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4520" windowHeight="12555" firstSheet="14" activeTab="19"/>
  </bookViews>
  <sheets>
    <sheet name="Январь 2018" sheetId="3" r:id="rId1"/>
    <sheet name="Февраль 2018" sheetId="6" r:id="rId2"/>
    <sheet name="Март 2018" sheetId="7" r:id="rId3"/>
    <sheet name="Апрель 2018" sheetId="8" r:id="rId4"/>
    <sheet name="Октябрь 2018" sheetId="9" r:id="rId5"/>
    <sheet name="Ноябрь 2018" sheetId="10" r:id="rId6"/>
    <sheet name="Декабрь 2018" sheetId="11" r:id="rId7"/>
    <sheet name="Перерасчет 12.17-11.18" sheetId="12" r:id="rId8"/>
    <sheet name="Январь 2019" sheetId="13" r:id="rId9"/>
    <sheet name="Февраль 2019" sheetId="14" r:id="rId10"/>
    <sheet name="Перерасчет Февраль в Марте 19" sheetId="17" r:id="rId11"/>
    <sheet name="Март 2019" sheetId="15" r:id="rId12"/>
    <sheet name="Апрель 2019" sheetId="18" r:id="rId13"/>
    <sheet name="Перерасчет  Апрель 2019" sheetId="19" r:id="rId14"/>
    <sheet name="Октябрь 2019 корп.3" sheetId="20" r:id="rId15"/>
    <sheet name="Октябрь 2019 корп.2" sheetId="21" r:id="rId16"/>
    <sheet name="Ноябрь 2019 корп.3" sheetId="22" r:id="rId17"/>
    <sheet name="Ноябрь 2019 корп.2" sheetId="23" r:id="rId18"/>
    <sheet name="Декабрь корп.3" sheetId="24" r:id="rId19"/>
    <sheet name="Декабрь корп.2" sheetId="25" r:id="rId20"/>
  </sheets>
  <definedNames>
    <definedName name="_xlnm.Print_Titles" localSheetId="2">'Март 2018'!$14:$14</definedName>
    <definedName name="_xlnm.Print_Titles" localSheetId="1">'Февраль 2018'!$14:$14</definedName>
    <definedName name="_xlnm.Print_Titles" localSheetId="0">'Январь 2018'!$14:$14</definedName>
  </definedNames>
  <calcPr calcId="144525"/>
</workbook>
</file>

<file path=xl/calcChain.xml><?xml version="1.0" encoding="utf-8"?>
<calcChain xmlns="http://schemas.openxmlformats.org/spreadsheetml/2006/main">
  <c r="E253" i="25" l="1"/>
  <c r="D253" i="25"/>
  <c r="C253" i="25"/>
  <c r="F252" i="25"/>
  <c r="I252" i="25" s="1"/>
  <c r="F251" i="25"/>
  <c r="F250" i="25"/>
  <c r="F249" i="25"/>
  <c r="F248" i="25"/>
  <c r="F247" i="25"/>
  <c r="F246" i="25"/>
  <c r="F245" i="25"/>
  <c r="F244" i="25"/>
  <c r="F243" i="25"/>
  <c r="F242" i="25"/>
  <c r="F241" i="25"/>
  <c r="F240" i="25"/>
  <c r="F239" i="25"/>
  <c r="F238" i="25"/>
  <c r="F237" i="25"/>
  <c r="F236" i="25"/>
  <c r="F235" i="25"/>
  <c r="F234" i="25"/>
  <c r="F233" i="25"/>
  <c r="F232" i="25"/>
  <c r="F231" i="25"/>
  <c r="F230" i="25"/>
  <c r="F229" i="25"/>
  <c r="F228" i="25"/>
  <c r="F227" i="25"/>
  <c r="F226" i="25"/>
  <c r="F225" i="25"/>
  <c r="F224" i="25"/>
  <c r="F223" i="25"/>
  <c r="F222" i="25"/>
  <c r="F221" i="25"/>
  <c r="F220" i="25"/>
  <c r="F219" i="25"/>
  <c r="F218" i="25"/>
  <c r="F217" i="25"/>
  <c r="F216" i="25"/>
  <c r="F215" i="25"/>
  <c r="F214" i="25"/>
  <c r="F213" i="25"/>
  <c r="F212" i="25"/>
  <c r="F211" i="25"/>
  <c r="F210" i="25"/>
  <c r="F209" i="25"/>
  <c r="F208" i="25"/>
  <c r="G207" i="25"/>
  <c r="I207" i="25" s="1"/>
  <c r="F206" i="25"/>
  <c r="I205" i="25"/>
  <c r="I204" i="25"/>
  <c r="F203" i="25"/>
  <c r="F202" i="25"/>
  <c r="F201" i="25"/>
  <c r="F200" i="25"/>
  <c r="F199" i="25"/>
  <c r="E198" i="25"/>
  <c r="D198" i="25"/>
  <c r="D254" i="25" s="1"/>
  <c r="C198" i="25"/>
  <c r="C254" i="25" s="1"/>
  <c r="F197" i="25"/>
  <c r="F196" i="25"/>
  <c r="F195" i="25"/>
  <c r="F194" i="25"/>
  <c r="F193" i="25"/>
  <c r="F192" i="25"/>
  <c r="F191" i="25"/>
  <c r="F190" i="25"/>
  <c r="F189" i="25"/>
  <c r="F188" i="25"/>
  <c r="F187" i="25"/>
  <c r="F186" i="25"/>
  <c r="F185" i="25"/>
  <c r="F184" i="25"/>
  <c r="F183" i="25"/>
  <c r="F182" i="25"/>
  <c r="F181" i="25"/>
  <c r="F180" i="25"/>
  <c r="F179" i="25"/>
  <c r="F178" i="25"/>
  <c r="F177" i="25"/>
  <c r="F176" i="25"/>
  <c r="F175" i="25"/>
  <c r="F174" i="25"/>
  <c r="F173" i="25"/>
  <c r="F172" i="25"/>
  <c r="F171" i="25"/>
  <c r="F170" i="25"/>
  <c r="F169" i="25"/>
  <c r="F168" i="25"/>
  <c r="F167" i="25"/>
  <c r="F166" i="25"/>
  <c r="F165" i="25"/>
  <c r="F164" i="25"/>
  <c r="F163" i="25"/>
  <c r="F162" i="25"/>
  <c r="F161" i="25"/>
  <c r="F160" i="25"/>
  <c r="F159" i="25"/>
  <c r="F158" i="25"/>
  <c r="F157" i="25"/>
  <c r="F156" i="25"/>
  <c r="F155" i="25"/>
  <c r="F154" i="25"/>
  <c r="F153" i="25"/>
  <c r="F152" i="25"/>
  <c r="F151" i="25"/>
  <c r="F150" i="25"/>
  <c r="F149" i="25"/>
  <c r="F148" i="25"/>
  <c r="F147" i="25"/>
  <c r="F146" i="25"/>
  <c r="F145" i="25"/>
  <c r="F144" i="25"/>
  <c r="F143" i="25"/>
  <c r="F142" i="25"/>
  <c r="F141" i="25"/>
  <c r="F140" i="25"/>
  <c r="F139" i="25"/>
  <c r="F138" i="25"/>
  <c r="F137" i="25"/>
  <c r="F136" i="25"/>
  <c r="F135" i="25"/>
  <c r="F134" i="25"/>
  <c r="F133" i="25"/>
  <c r="F132" i="25"/>
  <c r="F131" i="25"/>
  <c r="F130" i="25"/>
  <c r="F129" i="25"/>
  <c r="F128" i="25"/>
  <c r="F127" i="25"/>
  <c r="F126" i="25"/>
  <c r="F125" i="25"/>
  <c r="F124" i="25"/>
  <c r="F123" i="25"/>
  <c r="F122" i="25"/>
  <c r="F121" i="25"/>
  <c r="F120" i="25"/>
  <c r="F119" i="25"/>
  <c r="F118" i="25"/>
  <c r="F117" i="25"/>
  <c r="F116" i="25"/>
  <c r="F115" i="25"/>
  <c r="F114" i="25"/>
  <c r="F113" i="25"/>
  <c r="F112" i="25"/>
  <c r="F111" i="25"/>
  <c r="F110" i="25"/>
  <c r="F109" i="25"/>
  <c r="F108" i="25"/>
  <c r="F107" i="25"/>
  <c r="F106" i="25"/>
  <c r="F105" i="25"/>
  <c r="F104" i="25"/>
  <c r="F103" i="25"/>
  <c r="F102" i="25"/>
  <c r="F101" i="25"/>
  <c r="F100" i="25"/>
  <c r="F99" i="25"/>
  <c r="F98" i="25"/>
  <c r="F97" i="25"/>
  <c r="F96" i="25"/>
  <c r="F95" i="25"/>
  <c r="F94" i="25"/>
  <c r="F93" i="25"/>
  <c r="F92" i="25"/>
  <c r="F91" i="25"/>
  <c r="F90" i="25"/>
  <c r="F89" i="25"/>
  <c r="F88" i="25"/>
  <c r="F87" i="25"/>
  <c r="F86" i="25"/>
  <c r="F85" i="25"/>
  <c r="F84" i="25"/>
  <c r="F83" i="25"/>
  <c r="F82" i="25"/>
  <c r="F81" i="25"/>
  <c r="F80" i="25"/>
  <c r="F79" i="25"/>
  <c r="F78" i="25"/>
  <c r="F77" i="25"/>
  <c r="F76" i="25"/>
  <c r="F75" i="25"/>
  <c r="F74" i="25"/>
  <c r="F73" i="25"/>
  <c r="F72" i="25"/>
  <c r="F71" i="25"/>
  <c r="F70" i="25"/>
  <c r="F69" i="25"/>
  <c r="F68" i="25"/>
  <c r="F67" i="25"/>
  <c r="F66" i="25"/>
  <c r="F65" i="25"/>
  <c r="F64" i="25"/>
  <c r="F63" i="25"/>
  <c r="F62" i="25"/>
  <c r="F61" i="25"/>
  <c r="F60" i="25"/>
  <c r="F59" i="25"/>
  <c r="F58" i="25"/>
  <c r="F57" i="25"/>
  <c r="F56" i="25"/>
  <c r="F55" i="25"/>
  <c r="F54" i="25"/>
  <c r="F53" i="25"/>
  <c r="F52" i="25"/>
  <c r="F51" i="25"/>
  <c r="F50" i="25"/>
  <c r="F49" i="25"/>
  <c r="F48" i="25"/>
  <c r="F47" i="25"/>
  <c r="F46" i="25"/>
  <c r="F45" i="25"/>
  <c r="F44" i="25"/>
  <c r="F43" i="25"/>
  <c r="F42" i="25"/>
  <c r="F41" i="25"/>
  <c r="F40" i="25"/>
  <c r="F39" i="25"/>
  <c r="F38" i="25"/>
  <c r="F37" i="25"/>
  <c r="F36" i="25"/>
  <c r="F35" i="25"/>
  <c r="F34" i="25"/>
  <c r="F33" i="25"/>
  <c r="F32" i="25"/>
  <c r="F31" i="25"/>
  <c r="F30" i="25"/>
  <c r="F29" i="25"/>
  <c r="F28" i="25"/>
  <c r="F27" i="25"/>
  <c r="F26" i="25"/>
  <c r="F25" i="25"/>
  <c r="F24" i="25"/>
  <c r="F23" i="25"/>
  <c r="F22" i="25"/>
  <c r="F21" i="25"/>
  <c r="F20" i="25"/>
  <c r="F19" i="25"/>
  <c r="F18" i="25"/>
  <c r="C275" i="24"/>
  <c r="E274" i="24"/>
  <c r="D274" i="24"/>
  <c r="D275" i="24" s="1"/>
  <c r="C274" i="24"/>
  <c r="F273" i="24"/>
  <c r="G273" i="24" s="1"/>
  <c r="G272" i="24"/>
  <c r="F272" i="24"/>
  <c r="F271" i="24"/>
  <c r="G271" i="24" s="1"/>
  <c r="G270" i="24"/>
  <c r="F270" i="24"/>
  <c r="F269" i="24"/>
  <c r="G269" i="24" s="1"/>
  <c r="G268" i="24"/>
  <c r="F268" i="24"/>
  <c r="F267" i="24"/>
  <c r="G267" i="24" s="1"/>
  <c r="G266" i="24"/>
  <c r="F266" i="24"/>
  <c r="F265" i="24"/>
  <c r="G265" i="24" s="1"/>
  <c r="G264" i="24"/>
  <c r="F264" i="24"/>
  <c r="F263" i="24"/>
  <c r="G263" i="24" s="1"/>
  <c r="G262" i="24"/>
  <c r="F262" i="24"/>
  <c r="F261" i="24"/>
  <c r="G261" i="24" s="1"/>
  <c r="G260" i="24"/>
  <c r="F260" i="24"/>
  <c r="F259" i="24"/>
  <c r="G259" i="24" s="1"/>
  <c r="G258" i="24"/>
  <c r="F258" i="24"/>
  <c r="F257" i="24"/>
  <c r="G257" i="24" s="1"/>
  <c r="G256" i="24"/>
  <c r="F256" i="24"/>
  <c r="F255" i="24"/>
  <c r="G255" i="24" s="1"/>
  <c r="G254" i="24"/>
  <c r="F254" i="24"/>
  <c r="F253" i="24"/>
  <c r="G253" i="24" s="1"/>
  <c r="G252" i="24"/>
  <c r="F252" i="24"/>
  <c r="F251" i="24"/>
  <c r="G251" i="24" s="1"/>
  <c r="G250" i="24"/>
  <c r="F250" i="24"/>
  <c r="F249" i="24"/>
  <c r="G249" i="24" s="1"/>
  <c r="G248" i="24"/>
  <c r="F248" i="24"/>
  <c r="F247" i="24"/>
  <c r="G247" i="24" s="1"/>
  <c r="G246" i="24"/>
  <c r="F246" i="24"/>
  <c r="F245" i="24"/>
  <c r="G245" i="24" s="1"/>
  <c r="G244" i="24"/>
  <c r="F244" i="24"/>
  <c r="F243" i="24"/>
  <c r="G243" i="24" s="1"/>
  <c r="G242" i="24"/>
  <c r="F242" i="24"/>
  <c r="F241" i="24"/>
  <c r="G241" i="24" s="1"/>
  <c r="G240" i="24"/>
  <c r="F240" i="24"/>
  <c r="F239" i="24"/>
  <c r="G239" i="24" s="1"/>
  <c r="G238" i="24"/>
  <c r="F238" i="24"/>
  <c r="F237" i="24"/>
  <c r="G237" i="24" s="1"/>
  <c r="G236" i="24"/>
  <c r="F236" i="24"/>
  <c r="F235" i="24"/>
  <c r="G235" i="24" s="1"/>
  <c r="G234" i="24"/>
  <c r="F234" i="24"/>
  <c r="F233" i="24"/>
  <c r="G233" i="24" s="1"/>
  <c r="G232" i="24"/>
  <c r="F232" i="24"/>
  <c r="F231" i="24"/>
  <c r="G231" i="24" s="1"/>
  <c r="G230" i="24"/>
  <c r="F230" i="24"/>
  <c r="F229" i="24"/>
  <c r="G229" i="24" s="1"/>
  <c r="G228" i="24"/>
  <c r="F228" i="24"/>
  <c r="F227" i="24"/>
  <c r="G227" i="24" s="1"/>
  <c r="G226" i="24"/>
  <c r="F226" i="24"/>
  <c r="F225" i="24"/>
  <c r="G225" i="24" s="1"/>
  <c r="G224" i="24"/>
  <c r="F224" i="24"/>
  <c r="F223" i="24"/>
  <c r="G223" i="24" s="1"/>
  <c r="G222" i="24"/>
  <c r="F222" i="24"/>
  <c r="F221" i="24"/>
  <c r="G221" i="24" s="1"/>
  <c r="G220" i="24"/>
  <c r="F220" i="24"/>
  <c r="F219" i="24"/>
  <c r="G219" i="24" s="1"/>
  <c r="G218" i="24"/>
  <c r="F218" i="24"/>
  <c r="F217" i="24"/>
  <c r="G217" i="24" s="1"/>
  <c r="G216" i="24"/>
  <c r="F216" i="24"/>
  <c r="F215" i="24"/>
  <c r="G215" i="24" s="1"/>
  <c r="G214" i="24"/>
  <c r="F214" i="24"/>
  <c r="F213" i="24"/>
  <c r="G213" i="24" s="1"/>
  <c r="G212" i="24"/>
  <c r="F212" i="24"/>
  <c r="F211" i="24"/>
  <c r="G211" i="24" s="1"/>
  <c r="H210" i="24"/>
  <c r="J210" i="24" s="1"/>
  <c r="G210" i="24"/>
  <c r="F210" i="24"/>
  <c r="G209" i="24"/>
  <c r="F209" i="24"/>
  <c r="H208" i="24"/>
  <c r="F208" i="24"/>
  <c r="G208" i="24" s="1"/>
  <c r="F207" i="24"/>
  <c r="G207" i="24" s="1"/>
  <c r="F206" i="24"/>
  <c r="G206" i="24" s="1"/>
  <c r="F205" i="24"/>
  <c r="G205" i="24" s="1"/>
  <c r="F204" i="24"/>
  <c r="E204" i="24"/>
  <c r="D204" i="24"/>
  <c r="C204" i="24"/>
  <c r="F203" i="24"/>
  <c r="G203" i="24" s="1"/>
  <c r="F202" i="24"/>
  <c r="G202" i="24" s="1"/>
  <c r="F201" i="24"/>
  <c r="G201" i="24" s="1"/>
  <c r="F200" i="24"/>
  <c r="G200" i="24" s="1"/>
  <c r="F199" i="24"/>
  <c r="G199" i="24" s="1"/>
  <c r="F198" i="24"/>
  <c r="G198" i="24" s="1"/>
  <c r="F197" i="24"/>
  <c r="G197" i="24" s="1"/>
  <c r="F196" i="24"/>
  <c r="G196" i="24" s="1"/>
  <c r="F195" i="24"/>
  <c r="G195" i="24" s="1"/>
  <c r="F194" i="24"/>
  <c r="G194" i="24" s="1"/>
  <c r="F193" i="24"/>
  <c r="G193" i="24" s="1"/>
  <c r="F192" i="24"/>
  <c r="G192" i="24" s="1"/>
  <c r="F191" i="24"/>
  <c r="G191" i="24" s="1"/>
  <c r="F190" i="24"/>
  <c r="G190" i="24" s="1"/>
  <c r="J189" i="24"/>
  <c r="H189" i="24"/>
  <c r="H204" i="24" s="1"/>
  <c r="F189" i="24"/>
  <c r="G189" i="24" s="1"/>
  <c r="G188" i="24"/>
  <c r="F188" i="24"/>
  <c r="F187" i="24"/>
  <c r="G187" i="24" s="1"/>
  <c r="F186" i="24"/>
  <c r="G186" i="24" s="1"/>
  <c r="F185" i="24"/>
  <c r="G185" i="24" s="1"/>
  <c r="G184" i="24"/>
  <c r="F184" i="24"/>
  <c r="F183" i="24"/>
  <c r="G183" i="24" s="1"/>
  <c r="F182" i="24"/>
  <c r="G182" i="24" s="1"/>
  <c r="F181" i="24"/>
  <c r="G181" i="24" s="1"/>
  <c r="G180" i="24"/>
  <c r="F180" i="24"/>
  <c r="F179" i="24"/>
  <c r="G179" i="24" s="1"/>
  <c r="F178" i="24"/>
  <c r="G178" i="24" s="1"/>
  <c r="F177" i="24"/>
  <c r="G177" i="24" s="1"/>
  <c r="G176" i="24"/>
  <c r="F176" i="24"/>
  <c r="F175" i="24"/>
  <c r="G175" i="24" s="1"/>
  <c r="F174" i="24"/>
  <c r="G174" i="24" s="1"/>
  <c r="F173" i="24"/>
  <c r="G173" i="24" s="1"/>
  <c r="G172" i="24"/>
  <c r="F172" i="24"/>
  <c r="F171" i="24"/>
  <c r="G171" i="24" s="1"/>
  <c r="F170" i="24"/>
  <c r="G170" i="24" s="1"/>
  <c r="F169" i="24"/>
  <c r="G169" i="24" s="1"/>
  <c r="G168" i="24"/>
  <c r="F168" i="24"/>
  <c r="F167" i="24"/>
  <c r="G167" i="24" s="1"/>
  <c r="F166" i="24"/>
  <c r="G166" i="24" s="1"/>
  <c r="F165" i="24"/>
  <c r="G165" i="24" s="1"/>
  <c r="G164" i="24"/>
  <c r="F164" i="24"/>
  <c r="F163" i="24"/>
  <c r="G163" i="24" s="1"/>
  <c r="F162" i="24"/>
  <c r="G162" i="24" s="1"/>
  <c r="F161" i="24"/>
  <c r="G161" i="24" s="1"/>
  <c r="G160" i="24"/>
  <c r="F160" i="24"/>
  <c r="F159" i="24"/>
  <c r="G159" i="24" s="1"/>
  <c r="F158" i="24"/>
  <c r="G158" i="24" s="1"/>
  <c r="F157" i="24"/>
  <c r="G157" i="24" s="1"/>
  <c r="G156" i="24"/>
  <c r="F156" i="24"/>
  <c r="F155" i="24"/>
  <c r="G155" i="24" s="1"/>
  <c r="F154" i="24"/>
  <c r="G154" i="24" s="1"/>
  <c r="F153" i="24"/>
  <c r="G153" i="24" s="1"/>
  <c r="G152" i="24"/>
  <c r="F152" i="24"/>
  <c r="F151" i="24"/>
  <c r="G151" i="24" s="1"/>
  <c r="F150" i="24"/>
  <c r="G150" i="24" s="1"/>
  <c r="F149" i="24"/>
  <c r="G149" i="24" s="1"/>
  <c r="F148" i="24"/>
  <c r="G148" i="24" s="1"/>
  <c r="F147" i="24"/>
  <c r="G147" i="24" s="1"/>
  <c r="F146" i="24"/>
  <c r="G146" i="24" s="1"/>
  <c r="F145" i="24"/>
  <c r="G145" i="24" s="1"/>
  <c r="F144" i="24"/>
  <c r="G144" i="24" s="1"/>
  <c r="F143" i="24"/>
  <c r="G143" i="24" s="1"/>
  <c r="F142" i="24"/>
  <c r="G142" i="24" s="1"/>
  <c r="F141" i="24"/>
  <c r="G141" i="24" s="1"/>
  <c r="F140" i="24"/>
  <c r="G140" i="24" s="1"/>
  <c r="F139" i="24"/>
  <c r="G139" i="24" s="1"/>
  <c r="F138" i="24"/>
  <c r="G138" i="24" s="1"/>
  <c r="F137" i="24"/>
  <c r="G137" i="24" s="1"/>
  <c r="F136" i="24"/>
  <c r="G136" i="24" s="1"/>
  <c r="F135" i="24"/>
  <c r="G135" i="24" s="1"/>
  <c r="F134" i="24"/>
  <c r="G134" i="24" s="1"/>
  <c r="F133" i="24"/>
  <c r="G133" i="24" s="1"/>
  <c r="F132" i="24"/>
  <c r="G132" i="24" s="1"/>
  <c r="F131" i="24"/>
  <c r="G131" i="24" s="1"/>
  <c r="F130" i="24"/>
  <c r="G130" i="24" s="1"/>
  <c r="F129" i="24"/>
  <c r="G129" i="24" s="1"/>
  <c r="F128" i="24"/>
  <c r="G128" i="24" s="1"/>
  <c r="F127" i="24"/>
  <c r="G127" i="24" s="1"/>
  <c r="F126" i="24"/>
  <c r="G126" i="24" s="1"/>
  <c r="F125" i="24"/>
  <c r="G125" i="24" s="1"/>
  <c r="F124" i="24"/>
  <c r="G124" i="24" s="1"/>
  <c r="F123" i="24"/>
  <c r="G123" i="24" s="1"/>
  <c r="F122" i="24"/>
  <c r="G122" i="24" s="1"/>
  <c r="F121" i="24"/>
  <c r="G121" i="24" s="1"/>
  <c r="F120" i="24"/>
  <c r="G120" i="24" s="1"/>
  <c r="F119" i="24"/>
  <c r="G119" i="24" s="1"/>
  <c r="F118" i="24"/>
  <c r="G118" i="24" s="1"/>
  <c r="F117" i="24"/>
  <c r="G117" i="24" s="1"/>
  <c r="F116" i="24"/>
  <c r="G116" i="24" s="1"/>
  <c r="F115" i="24"/>
  <c r="G115" i="24" s="1"/>
  <c r="F114" i="24"/>
  <c r="G114" i="24" s="1"/>
  <c r="F113" i="24"/>
  <c r="G113" i="24" s="1"/>
  <c r="F112" i="24"/>
  <c r="G112" i="24" s="1"/>
  <c r="F111" i="24"/>
  <c r="G111" i="24" s="1"/>
  <c r="F110" i="24"/>
  <c r="G110" i="24" s="1"/>
  <c r="F109" i="24"/>
  <c r="G109" i="24" s="1"/>
  <c r="F108" i="24"/>
  <c r="G108" i="24" s="1"/>
  <c r="F107" i="24"/>
  <c r="G107" i="24" s="1"/>
  <c r="F106" i="24"/>
  <c r="G106" i="24" s="1"/>
  <c r="F105" i="24"/>
  <c r="G105" i="24" s="1"/>
  <c r="F104" i="24"/>
  <c r="G104" i="24" s="1"/>
  <c r="F103" i="24"/>
  <c r="G103" i="24" s="1"/>
  <c r="F102" i="24"/>
  <c r="G102" i="24" s="1"/>
  <c r="F101" i="24"/>
  <c r="G101" i="24" s="1"/>
  <c r="F100" i="24"/>
  <c r="G100" i="24" s="1"/>
  <c r="F99" i="24"/>
  <c r="G99" i="24" s="1"/>
  <c r="F98" i="24"/>
  <c r="G98" i="24" s="1"/>
  <c r="F97" i="24"/>
  <c r="G97" i="24" s="1"/>
  <c r="F96" i="24"/>
  <c r="G96" i="24" s="1"/>
  <c r="F95" i="24"/>
  <c r="G95" i="24" s="1"/>
  <c r="F94" i="24"/>
  <c r="G94" i="24" s="1"/>
  <c r="F93" i="24"/>
  <c r="G93" i="24" s="1"/>
  <c r="F92" i="24"/>
  <c r="G92" i="24" s="1"/>
  <c r="F91" i="24"/>
  <c r="G91" i="24" s="1"/>
  <c r="F90" i="24"/>
  <c r="G90" i="24" s="1"/>
  <c r="F89" i="24"/>
  <c r="G89" i="24" s="1"/>
  <c r="F88" i="24"/>
  <c r="G88" i="24" s="1"/>
  <c r="F87" i="24"/>
  <c r="G87" i="24" s="1"/>
  <c r="F86" i="24"/>
  <c r="G86" i="24" s="1"/>
  <c r="F85" i="24"/>
  <c r="G85" i="24" s="1"/>
  <c r="F84" i="24"/>
  <c r="G84" i="24" s="1"/>
  <c r="F83" i="24"/>
  <c r="G83" i="24" s="1"/>
  <c r="F82" i="24"/>
  <c r="G82" i="24" s="1"/>
  <c r="F81" i="24"/>
  <c r="G81" i="24" s="1"/>
  <c r="F80" i="24"/>
  <c r="G80" i="24" s="1"/>
  <c r="F79" i="24"/>
  <c r="G79" i="24" s="1"/>
  <c r="F78" i="24"/>
  <c r="G78" i="24" s="1"/>
  <c r="F77" i="24"/>
  <c r="G77" i="24" s="1"/>
  <c r="F76" i="24"/>
  <c r="G76" i="24" s="1"/>
  <c r="F75" i="24"/>
  <c r="G75" i="24" s="1"/>
  <c r="F74" i="24"/>
  <c r="G74" i="24" s="1"/>
  <c r="F73" i="24"/>
  <c r="G73" i="24" s="1"/>
  <c r="F72" i="24"/>
  <c r="G72" i="24" s="1"/>
  <c r="F71" i="24"/>
  <c r="G71" i="24" s="1"/>
  <c r="F70" i="24"/>
  <c r="G70" i="24" s="1"/>
  <c r="F69" i="24"/>
  <c r="G69" i="24" s="1"/>
  <c r="F68" i="24"/>
  <c r="G68" i="24" s="1"/>
  <c r="F67" i="24"/>
  <c r="G67" i="24" s="1"/>
  <c r="F66" i="24"/>
  <c r="G66" i="24" s="1"/>
  <c r="F65" i="24"/>
  <c r="G65" i="24" s="1"/>
  <c r="F64" i="24"/>
  <c r="G64" i="24" s="1"/>
  <c r="F63" i="24"/>
  <c r="G63" i="24" s="1"/>
  <c r="F62" i="24"/>
  <c r="G62" i="24" s="1"/>
  <c r="F61" i="24"/>
  <c r="G61" i="24" s="1"/>
  <c r="F60" i="24"/>
  <c r="G60" i="24" s="1"/>
  <c r="F59" i="24"/>
  <c r="G59" i="24" s="1"/>
  <c r="F58" i="24"/>
  <c r="G58" i="24" s="1"/>
  <c r="F57" i="24"/>
  <c r="G57" i="24" s="1"/>
  <c r="F56" i="24"/>
  <c r="G56" i="24" s="1"/>
  <c r="F55" i="24"/>
  <c r="G55" i="24" s="1"/>
  <c r="F54" i="24"/>
  <c r="G54" i="24" s="1"/>
  <c r="F53" i="24"/>
  <c r="G53" i="24" s="1"/>
  <c r="F52" i="24"/>
  <c r="G52" i="24" s="1"/>
  <c r="F51" i="24"/>
  <c r="G51" i="24" s="1"/>
  <c r="F50" i="24"/>
  <c r="G50" i="24" s="1"/>
  <c r="F49" i="24"/>
  <c r="G49" i="24" s="1"/>
  <c r="F48" i="24"/>
  <c r="G48" i="24" s="1"/>
  <c r="F47" i="24"/>
  <c r="G47" i="24" s="1"/>
  <c r="F46" i="24"/>
  <c r="G46" i="24" s="1"/>
  <c r="F45" i="24"/>
  <c r="G45" i="24" s="1"/>
  <c r="F44" i="24"/>
  <c r="G44" i="24" s="1"/>
  <c r="F43" i="24"/>
  <c r="G43" i="24" s="1"/>
  <c r="F42" i="24"/>
  <c r="G42" i="24" s="1"/>
  <c r="F41" i="24"/>
  <c r="G41" i="24" s="1"/>
  <c r="F40" i="24"/>
  <c r="G40" i="24" s="1"/>
  <c r="F39" i="24"/>
  <c r="G39" i="24" s="1"/>
  <c r="F38" i="24"/>
  <c r="G38" i="24" s="1"/>
  <c r="G36" i="24"/>
  <c r="F36" i="24"/>
  <c r="F35" i="24"/>
  <c r="G35" i="24" s="1"/>
  <c r="F34" i="24"/>
  <c r="G34" i="24" s="1"/>
  <c r="G33" i="24"/>
  <c r="F33" i="24"/>
  <c r="G32" i="24"/>
  <c r="F32" i="24"/>
  <c r="F31" i="24"/>
  <c r="G31" i="24" s="1"/>
  <c r="F30" i="24"/>
  <c r="G30" i="24" s="1"/>
  <c r="F29" i="24"/>
  <c r="G29" i="24" s="1"/>
  <c r="G28" i="24"/>
  <c r="F28" i="24"/>
  <c r="F27" i="24"/>
  <c r="G27" i="24" s="1"/>
  <c r="F26" i="24"/>
  <c r="G26" i="24" s="1"/>
  <c r="F25" i="24"/>
  <c r="G25" i="24" s="1"/>
  <c r="F24" i="24"/>
  <c r="G24" i="24" s="1"/>
  <c r="F23" i="24"/>
  <c r="G23" i="24" s="1"/>
  <c r="F22" i="24"/>
  <c r="G22" i="24" s="1"/>
  <c r="F21" i="24"/>
  <c r="G21" i="24" s="1"/>
  <c r="F20" i="24"/>
  <c r="G20" i="24" s="1"/>
  <c r="F19" i="24"/>
  <c r="G19" i="24" s="1"/>
  <c r="F18" i="24"/>
  <c r="G18" i="24" s="1"/>
  <c r="F17" i="24"/>
  <c r="G17" i="24" s="1"/>
  <c r="F16" i="24"/>
  <c r="G16" i="24" s="1"/>
  <c r="F15" i="24"/>
  <c r="G15" i="24" s="1"/>
  <c r="I8" i="24"/>
  <c r="F253" i="25" l="1"/>
  <c r="E254" i="25"/>
  <c r="G253" i="25"/>
  <c r="G254" i="25" s="1"/>
  <c r="F198" i="25"/>
  <c r="G204" i="24"/>
  <c r="I9" i="24" s="1"/>
  <c r="F274" i="24"/>
  <c r="J208" i="24"/>
  <c r="H274" i="24"/>
  <c r="H275" i="24" s="1"/>
  <c r="G274" i="24"/>
  <c r="E275" i="24"/>
  <c r="F275" i="24" s="1"/>
  <c r="I12" i="25" l="1"/>
  <c r="F254" i="25"/>
  <c r="I11" i="25"/>
  <c r="I13" i="25" s="1"/>
  <c r="G275" i="24"/>
  <c r="I10" i="24"/>
  <c r="I11" i="24"/>
  <c r="H191" i="25" l="1"/>
  <c r="I191" i="25" s="1"/>
  <c r="H185" i="25"/>
  <c r="I185" i="25" s="1"/>
  <c r="H183" i="25"/>
  <c r="I183" i="25" s="1"/>
  <c r="H174" i="25"/>
  <c r="I174" i="25" s="1"/>
  <c r="H169" i="25"/>
  <c r="I169" i="25" s="1"/>
  <c r="H167" i="25"/>
  <c r="I167" i="25" s="1"/>
  <c r="H158" i="25"/>
  <c r="I158" i="25" s="1"/>
  <c r="H153" i="25"/>
  <c r="I153" i="25" s="1"/>
  <c r="H151" i="25"/>
  <c r="I151" i="25" s="1"/>
  <c r="H142" i="25"/>
  <c r="I142" i="25" s="1"/>
  <c r="H137" i="25"/>
  <c r="I137" i="25" s="1"/>
  <c r="H135" i="25"/>
  <c r="I135" i="25" s="1"/>
  <c r="H126" i="25"/>
  <c r="I126" i="25" s="1"/>
  <c r="H121" i="25"/>
  <c r="I121" i="25" s="1"/>
  <c r="H119" i="25"/>
  <c r="I119" i="25" s="1"/>
  <c r="H110" i="25"/>
  <c r="I110" i="25" s="1"/>
  <c r="H105" i="25"/>
  <c r="I105" i="25" s="1"/>
  <c r="H103" i="25"/>
  <c r="I103" i="25" s="1"/>
  <c r="H94" i="25"/>
  <c r="I94" i="25" s="1"/>
  <c r="H89" i="25"/>
  <c r="I89" i="25" s="1"/>
  <c r="H85" i="25"/>
  <c r="I85" i="25" s="1"/>
  <c r="H182" i="25"/>
  <c r="I182" i="25" s="1"/>
  <c r="H150" i="25"/>
  <c r="I150" i="25" s="1"/>
  <c r="H118" i="25"/>
  <c r="I118" i="25" s="1"/>
  <c r="H77" i="25"/>
  <c r="I77" i="25" s="1"/>
  <c r="H70" i="25"/>
  <c r="I70" i="25" s="1"/>
  <c r="H61" i="25"/>
  <c r="I61" i="25" s="1"/>
  <c r="H54" i="25"/>
  <c r="I54" i="25" s="1"/>
  <c r="H45" i="25"/>
  <c r="I45" i="25" s="1"/>
  <c r="H38" i="25"/>
  <c r="I38" i="25" s="1"/>
  <c r="H29" i="25"/>
  <c r="I29" i="25" s="1"/>
  <c r="H22" i="25"/>
  <c r="I22" i="25" s="1"/>
  <c r="H177" i="25"/>
  <c r="I177" i="25" s="1"/>
  <c r="H145" i="25"/>
  <c r="I145" i="25" s="1"/>
  <c r="H111" i="25"/>
  <c r="I111" i="25" s="1"/>
  <c r="H82" i="25"/>
  <c r="I82" i="25" s="1"/>
  <c r="H73" i="25"/>
  <c r="I73" i="25" s="1"/>
  <c r="H57" i="25"/>
  <c r="I57" i="25" s="1"/>
  <c r="H50" i="25"/>
  <c r="I50" i="25" s="1"/>
  <c r="H25" i="25"/>
  <c r="I25" i="25" s="1"/>
  <c r="H161" i="25"/>
  <c r="I161" i="25" s="1"/>
  <c r="H159" i="25"/>
  <c r="I159" i="25" s="1"/>
  <c r="H129" i="25"/>
  <c r="I129" i="25" s="1"/>
  <c r="H127" i="25"/>
  <c r="I127" i="25" s="1"/>
  <c r="H97" i="25"/>
  <c r="I97" i="25" s="1"/>
  <c r="H95" i="25"/>
  <c r="I95" i="25" s="1"/>
  <c r="H86" i="25"/>
  <c r="I86" i="25" s="1"/>
  <c r="H81" i="25"/>
  <c r="I81" i="25" s="1"/>
  <c r="H74" i="25"/>
  <c r="I74" i="25" s="1"/>
  <c r="H65" i="25"/>
  <c r="I65" i="25" s="1"/>
  <c r="H58" i="25"/>
  <c r="I58" i="25" s="1"/>
  <c r="H49" i="25"/>
  <c r="I49" i="25" s="1"/>
  <c r="H42" i="25"/>
  <c r="I42" i="25" s="1"/>
  <c r="H33" i="25"/>
  <c r="I33" i="25" s="1"/>
  <c r="H26" i="25"/>
  <c r="I26" i="25" s="1"/>
  <c r="H166" i="25"/>
  <c r="I166" i="25" s="1"/>
  <c r="H134" i="25"/>
  <c r="I134" i="25" s="1"/>
  <c r="H102" i="25"/>
  <c r="I102" i="25" s="1"/>
  <c r="H78" i="25"/>
  <c r="I78" i="25" s="1"/>
  <c r="H69" i="25"/>
  <c r="I69" i="25" s="1"/>
  <c r="H62" i="25"/>
  <c r="I62" i="25" s="1"/>
  <c r="H53" i="25"/>
  <c r="I53" i="25" s="1"/>
  <c r="H46" i="25"/>
  <c r="I46" i="25" s="1"/>
  <c r="H37" i="25"/>
  <c r="I37" i="25" s="1"/>
  <c r="H30" i="25"/>
  <c r="I30" i="25" s="1"/>
  <c r="H21" i="25"/>
  <c r="I21" i="25" s="1"/>
  <c r="H175" i="25"/>
  <c r="I175" i="25" s="1"/>
  <c r="H143" i="25"/>
  <c r="I143" i="25" s="1"/>
  <c r="H113" i="25"/>
  <c r="I113" i="25" s="1"/>
  <c r="H66" i="25"/>
  <c r="I66" i="25" s="1"/>
  <c r="H41" i="25"/>
  <c r="I41" i="25" s="1"/>
  <c r="H34" i="25"/>
  <c r="I34" i="25" s="1"/>
  <c r="H18" i="25"/>
  <c r="H250" i="25"/>
  <c r="I250" i="25" s="1"/>
  <c r="H234" i="25"/>
  <c r="I234" i="25" s="1"/>
  <c r="H218" i="25"/>
  <c r="I218" i="25" s="1"/>
  <c r="H199" i="25"/>
  <c r="H184" i="25"/>
  <c r="I184" i="25" s="1"/>
  <c r="H168" i="25"/>
  <c r="I168" i="25" s="1"/>
  <c r="H152" i="25"/>
  <c r="I152" i="25" s="1"/>
  <c r="H136" i="25"/>
  <c r="I136" i="25" s="1"/>
  <c r="H120" i="25"/>
  <c r="I120" i="25" s="1"/>
  <c r="H104" i="25"/>
  <c r="I104" i="25" s="1"/>
  <c r="H251" i="25"/>
  <c r="I251" i="25" s="1"/>
  <c r="H235" i="25"/>
  <c r="I235" i="25" s="1"/>
  <c r="H219" i="25"/>
  <c r="I219" i="25" s="1"/>
  <c r="H197" i="25"/>
  <c r="I197" i="25" s="1"/>
  <c r="H240" i="25"/>
  <c r="I240" i="25" s="1"/>
  <c r="H224" i="25"/>
  <c r="I224" i="25" s="1"/>
  <c r="H208" i="25"/>
  <c r="I208" i="25" s="1"/>
  <c r="H181" i="25"/>
  <c r="I181" i="25" s="1"/>
  <c r="H165" i="25"/>
  <c r="I165" i="25" s="1"/>
  <c r="H149" i="25"/>
  <c r="I149" i="25" s="1"/>
  <c r="H133" i="25"/>
  <c r="I133" i="25" s="1"/>
  <c r="H117" i="25"/>
  <c r="I117" i="25" s="1"/>
  <c r="H101" i="25"/>
  <c r="I101" i="25" s="1"/>
  <c r="H87" i="25"/>
  <c r="I87" i="25" s="1"/>
  <c r="H71" i="25"/>
  <c r="I71" i="25" s="1"/>
  <c r="H55" i="25"/>
  <c r="I55" i="25" s="1"/>
  <c r="H39" i="25"/>
  <c r="I39" i="25" s="1"/>
  <c r="H23" i="25"/>
  <c r="I23" i="25" s="1"/>
  <c r="H131" i="25"/>
  <c r="I131" i="25" s="1"/>
  <c r="H72" i="25"/>
  <c r="I72" i="25" s="1"/>
  <c r="H48" i="25"/>
  <c r="I48" i="25" s="1"/>
  <c r="H28" i="25"/>
  <c r="I28" i="25" s="1"/>
  <c r="H245" i="25"/>
  <c r="I245" i="25" s="1"/>
  <c r="H209" i="25"/>
  <c r="I209" i="25" s="1"/>
  <c r="H187" i="25"/>
  <c r="I187" i="25" s="1"/>
  <c r="H139" i="25"/>
  <c r="I139" i="25" s="1"/>
  <c r="H91" i="25"/>
  <c r="I91" i="25" s="1"/>
  <c r="H52" i="25"/>
  <c r="I52" i="25" s="1"/>
  <c r="H225" i="25"/>
  <c r="I225" i="25" s="1"/>
  <c r="H195" i="25"/>
  <c r="I195" i="25" s="1"/>
  <c r="H246" i="25"/>
  <c r="I246" i="25" s="1"/>
  <c r="H230" i="25"/>
  <c r="I230" i="25" s="1"/>
  <c r="H214" i="25"/>
  <c r="I214" i="25" s="1"/>
  <c r="H196" i="25"/>
  <c r="I196" i="25" s="1"/>
  <c r="H180" i="25"/>
  <c r="I180" i="25" s="1"/>
  <c r="H164" i="25"/>
  <c r="I164" i="25" s="1"/>
  <c r="H148" i="25"/>
  <c r="I148" i="25" s="1"/>
  <c r="H132" i="25"/>
  <c r="I132" i="25" s="1"/>
  <c r="H116" i="25"/>
  <c r="I116" i="25" s="1"/>
  <c r="H100" i="25"/>
  <c r="I100" i="25" s="1"/>
  <c r="H247" i="25"/>
  <c r="I247" i="25" s="1"/>
  <c r="H231" i="25"/>
  <c r="I231" i="25" s="1"/>
  <c r="H215" i="25"/>
  <c r="I215" i="25" s="1"/>
  <c r="H193" i="25"/>
  <c r="I193" i="25" s="1"/>
  <c r="H236" i="25"/>
  <c r="I236" i="25" s="1"/>
  <c r="H220" i="25"/>
  <c r="I220" i="25" s="1"/>
  <c r="H206" i="25"/>
  <c r="I206" i="25" s="1"/>
  <c r="H178" i="25"/>
  <c r="I178" i="25" s="1"/>
  <c r="H162" i="25"/>
  <c r="I162" i="25" s="1"/>
  <c r="H146" i="25"/>
  <c r="I146" i="25" s="1"/>
  <c r="H130" i="25"/>
  <c r="I130" i="25" s="1"/>
  <c r="H114" i="25"/>
  <c r="I114" i="25" s="1"/>
  <c r="H98" i="25"/>
  <c r="I98" i="25" s="1"/>
  <c r="H83" i="25"/>
  <c r="I83" i="25" s="1"/>
  <c r="H67" i="25"/>
  <c r="I67" i="25" s="1"/>
  <c r="H51" i="25"/>
  <c r="I51" i="25" s="1"/>
  <c r="H35" i="25"/>
  <c r="I35" i="25" s="1"/>
  <c r="H19" i="25"/>
  <c r="I19" i="25" s="1"/>
  <c r="H107" i="25"/>
  <c r="I107" i="25" s="1"/>
  <c r="H68" i="25"/>
  <c r="I68" i="25" s="1"/>
  <c r="H44" i="25"/>
  <c r="I44" i="25" s="1"/>
  <c r="H24" i="25"/>
  <c r="I24" i="25" s="1"/>
  <c r="H241" i="25"/>
  <c r="I241" i="25" s="1"/>
  <c r="H190" i="25"/>
  <c r="I190" i="25" s="1"/>
  <c r="H163" i="25"/>
  <c r="I163" i="25" s="1"/>
  <c r="H123" i="25"/>
  <c r="I123" i="25" s="1"/>
  <c r="H88" i="25"/>
  <c r="I88" i="25" s="1"/>
  <c r="H36" i="25"/>
  <c r="I36" i="25" s="1"/>
  <c r="H217" i="25"/>
  <c r="I217" i="25" s="1"/>
  <c r="H242" i="25"/>
  <c r="I242" i="25" s="1"/>
  <c r="H226" i="25"/>
  <c r="I226" i="25" s="1"/>
  <c r="H210" i="25"/>
  <c r="I210" i="25" s="1"/>
  <c r="H192" i="25"/>
  <c r="I192" i="25" s="1"/>
  <c r="H176" i="25"/>
  <c r="I176" i="25" s="1"/>
  <c r="H160" i="25"/>
  <c r="I160" i="25" s="1"/>
  <c r="H144" i="25"/>
  <c r="I144" i="25" s="1"/>
  <c r="H128" i="25"/>
  <c r="I128" i="25" s="1"/>
  <c r="H112" i="25"/>
  <c r="I112" i="25" s="1"/>
  <c r="H96" i="25"/>
  <c r="I96" i="25" s="1"/>
  <c r="H243" i="25"/>
  <c r="I243" i="25" s="1"/>
  <c r="H227" i="25"/>
  <c r="I227" i="25" s="1"/>
  <c r="H222" i="25"/>
  <c r="I222" i="25" s="1"/>
  <c r="H156" i="25"/>
  <c r="I156" i="25" s="1"/>
  <c r="H92" i="25"/>
  <c r="I92" i="25" s="1"/>
  <c r="H200" i="25"/>
  <c r="I200" i="25" s="1"/>
  <c r="H228" i="25"/>
  <c r="I228" i="25" s="1"/>
  <c r="H186" i="25"/>
  <c r="I186" i="25" s="1"/>
  <c r="H154" i="25"/>
  <c r="I154" i="25" s="1"/>
  <c r="H122" i="25"/>
  <c r="I122" i="25" s="1"/>
  <c r="H90" i="25"/>
  <c r="I90" i="25" s="1"/>
  <c r="H59" i="25"/>
  <c r="I59" i="25" s="1"/>
  <c r="H27" i="25"/>
  <c r="I27" i="25" s="1"/>
  <c r="H76" i="25"/>
  <c r="I76" i="25" s="1"/>
  <c r="H32" i="25"/>
  <c r="I32" i="25" s="1"/>
  <c r="H221" i="25"/>
  <c r="I221" i="25" s="1"/>
  <c r="H147" i="25"/>
  <c r="I147" i="25" s="1"/>
  <c r="H64" i="25"/>
  <c r="I64" i="25" s="1"/>
  <c r="H202" i="25"/>
  <c r="I202" i="25" s="1"/>
  <c r="H203" i="25"/>
  <c r="I203" i="25" s="1"/>
  <c r="H140" i="25"/>
  <c r="I140" i="25" s="1"/>
  <c r="H239" i="25"/>
  <c r="I239" i="25" s="1"/>
  <c r="H248" i="25"/>
  <c r="I248" i="25" s="1"/>
  <c r="H216" i="25"/>
  <c r="I216" i="25" s="1"/>
  <c r="H173" i="25"/>
  <c r="I173" i="25" s="1"/>
  <c r="H141" i="25"/>
  <c r="I141" i="25" s="1"/>
  <c r="H109" i="25"/>
  <c r="I109" i="25" s="1"/>
  <c r="H79" i="25"/>
  <c r="I79" i="25" s="1"/>
  <c r="H47" i="25"/>
  <c r="I47" i="25" s="1"/>
  <c r="H179" i="25"/>
  <c r="I179" i="25" s="1"/>
  <c r="H60" i="25"/>
  <c r="I60" i="25" s="1"/>
  <c r="H20" i="25"/>
  <c r="I20" i="25" s="1"/>
  <c r="H201" i="25"/>
  <c r="I201" i="25" s="1"/>
  <c r="H115" i="25"/>
  <c r="I115" i="25" s="1"/>
  <c r="H237" i="25"/>
  <c r="I237" i="25" s="1"/>
  <c r="H188" i="25"/>
  <c r="I188" i="25" s="1"/>
  <c r="H124" i="25"/>
  <c r="I124" i="25" s="1"/>
  <c r="H223" i="25"/>
  <c r="I223" i="25" s="1"/>
  <c r="H244" i="25"/>
  <c r="I244" i="25" s="1"/>
  <c r="H212" i="25"/>
  <c r="I212" i="25" s="1"/>
  <c r="H170" i="25"/>
  <c r="I170" i="25" s="1"/>
  <c r="H138" i="25"/>
  <c r="I138" i="25" s="1"/>
  <c r="H106" i="25"/>
  <c r="I106" i="25" s="1"/>
  <c r="H75" i="25"/>
  <c r="I75" i="25" s="1"/>
  <c r="H43" i="25"/>
  <c r="I43" i="25" s="1"/>
  <c r="H171" i="25"/>
  <c r="I171" i="25" s="1"/>
  <c r="H56" i="25"/>
  <c r="I56" i="25" s="1"/>
  <c r="H249" i="25"/>
  <c r="I249" i="25" s="1"/>
  <c r="H194" i="25"/>
  <c r="I194" i="25" s="1"/>
  <c r="H99" i="25"/>
  <c r="I99" i="25" s="1"/>
  <c r="H233" i="25"/>
  <c r="I233" i="25" s="1"/>
  <c r="H238" i="25"/>
  <c r="I238" i="25" s="1"/>
  <c r="H172" i="25"/>
  <c r="I172" i="25" s="1"/>
  <c r="H108" i="25"/>
  <c r="I108" i="25" s="1"/>
  <c r="H211" i="25"/>
  <c r="I211" i="25" s="1"/>
  <c r="H232" i="25"/>
  <c r="I232" i="25" s="1"/>
  <c r="H189" i="25"/>
  <c r="I189" i="25" s="1"/>
  <c r="H157" i="25"/>
  <c r="I157" i="25" s="1"/>
  <c r="H125" i="25"/>
  <c r="I125" i="25" s="1"/>
  <c r="H93" i="25"/>
  <c r="I93" i="25" s="1"/>
  <c r="H63" i="25"/>
  <c r="I63" i="25" s="1"/>
  <c r="H31" i="25"/>
  <c r="I31" i="25" s="1"/>
  <c r="H84" i="25"/>
  <c r="I84" i="25" s="1"/>
  <c r="H40" i="25"/>
  <c r="I40" i="25" s="1"/>
  <c r="H229" i="25"/>
  <c r="I229" i="25" s="1"/>
  <c r="H155" i="25"/>
  <c r="I155" i="25" s="1"/>
  <c r="H80" i="25"/>
  <c r="I80" i="25" s="1"/>
  <c r="H213" i="25"/>
  <c r="I213" i="25" s="1"/>
  <c r="I202" i="24"/>
  <c r="J202" i="24" s="1"/>
  <c r="I198" i="24"/>
  <c r="J198" i="24" s="1"/>
  <c r="I194" i="24"/>
  <c r="J194" i="24" s="1"/>
  <c r="I197" i="24"/>
  <c r="J197" i="24" s="1"/>
  <c r="I148" i="24"/>
  <c r="J148" i="24" s="1"/>
  <c r="I144" i="24"/>
  <c r="J144" i="24" s="1"/>
  <c r="I140" i="24"/>
  <c r="J140" i="24" s="1"/>
  <c r="I136" i="24"/>
  <c r="J136" i="24" s="1"/>
  <c r="I132" i="24"/>
  <c r="J132" i="24" s="1"/>
  <c r="I128" i="24"/>
  <c r="J128" i="24" s="1"/>
  <c r="I124" i="24"/>
  <c r="J124" i="24" s="1"/>
  <c r="I120" i="24"/>
  <c r="J120" i="24" s="1"/>
  <c r="I116" i="24"/>
  <c r="J116" i="24" s="1"/>
  <c r="I112" i="24"/>
  <c r="J112" i="24" s="1"/>
  <c r="I108" i="24"/>
  <c r="J108" i="24" s="1"/>
  <c r="I104" i="24"/>
  <c r="J104" i="24" s="1"/>
  <c r="I100" i="24"/>
  <c r="J100" i="24" s="1"/>
  <c r="I96" i="24"/>
  <c r="J96" i="24" s="1"/>
  <c r="I92" i="24"/>
  <c r="J92" i="24" s="1"/>
  <c r="I88" i="24"/>
  <c r="J88" i="24" s="1"/>
  <c r="I84" i="24"/>
  <c r="J84" i="24" s="1"/>
  <c r="I80" i="24"/>
  <c r="J80" i="24" s="1"/>
  <c r="I76" i="24"/>
  <c r="J76" i="24" s="1"/>
  <c r="I72" i="24"/>
  <c r="J72" i="24" s="1"/>
  <c r="I68" i="24"/>
  <c r="J68" i="24" s="1"/>
  <c r="I64" i="24"/>
  <c r="J64" i="24" s="1"/>
  <c r="I60" i="24"/>
  <c r="J60" i="24" s="1"/>
  <c r="I56" i="24"/>
  <c r="J56" i="24" s="1"/>
  <c r="I52" i="24"/>
  <c r="J52" i="24" s="1"/>
  <c r="I48" i="24"/>
  <c r="J48" i="24" s="1"/>
  <c r="I44" i="24"/>
  <c r="J44" i="24" s="1"/>
  <c r="I40" i="24"/>
  <c r="J40" i="24" s="1"/>
  <c r="I34" i="24"/>
  <c r="J34" i="24" s="1"/>
  <c r="I30" i="24"/>
  <c r="J30" i="24" s="1"/>
  <c r="I26" i="24"/>
  <c r="J26" i="24" s="1"/>
  <c r="I27" i="24"/>
  <c r="J27" i="24" s="1"/>
  <c r="I201" i="24"/>
  <c r="J201" i="24" s="1"/>
  <c r="I193" i="24"/>
  <c r="J193" i="24" s="1"/>
  <c r="I146" i="24"/>
  <c r="J146" i="24" s="1"/>
  <c r="I142" i="24"/>
  <c r="J142" i="24" s="1"/>
  <c r="I138" i="24"/>
  <c r="J138" i="24" s="1"/>
  <c r="I134" i="24"/>
  <c r="J134" i="24" s="1"/>
  <c r="I130" i="24"/>
  <c r="J130" i="24" s="1"/>
  <c r="I126" i="24"/>
  <c r="J126" i="24" s="1"/>
  <c r="I122" i="24"/>
  <c r="J122" i="24" s="1"/>
  <c r="I118" i="24"/>
  <c r="J118" i="24" s="1"/>
  <c r="I114" i="24"/>
  <c r="J114" i="24" s="1"/>
  <c r="I110" i="24"/>
  <c r="J110" i="24" s="1"/>
  <c r="I106" i="24"/>
  <c r="J106" i="24" s="1"/>
  <c r="I102" i="24"/>
  <c r="J102" i="24" s="1"/>
  <c r="I98" i="24"/>
  <c r="J98" i="24" s="1"/>
  <c r="I94" i="24"/>
  <c r="J94" i="24" s="1"/>
  <c r="I90" i="24"/>
  <c r="J90" i="24" s="1"/>
  <c r="I86" i="24"/>
  <c r="J86" i="24" s="1"/>
  <c r="I82" i="24"/>
  <c r="J82" i="24" s="1"/>
  <c r="I78" i="24"/>
  <c r="J78" i="24" s="1"/>
  <c r="I74" i="24"/>
  <c r="J74" i="24" s="1"/>
  <c r="I70" i="24"/>
  <c r="J70" i="24" s="1"/>
  <c r="I66" i="24"/>
  <c r="J66" i="24" s="1"/>
  <c r="I62" i="24"/>
  <c r="J62" i="24" s="1"/>
  <c r="I58" i="24"/>
  <c r="J58" i="24" s="1"/>
  <c r="I54" i="24"/>
  <c r="J54" i="24" s="1"/>
  <c r="I50" i="24"/>
  <c r="J50" i="24" s="1"/>
  <c r="I46" i="24"/>
  <c r="J46" i="24" s="1"/>
  <c r="I42" i="24"/>
  <c r="J42" i="24" s="1"/>
  <c r="I38" i="24"/>
  <c r="J38" i="24" s="1"/>
  <c r="I36" i="24"/>
  <c r="J36" i="24" s="1"/>
  <c r="I32" i="24"/>
  <c r="J32" i="24" s="1"/>
  <c r="I28" i="24"/>
  <c r="J28" i="24" s="1"/>
  <c r="I147" i="24"/>
  <c r="J147" i="24" s="1"/>
  <c r="I143" i="24"/>
  <c r="J143" i="24" s="1"/>
  <c r="I139" i="24"/>
  <c r="J139" i="24" s="1"/>
  <c r="I135" i="24"/>
  <c r="J135" i="24" s="1"/>
  <c r="I131" i="24"/>
  <c r="J131" i="24" s="1"/>
  <c r="I127" i="24"/>
  <c r="J127" i="24" s="1"/>
  <c r="I123" i="24"/>
  <c r="J123" i="24" s="1"/>
  <c r="I119" i="24"/>
  <c r="J119" i="24" s="1"/>
  <c r="I115" i="24"/>
  <c r="J115" i="24" s="1"/>
  <c r="I111" i="24"/>
  <c r="J111" i="24" s="1"/>
  <c r="I107" i="24"/>
  <c r="J107" i="24" s="1"/>
  <c r="I103" i="24"/>
  <c r="J103" i="24" s="1"/>
  <c r="I99" i="24"/>
  <c r="J99" i="24" s="1"/>
  <c r="I95" i="24"/>
  <c r="J95" i="24" s="1"/>
  <c r="I91" i="24"/>
  <c r="J91" i="24" s="1"/>
  <c r="I87" i="24"/>
  <c r="J87" i="24" s="1"/>
  <c r="I83" i="24"/>
  <c r="J83" i="24" s="1"/>
  <c r="I79" i="24"/>
  <c r="J79" i="24" s="1"/>
  <c r="I75" i="24"/>
  <c r="J75" i="24" s="1"/>
  <c r="I71" i="24"/>
  <c r="J71" i="24" s="1"/>
  <c r="I67" i="24"/>
  <c r="J67" i="24" s="1"/>
  <c r="I63" i="24"/>
  <c r="J63" i="24" s="1"/>
  <c r="I59" i="24"/>
  <c r="J59" i="24" s="1"/>
  <c r="I55" i="24"/>
  <c r="J55" i="24" s="1"/>
  <c r="I51" i="24"/>
  <c r="J51" i="24" s="1"/>
  <c r="I47" i="24"/>
  <c r="J47" i="24" s="1"/>
  <c r="I43" i="24"/>
  <c r="J43" i="24" s="1"/>
  <c r="I39" i="24"/>
  <c r="J39" i="24" s="1"/>
  <c r="I33" i="24"/>
  <c r="J33" i="24" s="1"/>
  <c r="I29" i="24"/>
  <c r="J29" i="24" s="1"/>
  <c r="I25" i="24"/>
  <c r="J25" i="24" s="1"/>
  <c r="I24" i="24"/>
  <c r="J24" i="24" s="1"/>
  <c r="I23" i="24"/>
  <c r="J23" i="24" s="1"/>
  <c r="I22" i="24"/>
  <c r="J22" i="24" s="1"/>
  <c r="I21" i="24"/>
  <c r="J21" i="24" s="1"/>
  <c r="I20" i="24"/>
  <c r="J20" i="24" s="1"/>
  <c r="I19" i="24"/>
  <c r="J19" i="24" s="1"/>
  <c r="I18" i="24"/>
  <c r="J18" i="24" s="1"/>
  <c r="I17" i="24"/>
  <c r="J17" i="24" s="1"/>
  <c r="I16" i="24"/>
  <c r="J16" i="24" s="1"/>
  <c r="I15" i="24"/>
  <c r="I209" i="24"/>
  <c r="J209" i="24" s="1"/>
  <c r="I205" i="24"/>
  <c r="I145" i="24"/>
  <c r="J145" i="24" s="1"/>
  <c r="I141" i="24"/>
  <c r="J141" i="24" s="1"/>
  <c r="I137" i="24"/>
  <c r="J137" i="24" s="1"/>
  <c r="I133" i="24"/>
  <c r="J133" i="24" s="1"/>
  <c r="I129" i="24"/>
  <c r="J129" i="24" s="1"/>
  <c r="I125" i="24"/>
  <c r="J125" i="24" s="1"/>
  <c r="I121" i="24"/>
  <c r="J121" i="24" s="1"/>
  <c r="I117" i="24"/>
  <c r="J117" i="24" s="1"/>
  <c r="I113" i="24"/>
  <c r="J113" i="24" s="1"/>
  <c r="I109" i="24"/>
  <c r="J109" i="24" s="1"/>
  <c r="I105" i="24"/>
  <c r="J105" i="24" s="1"/>
  <c r="I101" i="24"/>
  <c r="J101" i="24" s="1"/>
  <c r="I97" i="24"/>
  <c r="J97" i="24" s="1"/>
  <c r="I93" i="24"/>
  <c r="J93" i="24" s="1"/>
  <c r="I89" i="24"/>
  <c r="J89" i="24" s="1"/>
  <c r="I85" i="24"/>
  <c r="J85" i="24" s="1"/>
  <c r="I81" i="24"/>
  <c r="J81" i="24" s="1"/>
  <c r="I77" i="24"/>
  <c r="J77" i="24" s="1"/>
  <c r="I73" i="24"/>
  <c r="J73" i="24" s="1"/>
  <c r="I69" i="24"/>
  <c r="J69" i="24" s="1"/>
  <c r="I65" i="24"/>
  <c r="J65" i="24" s="1"/>
  <c r="I61" i="24"/>
  <c r="J61" i="24" s="1"/>
  <c r="I57" i="24"/>
  <c r="J57" i="24" s="1"/>
  <c r="I53" i="24"/>
  <c r="J53" i="24" s="1"/>
  <c r="I49" i="24"/>
  <c r="J49" i="24" s="1"/>
  <c r="I45" i="24"/>
  <c r="J45" i="24" s="1"/>
  <c r="I41" i="24"/>
  <c r="J41" i="24" s="1"/>
  <c r="I37" i="24"/>
  <c r="J37" i="24" s="1"/>
  <c r="I35" i="24"/>
  <c r="J35" i="24" s="1"/>
  <c r="I31" i="24"/>
  <c r="J31" i="24" s="1"/>
  <c r="I273" i="24"/>
  <c r="J273" i="24" s="1"/>
  <c r="I269" i="24"/>
  <c r="J269" i="24" s="1"/>
  <c r="I265" i="24"/>
  <c r="J265" i="24" s="1"/>
  <c r="I261" i="24"/>
  <c r="J261" i="24" s="1"/>
  <c r="I257" i="24"/>
  <c r="J257" i="24" s="1"/>
  <c r="I253" i="24"/>
  <c r="J253" i="24" s="1"/>
  <c r="I249" i="24"/>
  <c r="J249" i="24" s="1"/>
  <c r="I245" i="24"/>
  <c r="J245" i="24" s="1"/>
  <c r="I241" i="24"/>
  <c r="J241" i="24" s="1"/>
  <c r="I237" i="24"/>
  <c r="J237" i="24" s="1"/>
  <c r="I233" i="24"/>
  <c r="J233" i="24" s="1"/>
  <c r="I229" i="24"/>
  <c r="J229" i="24" s="1"/>
  <c r="I225" i="24"/>
  <c r="J225" i="24" s="1"/>
  <c r="I221" i="24"/>
  <c r="J221" i="24" s="1"/>
  <c r="I217" i="24"/>
  <c r="J217" i="24" s="1"/>
  <c r="I213" i="24"/>
  <c r="J213" i="24" s="1"/>
  <c r="I206" i="24"/>
  <c r="J206" i="24" s="1"/>
  <c r="I191" i="24"/>
  <c r="J191" i="24" s="1"/>
  <c r="I207" i="24"/>
  <c r="J207" i="24" s="1"/>
  <c r="I188" i="24"/>
  <c r="J188" i="24" s="1"/>
  <c r="I184" i="24"/>
  <c r="J184" i="24" s="1"/>
  <c r="I180" i="24"/>
  <c r="J180" i="24" s="1"/>
  <c r="I176" i="24"/>
  <c r="J176" i="24" s="1"/>
  <c r="I172" i="24"/>
  <c r="J172" i="24" s="1"/>
  <c r="I168" i="24"/>
  <c r="J168" i="24" s="1"/>
  <c r="I164" i="24"/>
  <c r="J164" i="24" s="1"/>
  <c r="I160" i="24"/>
  <c r="J160" i="24" s="1"/>
  <c r="I156" i="24"/>
  <c r="J156" i="24" s="1"/>
  <c r="I152" i="24"/>
  <c r="J152" i="24" s="1"/>
  <c r="I271" i="24"/>
  <c r="J271" i="24" s="1"/>
  <c r="I263" i="24"/>
  <c r="J263" i="24" s="1"/>
  <c r="I255" i="24"/>
  <c r="J255" i="24" s="1"/>
  <c r="I247" i="24"/>
  <c r="J247" i="24" s="1"/>
  <c r="I239" i="24"/>
  <c r="J239" i="24" s="1"/>
  <c r="I231" i="24"/>
  <c r="J231" i="24" s="1"/>
  <c r="I223" i="24"/>
  <c r="J223" i="24" s="1"/>
  <c r="I215" i="24"/>
  <c r="J215" i="24" s="1"/>
  <c r="I199" i="24"/>
  <c r="J199" i="24" s="1"/>
  <c r="I196" i="24"/>
  <c r="J196" i="24" s="1"/>
  <c r="I182" i="24"/>
  <c r="J182" i="24" s="1"/>
  <c r="I174" i="24"/>
  <c r="J174" i="24" s="1"/>
  <c r="I166" i="24"/>
  <c r="J166" i="24" s="1"/>
  <c r="I162" i="24"/>
  <c r="J162" i="24" s="1"/>
  <c r="I154" i="24"/>
  <c r="J154" i="24" s="1"/>
  <c r="I266" i="24"/>
  <c r="J266" i="24" s="1"/>
  <c r="I254" i="24"/>
  <c r="J254" i="24" s="1"/>
  <c r="I246" i="24"/>
  <c r="J246" i="24" s="1"/>
  <c r="I238" i="24"/>
  <c r="J238" i="24" s="1"/>
  <c r="I230" i="24"/>
  <c r="J230" i="24" s="1"/>
  <c r="I222" i="24"/>
  <c r="J222" i="24" s="1"/>
  <c r="I214" i="24"/>
  <c r="J214" i="24" s="1"/>
  <c r="I195" i="24"/>
  <c r="J195" i="24" s="1"/>
  <c r="I192" i="24"/>
  <c r="J192" i="24" s="1"/>
  <c r="I181" i="24"/>
  <c r="J181" i="24" s="1"/>
  <c r="I173" i="24"/>
  <c r="J173" i="24" s="1"/>
  <c r="I165" i="24"/>
  <c r="J165" i="24" s="1"/>
  <c r="I157" i="24"/>
  <c r="J157" i="24" s="1"/>
  <c r="I149" i="24"/>
  <c r="J149" i="24" s="1"/>
  <c r="I272" i="24"/>
  <c r="J272" i="24" s="1"/>
  <c r="I268" i="24"/>
  <c r="J268" i="24" s="1"/>
  <c r="I264" i="24"/>
  <c r="J264" i="24" s="1"/>
  <c r="I260" i="24"/>
  <c r="J260" i="24" s="1"/>
  <c r="I256" i="24"/>
  <c r="J256" i="24" s="1"/>
  <c r="I252" i="24"/>
  <c r="J252" i="24" s="1"/>
  <c r="I248" i="24"/>
  <c r="J248" i="24" s="1"/>
  <c r="I244" i="24"/>
  <c r="J244" i="24" s="1"/>
  <c r="I240" i="24"/>
  <c r="J240" i="24" s="1"/>
  <c r="I236" i="24"/>
  <c r="J236" i="24" s="1"/>
  <c r="I232" i="24"/>
  <c r="J232" i="24" s="1"/>
  <c r="I228" i="24"/>
  <c r="J228" i="24" s="1"/>
  <c r="I224" i="24"/>
  <c r="J224" i="24" s="1"/>
  <c r="I220" i="24"/>
  <c r="J220" i="24" s="1"/>
  <c r="I216" i="24"/>
  <c r="J216" i="24" s="1"/>
  <c r="I212" i="24"/>
  <c r="J212" i="24" s="1"/>
  <c r="I203" i="24"/>
  <c r="J203" i="24" s="1"/>
  <c r="I190" i="24"/>
  <c r="J190" i="24" s="1"/>
  <c r="I200" i="24"/>
  <c r="J200" i="24" s="1"/>
  <c r="I187" i="24"/>
  <c r="J187" i="24" s="1"/>
  <c r="I183" i="24"/>
  <c r="J183" i="24" s="1"/>
  <c r="I179" i="24"/>
  <c r="J179" i="24" s="1"/>
  <c r="I175" i="24"/>
  <c r="J175" i="24" s="1"/>
  <c r="I171" i="24"/>
  <c r="J171" i="24" s="1"/>
  <c r="I167" i="24"/>
  <c r="J167" i="24" s="1"/>
  <c r="I163" i="24"/>
  <c r="J163" i="24" s="1"/>
  <c r="I159" i="24"/>
  <c r="J159" i="24" s="1"/>
  <c r="I155" i="24"/>
  <c r="J155" i="24" s="1"/>
  <c r="I151" i="24"/>
  <c r="J151" i="24" s="1"/>
  <c r="I267" i="24"/>
  <c r="J267" i="24" s="1"/>
  <c r="I259" i="24"/>
  <c r="J259" i="24" s="1"/>
  <c r="I251" i="24"/>
  <c r="J251" i="24" s="1"/>
  <c r="I243" i="24"/>
  <c r="J243" i="24" s="1"/>
  <c r="I235" i="24"/>
  <c r="J235" i="24" s="1"/>
  <c r="I227" i="24"/>
  <c r="J227" i="24" s="1"/>
  <c r="I219" i="24"/>
  <c r="J219" i="24" s="1"/>
  <c r="I211" i="24"/>
  <c r="J211" i="24" s="1"/>
  <c r="I189" i="24"/>
  <c r="I186" i="24"/>
  <c r="J186" i="24" s="1"/>
  <c r="I178" i="24"/>
  <c r="J178" i="24" s="1"/>
  <c r="I170" i="24"/>
  <c r="J170" i="24" s="1"/>
  <c r="I158" i="24"/>
  <c r="J158" i="24" s="1"/>
  <c r="I150" i="24"/>
  <c r="J150" i="24" s="1"/>
  <c r="I270" i="24"/>
  <c r="J270" i="24" s="1"/>
  <c r="I262" i="24"/>
  <c r="J262" i="24" s="1"/>
  <c r="I258" i="24"/>
  <c r="J258" i="24" s="1"/>
  <c r="I250" i="24"/>
  <c r="J250" i="24" s="1"/>
  <c r="I242" i="24"/>
  <c r="J242" i="24" s="1"/>
  <c r="I234" i="24"/>
  <c r="J234" i="24" s="1"/>
  <c r="I226" i="24"/>
  <c r="J226" i="24" s="1"/>
  <c r="I218" i="24"/>
  <c r="J218" i="24" s="1"/>
  <c r="I210" i="24"/>
  <c r="I208" i="24"/>
  <c r="I185" i="24"/>
  <c r="J185" i="24" s="1"/>
  <c r="I177" i="24"/>
  <c r="J177" i="24" s="1"/>
  <c r="I169" i="24"/>
  <c r="J169" i="24" s="1"/>
  <c r="I161" i="24"/>
  <c r="J161" i="24" s="1"/>
  <c r="I153" i="24"/>
  <c r="J153" i="24" s="1"/>
  <c r="H253" i="25" l="1"/>
  <c r="I253" i="25" s="1"/>
  <c r="I199" i="25"/>
  <c r="H198" i="25"/>
  <c r="I18" i="25"/>
  <c r="I274" i="24"/>
  <c r="J205" i="24"/>
  <c r="J274" i="24" s="1"/>
  <c r="I204" i="24"/>
  <c r="J15" i="24"/>
  <c r="J204" i="24" s="1"/>
  <c r="H254" i="25" l="1"/>
  <c r="I254" i="25" s="1"/>
  <c r="I198" i="25"/>
  <c r="J275" i="24"/>
  <c r="I275" i="24"/>
  <c r="J204" i="22" l="1"/>
  <c r="E274" i="22"/>
  <c r="H275" i="22"/>
  <c r="D274" i="22"/>
  <c r="C274" i="22"/>
  <c r="F273" i="22"/>
  <c r="G273" i="22" s="1"/>
  <c r="F272" i="22"/>
  <c r="G272" i="22" s="1"/>
  <c r="F271" i="22"/>
  <c r="G271" i="22" s="1"/>
  <c r="F270" i="22"/>
  <c r="G270" i="22" s="1"/>
  <c r="F269" i="22"/>
  <c r="G269" i="22" s="1"/>
  <c r="F268" i="22"/>
  <c r="G268" i="22" s="1"/>
  <c r="F267" i="22"/>
  <c r="G267" i="22" s="1"/>
  <c r="F266" i="22"/>
  <c r="G266" i="22" s="1"/>
  <c r="F265" i="22"/>
  <c r="G265" i="22" s="1"/>
  <c r="F264" i="22"/>
  <c r="G264" i="22" s="1"/>
  <c r="F263" i="22"/>
  <c r="G263" i="22" s="1"/>
  <c r="F262" i="22"/>
  <c r="G262" i="22" s="1"/>
  <c r="F261" i="22"/>
  <c r="G261" i="22" s="1"/>
  <c r="F260" i="22"/>
  <c r="G260" i="22" s="1"/>
  <c r="F259" i="22"/>
  <c r="G259" i="22" s="1"/>
  <c r="F258" i="22"/>
  <c r="G258" i="22" s="1"/>
  <c r="F257" i="22"/>
  <c r="G257" i="22" s="1"/>
  <c r="F256" i="22"/>
  <c r="G256" i="22" s="1"/>
  <c r="F255" i="22"/>
  <c r="G255" i="22" s="1"/>
  <c r="F254" i="22"/>
  <c r="G254" i="22" s="1"/>
  <c r="F253" i="22"/>
  <c r="G253" i="22" s="1"/>
  <c r="F252" i="22"/>
  <c r="G252" i="22" s="1"/>
  <c r="F251" i="22"/>
  <c r="G251" i="22" s="1"/>
  <c r="F250" i="22"/>
  <c r="G250" i="22" s="1"/>
  <c r="F249" i="22"/>
  <c r="G249" i="22" s="1"/>
  <c r="F248" i="22"/>
  <c r="G248" i="22" s="1"/>
  <c r="F247" i="22"/>
  <c r="G247" i="22" s="1"/>
  <c r="F246" i="22"/>
  <c r="G246" i="22" s="1"/>
  <c r="F245" i="22"/>
  <c r="G245" i="22" s="1"/>
  <c r="F244" i="22"/>
  <c r="G244" i="22" s="1"/>
  <c r="F243" i="22"/>
  <c r="G243" i="22" s="1"/>
  <c r="F242" i="22"/>
  <c r="G242" i="22" s="1"/>
  <c r="F241" i="22"/>
  <c r="G241" i="22" s="1"/>
  <c r="F240" i="22"/>
  <c r="G240" i="22" s="1"/>
  <c r="F239" i="22"/>
  <c r="G239" i="22" s="1"/>
  <c r="F238" i="22"/>
  <c r="G238" i="22" s="1"/>
  <c r="F237" i="22"/>
  <c r="G237" i="22" s="1"/>
  <c r="F236" i="22"/>
  <c r="G236" i="22" s="1"/>
  <c r="F235" i="22"/>
  <c r="G235" i="22" s="1"/>
  <c r="F234" i="22"/>
  <c r="G234" i="22" s="1"/>
  <c r="F233" i="22"/>
  <c r="G233" i="22" s="1"/>
  <c r="F232" i="22"/>
  <c r="G232" i="22" s="1"/>
  <c r="F231" i="22"/>
  <c r="G231" i="22" s="1"/>
  <c r="F230" i="22"/>
  <c r="G230" i="22" s="1"/>
  <c r="F229" i="22"/>
  <c r="G229" i="22" s="1"/>
  <c r="F228" i="22"/>
  <c r="G228" i="22" s="1"/>
  <c r="F227" i="22"/>
  <c r="G227" i="22" s="1"/>
  <c r="F226" i="22"/>
  <c r="G226" i="22" s="1"/>
  <c r="F225" i="22"/>
  <c r="G225" i="22" s="1"/>
  <c r="F224" i="22"/>
  <c r="G224" i="22" s="1"/>
  <c r="F223" i="22"/>
  <c r="G223" i="22" s="1"/>
  <c r="F222" i="22"/>
  <c r="G222" i="22" s="1"/>
  <c r="F221" i="22"/>
  <c r="G221" i="22" s="1"/>
  <c r="F220" i="22"/>
  <c r="G220" i="22" s="1"/>
  <c r="F219" i="22"/>
  <c r="G219" i="22" s="1"/>
  <c r="F218" i="22"/>
  <c r="G218" i="22" s="1"/>
  <c r="F217" i="22"/>
  <c r="G217" i="22" s="1"/>
  <c r="F216" i="22"/>
  <c r="G216" i="22" s="1"/>
  <c r="F215" i="22"/>
  <c r="G215" i="22" s="1"/>
  <c r="F214" i="22"/>
  <c r="G214" i="22" s="1"/>
  <c r="F213" i="22"/>
  <c r="G213" i="22" s="1"/>
  <c r="F212" i="22"/>
  <c r="G212" i="22" s="1"/>
  <c r="F211" i="22"/>
  <c r="G211" i="22" s="1"/>
  <c r="H210" i="22"/>
  <c r="H274" i="22" s="1"/>
  <c r="F210" i="22"/>
  <c r="G210" i="22" s="1"/>
  <c r="F209" i="22"/>
  <c r="G209" i="22" s="1"/>
  <c r="H208" i="22"/>
  <c r="F208" i="22"/>
  <c r="G208" i="22" s="1"/>
  <c r="F207" i="22"/>
  <c r="G207" i="22" s="1"/>
  <c r="F206" i="22"/>
  <c r="G206" i="22" s="1"/>
  <c r="F205" i="22"/>
  <c r="G205" i="22" s="1"/>
  <c r="E204" i="22"/>
  <c r="D204" i="22"/>
  <c r="F204" i="22" s="1"/>
  <c r="C204" i="22"/>
  <c r="F203" i="22"/>
  <c r="G203" i="22" s="1"/>
  <c r="F202" i="22"/>
  <c r="G202" i="22" s="1"/>
  <c r="F201" i="22"/>
  <c r="G201" i="22" s="1"/>
  <c r="F200" i="22"/>
  <c r="G200" i="22" s="1"/>
  <c r="F199" i="22"/>
  <c r="G199" i="22" s="1"/>
  <c r="F198" i="22"/>
  <c r="G198" i="22" s="1"/>
  <c r="F197" i="22"/>
  <c r="G197" i="22" s="1"/>
  <c r="F196" i="22"/>
  <c r="G196" i="22" s="1"/>
  <c r="F195" i="22"/>
  <c r="G195" i="22" s="1"/>
  <c r="F194" i="22"/>
  <c r="G194" i="22" s="1"/>
  <c r="F193" i="22"/>
  <c r="G193" i="22" s="1"/>
  <c r="F192" i="22"/>
  <c r="G192" i="22" s="1"/>
  <c r="F191" i="22"/>
  <c r="G191" i="22" s="1"/>
  <c r="F190" i="22"/>
  <c r="G190" i="22" s="1"/>
  <c r="H189" i="22"/>
  <c r="H204" i="22" s="1"/>
  <c r="F189" i="22"/>
  <c r="G189" i="22" s="1"/>
  <c r="F188" i="22"/>
  <c r="G188" i="22" s="1"/>
  <c r="F187" i="22"/>
  <c r="G187" i="22" s="1"/>
  <c r="F186" i="22"/>
  <c r="G186" i="22" s="1"/>
  <c r="F185" i="22"/>
  <c r="G185" i="22" s="1"/>
  <c r="F184" i="22"/>
  <c r="G184" i="22" s="1"/>
  <c r="F183" i="22"/>
  <c r="G183" i="22" s="1"/>
  <c r="F182" i="22"/>
  <c r="G182" i="22" s="1"/>
  <c r="F181" i="22"/>
  <c r="G181" i="22" s="1"/>
  <c r="G180" i="22"/>
  <c r="F180" i="22"/>
  <c r="F179" i="22"/>
  <c r="G179" i="22" s="1"/>
  <c r="F178" i="22"/>
  <c r="G178" i="22" s="1"/>
  <c r="F177" i="22"/>
  <c r="G177" i="22" s="1"/>
  <c r="F176" i="22"/>
  <c r="G176" i="22" s="1"/>
  <c r="F175" i="22"/>
  <c r="G175" i="22" s="1"/>
  <c r="F174" i="22"/>
  <c r="G174" i="22" s="1"/>
  <c r="F173" i="22"/>
  <c r="G173" i="22" s="1"/>
  <c r="F172" i="22"/>
  <c r="G172" i="22" s="1"/>
  <c r="F171" i="22"/>
  <c r="G171" i="22" s="1"/>
  <c r="G170" i="22"/>
  <c r="F170" i="22"/>
  <c r="F169" i="22"/>
  <c r="G169" i="22" s="1"/>
  <c r="F168" i="22"/>
  <c r="G168" i="22" s="1"/>
  <c r="F167" i="22"/>
  <c r="G167" i="22" s="1"/>
  <c r="F166" i="22"/>
  <c r="G166" i="22" s="1"/>
  <c r="F165" i="22"/>
  <c r="G165" i="22" s="1"/>
  <c r="F164" i="22"/>
  <c r="G164" i="22" s="1"/>
  <c r="F163" i="22"/>
  <c r="G163" i="22" s="1"/>
  <c r="F162" i="22"/>
  <c r="G162" i="22" s="1"/>
  <c r="F161" i="22"/>
  <c r="G161" i="22" s="1"/>
  <c r="F160" i="22"/>
  <c r="G160" i="22" s="1"/>
  <c r="F159" i="22"/>
  <c r="G159" i="22" s="1"/>
  <c r="F158" i="22"/>
  <c r="G158" i="22" s="1"/>
  <c r="F157" i="22"/>
  <c r="G157" i="22" s="1"/>
  <c r="F156" i="22"/>
  <c r="G156" i="22" s="1"/>
  <c r="F155" i="22"/>
  <c r="G155" i="22" s="1"/>
  <c r="F154" i="22"/>
  <c r="G154" i="22" s="1"/>
  <c r="F153" i="22"/>
  <c r="G153" i="22" s="1"/>
  <c r="F152" i="22"/>
  <c r="G152" i="22" s="1"/>
  <c r="F151" i="22"/>
  <c r="G151" i="22" s="1"/>
  <c r="F150" i="22"/>
  <c r="G150" i="22" s="1"/>
  <c r="F149" i="22"/>
  <c r="G149" i="22" s="1"/>
  <c r="F148" i="22"/>
  <c r="G148" i="22" s="1"/>
  <c r="F147" i="22"/>
  <c r="G147" i="22" s="1"/>
  <c r="F146" i="22"/>
  <c r="G146" i="22" s="1"/>
  <c r="F145" i="22"/>
  <c r="G145" i="22" s="1"/>
  <c r="F144" i="22"/>
  <c r="G144" i="22" s="1"/>
  <c r="F143" i="22"/>
  <c r="G143" i="22" s="1"/>
  <c r="F142" i="22"/>
  <c r="G142" i="22" s="1"/>
  <c r="F141" i="22"/>
  <c r="G141" i="22" s="1"/>
  <c r="F140" i="22"/>
  <c r="G140" i="22" s="1"/>
  <c r="F139" i="22"/>
  <c r="G139" i="22" s="1"/>
  <c r="F138" i="22"/>
  <c r="G138" i="22" s="1"/>
  <c r="F137" i="22"/>
  <c r="G137" i="22" s="1"/>
  <c r="F136" i="22"/>
  <c r="G136" i="22" s="1"/>
  <c r="F135" i="22"/>
  <c r="G135" i="22" s="1"/>
  <c r="F134" i="22"/>
  <c r="G134" i="22" s="1"/>
  <c r="F133" i="22"/>
  <c r="G133" i="22" s="1"/>
  <c r="F132" i="22"/>
  <c r="G132" i="22" s="1"/>
  <c r="F131" i="22"/>
  <c r="G131" i="22" s="1"/>
  <c r="F130" i="22"/>
  <c r="G130" i="22" s="1"/>
  <c r="F129" i="22"/>
  <c r="G129" i="22" s="1"/>
  <c r="F128" i="22"/>
  <c r="G128" i="22" s="1"/>
  <c r="F127" i="22"/>
  <c r="G127" i="22" s="1"/>
  <c r="F126" i="22"/>
  <c r="G126" i="22" s="1"/>
  <c r="F125" i="22"/>
  <c r="G125" i="22" s="1"/>
  <c r="F124" i="22"/>
  <c r="G124" i="22" s="1"/>
  <c r="F123" i="22"/>
  <c r="G123" i="22" s="1"/>
  <c r="F122" i="22"/>
  <c r="G122" i="22" s="1"/>
  <c r="F121" i="22"/>
  <c r="G121" i="22" s="1"/>
  <c r="F120" i="22"/>
  <c r="G120" i="22" s="1"/>
  <c r="F119" i="22"/>
  <c r="G119" i="22" s="1"/>
  <c r="F118" i="22"/>
  <c r="G118" i="22" s="1"/>
  <c r="F117" i="22"/>
  <c r="G117" i="22" s="1"/>
  <c r="F116" i="22"/>
  <c r="G116" i="22" s="1"/>
  <c r="F115" i="22"/>
  <c r="G115" i="22" s="1"/>
  <c r="F114" i="22"/>
  <c r="G114" i="22" s="1"/>
  <c r="F113" i="22"/>
  <c r="G113" i="22" s="1"/>
  <c r="F112" i="22"/>
  <c r="G112" i="22" s="1"/>
  <c r="F111" i="22"/>
  <c r="G111" i="22" s="1"/>
  <c r="F110" i="22"/>
  <c r="G110" i="22" s="1"/>
  <c r="F109" i="22"/>
  <c r="G109" i="22" s="1"/>
  <c r="F108" i="22"/>
  <c r="G108" i="22" s="1"/>
  <c r="F107" i="22"/>
  <c r="G107" i="22" s="1"/>
  <c r="F106" i="22"/>
  <c r="G106" i="22" s="1"/>
  <c r="F105" i="22"/>
  <c r="G105" i="22" s="1"/>
  <c r="F104" i="22"/>
  <c r="G104" i="22" s="1"/>
  <c r="F103" i="22"/>
  <c r="G103" i="22" s="1"/>
  <c r="F102" i="22"/>
  <c r="G102" i="22" s="1"/>
  <c r="F101" i="22"/>
  <c r="G101" i="22" s="1"/>
  <c r="F100" i="22"/>
  <c r="G100" i="22" s="1"/>
  <c r="F99" i="22"/>
  <c r="G99" i="22" s="1"/>
  <c r="F98" i="22"/>
  <c r="G98" i="22" s="1"/>
  <c r="F97" i="22"/>
  <c r="G97" i="22" s="1"/>
  <c r="F96" i="22"/>
  <c r="G96" i="22" s="1"/>
  <c r="F95" i="22"/>
  <c r="G95" i="22" s="1"/>
  <c r="F94" i="22"/>
  <c r="G94" i="22" s="1"/>
  <c r="F93" i="22"/>
  <c r="G93" i="22" s="1"/>
  <c r="F92" i="22"/>
  <c r="G92" i="22" s="1"/>
  <c r="F91" i="22"/>
  <c r="G91" i="22" s="1"/>
  <c r="F90" i="22"/>
  <c r="G90" i="22" s="1"/>
  <c r="F89" i="22"/>
  <c r="G89" i="22" s="1"/>
  <c r="F88" i="22"/>
  <c r="G88" i="22" s="1"/>
  <c r="F87" i="22"/>
  <c r="G87" i="22" s="1"/>
  <c r="F86" i="22"/>
  <c r="G86" i="22" s="1"/>
  <c r="F85" i="22"/>
  <c r="G85" i="22" s="1"/>
  <c r="F84" i="22"/>
  <c r="G84" i="22" s="1"/>
  <c r="F83" i="22"/>
  <c r="G83" i="22" s="1"/>
  <c r="F82" i="22"/>
  <c r="G82" i="22" s="1"/>
  <c r="F81" i="22"/>
  <c r="G81" i="22" s="1"/>
  <c r="F80" i="22"/>
  <c r="G80" i="22" s="1"/>
  <c r="F79" i="22"/>
  <c r="G79" i="22" s="1"/>
  <c r="F78" i="22"/>
  <c r="G78" i="22" s="1"/>
  <c r="F77" i="22"/>
  <c r="G77" i="22" s="1"/>
  <c r="F76" i="22"/>
  <c r="G76" i="22" s="1"/>
  <c r="F75" i="22"/>
  <c r="G75" i="22" s="1"/>
  <c r="F74" i="22"/>
  <c r="G74" i="22" s="1"/>
  <c r="F73" i="22"/>
  <c r="G73" i="22" s="1"/>
  <c r="F72" i="22"/>
  <c r="G72" i="22" s="1"/>
  <c r="F71" i="22"/>
  <c r="G71" i="22" s="1"/>
  <c r="F70" i="22"/>
  <c r="G70" i="22" s="1"/>
  <c r="F69" i="22"/>
  <c r="G69" i="22" s="1"/>
  <c r="F68" i="22"/>
  <c r="G68" i="22" s="1"/>
  <c r="F67" i="22"/>
  <c r="G67" i="22" s="1"/>
  <c r="F66" i="22"/>
  <c r="G66" i="22" s="1"/>
  <c r="F65" i="22"/>
  <c r="G65" i="22" s="1"/>
  <c r="F64" i="22"/>
  <c r="G64" i="22" s="1"/>
  <c r="F63" i="22"/>
  <c r="G63" i="22" s="1"/>
  <c r="F62" i="22"/>
  <c r="G62" i="22" s="1"/>
  <c r="F61" i="22"/>
  <c r="G61" i="22" s="1"/>
  <c r="F60" i="22"/>
  <c r="G60" i="22" s="1"/>
  <c r="F59" i="22"/>
  <c r="G59" i="22" s="1"/>
  <c r="F58" i="22"/>
  <c r="G58" i="22" s="1"/>
  <c r="F57" i="22"/>
  <c r="G57" i="22" s="1"/>
  <c r="F56" i="22"/>
  <c r="G56" i="22" s="1"/>
  <c r="F55" i="22"/>
  <c r="G55" i="22" s="1"/>
  <c r="F54" i="22"/>
  <c r="G54" i="22" s="1"/>
  <c r="F53" i="22"/>
  <c r="G53" i="22" s="1"/>
  <c r="F52" i="22"/>
  <c r="G52" i="22" s="1"/>
  <c r="F51" i="22"/>
  <c r="G51" i="22" s="1"/>
  <c r="F50" i="22"/>
  <c r="G50" i="22" s="1"/>
  <c r="F49" i="22"/>
  <c r="G49" i="22" s="1"/>
  <c r="F48" i="22"/>
  <c r="G48" i="22" s="1"/>
  <c r="F47" i="22"/>
  <c r="G47" i="22" s="1"/>
  <c r="F46" i="22"/>
  <c r="G46" i="22" s="1"/>
  <c r="F45" i="22"/>
  <c r="G45" i="22" s="1"/>
  <c r="F44" i="22"/>
  <c r="G44" i="22" s="1"/>
  <c r="F43" i="22"/>
  <c r="G43" i="22" s="1"/>
  <c r="F42" i="22"/>
  <c r="G42" i="22" s="1"/>
  <c r="F41" i="22"/>
  <c r="G41" i="22" s="1"/>
  <c r="F40" i="22"/>
  <c r="G40" i="22" s="1"/>
  <c r="F39" i="22"/>
  <c r="G39" i="22" s="1"/>
  <c r="F38" i="22"/>
  <c r="G38" i="22" s="1"/>
  <c r="F36" i="22"/>
  <c r="G36" i="22" s="1"/>
  <c r="F35" i="22"/>
  <c r="G35" i="22" s="1"/>
  <c r="F34" i="22"/>
  <c r="G34" i="22" s="1"/>
  <c r="F33" i="22"/>
  <c r="G33" i="22" s="1"/>
  <c r="F32" i="22"/>
  <c r="G32" i="22" s="1"/>
  <c r="F31" i="22"/>
  <c r="G31" i="22" s="1"/>
  <c r="F30" i="22"/>
  <c r="G30" i="22" s="1"/>
  <c r="F29" i="22"/>
  <c r="G29" i="22" s="1"/>
  <c r="F28" i="22"/>
  <c r="G28" i="22" s="1"/>
  <c r="F27" i="22"/>
  <c r="G27" i="22" s="1"/>
  <c r="F26" i="22"/>
  <c r="G26" i="22" s="1"/>
  <c r="F25" i="22"/>
  <c r="G25" i="22" s="1"/>
  <c r="F24" i="22"/>
  <c r="G24" i="22" s="1"/>
  <c r="F23" i="22"/>
  <c r="G23" i="22" s="1"/>
  <c r="F22" i="22"/>
  <c r="G22" i="22" s="1"/>
  <c r="F21" i="22"/>
  <c r="G21" i="22" s="1"/>
  <c r="F20" i="22"/>
  <c r="G20" i="22" s="1"/>
  <c r="F19" i="22"/>
  <c r="G19" i="22" s="1"/>
  <c r="F18" i="22"/>
  <c r="G18" i="22" s="1"/>
  <c r="F17" i="22"/>
  <c r="G17" i="22" s="1"/>
  <c r="F16" i="22"/>
  <c r="G16" i="22" s="1"/>
  <c r="F15" i="22"/>
  <c r="G15" i="22" s="1"/>
  <c r="F274" i="22" l="1"/>
  <c r="F275" i="22" s="1"/>
  <c r="C275" i="22"/>
  <c r="D275" i="22"/>
  <c r="E275" i="22"/>
  <c r="G204" i="22"/>
  <c r="I9" i="22" s="1"/>
  <c r="G274" i="22"/>
  <c r="G275" i="22" l="1"/>
  <c r="I10" i="22"/>
  <c r="I11" i="22" s="1"/>
  <c r="I236" i="22" l="1"/>
  <c r="J236" i="22" s="1"/>
  <c r="I186" i="22"/>
  <c r="J186" i="22" s="1"/>
  <c r="I102" i="22"/>
  <c r="J102" i="22" s="1"/>
  <c r="I58" i="22"/>
  <c r="J58" i="22" s="1"/>
  <c r="I37" i="22"/>
  <c r="J37" i="22" s="1"/>
  <c r="I30" i="22"/>
  <c r="J30" i="22" s="1"/>
  <c r="I126" i="22"/>
  <c r="J126" i="22" s="1"/>
  <c r="I110" i="22"/>
  <c r="J110" i="22" s="1"/>
  <c r="I107" i="22"/>
  <c r="J107" i="22" s="1"/>
  <c r="I95" i="22"/>
  <c r="J95" i="22" s="1"/>
  <c r="I87" i="22"/>
  <c r="J87" i="22" s="1"/>
  <c r="I51" i="22"/>
  <c r="J51" i="22" s="1"/>
  <c r="I38" i="22"/>
  <c r="J38" i="22" s="1"/>
  <c r="I35" i="22"/>
  <c r="J35" i="22" s="1"/>
  <c r="I21" i="22"/>
  <c r="J21" i="22" s="1"/>
  <c r="I18" i="22"/>
  <c r="J18" i="22" s="1"/>
  <c r="I178" i="22"/>
  <c r="J178" i="22" s="1"/>
  <c r="I170" i="22"/>
  <c r="J170" i="22" s="1"/>
  <c r="I162" i="22"/>
  <c r="J162" i="22" s="1"/>
  <c r="I154" i="22"/>
  <c r="J154" i="22" s="1"/>
  <c r="I146" i="22"/>
  <c r="J146" i="22" s="1"/>
  <c r="I136" i="22"/>
  <c r="J136" i="22" s="1"/>
  <c r="I128" i="22"/>
  <c r="J128" i="22" s="1"/>
  <c r="I120" i="22"/>
  <c r="J120" i="22" s="1"/>
  <c r="I112" i="22"/>
  <c r="J112" i="22" s="1"/>
  <c r="I106" i="22"/>
  <c r="J106" i="22" s="1"/>
  <c r="I98" i="22"/>
  <c r="J98" i="22" s="1"/>
  <c r="I94" i="22"/>
  <c r="J94" i="22" s="1"/>
  <c r="I90" i="22"/>
  <c r="J90" i="22" s="1"/>
  <c r="I86" i="22"/>
  <c r="J86" i="22" s="1"/>
  <c r="I82" i="22"/>
  <c r="J82" i="22" s="1"/>
  <c r="I78" i="22"/>
  <c r="J78" i="22" s="1"/>
  <c r="I74" i="22"/>
  <c r="J74" i="22" s="1"/>
  <c r="I70" i="22"/>
  <c r="J70" i="22" s="1"/>
  <c r="I66" i="22"/>
  <c r="J66" i="22" s="1"/>
  <c r="I62" i="22"/>
  <c r="J62" i="22" s="1"/>
  <c r="I54" i="22"/>
  <c r="J54" i="22" s="1"/>
  <c r="I50" i="22"/>
  <c r="J50" i="22" s="1"/>
  <c r="I46" i="22"/>
  <c r="J46" i="22" s="1"/>
  <c r="I34" i="22"/>
  <c r="J34" i="22" s="1"/>
  <c r="I26" i="22"/>
  <c r="J26" i="22" s="1"/>
  <c r="I247" i="22"/>
  <c r="J247" i="22" s="1"/>
  <c r="I241" i="22"/>
  <c r="J241" i="22" s="1"/>
  <c r="I215" i="22"/>
  <c r="J215" i="22" s="1"/>
  <c r="I188" i="22"/>
  <c r="J188" i="22" s="1"/>
  <c r="I142" i="22"/>
  <c r="J142" i="22" s="1"/>
  <c r="I139" i="22"/>
  <c r="J139" i="22" s="1"/>
  <c r="I134" i="22"/>
  <c r="J134" i="22" s="1"/>
  <c r="I131" i="22"/>
  <c r="J131" i="22" s="1"/>
  <c r="I123" i="22"/>
  <c r="J123" i="22" s="1"/>
  <c r="I118" i="22"/>
  <c r="J118" i="22" s="1"/>
  <c r="I115" i="22"/>
  <c r="J115" i="22" s="1"/>
  <c r="I103" i="22"/>
  <c r="J103" i="22" s="1"/>
  <c r="I99" i="22"/>
  <c r="J99" i="22" s="1"/>
  <c r="I91" i="22"/>
  <c r="J91" i="22" s="1"/>
  <c r="I83" i="22"/>
  <c r="J83" i="22" s="1"/>
  <c r="I79" i="22"/>
  <c r="J79" i="22" s="1"/>
  <c r="I75" i="22"/>
  <c r="J75" i="22" s="1"/>
  <c r="I71" i="22"/>
  <c r="J71" i="22" s="1"/>
  <c r="I67" i="22"/>
  <c r="J67" i="22" s="1"/>
  <c r="I63" i="22"/>
  <c r="J63" i="22" s="1"/>
  <c r="I59" i="22"/>
  <c r="J59" i="22" s="1"/>
  <c r="I55" i="22"/>
  <c r="J55" i="22" s="1"/>
  <c r="I47" i="22"/>
  <c r="J47" i="22" s="1"/>
  <c r="I43" i="22"/>
  <c r="J43" i="22" s="1"/>
  <c r="I31" i="22"/>
  <c r="J31" i="22" s="1"/>
  <c r="I27" i="22"/>
  <c r="J27" i="22" s="1"/>
  <c r="I22" i="22"/>
  <c r="J22" i="22" s="1"/>
  <c r="I17" i="22"/>
  <c r="J17" i="22" s="1"/>
  <c r="I179" i="22"/>
  <c r="J179" i="22" s="1"/>
  <c r="I49" i="22"/>
  <c r="J49" i="22" s="1"/>
  <c r="I101" i="22"/>
  <c r="J101" i="22" s="1"/>
  <c r="I138" i="22"/>
  <c r="J138" i="22" s="1"/>
  <c r="I185" i="22"/>
  <c r="J185" i="22" s="1"/>
  <c r="I39" i="22"/>
  <c r="J39" i="22" s="1"/>
  <c r="I72" i="22"/>
  <c r="J72" i="22" s="1"/>
  <c r="I104" i="22"/>
  <c r="J104" i="22" s="1"/>
  <c r="I203" i="22"/>
  <c r="J203" i="22" s="1"/>
  <c r="I271" i="22"/>
  <c r="J271" i="22" s="1"/>
  <c r="I255" i="22"/>
  <c r="J255" i="22" s="1"/>
  <c r="I240" i="22"/>
  <c r="J240" i="22" s="1"/>
  <c r="I224" i="22"/>
  <c r="J224" i="22" s="1"/>
  <c r="I206" i="22"/>
  <c r="J206" i="22" s="1"/>
  <c r="I205" i="22"/>
  <c r="I160" i="22"/>
  <c r="J160" i="22" s="1"/>
  <c r="I258" i="22"/>
  <c r="J258" i="22" s="1"/>
  <c r="I174" i="22"/>
  <c r="J174" i="22" s="1"/>
  <c r="I125" i="22"/>
  <c r="J125" i="22" s="1"/>
  <c r="I19" i="22"/>
  <c r="J19" i="22" s="1"/>
  <c r="I33" i="22"/>
  <c r="J33" i="22" s="1"/>
  <c r="I177" i="22"/>
  <c r="J177" i="22" s="1"/>
  <c r="I53" i="22"/>
  <c r="J53" i="22" s="1"/>
  <c r="I105" i="22"/>
  <c r="J105" i="22" s="1"/>
  <c r="I143" i="22"/>
  <c r="J143" i="22" s="1"/>
  <c r="I165" i="22"/>
  <c r="J165" i="22" s="1"/>
  <c r="I28" i="22"/>
  <c r="J28" i="22" s="1"/>
  <c r="I76" i="22"/>
  <c r="J76" i="22" s="1"/>
  <c r="I108" i="22"/>
  <c r="J108" i="22" s="1"/>
  <c r="I140" i="22"/>
  <c r="J140" i="22" s="1"/>
  <c r="I189" i="22"/>
  <c r="J189" i="22" s="1"/>
  <c r="I234" i="22"/>
  <c r="J234" i="22" s="1"/>
  <c r="I198" i="22"/>
  <c r="J198" i="22" s="1"/>
  <c r="I269" i="22"/>
  <c r="J269" i="22" s="1"/>
  <c r="I253" i="22"/>
  <c r="J253" i="22" s="1"/>
  <c r="I230" i="22"/>
  <c r="J230" i="22" s="1"/>
  <c r="I214" i="22"/>
  <c r="J214" i="22" s="1"/>
  <c r="I229" i="22"/>
  <c r="J229" i="22" s="1"/>
  <c r="I172" i="22"/>
  <c r="J172" i="22" s="1"/>
  <c r="I272" i="22"/>
  <c r="J272" i="22" s="1"/>
  <c r="I190" i="22"/>
  <c r="J190" i="22" s="1"/>
  <c r="I155" i="22"/>
  <c r="J155" i="22" s="1"/>
  <c r="I42" i="22"/>
  <c r="J42" i="22" s="1"/>
  <c r="I227" i="22"/>
  <c r="J227" i="22" s="1"/>
  <c r="I85" i="22"/>
  <c r="J85" i="22" s="1"/>
  <c r="I181" i="22"/>
  <c r="J181" i="22" s="1"/>
  <c r="I254" i="22"/>
  <c r="J254" i="22" s="1"/>
  <c r="I29" i="22"/>
  <c r="J29" i="22" s="1"/>
  <c r="I57" i="22"/>
  <c r="J57" i="22" s="1"/>
  <c r="I93" i="22"/>
  <c r="J93" i="22" s="1"/>
  <c r="I111" i="22"/>
  <c r="J111" i="22" s="1"/>
  <c r="I130" i="22"/>
  <c r="J130" i="22" s="1"/>
  <c r="I157" i="22"/>
  <c r="J157" i="22" s="1"/>
  <c r="I167" i="22"/>
  <c r="J167" i="22" s="1"/>
  <c r="I16" i="22"/>
  <c r="J16" i="22" s="1"/>
  <c r="I32" i="22"/>
  <c r="J32" i="22" s="1"/>
  <c r="I48" i="22"/>
  <c r="J48" i="22" s="1"/>
  <c r="I64" i="22"/>
  <c r="J64" i="22" s="1"/>
  <c r="I80" i="22"/>
  <c r="J80" i="22" s="1"/>
  <c r="I96" i="22"/>
  <c r="J96" i="22" s="1"/>
  <c r="I217" i="22"/>
  <c r="J217" i="22" s="1"/>
  <c r="I209" i="22"/>
  <c r="J209" i="22" s="1"/>
  <c r="I201" i="22"/>
  <c r="J201" i="22" s="1"/>
  <c r="I197" i="22"/>
  <c r="J197" i="22" s="1"/>
  <c r="I193" i="22"/>
  <c r="J193" i="22" s="1"/>
  <c r="I267" i="22"/>
  <c r="J267" i="22" s="1"/>
  <c r="I259" i="22"/>
  <c r="J259" i="22" s="1"/>
  <c r="I252" i="22"/>
  <c r="J252" i="22" s="1"/>
  <c r="I244" i="22"/>
  <c r="J244" i="22" s="1"/>
  <c r="I237" i="22"/>
  <c r="J237" i="22" s="1"/>
  <c r="I228" i="22"/>
  <c r="J228" i="22" s="1"/>
  <c r="I220" i="22"/>
  <c r="J220" i="22" s="1"/>
  <c r="I212" i="22"/>
  <c r="J212" i="22" s="1"/>
  <c r="I260" i="22"/>
  <c r="J260" i="22" s="1"/>
  <c r="I221" i="22"/>
  <c r="J221" i="22" s="1"/>
  <c r="I184" i="22"/>
  <c r="J184" i="22" s="1"/>
  <c r="I168" i="22"/>
  <c r="J168" i="22" s="1"/>
  <c r="I152" i="22"/>
  <c r="J152" i="22" s="1"/>
  <c r="I270" i="22"/>
  <c r="J270" i="22" s="1"/>
  <c r="I231" i="22"/>
  <c r="J231" i="22" s="1"/>
  <c r="I182" i="22"/>
  <c r="J182" i="22" s="1"/>
  <c r="I166" i="22"/>
  <c r="J166" i="22" s="1"/>
  <c r="I150" i="22"/>
  <c r="J150" i="22" s="1"/>
  <c r="I133" i="22"/>
  <c r="J133" i="22" s="1"/>
  <c r="I117" i="22"/>
  <c r="J117" i="22" s="1"/>
  <c r="I41" i="22"/>
  <c r="J41" i="22" s="1"/>
  <c r="I266" i="22"/>
  <c r="J266" i="22" s="1"/>
  <c r="I207" i="22"/>
  <c r="J207" i="22" s="1"/>
  <c r="I61" i="22"/>
  <c r="J61" i="22" s="1"/>
  <c r="I89" i="22"/>
  <c r="J89" i="22" s="1"/>
  <c r="I161" i="22"/>
  <c r="J161" i="22" s="1"/>
  <c r="I192" i="22"/>
  <c r="J192" i="22" s="1"/>
  <c r="I40" i="22"/>
  <c r="J40" i="22" s="1"/>
  <c r="I65" i="22"/>
  <c r="J65" i="22" s="1"/>
  <c r="I97" i="22"/>
  <c r="J97" i="22" s="1"/>
  <c r="I114" i="22"/>
  <c r="J114" i="22" s="1"/>
  <c r="I135" i="22"/>
  <c r="J135" i="22" s="1"/>
  <c r="I149" i="22"/>
  <c r="J149" i="22" s="1"/>
  <c r="I159" i="22"/>
  <c r="J159" i="22" s="1"/>
  <c r="I169" i="22"/>
  <c r="J169" i="22" s="1"/>
  <c r="I183" i="22"/>
  <c r="J183" i="22" s="1"/>
  <c r="I223" i="22"/>
  <c r="J223" i="22" s="1"/>
  <c r="I20" i="22"/>
  <c r="J20" i="22" s="1"/>
  <c r="I36" i="22"/>
  <c r="J36" i="22" s="1"/>
  <c r="I52" i="22"/>
  <c r="J52" i="22" s="1"/>
  <c r="I68" i="22"/>
  <c r="J68" i="22" s="1"/>
  <c r="I84" i="22"/>
  <c r="J84" i="22" s="1"/>
  <c r="I100" i="22"/>
  <c r="J100" i="22" s="1"/>
  <c r="I116" i="22"/>
  <c r="J116" i="22" s="1"/>
  <c r="I132" i="22"/>
  <c r="J132" i="22" s="1"/>
  <c r="I249" i="22"/>
  <c r="J249" i="22" s="1"/>
  <c r="I208" i="22"/>
  <c r="J208" i="22" s="1"/>
  <c r="I200" i="22"/>
  <c r="J200" i="22" s="1"/>
  <c r="I196" i="22"/>
  <c r="J196" i="22" s="1"/>
  <c r="I273" i="22"/>
  <c r="J273" i="22" s="1"/>
  <c r="I265" i="22"/>
  <c r="J265" i="22" s="1"/>
  <c r="I257" i="22"/>
  <c r="J257" i="22" s="1"/>
  <c r="I250" i="22"/>
  <c r="J250" i="22" s="1"/>
  <c r="I242" i="22"/>
  <c r="J242" i="22" s="1"/>
  <c r="I235" i="22"/>
  <c r="J235" i="22" s="1"/>
  <c r="I226" i="22"/>
  <c r="J226" i="22" s="1"/>
  <c r="I218" i="22"/>
  <c r="J218" i="22" s="1"/>
  <c r="I210" i="22"/>
  <c r="J210" i="22" s="1"/>
  <c r="I245" i="22"/>
  <c r="J245" i="22" s="1"/>
  <c r="I213" i="22"/>
  <c r="J213" i="22" s="1"/>
  <c r="I180" i="22"/>
  <c r="J180" i="22" s="1"/>
  <c r="I164" i="22"/>
  <c r="J164" i="22" s="1"/>
  <c r="I148" i="22"/>
  <c r="J148" i="22" s="1"/>
  <c r="I264" i="22"/>
  <c r="J264" i="22" s="1"/>
  <c r="I225" i="22"/>
  <c r="J225" i="22" s="1"/>
  <c r="I163" i="22"/>
  <c r="J163" i="22" s="1"/>
  <c r="I147" i="22"/>
  <c r="J147" i="22" s="1"/>
  <c r="I129" i="22"/>
  <c r="J129" i="22" s="1"/>
  <c r="I113" i="22"/>
  <c r="J113" i="22" s="1"/>
  <c r="I23" i="22"/>
  <c r="J23" i="22" s="1"/>
  <c r="I239" i="22"/>
  <c r="J239" i="22" s="1"/>
  <c r="I191" i="22"/>
  <c r="J191" i="22" s="1"/>
  <c r="I73" i="22"/>
  <c r="J73" i="22" s="1"/>
  <c r="I119" i="22"/>
  <c r="J119" i="22" s="1"/>
  <c r="I262" i="22"/>
  <c r="J262" i="22" s="1"/>
  <c r="I69" i="22"/>
  <c r="J69" i="22" s="1"/>
  <c r="I122" i="22"/>
  <c r="J122" i="22" s="1"/>
  <c r="I151" i="22"/>
  <c r="J151" i="22" s="1"/>
  <c r="I173" i="22"/>
  <c r="J173" i="22" s="1"/>
  <c r="I24" i="22"/>
  <c r="J24" i="22" s="1"/>
  <c r="I56" i="22"/>
  <c r="J56" i="22" s="1"/>
  <c r="I88" i="22"/>
  <c r="J88" i="22" s="1"/>
  <c r="I211" i="22"/>
  <c r="J211" i="22" s="1"/>
  <c r="I199" i="22"/>
  <c r="J199" i="22" s="1"/>
  <c r="I195" i="22"/>
  <c r="J195" i="22" s="1"/>
  <c r="I263" i="22"/>
  <c r="J263" i="22" s="1"/>
  <c r="I248" i="22"/>
  <c r="J248" i="22" s="1"/>
  <c r="I232" i="22"/>
  <c r="J232" i="22" s="1"/>
  <c r="I216" i="22"/>
  <c r="J216" i="22" s="1"/>
  <c r="I176" i="22"/>
  <c r="J176" i="22" s="1"/>
  <c r="I144" i="22"/>
  <c r="J144" i="22" s="1"/>
  <c r="I219" i="22"/>
  <c r="J219" i="22" s="1"/>
  <c r="I158" i="22"/>
  <c r="J158" i="22" s="1"/>
  <c r="I141" i="22"/>
  <c r="J141" i="22" s="1"/>
  <c r="I109" i="22"/>
  <c r="J109" i="22" s="1"/>
  <c r="I233" i="22"/>
  <c r="J233" i="22" s="1"/>
  <c r="I77" i="22"/>
  <c r="J77" i="22" s="1"/>
  <c r="I145" i="22"/>
  <c r="J145" i="22" s="1"/>
  <c r="I25" i="22"/>
  <c r="J25" i="22" s="1"/>
  <c r="I81" i="22"/>
  <c r="J81" i="22" s="1"/>
  <c r="I127" i="22"/>
  <c r="J127" i="22" s="1"/>
  <c r="I153" i="22"/>
  <c r="J153" i="22" s="1"/>
  <c r="I175" i="22"/>
  <c r="J175" i="22" s="1"/>
  <c r="I256" i="22"/>
  <c r="J256" i="22" s="1"/>
  <c r="I44" i="22"/>
  <c r="J44" i="22" s="1"/>
  <c r="I60" i="22"/>
  <c r="J60" i="22" s="1"/>
  <c r="I92" i="22"/>
  <c r="J92" i="22" s="1"/>
  <c r="I124" i="22"/>
  <c r="J124" i="22" s="1"/>
  <c r="I243" i="22"/>
  <c r="J243" i="22" s="1"/>
  <c r="I202" i="22"/>
  <c r="J202" i="22" s="1"/>
  <c r="I194" i="22"/>
  <c r="J194" i="22" s="1"/>
  <c r="I261" i="22"/>
  <c r="J261" i="22" s="1"/>
  <c r="I246" i="22"/>
  <c r="J246" i="22" s="1"/>
  <c r="I238" i="22"/>
  <c r="J238" i="22" s="1"/>
  <c r="I222" i="22"/>
  <c r="J222" i="22" s="1"/>
  <c r="I268" i="22"/>
  <c r="J268" i="22" s="1"/>
  <c r="I187" i="22"/>
  <c r="J187" i="22" s="1"/>
  <c r="I156" i="22"/>
  <c r="J156" i="22" s="1"/>
  <c r="I251" i="22"/>
  <c r="J251" i="22" s="1"/>
  <c r="I171" i="22"/>
  <c r="J171" i="22" s="1"/>
  <c r="I137" i="22"/>
  <c r="J137" i="22" s="1"/>
  <c r="I121" i="22"/>
  <c r="J121" i="22" s="1"/>
  <c r="I15" i="22"/>
  <c r="I45" i="22"/>
  <c r="J45" i="22" s="1"/>
  <c r="I274" i="22" l="1"/>
  <c r="J205" i="22"/>
  <c r="J274" i="22" s="1"/>
  <c r="I204" i="22"/>
  <c r="J15" i="22"/>
  <c r="I275" i="22" l="1"/>
  <c r="J275" i="22"/>
  <c r="I13" i="23" l="1"/>
  <c r="I12" i="23"/>
  <c r="I11" i="23"/>
  <c r="G254" i="23"/>
  <c r="F253" i="23"/>
  <c r="E253" i="23"/>
  <c r="D253" i="23"/>
  <c r="C253" i="23"/>
  <c r="C254" i="23" s="1"/>
  <c r="I252" i="23"/>
  <c r="F252" i="23"/>
  <c r="F251" i="23"/>
  <c r="F250" i="23"/>
  <c r="F249" i="23"/>
  <c r="F248" i="23"/>
  <c r="F247" i="23"/>
  <c r="F246" i="23"/>
  <c r="F245" i="23"/>
  <c r="F244" i="23"/>
  <c r="F243" i="23"/>
  <c r="F242" i="23"/>
  <c r="F241" i="23"/>
  <c r="F240" i="23"/>
  <c r="F239" i="23"/>
  <c r="F238" i="23"/>
  <c r="F237" i="23"/>
  <c r="F236" i="23"/>
  <c r="F235" i="23"/>
  <c r="F234" i="23"/>
  <c r="F233" i="23"/>
  <c r="F232" i="23"/>
  <c r="F231" i="23"/>
  <c r="F230" i="23"/>
  <c r="F229" i="23"/>
  <c r="F228" i="23"/>
  <c r="F227" i="23"/>
  <c r="F226" i="23"/>
  <c r="F225" i="23"/>
  <c r="F224" i="23"/>
  <c r="F223" i="23"/>
  <c r="F222" i="23"/>
  <c r="F221" i="23"/>
  <c r="F220" i="23"/>
  <c r="F219" i="23"/>
  <c r="F218" i="23"/>
  <c r="F217" i="23"/>
  <c r="F216" i="23"/>
  <c r="F215" i="23"/>
  <c r="F214" i="23"/>
  <c r="F213" i="23"/>
  <c r="F212" i="23"/>
  <c r="F211" i="23"/>
  <c r="F210" i="23"/>
  <c r="F209" i="23"/>
  <c r="F208" i="23"/>
  <c r="F207" i="23"/>
  <c r="F206" i="23"/>
  <c r="F205" i="23"/>
  <c r="F204" i="23"/>
  <c r="F203" i="23"/>
  <c r="F202" i="23"/>
  <c r="F201" i="23"/>
  <c r="F200" i="23"/>
  <c r="F199" i="23"/>
  <c r="E198" i="23"/>
  <c r="D198" i="23"/>
  <c r="D254" i="23" s="1"/>
  <c r="C198" i="23"/>
  <c r="F197" i="23"/>
  <c r="F196" i="23"/>
  <c r="F195" i="23"/>
  <c r="F194" i="23"/>
  <c r="F193" i="23"/>
  <c r="F192" i="23"/>
  <c r="F191" i="23"/>
  <c r="F190" i="23"/>
  <c r="F189" i="23"/>
  <c r="F188" i="23"/>
  <c r="F187" i="23"/>
  <c r="F186" i="23"/>
  <c r="F185" i="23"/>
  <c r="F184" i="23"/>
  <c r="F183" i="23"/>
  <c r="F182" i="23"/>
  <c r="F181" i="23"/>
  <c r="F180" i="23"/>
  <c r="F179" i="23"/>
  <c r="F178" i="23"/>
  <c r="F177" i="23"/>
  <c r="F176" i="23"/>
  <c r="F175" i="23"/>
  <c r="F174" i="23"/>
  <c r="F173" i="23"/>
  <c r="F172" i="23"/>
  <c r="F171" i="23"/>
  <c r="F170" i="23"/>
  <c r="F169" i="23"/>
  <c r="F168" i="23"/>
  <c r="F167" i="23"/>
  <c r="F166" i="23"/>
  <c r="F165" i="23"/>
  <c r="F164" i="23"/>
  <c r="F163" i="23"/>
  <c r="F162" i="23"/>
  <c r="F161" i="23"/>
  <c r="F160" i="23"/>
  <c r="F159" i="23"/>
  <c r="F158" i="23"/>
  <c r="F157" i="23"/>
  <c r="F156" i="23"/>
  <c r="F155" i="23"/>
  <c r="F154" i="23"/>
  <c r="F153" i="23"/>
  <c r="F152" i="23"/>
  <c r="F151" i="23"/>
  <c r="F150" i="23"/>
  <c r="F149" i="23"/>
  <c r="F148" i="23"/>
  <c r="F147" i="23"/>
  <c r="F146" i="23"/>
  <c r="F145" i="23"/>
  <c r="F144" i="23"/>
  <c r="F143" i="23"/>
  <c r="F142" i="23"/>
  <c r="F141" i="23"/>
  <c r="F140" i="23"/>
  <c r="F139" i="23"/>
  <c r="F138" i="23"/>
  <c r="F137" i="23"/>
  <c r="F136" i="23"/>
  <c r="F135" i="23"/>
  <c r="F134" i="23"/>
  <c r="F133" i="23"/>
  <c r="F132" i="23"/>
  <c r="F131" i="23"/>
  <c r="F130" i="23"/>
  <c r="F129" i="23"/>
  <c r="F128" i="23"/>
  <c r="F127" i="23"/>
  <c r="F126" i="23"/>
  <c r="F125" i="23"/>
  <c r="F124" i="23"/>
  <c r="F123" i="23"/>
  <c r="F122" i="23"/>
  <c r="F121" i="23"/>
  <c r="F120" i="23"/>
  <c r="F119" i="23"/>
  <c r="F118" i="23"/>
  <c r="F117" i="23"/>
  <c r="F116" i="23"/>
  <c r="F115" i="23"/>
  <c r="F114" i="23"/>
  <c r="F113" i="23"/>
  <c r="F112" i="23"/>
  <c r="F111" i="23"/>
  <c r="F110" i="23"/>
  <c r="F109" i="23"/>
  <c r="F108" i="23"/>
  <c r="F107" i="23"/>
  <c r="F106" i="23"/>
  <c r="F105" i="23"/>
  <c r="F104" i="23"/>
  <c r="F103" i="23"/>
  <c r="F102" i="23"/>
  <c r="F101" i="23"/>
  <c r="F100" i="23"/>
  <c r="F99" i="23"/>
  <c r="F98" i="23"/>
  <c r="F97" i="23"/>
  <c r="F96" i="23"/>
  <c r="F95" i="23"/>
  <c r="F94" i="23"/>
  <c r="F93" i="23"/>
  <c r="F92" i="23"/>
  <c r="F91" i="23"/>
  <c r="F90" i="23"/>
  <c r="F89" i="23"/>
  <c r="F88" i="23"/>
  <c r="F87" i="23"/>
  <c r="F86" i="23"/>
  <c r="F85" i="23"/>
  <c r="F84" i="23"/>
  <c r="F83" i="23"/>
  <c r="F82" i="23"/>
  <c r="F81" i="23"/>
  <c r="F80" i="23"/>
  <c r="F79" i="23"/>
  <c r="F78" i="23"/>
  <c r="F77" i="23"/>
  <c r="F76" i="23"/>
  <c r="F75" i="23"/>
  <c r="F74" i="23"/>
  <c r="F73" i="23"/>
  <c r="F72" i="23"/>
  <c r="F71" i="23"/>
  <c r="F70" i="23"/>
  <c r="F69" i="23"/>
  <c r="F68" i="23"/>
  <c r="F67" i="23"/>
  <c r="F66" i="23"/>
  <c r="F65" i="23"/>
  <c r="F64" i="23"/>
  <c r="F63" i="23"/>
  <c r="F62" i="23"/>
  <c r="F61" i="23"/>
  <c r="F60" i="23"/>
  <c r="F59" i="23"/>
  <c r="F58" i="23"/>
  <c r="F57" i="23"/>
  <c r="F56" i="23"/>
  <c r="F55" i="23"/>
  <c r="F54" i="23"/>
  <c r="F53" i="23"/>
  <c r="F52" i="23"/>
  <c r="F51" i="23"/>
  <c r="F50" i="23"/>
  <c r="F49" i="23"/>
  <c r="F48" i="23"/>
  <c r="F47" i="23"/>
  <c r="F46" i="23"/>
  <c r="F45" i="23"/>
  <c r="F44" i="23"/>
  <c r="F43" i="23"/>
  <c r="F42" i="23"/>
  <c r="F41" i="23"/>
  <c r="F40" i="23"/>
  <c r="F39" i="23"/>
  <c r="F38" i="23"/>
  <c r="F37" i="23"/>
  <c r="F36" i="23"/>
  <c r="F35" i="23"/>
  <c r="F34" i="23"/>
  <c r="F33" i="23"/>
  <c r="F32" i="23"/>
  <c r="F31" i="23"/>
  <c r="F30" i="23"/>
  <c r="F29" i="23"/>
  <c r="F28" i="23"/>
  <c r="F27" i="23"/>
  <c r="F26" i="23"/>
  <c r="F25" i="23"/>
  <c r="F24" i="23"/>
  <c r="F23" i="23"/>
  <c r="F22" i="23"/>
  <c r="F21" i="23"/>
  <c r="F20" i="23"/>
  <c r="F19" i="23"/>
  <c r="F18" i="23"/>
  <c r="E254" i="23" l="1"/>
  <c r="F198" i="23"/>
  <c r="F254" i="23" l="1"/>
  <c r="H208" i="23" l="1"/>
  <c r="I208" i="23" s="1"/>
  <c r="H201" i="23"/>
  <c r="I201" i="23" s="1"/>
  <c r="H193" i="23"/>
  <c r="I193" i="23" s="1"/>
  <c r="H177" i="23"/>
  <c r="I177" i="23" s="1"/>
  <c r="H161" i="23"/>
  <c r="I161" i="23" s="1"/>
  <c r="H145" i="23"/>
  <c r="I145" i="23" s="1"/>
  <c r="H130" i="23"/>
  <c r="I130" i="23" s="1"/>
  <c r="H122" i="23"/>
  <c r="I122" i="23" s="1"/>
  <c r="H114" i="23"/>
  <c r="I114" i="23" s="1"/>
  <c r="H106" i="23"/>
  <c r="I106" i="23" s="1"/>
  <c r="H98" i="23"/>
  <c r="I98" i="23" s="1"/>
  <c r="H90" i="23"/>
  <c r="I90" i="23" s="1"/>
  <c r="H85" i="23"/>
  <c r="I85" i="23" s="1"/>
  <c r="H82" i="23"/>
  <c r="I82" i="23" s="1"/>
  <c r="H76" i="23"/>
  <c r="I76" i="23" s="1"/>
  <c r="H72" i="23"/>
  <c r="I72" i="23" s="1"/>
  <c r="H68" i="23"/>
  <c r="I68" i="23" s="1"/>
  <c r="H64" i="23"/>
  <c r="I64" i="23" s="1"/>
  <c r="H60" i="23"/>
  <c r="I60" i="23" s="1"/>
  <c r="H56" i="23"/>
  <c r="I56" i="23" s="1"/>
  <c r="H52" i="23"/>
  <c r="I52" i="23" s="1"/>
  <c r="H48" i="23"/>
  <c r="I48" i="23" s="1"/>
  <c r="H44" i="23"/>
  <c r="I44" i="23" s="1"/>
  <c r="H40" i="23"/>
  <c r="I40" i="23" s="1"/>
  <c r="H36" i="23"/>
  <c r="I36" i="23" s="1"/>
  <c r="H32" i="23"/>
  <c r="I32" i="23" s="1"/>
  <c r="H28" i="23"/>
  <c r="I28" i="23" s="1"/>
  <c r="H248" i="23"/>
  <c r="I248" i="23" s="1"/>
  <c r="H241" i="23"/>
  <c r="I241" i="23" s="1"/>
  <c r="H232" i="23"/>
  <c r="I232" i="23" s="1"/>
  <c r="H225" i="23"/>
  <c r="I225" i="23" s="1"/>
  <c r="H216" i="23"/>
  <c r="I216" i="23" s="1"/>
  <c r="H209" i="23"/>
  <c r="I209" i="23" s="1"/>
  <c r="H200" i="23"/>
  <c r="I200" i="23" s="1"/>
  <c r="H185" i="23"/>
  <c r="I185" i="23" s="1"/>
  <c r="H169" i="23"/>
  <c r="I169" i="23" s="1"/>
  <c r="H153" i="23"/>
  <c r="I153" i="23" s="1"/>
  <c r="H137" i="23"/>
  <c r="I137" i="23" s="1"/>
  <c r="H89" i="23"/>
  <c r="I89" i="23" s="1"/>
  <c r="H86" i="23"/>
  <c r="I86" i="23" s="1"/>
  <c r="H81" i="23"/>
  <c r="I81" i="23" s="1"/>
  <c r="H78" i="23"/>
  <c r="I78" i="23" s="1"/>
  <c r="H74" i="23"/>
  <c r="I74" i="23" s="1"/>
  <c r="H70" i="23"/>
  <c r="I70" i="23" s="1"/>
  <c r="H66" i="23"/>
  <c r="I66" i="23" s="1"/>
  <c r="H62" i="23"/>
  <c r="I62" i="23" s="1"/>
  <c r="H58" i="23"/>
  <c r="I58" i="23" s="1"/>
  <c r="H54" i="23"/>
  <c r="I54" i="23" s="1"/>
  <c r="H50" i="23"/>
  <c r="I50" i="23" s="1"/>
  <c r="H46" i="23"/>
  <c r="I46" i="23" s="1"/>
  <c r="H42" i="23"/>
  <c r="I42" i="23" s="1"/>
  <c r="H38" i="23"/>
  <c r="I38" i="23" s="1"/>
  <c r="H34" i="23"/>
  <c r="I34" i="23" s="1"/>
  <c r="H30" i="23"/>
  <c r="I30" i="23" s="1"/>
  <c r="H245" i="23"/>
  <c r="I245" i="23" s="1"/>
  <c r="H236" i="23"/>
  <c r="I236" i="23" s="1"/>
  <c r="H229" i="23"/>
  <c r="I229" i="23" s="1"/>
  <c r="H220" i="23"/>
  <c r="I220" i="23" s="1"/>
  <c r="H213" i="23"/>
  <c r="I213" i="23" s="1"/>
  <c r="H157" i="23"/>
  <c r="I157" i="23" s="1"/>
  <c r="H173" i="23"/>
  <c r="I173" i="23" s="1"/>
  <c r="H79" i="23"/>
  <c r="I79" i="23" s="1"/>
  <c r="H71" i="23"/>
  <c r="I71" i="23" s="1"/>
  <c r="H63" i="23"/>
  <c r="I63" i="23" s="1"/>
  <c r="H55" i="23"/>
  <c r="I55" i="23" s="1"/>
  <c r="H47" i="23"/>
  <c r="I47" i="23" s="1"/>
  <c r="H39" i="23"/>
  <c r="I39" i="23" s="1"/>
  <c r="H31" i="23"/>
  <c r="I31" i="23" s="1"/>
  <c r="H26" i="23"/>
  <c r="I26" i="23" s="1"/>
  <c r="H24" i="23"/>
  <c r="I24" i="23" s="1"/>
  <c r="H22" i="23"/>
  <c r="I22" i="23" s="1"/>
  <c r="H20" i="23"/>
  <c r="I20" i="23" s="1"/>
  <c r="H18" i="23"/>
  <c r="H189" i="23"/>
  <c r="I189" i="23" s="1"/>
  <c r="H204" i="23"/>
  <c r="I204" i="23" s="1"/>
  <c r="H141" i="23"/>
  <c r="I141" i="23" s="1"/>
  <c r="H87" i="23"/>
  <c r="I87" i="23" s="1"/>
  <c r="H75" i="23"/>
  <c r="I75" i="23" s="1"/>
  <c r="H67" i="23"/>
  <c r="I67" i="23" s="1"/>
  <c r="H59" i="23"/>
  <c r="I59" i="23" s="1"/>
  <c r="H51" i="23"/>
  <c r="I51" i="23" s="1"/>
  <c r="H43" i="23"/>
  <c r="I43" i="23" s="1"/>
  <c r="H35" i="23"/>
  <c r="I35" i="23" s="1"/>
  <c r="H27" i="23"/>
  <c r="I27" i="23" s="1"/>
  <c r="H25" i="23"/>
  <c r="I25" i="23" s="1"/>
  <c r="H23" i="23"/>
  <c r="I23" i="23" s="1"/>
  <c r="H21" i="23"/>
  <c r="I21" i="23" s="1"/>
  <c r="H19" i="23"/>
  <c r="I19" i="23" s="1"/>
  <c r="H251" i="23"/>
  <c r="I251" i="23" s="1"/>
  <c r="H235" i="23"/>
  <c r="I235" i="23" s="1"/>
  <c r="H219" i="23"/>
  <c r="I219" i="23" s="1"/>
  <c r="H203" i="23"/>
  <c r="I203" i="23" s="1"/>
  <c r="H188" i="23"/>
  <c r="I188" i="23" s="1"/>
  <c r="H172" i="23"/>
  <c r="I172" i="23" s="1"/>
  <c r="H156" i="23"/>
  <c r="I156" i="23" s="1"/>
  <c r="H140" i="23"/>
  <c r="I140" i="23" s="1"/>
  <c r="H124" i="23"/>
  <c r="I124" i="23" s="1"/>
  <c r="H108" i="23"/>
  <c r="I108" i="23" s="1"/>
  <c r="H92" i="23"/>
  <c r="I92" i="23" s="1"/>
  <c r="H238" i="23"/>
  <c r="I238" i="23" s="1"/>
  <c r="H222" i="23"/>
  <c r="I222" i="23" s="1"/>
  <c r="H206" i="23"/>
  <c r="I206" i="23" s="1"/>
  <c r="H187" i="23"/>
  <c r="I187" i="23" s="1"/>
  <c r="H171" i="23"/>
  <c r="I171" i="23" s="1"/>
  <c r="H155" i="23"/>
  <c r="I155" i="23" s="1"/>
  <c r="H139" i="23"/>
  <c r="I139" i="23" s="1"/>
  <c r="H186" i="23"/>
  <c r="I186" i="23" s="1"/>
  <c r="H170" i="23"/>
  <c r="I170" i="23" s="1"/>
  <c r="H154" i="23"/>
  <c r="I154" i="23" s="1"/>
  <c r="H138" i="23"/>
  <c r="I138" i="23" s="1"/>
  <c r="H121" i="23"/>
  <c r="I121" i="23" s="1"/>
  <c r="H105" i="23"/>
  <c r="I105" i="23" s="1"/>
  <c r="H88" i="23"/>
  <c r="I88" i="23" s="1"/>
  <c r="H33" i="23"/>
  <c r="I33" i="23" s="1"/>
  <c r="H49" i="23"/>
  <c r="I49" i="23" s="1"/>
  <c r="H65" i="23"/>
  <c r="I65" i="23" s="1"/>
  <c r="H83" i="23"/>
  <c r="I83" i="23" s="1"/>
  <c r="H95" i="23"/>
  <c r="I95" i="23" s="1"/>
  <c r="H107" i="23"/>
  <c r="I107" i="23" s="1"/>
  <c r="H117" i="23"/>
  <c r="I117" i="23" s="1"/>
  <c r="H127" i="23"/>
  <c r="I127" i="23" s="1"/>
  <c r="H149" i="23"/>
  <c r="I149" i="23" s="1"/>
  <c r="H181" i="23"/>
  <c r="I181" i="23" s="1"/>
  <c r="H205" i="23"/>
  <c r="I205" i="23" s="1"/>
  <c r="H228" i="23"/>
  <c r="I228" i="23" s="1"/>
  <c r="H217" i="23"/>
  <c r="I217" i="23" s="1"/>
  <c r="H240" i="23"/>
  <c r="I240" i="23" s="1"/>
  <c r="H247" i="23"/>
  <c r="I247" i="23" s="1"/>
  <c r="H231" i="23"/>
  <c r="I231" i="23" s="1"/>
  <c r="H215" i="23"/>
  <c r="I215" i="23" s="1"/>
  <c r="H199" i="23"/>
  <c r="H184" i="23"/>
  <c r="I184" i="23" s="1"/>
  <c r="H168" i="23"/>
  <c r="I168" i="23" s="1"/>
  <c r="H152" i="23"/>
  <c r="I152" i="23" s="1"/>
  <c r="H165" i="23"/>
  <c r="I165" i="23" s="1"/>
  <c r="H227" i="23"/>
  <c r="I227" i="23" s="1"/>
  <c r="H196" i="23"/>
  <c r="I196" i="23" s="1"/>
  <c r="H164" i="23"/>
  <c r="I164" i="23" s="1"/>
  <c r="H136" i="23"/>
  <c r="I136" i="23" s="1"/>
  <c r="H116" i="23"/>
  <c r="I116" i="23" s="1"/>
  <c r="H96" i="23"/>
  <c r="I96" i="23" s="1"/>
  <c r="H234" i="23"/>
  <c r="I234" i="23" s="1"/>
  <c r="H214" i="23"/>
  <c r="I214" i="23" s="1"/>
  <c r="H191" i="23"/>
  <c r="I191" i="23" s="1"/>
  <c r="H167" i="23"/>
  <c r="I167" i="23" s="1"/>
  <c r="H147" i="23"/>
  <c r="I147" i="23" s="1"/>
  <c r="H190" i="23"/>
  <c r="I190" i="23" s="1"/>
  <c r="H166" i="23"/>
  <c r="I166" i="23" s="1"/>
  <c r="H146" i="23"/>
  <c r="I146" i="23" s="1"/>
  <c r="H126" i="23"/>
  <c r="I126" i="23" s="1"/>
  <c r="H102" i="23"/>
  <c r="I102" i="23" s="1"/>
  <c r="H80" i="23"/>
  <c r="I80" i="23" s="1"/>
  <c r="H45" i="23"/>
  <c r="I45" i="23" s="1"/>
  <c r="H69" i="23"/>
  <c r="I69" i="23" s="1"/>
  <c r="H91" i="23"/>
  <c r="I91" i="23" s="1"/>
  <c r="H103" i="23"/>
  <c r="I103" i="23" s="1"/>
  <c r="H119" i="23"/>
  <c r="I119" i="23" s="1"/>
  <c r="H133" i="23"/>
  <c r="I133" i="23" s="1"/>
  <c r="H212" i="23"/>
  <c r="I212" i="23" s="1"/>
  <c r="H237" i="23"/>
  <c r="I237" i="23" s="1"/>
  <c r="H224" i="23"/>
  <c r="I224" i="23" s="1"/>
  <c r="H249" i="23"/>
  <c r="I249" i="23" s="1"/>
  <c r="H223" i="23"/>
  <c r="I223" i="23" s="1"/>
  <c r="H192" i="23"/>
  <c r="I192" i="23" s="1"/>
  <c r="H160" i="23"/>
  <c r="I160" i="23" s="1"/>
  <c r="H132" i="23"/>
  <c r="I132" i="23" s="1"/>
  <c r="H112" i="23"/>
  <c r="I112" i="23" s="1"/>
  <c r="H250" i="23"/>
  <c r="I250" i="23" s="1"/>
  <c r="H230" i="23"/>
  <c r="I230" i="23" s="1"/>
  <c r="H210" i="23"/>
  <c r="I210" i="23" s="1"/>
  <c r="H183" i="23"/>
  <c r="I183" i="23" s="1"/>
  <c r="H163" i="23"/>
  <c r="I163" i="23" s="1"/>
  <c r="H143" i="23"/>
  <c r="I143" i="23" s="1"/>
  <c r="H182" i="23"/>
  <c r="I182" i="23" s="1"/>
  <c r="H162" i="23"/>
  <c r="I162" i="23" s="1"/>
  <c r="H142" i="23"/>
  <c r="I142" i="23" s="1"/>
  <c r="H118" i="23"/>
  <c r="I118" i="23" s="1"/>
  <c r="H97" i="23"/>
  <c r="I97" i="23" s="1"/>
  <c r="H29" i="23"/>
  <c r="I29" i="23" s="1"/>
  <c r="H53" i="23"/>
  <c r="I53" i="23" s="1"/>
  <c r="H73" i="23"/>
  <c r="I73" i="23" s="1"/>
  <c r="H93" i="23"/>
  <c r="I93" i="23" s="1"/>
  <c r="H109" i="23"/>
  <c r="I109" i="23" s="1"/>
  <c r="H123" i="23"/>
  <c r="I123" i="23" s="1"/>
  <c r="H244" i="23"/>
  <c r="I244" i="23" s="1"/>
  <c r="H243" i="23"/>
  <c r="I243" i="23" s="1"/>
  <c r="H211" i="23"/>
  <c r="I211" i="23" s="1"/>
  <c r="H180" i="23"/>
  <c r="I180" i="23" s="1"/>
  <c r="H148" i="23"/>
  <c r="I148" i="23" s="1"/>
  <c r="H128" i="23"/>
  <c r="I128" i="23" s="1"/>
  <c r="H104" i="23"/>
  <c r="I104" i="23" s="1"/>
  <c r="H246" i="23"/>
  <c r="I246" i="23" s="1"/>
  <c r="H226" i="23"/>
  <c r="I226" i="23" s="1"/>
  <c r="H202" i="23"/>
  <c r="I202" i="23" s="1"/>
  <c r="H179" i="23"/>
  <c r="I179" i="23" s="1"/>
  <c r="H159" i="23"/>
  <c r="I159" i="23" s="1"/>
  <c r="H135" i="23"/>
  <c r="I135" i="23" s="1"/>
  <c r="H178" i="23"/>
  <c r="I178" i="23" s="1"/>
  <c r="H158" i="23"/>
  <c r="I158" i="23" s="1"/>
  <c r="H134" i="23"/>
  <c r="I134" i="23" s="1"/>
  <c r="H113" i="23"/>
  <c r="I113" i="23" s="1"/>
  <c r="H94" i="23"/>
  <c r="I94" i="23" s="1"/>
  <c r="H37" i="23"/>
  <c r="I37" i="23" s="1"/>
  <c r="H57" i="23"/>
  <c r="I57" i="23" s="1"/>
  <c r="H77" i="23"/>
  <c r="I77" i="23" s="1"/>
  <c r="H99" i="23"/>
  <c r="I99" i="23" s="1"/>
  <c r="H111" i="23"/>
  <c r="I111" i="23" s="1"/>
  <c r="H125" i="23"/>
  <c r="I125" i="23" s="1"/>
  <c r="H197" i="23"/>
  <c r="I197" i="23" s="1"/>
  <c r="H221" i="23"/>
  <c r="I221" i="23" s="1"/>
  <c r="H233" i="23"/>
  <c r="I233" i="23" s="1"/>
  <c r="H239" i="23"/>
  <c r="I239" i="23" s="1"/>
  <c r="H207" i="23"/>
  <c r="I207" i="23" s="1"/>
  <c r="H176" i="23"/>
  <c r="I176" i="23" s="1"/>
  <c r="H144" i="23"/>
  <c r="I144" i="23" s="1"/>
  <c r="H120" i="23"/>
  <c r="I120" i="23" s="1"/>
  <c r="H100" i="23"/>
  <c r="I100" i="23" s="1"/>
  <c r="H242" i="23"/>
  <c r="I242" i="23" s="1"/>
  <c r="H218" i="23"/>
  <c r="I218" i="23" s="1"/>
  <c r="H195" i="23"/>
  <c r="I195" i="23" s="1"/>
  <c r="H175" i="23"/>
  <c r="I175" i="23" s="1"/>
  <c r="H151" i="23"/>
  <c r="I151" i="23" s="1"/>
  <c r="H194" i="23"/>
  <c r="I194" i="23" s="1"/>
  <c r="H174" i="23"/>
  <c r="I174" i="23" s="1"/>
  <c r="H150" i="23"/>
  <c r="I150" i="23" s="1"/>
  <c r="H129" i="23"/>
  <c r="I129" i="23" s="1"/>
  <c r="H110" i="23"/>
  <c r="I110" i="23" s="1"/>
  <c r="H84" i="23"/>
  <c r="I84" i="23" s="1"/>
  <c r="H41" i="23"/>
  <c r="I41" i="23" s="1"/>
  <c r="H61" i="23"/>
  <c r="I61" i="23" s="1"/>
  <c r="H101" i="23"/>
  <c r="I101" i="23" s="1"/>
  <c r="H115" i="23"/>
  <c r="I115" i="23" s="1"/>
  <c r="H131" i="23"/>
  <c r="I131" i="23" s="1"/>
  <c r="H198" i="23" l="1"/>
  <c r="I18" i="23"/>
  <c r="H253" i="23"/>
  <c r="I253" i="23" s="1"/>
  <c r="I199" i="23"/>
  <c r="H254" i="23" l="1"/>
  <c r="I254" i="23" s="1"/>
  <c r="I198" i="23"/>
  <c r="G253" i="21" l="1"/>
  <c r="C253" i="21"/>
  <c r="E252" i="21"/>
  <c r="F252" i="21" s="1"/>
  <c r="D252" i="21"/>
  <c r="C252" i="21"/>
  <c r="F251" i="21"/>
  <c r="I251" i="21" s="1"/>
  <c r="F250" i="21"/>
  <c r="F249" i="21"/>
  <c r="F248" i="21"/>
  <c r="F247" i="21"/>
  <c r="F246" i="21"/>
  <c r="F245" i="21"/>
  <c r="F244" i="21"/>
  <c r="F243" i="21"/>
  <c r="F242" i="21"/>
  <c r="F241" i="21"/>
  <c r="F240" i="21"/>
  <c r="F239" i="21"/>
  <c r="F238" i="21"/>
  <c r="F237" i="21"/>
  <c r="F236" i="21"/>
  <c r="F235" i="21"/>
  <c r="F234" i="21"/>
  <c r="F233" i="21"/>
  <c r="F232" i="21"/>
  <c r="F231" i="21"/>
  <c r="F230" i="21"/>
  <c r="F229" i="21"/>
  <c r="F228" i="21"/>
  <c r="F227" i="21"/>
  <c r="F226" i="21"/>
  <c r="F225" i="21"/>
  <c r="F224" i="21"/>
  <c r="F223" i="21"/>
  <c r="F222" i="21"/>
  <c r="F221" i="21"/>
  <c r="F220" i="21"/>
  <c r="F219" i="21"/>
  <c r="F218" i="21"/>
  <c r="F217" i="21"/>
  <c r="F216" i="21"/>
  <c r="F215" i="21"/>
  <c r="F214" i="21"/>
  <c r="F213" i="21"/>
  <c r="F212" i="21"/>
  <c r="F211" i="21"/>
  <c r="F210" i="21"/>
  <c r="F209" i="21"/>
  <c r="F208" i="21"/>
  <c r="F207" i="21"/>
  <c r="F206" i="21"/>
  <c r="F205" i="21"/>
  <c r="F204" i="21"/>
  <c r="F203" i="21"/>
  <c r="F202" i="21"/>
  <c r="F201" i="21"/>
  <c r="F200" i="21"/>
  <c r="F199" i="21"/>
  <c r="F198" i="21"/>
  <c r="E197" i="21"/>
  <c r="D197" i="21"/>
  <c r="D253" i="21" s="1"/>
  <c r="C197" i="21"/>
  <c r="F196" i="21"/>
  <c r="F195" i="21"/>
  <c r="F194" i="21"/>
  <c r="F193" i="21"/>
  <c r="F192" i="21"/>
  <c r="F191" i="21"/>
  <c r="F190" i="21"/>
  <c r="F189" i="21"/>
  <c r="F188" i="21"/>
  <c r="F187" i="21"/>
  <c r="F186" i="21"/>
  <c r="F185" i="21"/>
  <c r="F184" i="21"/>
  <c r="F183" i="21"/>
  <c r="F182" i="21"/>
  <c r="F181" i="21"/>
  <c r="F180" i="21"/>
  <c r="F179" i="21"/>
  <c r="F178" i="21"/>
  <c r="F177" i="21"/>
  <c r="F176" i="21"/>
  <c r="F175" i="21"/>
  <c r="F174" i="21"/>
  <c r="F173" i="21"/>
  <c r="F172" i="21"/>
  <c r="F171" i="21"/>
  <c r="F170" i="21"/>
  <c r="F169" i="21"/>
  <c r="F168" i="21"/>
  <c r="F167" i="21"/>
  <c r="F166" i="21"/>
  <c r="F165" i="21"/>
  <c r="F164" i="21"/>
  <c r="F163" i="21"/>
  <c r="F162" i="21"/>
  <c r="F161" i="21"/>
  <c r="F160" i="21"/>
  <c r="F159" i="21"/>
  <c r="F158" i="21"/>
  <c r="F157" i="21"/>
  <c r="F156" i="21"/>
  <c r="F155" i="21"/>
  <c r="F154" i="21"/>
  <c r="F153" i="21"/>
  <c r="F152" i="21"/>
  <c r="F151" i="21"/>
  <c r="F150" i="21"/>
  <c r="F149" i="21"/>
  <c r="F148" i="21"/>
  <c r="F147" i="21"/>
  <c r="F146" i="21"/>
  <c r="F145" i="21"/>
  <c r="F144" i="21"/>
  <c r="F143" i="21"/>
  <c r="F142" i="21"/>
  <c r="F141" i="21"/>
  <c r="F140" i="21"/>
  <c r="F139" i="21"/>
  <c r="F138" i="21"/>
  <c r="F137" i="21"/>
  <c r="F136" i="21"/>
  <c r="F135" i="21"/>
  <c r="F134" i="21"/>
  <c r="F133" i="21"/>
  <c r="F132" i="21"/>
  <c r="F131" i="21"/>
  <c r="F130" i="21"/>
  <c r="F129" i="21"/>
  <c r="F128" i="21"/>
  <c r="F127" i="21"/>
  <c r="F126" i="21"/>
  <c r="F125" i="21"/>
  <c r="F124" i="21"/>
  <c r="F123" i="21"/>
  <c r="F122" i="21"/>
  <c r="F121" i="21"/>
  <c r="F120" i="21"/>
  <c r="F119" i="21"/>
  <c r="F118" i="21"/>
  <c r="F117" i="21"/>
  <c r="F116" i="21"/>
  <c r="F115" i="21"/>
  <c r="F114" i="21"/>
  <c r="F113" i="21"/>
  <c r="F112" i="21"/>
  <c r="F111" i="21"/>
  <c r="F110" i="21"/>
  <c r="F109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I11" i="21"/>
  <c r="E275" i="20"/>
  <c r="H274" i="20"/>
  <c r="E274" i="20"/>
  <c r="F274" i="20" s="1"/>
  <c r="D274" i="20"/>
  <c r="D275" i="20" s="1"/>
  <c r="C274" i="20"/>
  <c r="C275" i="20" s="1"/>
  <c r="G273" i="20"/>
  <c r="F273" i="20"/>
  <c r="F272" i="20"/>
  <c r="G272" i="20" s="1"/>
  <c r="G271" i="20"/>
  <c r="F271" i="20"/>
  <c r="F270" i="20"/>
  <c r="G270" i="20" s="1"/>
  <c r="G269" i="20"/>
  <c r="F269" i="20"/>
  <c r="F268" i="20"/>
  <c r="G268" i="20" s="1"/>
  <c r="G267" i="20"/>
  <c r="F267" i="20"/>
  <c r="F266" i="20"/>
  <c r="G266" i="20" s="1"/>
  <c r="G265" i="20"/>
  <c r="F265" i="20"/>
  <c r="F264" i="20"/>
  <c r="G264" i="20" s="1"/>
  <c r="G263" i="20"/>
  <c r="F263" i="20"/>
  <c r="F262" i="20"/>
  <c r="G262" i="20" s="1"/>
  <c r="G261" i="20"/>
  <c r="F261" i="20"/>
  <c r="F260" i="20"/>
  <c r="G260" i="20" s="1"/>
  <c r="G259" i="20"/>
  <c r="F259" i="20"/>
  <c r="F258" i="20"/>
  <c r="G258" i="20" s="1"/>
  <c r="G257" i="20"/>
  <c r="F257" i="20"/>
  <c r="F256" i="20"/>
  <c r="G256" i="20" s="1"/>
  <c r="G255" i="20"/>
  <c r="F255" i="20"/>
  <c r="F254" i="20"/>
  <c r="G254" i="20" s="1"/>
  <c r="G253" i="20"/>
  <c r="F253" i="20"/>
  <c r="F252" i="20"/>
  <c r="G252" i="20" s="1"/>
  <c r="G251" i="20"/>
  <c r="F251" i="20"/>
  <c r="F250" i="20"/>
  <c r="G250" i="20" s="1"/>
  <c r="G249" i="20"/>
  <c r="F249" i="20"/>
  <c r="F248" i="20"/>
  <c r="G248" i="20" s="1"/>
  <c r="G247" i="20"/>
  <c r="F247" i="20"/>
  <c r="F246" i="20"/>
  <c r="G246" i="20" s="1"/>
  <c r="G245" i="20"/>
  <c r="F245" i="20"/>
  <c r="F244" i="20"/>
  <c r="G244" i="20" s="1"/>
  <c r="G243" i="20"/>
  <c r="F243" i="20"/>
  <c r="F242" i="20"/>
  <c r="G242" i="20" s="1"/>
  <c r="G241" i="20"/>
  <c r="F241" i="20"/>
  <c r="F240" i="20"/>
  <c r="G240" i="20" s="1"/>
  <c r="G239" i="20"/>
  <c r="F239" i="20"/>
  <c r="F238" i="20"/>
  <c r="G238" i="20" s="1"/>
  <c r="G237" i="20"/>
  <c r="F237" i="20"/>
  <c r="F236" i="20"/>
  <c r="G236" i="20" s="1"/>
  <c r="G235" i="20"/>
  <c r="F235" i="20"/>
  <c r="F234" i="20"/>
  <c r="G234" i="20" s="1"/>
  <c r="G233" i="20"/>
  <c r="F233" i="20"/>
  <c r="F232" i="20"/>
  <c r="G232" i="20" s="1"/>
  <c r="G231" i="20"/>
  <c r="F231" i="20"/>
  <c r="F230" i="20"/>
  <c r="G230" i="20" s="1"/>
  <c r="G229" i="20"/>
  <c r="F229" i="20"/>
  <c r="F228" i="20"/>
  <c r="G228" i="20" s="1"/>
  <c r="G227" i="20"/>
  <c r="F227" i="20"/>
  <c r="F226" i="20"/>
  <c r="G226" i="20" s="1"/>
  <c r="G225" i="20"/>
  <c r="F225" i="20"/>
  <c r="F224" i="20"/>
  <c r="G224" i="20" s="1"/>
  <c r="G223" i="20"/>
  <c r="F223" i="20"/>
  <c r="F222" i="20"/>
  <c r="G222" i="20" s="1"/>
  <c r="G221" i="20"/>
  <c r="F221" i="20"/>
  <c r="F220" i="20"/>
  <c r="G220" i="20" s="1"/>
  <c r="G219" i="20"/>
  <c r="F219" i="20"/>
  <c r="F218" i="20"/>
  <c r="G218" i="20" s="1"/>
  <c r="G217" i="20"/>
  <c r="F217" i="20"/>
  <c r="F216" i="20"/>
  <c r="G216" i="20" s="1"/>
  <c r="G215" i="20"/>
  <c r="F215" i="20"/>
  <c r="F214" i="20"/>
  <c r="G214" i="20" s="1"/>
  <c r="G213" i="20"/>
  <c r="F213" i="20"/>
  <c r="F212" i="20"/>
  <c r="G212" i="20" s="1"/>
  <c r="G211" i="20"/>
  <c r="F211" i="20"/>
  <c r="H210" i="20"/>
  <c r="G210" i="20"/>
  <c r="F210" i="20"/>
  <c r="G209" i="20"/>
  <c r="F209" i="20"/>
  <c r="H208" i="20"/>
  <c r="F208" i="20"/>
  <c r="G208" i="20" s="1"/>
  <c r="F207" i="20"/>
  <c r="G207" i="20" s="1"/>
  <c r="F206" i="20"/>
  <c r="G206" i="20" s="1"/>
  <c r="F205" i="20"/>
  <c r="G205" i="20" s="1"/>
  <c r="F204" i="20"/>
  <c r="E204" i="20"/>
  <c r="D204" i="20"/>
  <c r="C204" i="20"/>
  <c r="F203" i="20"/>
  <c r="G203" i="20" s="1"/>
  <c r="F202" i="20"/>
  <c r="G202" i="20" s="1"/>
  <c r="F201" i="20"/>
  <c r="G201" i="20" s="1"/>
  <c r="F200" i="20"/>
  <c r="G200" i="20" s="1"/>
  <c r="F199" i="20"/>
  <c r="G199" i="20" s="1"/>
  <c r="F198" i="20"/>
  <c r="G198" i="20" s="1"/>
  <c r="F197" i="20"/>
  <c r="G197" i="20" s="1"/>
  <c r="F196" i="20"/>
  <c r="G196" i="20" s="1"/>
  <c r="F195" i="20"/>
  <c r="G195" i="20" s="1"/>
  <c r="F194" i="20"/>
  <c r="G194" i="20" s="1"/>
  <c r="F193" i="20"/>
  <c r="G193" i="20" s="1"/>
  <c r="F192" i="20"/>
  <c r="G192" i="20" s="1"/>
  <c r="G191" i="20"/>
  <c r="F191" i="20"/>
  <c r="G190" i="20"/>
  <c r="F190" i="20"/>
  <c r="H189" i="20"/>
  <c r="H204" i="20" s="1"/>
  <c r="F189" i="20"/>
  <c r="G189" i="20" s="1"/>
  <c r="F188" i="20"/>
  <c r="G188" i="20" s="1"/>
  <c r="F187" i="20"/>
  <c r="G187" i="20" s="1"/>
  <c r="F186" i="20"/>
  <c r="G186" i="20" s="1"/>
  <c r="F185" i="20"/>
  <c r="G185" i="20" s="1"/>
  <c r="F184" i="20"/>
  <c r="G184" i="20" s="1"/>
  <c r="F183" i="20"/>
  <c r="G183" i="20" s="1"/>
  <c r="F182" i="20"/>
  <c r="G182" i="20" s="1"/>
  <c r="F181" i="20"/>
  <c r="G181" i="20" s="1"/>
  <c r="F180" i="20"/>
  <c r="G180" i="20" s="1"/>
  <c r="F179" i="20"/>
  <c r="G179" i="20" s="1"/>
  <c r="F178" i="20"/>
  <c r="G178" i="20" s="1"/>
  <c r="F177" i="20"/>
  <c r="G177" i="20" s="1"/>
  <c r="F176" i="20"/>
  <c r="G176" i="20" s="1"/>
  <c r="F175" i="20"/>
  <c r="G175" i="20" s="1"/>
  <c r="F174" i="20"/>
  <c r="G174" i="20" s="1"/>
  <c r="F173" i="20"/>
  <c r="G173" i="20" s="1"/>
  <c r="F172" i="20"/>
  <c r="G172" i="20" s="1"/>
  <c r="F171" i="20"/>
  <c r="G171" i="20" s="1"/>
  <c r="F170" i="20"/>
  <c r="G170" i="20" s="1"/>
  <c r="F169" i="20"/>
  <c r="G169" i="20" s="1"/>
  <c r="F168" i="20"/>
  <c r="G168" i="20" s="1"/>
  <c r="F167" i="20"/>
  <c r="G167" i="20" s="1"/>
  <c r="F166" i="20"/>
  <c r="G166" i="20" s="1"/>
  <c r="F165" i="20"/>
  <c r="G165" i="20" s="1"/>
  <c r="F164" i="20"/>
  <c r="G164" i="20" s="1"/>
  <c r="F163" i="20"/>
  <c r="G163" i="20" s="1"/>
  <c r="F162" i="20"/>
  <c r="G162" i="20" s="1"/>
  <c r="F161" i="20"/>
  <c r="G161" i="20" s="1"/>
  <c r="F160" i="20"/>
  <c r="G160" i="20" s="1"/>
  <c r="F159" i="20"/>
  <c r="G159" i="20" s="1"/>
  <c r="F158" i="20"/>
  <c r="G158" i="20" s="1"/>
  <c r="F157" i="20"/>
  <c r="G157" i="20" s="1"/>
  <c r="F156" i="20"/>
  <c r="G156" i="20" s="1"/>
  <c r="F155" i="20"/>
  <c r="G155" i="20" s="1"/>
  <c r="F154" i="20"/>
  <c r="G154" i="20" s="1"/>
  <c r="F153" i="20"/>
  <c r="G153" i="20" s="1"/>
  <c r="F152" i="20"/>
  <c r="G152" i="20" s="1"/>
  <c r="F151" i="20"/>
  <c r="G151" i="20" s="1"/>
  <c r="F150" i="20"/>
  <c r="G150" i="20" s="1"/>
  <c r="F149" i="20"/>
  <c r="G149" i="20" s="1"/>
  <c r="F148" i="20"/>
  <c r="G148" i="20" s="1"/>
  <c r="F147" i="20"/>
  <c r="G147" i="20" s="1"/>
  <c r="F146" i="20"/>
  <c r="G146" i="20" s="1"/>
  <c r="F145" i="20"/>
  <c r="G145" i="20" s="1"/>
  <c r="F144" i="20"/>
  <c r="G144" i="20" s="1"/>
  <c r="F143" i="20"/>
  <c r="G143" i="20" s="1"/>
  <c r="F142" i="20"/>
  <c r="G142" i="20" s="1"/>
  <c r="F141" i="20"/>
  <c r="G141" i="20" s="1"/>
  <c r="F140" i="20"/>
  <c r="G140" i="20" s="1"/>
  <c r="F139" i="20"/>
  <c r="G139" i="20" s="1"/>
  <c r="F138" i="20"/>
  <c r="G138" i="20" s="1"/>
  <c r="F137" i="20"/>
  <c r="G137" i="20" s="1"/>
  <c r="F136" i="20"/>
  <c r="G136" i="20" s="1"/>
  <c r="F135" i="20"/>
  <c r="G135" i="20" s="1"/>
  <c r="F134" i="20"/>
  <c r="G134" i="20" s="1"/>
  <c r="F133" i="20"/>
  <c r="G133" i="20" s="1"/>
  <c r="F132" i="20"/>
  <c r="G132" i="20" s="1"/>
  <c r="F131" i="20"/>
  <c r="G131" i="20" s="1"/>
  <c r="F130" i="20"/>
  <c r="G130" i="20" s="1"/>
  <c r="F129" i="20"/>
  <c r="G129" i="20" s="1"/>
  <c r="F128" i="20"/>
  <c r="G128" i="20" s="1"/>
  <c r="F127" i="20"/>
  <c r="G127" i="20" s="1"/>
  <c r="F126" i="20"/>
  <c r="G126" i="20" s="1"/>
  <c r="F125" i="20"/>
  <c r="G125" i="20" s="1"/>
  <c r="F124" i="20"/>
  <c r="G124" i="20" s="1"/>
  <c r="F123" i="20"/>
  <c r="G123" i="20" s="1"/>
  <c r="F122" i="20"/>
  <c r="G122" i="20" s="1"/>
  <c r="F121" i="20"/>
  <c r="G121" i="20" s="1"/>
  <c r="F120" i="20"/>
  <c r="G120" i="20" s="1"/>
  <c r="F119" i="20"/>
  <c r="G119" i="20" s="1"/>
  <c r="F118" i="20"/>
  <c r="G118" i="20" s="1"/>
  <c r="F117" i="20"/>
  <c r="G117" i="20" s="1"/>
  <c r="F116" i="20"/>
  <c r="G116" i="20" s="1"/>
  <c r="F115" i="20"/>
  <c r="G115" i="20" s="1"/>
  <c r="F114" i="20"/>
  <c r="G114" i="20" s="1"/>
  <c r="F113" i="20"/>
  <c r="G113" i="20" s="1"/>
  <c r="F112" i="20"/>
  <c r="G112" i="20" s="1"/>
  <c r="F111" i="20"/>
  <c r="G111" i="20" s="1"/>
  <c r="F110" i="20"/>
  <c r="G110" i="20" s="1"/>
  <c r="G109" i="20"/>
  <c r="F109" i="20"/>
  <c r="F108" i="20"/>
  <c r="G108" i="20" s="1"/>
  <c r="G107" i="20"/>
  <c r="F107" i="20"/>
  <c r="F106" i="20"/>
  <c r="G106" i="20" s="1"/>
  <c r="G105" i="20"/>
  <c r="F105" i="20"/>
  <c r="F104" i="20"/>
  <c r="G104" i="20" s="1"/>
  <c r="G103" i="20"/>
  <c r="F103" i="20"/>
  <c r="F102" i="20"/>
  <c r="G102" i="20" s="1"/>
  <c r="G101" i="20"/>
  <c r="F101" i="20"/>
  <c r="F100" i="20"/>
  <c r="G100" i="20" s="1"/>
  <c r="G99" i="20"/>
  <c r="F99" i="20"/>
  <c r="F98" i="20"/>
  <c r="G98" i="20" s="1"/>
  <c r="G97" i="20"/>
  <c r="F97" i="20"/>
  <c r="F96" i="20"/>
  <c r="G96" i="20" s="1"/>
  <c r="G95" i="20"/>
  <c r="F95" i="20"/>
  <c r="F94" i="20"/>
  <c r="G94" i="20" s="1"/>
  <c r="G93" i="20"/>
  <c r="F93" i="20"/>
  <c r="F92" i="20"/>
  <c r="G92" i="20" s="1"/>
  <c r="G91" i="20"/>
  <c r="F91" i="20"/>
  <c r="F90" i="20"/>
  <c r="G90" i="20" s="1"/>
  <c r="G89" i="20"/>
  <c r="F89" i="20"/>
  <c r="F88" i="20"/>
  <c r="G88" i="20" s="1"/>
  <c r="G87" i="20"/>
  <c r="F87" i="20"/>
  <c r="F86" i="20"/>
  <c r="G86" i="20" s="1"/>
  <c r="G85" i="20"/>
  <c r="F85" i="20"/>
  <c r="F84" i="20"/>
  <c r="G84" i="20" s="1"/>
  <c r="G83" i="20"/>
  <c r="F83" i="20"/>
  <c r="F82" i="20"/>
  <c r="G82" i="20" s="1"/>
  <c r="G81" i="20"/>
  <c r="F81" i="20"/>
  <c r="F80" i="20"/>
  <c r="G80" i="20" s="1"/>
  <c r="G79" i="20"/>
  <c r="F79" i="20"/>
  <c r="F78" i="20"/>
  <c r="G78" i="20" s="1"/>
  <c r="G77" i="20"/>
  <c r="F77" i="20"/>
  <c r="F76" i="20"/>
  <c r="G76" i="20" s="1"/>
  <c r="G75" i="20"/>
  <c r="F75" i="20"/>
  <c r="F74" i="20"/>
  <c r="G74" i="20" s="1"/>
  <c r="G73" i="20"/>
  <c r="F73" i="20"/>
  <c r="F72" i="20"/>
  <c r="G72" i="20" s="1"/>
  <c r="G71" i="20"/>
  <c r="F71" i="20"/>
  <c r="F70" i="20"/>
  <c r="G70" i="20" s="1"/>
  <c r="G69" i="20"/>
  <c r="F69" i="20"/>
  <c r="F68" i="20"/>
  <c r="G68" i="20" s="1"/>
  <c r="G67" i="20"/>
  <c r="F67" i="20"/>
  <c r="F66" i="20"/>
  <c r="G66" i="20" s="1"/>
  <c r="G65" i="20"/>
  <c r="F65" i="20"/>
  <c r="F64" i="20"/>
  <c r="G64" i="20" s="1"/>
  <c r="G63" i="20"/>
  <c r="F63" i="20"/>
  <c r="F62" i="20"/>
  <c r="G62" i="20" s="1"/>
  <c r="G61" i="20"/>
  <c r="F61" i="20"/>
  <c r="F60" i="20"/>
  <c r="G60" i="20" s="1"/>
  <c r="G59" i="20"/>
  <c r="F59" i="20"/>
  <c r="F58" i="20"/>
  <c r="G58" i="20" s="1"/>
  <c r="G57" i="20"/>
  <c r="F57" i="20"/>
  <c r="F56" i="20"/>
  <c r="G56" i="20" s="1"/>
  <c r="G55" i="20"/>
  <c r="F55" i="20"/>
  <c r="F54" i="20"/>
  <c r="G54" i="20" s="1"/>
  <c r="G53" i="20"/>
  <c r="F53" i="20"/>
  <c r="F52" i="20"/>
  <c r="G52" i="20" s="1"/>
  <c r="G51" i="20"/>
  <c r="F51" i="20"/>
  <c r="F50" i="20"/>
  <c r="G50" i="20" s="1"/>
  <c r="G49" i="20"/>
  <c r="F49" i="20"/>
  <c r="F48" i="20"/>
  <c r="G48" i="20" s="1"/>
  <c r="G47" i="20"/>
  <c r="F47" i="20"/>
  <c r="F46" i="20"/>
  <c r="G46" i="20" s="1"/>
  <c r="G45" i="20"/>
  <c r="F45" i="20"/>
  <c r="F44" i="20"/>
  <c r="G44" i="20" s="1"/>
  <c r="G43" i="20"/>
  <c r="F43" i="20"/>
  <c r="F42" i="20"/>
  <c r="G42" i="20" s="1"/>
  <c r="G41" i="20"/>
  <c r="F41" i="20"/>
  <c r="F40" i="20"/>
  <c r="G40" i="20" s="1"/>
  <c r="G39" i="20"/>
  <c r="F39" i="20"/>
  <c r="F38" i="20"/>
  <c r="G38" i="20" s="1"/>
  <c r="F36" i="20"/>
  <c r="G36" i="20" s="1"/>
  <c r="F35" i="20"/>
  <c r="G35" i="20" s="1"/>
  <c r="F34" i="20"/>
  <c r="G34" i="20" s="1"/>
  <c r="F33" i="20"/>
  <c r="G33" i="20" s="1"/>
  <c r="F32" i="20"/>
  <c r="G32" i="20" s="1"/>
  <c r="F31" i="20"/>
  <c r="G31" i="20" s="1"/>
  <c r="F30" i="20"/>
  <c r="G30" i="20" s="1"/>
  <c r="F29" i="20"/>
  <c r="G29" i="20" s="1"/>
  <c r="F28" i="20"/>
  <c r="G28" i="20" s="1"/>
  <c r="F27" i="20"/>
  <c r="G27" i="20" s="1"/>
  <c r="F26" i="20"/>
  <c r="G26" i="20" s="1"/>
  <c r="F25" i="20"/>
  <c r="G25" i="20" s="1"/>
  <c r="F24" i="20"/>
  <c r="G24" i="20" s="1"/>
  <c r="F23" i="20"/>
  <c r="G23" i="20" s="1"/>
  <c r="F22" i="20"/>
  <c r="G22" i="20" s="1"/>
  <c r="F21" i="20"/>
  <c r="G21" i="20" s="1"/>
  <c r="F20" i="20"/>
  <c r="G20" i="20" s="1"/>
  <c r="F19" i="20"/>
  <c r="G19" i="20" s="1"/>
  <c r="F18" i="20"/>
  <c r="G18" i="20" s="1"/>
  <c r="F17" i="20"/>
  <c r="G17" i="20" s="1"/>
  <c r="F16" i="20"/>
  <c r="G16" i="20" s="1"/>
  <c r="F15" i="20"/>
  <c r="G15" i="20" s="1"/>
  <c r="E253" i="21" l="1"/>
  <c r="F197" i="21"/>
  <c r="H275" i="20"/>
  <c r="G204" i="20"/>
  <c r="I9" i="20" s="1"/>
  <c r="F275" i="20"/>
  <c r="G274" i="20"/>
  <c r="F253" i="21" l="1"/>
  <c r="I10" i="21"/>
  <c r="I12" i="21" s="1"/>
  <c r="G275" i="20"/>
  <c r="I10" i="20"/>
  <c r="I11" i="20"/>
  <c r="H196" i="21" l="1"/>
  <c r="I196" i="21" s="1"/>
  <c r="H193" i="21"/>
  <c r="I193" i="21" s="1"/>
  <c r="H188" i="21"/>
  <c r="I188" i="21" s="1"/>
  <c r="H185" i="21"/>
  <c r="I185" i="21" s="1"/>
  <c r="H180" i="21"/>
  <c r="I180" i="21" s="1"/>
  <c r="H177" i="21"/>
  <c r="I177" i="21" s="1"/>
  <c r="H172" i="21"/>
  <c r="I172" i="21" s="1"/>
  <c r="H169" i="21"/>
  <c r="I169" i="21" s="1"/>
  <c r="H164" i="21"/>
  <c r="I164" i="21" s="1"/>
  <c r="H161" i="21"/>
  <c r="I161" i="21" s="1"/>
  <c r="H156" i="21"/>
  <c r="I156" i="21" s="1"/>
  <c r="H153" i="21"/>
  <c r="I153" i="21" s="1"/>
  <c r="H148" i="21"/>
  <c r="I148" i="21" s="1"/>
  <c r="H145" i="21"/>
  <c r="I145" i="21" s="1"/>
  <c r="H140" i="21"/>
  <c r="I140" i="21" s="1"/>
  <c r="H137" i="21"/>
  <c r="I137" i="21" s="1"/>
  <c r="H132" i="21"/>
  <c r="I132" i="21" s="1"/>
  <c r="H129" i="21"/>
  <c r="I129" i="21" s="1"/>
  <c r="H124" i="21"/>
  <c r="I124" i="21" s="1"/>
  <c r="H121" i="21"/>
  <c r="I121" i="21" s="1"/>
  <c r="H116" i="21"/>
  <c r="I116" i="21" s="1"/>
  <c r="H113" i="21"/>
  <c r="I113" i="21" s="1"/>
  <c r="H108" i="21"/>
  <c r="I108" i="21" s="1"/>
  <c r="H105" i="21"/>
  <c r="I105" i="21" s="1"/>
  <c r="H101" i="21"/>
  <c r="I101" i="21" s="1"/>
  <c r="H97" i="21"/>
  <c r="I97" i="21" s="1"/>
  <c r="H93" i="21"/>
  <c r="I93" i="21" s="1"/>
  <c r="H89" i="21"/>
  <c r="I89" i="21" s="1"/>
  <c r="H87" i="21"/>
  <c r="I87" i="21" s="1"/>
  <c r="H85" i="21"/>
  <c r="I85" i="21" s="1"/>
  <c r="H83" i="21"/>
  <c r="I83" i="21" s="1"/>
  <c r="H81" i="21"/>
  <c r="I81" i="21" s="1"/>
  <c r="H79" i="21"/>
  <c r="I79" i="21" s="1"/>
  <c r="H77" i="21"/>
  <c r="I77" i="21" s="1"/>
  <c r="H75" i="21"/>
  <c r="I75" i="21" s="1"/>
  <c r="H73" i="21"/>
  <c r="I73" i="21" s="1"/>
  <c r="H71" i="21"/>
  <c r="I71" i="21" s="1"/>
  <c r="H69" i="21"/>
  <c r="I69" i="21" s="1"/>
  <c r="H61" i="21"/>
  <c r="I61" i="21" s="1"/>
  <c r="H53" i="21"/>
  <c r="I53" i="21" s="1"/>
  <c r="H45" i="21"/>
  <c r="I45" i="21" s="1"/>
  <c r="H37" i="21"/>
  <c r="I37" i="21" s="1"/>
  <c r="H31" i="21"/>
  <c r="I31" i="21" s="1"/>
  <c r="H27" i="21"/>
  <c r="I27" i="21" s="1"/>
  <c r="H23" i="21"/>
  <c r="I23" i="21" s="1"/>
  <c r="H19" i="21"/>
  <c r="I19" i="21" s="1"/>
  <c r="H192" i="21"/>
  <c r="I192" i="21" s="1"/>
  <c r="H189" i="21"/>
  <c r="I189" i="21" s="1"/>
  <c r="H184" i="21"/>
  <c r="I184" i="21" s="1"/>
  <c r="H181" i="21"/>
  <c r="I181" i="21" s="1"/>
  <c r="H176" i="21"/>
  <c r="I176" i="21" s="1"/>
  <c r="H173" i="21"/>
  <c r="I173" i="21" s="1"/>
  <c r="H168" i="21"/>
  <c r="I168" i="21" s="1"/>
  <c r="H165" i="21"/>
  <c r="I165" i="21" s="1"/>
  <c r="H160" i="21"/>
  <c r="I160" i="21" s="1"/>
  <c r="H157" i="21"/>
  <c r="I157" i="21" s="1"/>
  <c r="H152" i="21"/>
  <c r="I152" i="21" s="1"/>
  <c r="H149" i="21"/>
  <c r="I149" i="21" s="1"/>
  <c r="H144" i="21"/>
  <c r="I144" i="21" s="1"/>
  <c r="H141" i="21"/>
  <c r="I141" i="21" s="1"/>
  <c r="H136" i="21"/>
  <c r="I136" i="21" s="1"/>
  <c r="H133" i="21"/>
  <c r="I133" i="21" s="1"/>
  <c r="H128" i="21"/>
  <c r="I128" i="21" s="1"/>
  <c r="H125" i="21"/>
  <c r="I125" i="21" s="1"/>
  <c r="H120" i="21"/>
  <c r="I120" i="21" s="1"/>
  <c r="H117" i="21"/>
  <c r="I117" i="21" s="1"/>
  <c r="H112" i="21"/>
  <c r="I112" i="21" s="1"/>
  <c r="H109" i="21"/>
  <c r="I109" i="21" s="1"/>
  <c r="H104" i="21"/>
  <c r="I104" i="21" s="1"/>
  <c r="H100" i="21"/>
  <c r="I100" i="21" s="1"/>
  <c r="H96" i="21"/>
  <c r="I96" i="21" s="1"/>
  <c r="H92" i="21"/>
  <c r="I92" i="21" s="1"/>
  <c r="H65" i="21"/>
  <c r="I65" i="21" s="1"/>
  <c r="H57" i="21"/>
  <c r="I57" i="21" s="1"/>
  <c r="H49" i="21"/>
  <c r="I49" i="21" s="1"/>
  <c r="H41" i="21"/>
  <c r="I41" i="21" s="1"/>
  <c r="H33" i="21"/>
  <c r="I33" i="21" s="1"/>
  <c r="H29" i="21"/>
  <c r="I29" i="21" s="1"/>
  <c r="H25" i="21"/>
  <c r="I25" i="21" s="1"/>
  <c r="H21" i="21"/>
  <c r="I21" i="21" s="1"/>
  <c r="H17" i="21"/>
  <c r="H67" i="21"/>
  <c r="I67" i="21" s="1"/>
  <c r="H28" i="21"/>
  <c r="I28" i="21" s="1"/>
  <c r="H43" i="21"/>
  <c r="I43" i="21" s="1"/>
  <c r="H59" i="21"/>
  <c r="I59" i="21" s="1"/>
  <c r="H246" i="21"/>
  <c r="I246" i="21" s="1"/>
  <c r="H230" i="21"/>
  <c r="I230" i="21" s="1"/>
  <c r="H214" i="21"/>
  <c r="I214" i="21" s="1"/>
  <c r="H198" i="21"/>
  <c r="H183" i="21"/>
  <c r="I183" i="21" s="1"/>
  <c r="H167" i="21"/>
  <c r="I167" i="21" s="1"/>
  <c r="H151" i="21"/>
  <c r="I151" i="21" s="1"/>
  <c r="H135" i="21"/>
  <c r="I135" i="21" s="1"/>
  <c r="H119" i="21"/>
  <c r="I119" i="21" s="1"/>
  <c r="H103" i="21"/>
  <c r="I103" i="21" s="1"/>
  <c r="H249" i="21"/>
  <c r="I249" i="21" s="1"/>
  <c r="H233" i="21"/>
  <c r="I233" i="21" s="1"/>
  <c r="H217" i="21"/>
  <c r="I217" i="21" s="1"/>
  <c r="H201" i="21"/>
  <c r="I201" i="21" s="1"/>
  <c r="H182" i="21"/>
  <c r="I182" i="21" s="1"/>
  <c r="H166" i="21"/>
  <c r="I166" i="21" s="1"/>
  <c r="H150" i="21"/>
  <c r="I150" i="21" s="1"/>
  <c r="H134" i="21"/>
  <c r="I134" i="21" s="1"/>
  <c r="H118" i="21"/>
  <c r="I118" i="21" s="1"/>
  <c r="H247" i="21"/>
  <c r="I247" i="21" s="1"/>
  <c r="H231" i="21"/>
  <c r="I231" i="21" s="1"/>
  <c r="H215" i="21"/>
  <c r="I215" i="21" s="1"/>
  <c r="H199" i="21"/>
  <c r="I199" i="21" s="1"/>
  <c r="H84" i="21"/>
  <c r="I84" i="21" s="1"/>
  <c r="H248" i="21"/>
  <c r="I248" i="21" s="1"/>
  <c r="H232" i="21"/>
  <c r="I232" i="21" s="1"/>
  <c r="H216" i="21"/>
  <c r="I216" i="21" s="1"/>
  <c r="H200" i="21"/>
  <c r="I200" i="21" s="1"/>
  <c r="H82" i="21"/>
  <c r="I82" i="21" s="1"/>
  <c r="H66" i="21"/>
  <c r="I66" i="21" s="1"/>
  <c r="H50" i="21"/>
  <c r="I50" i="21" s="1"/>
  <c r="H34" i="21"/>
  <c r="I34" i="21" s="1"/>
  <c r="H30" i="21"/>
  <c r="I30" i="21" s="1"/>
  <c r="H47" i="21"/>
  <c r="I47" i="21" s="1"/>
  <c r="H63" i="21"/>
  <c r="I63" i="21" s="1"/>
  <c r="H32" i="21"/>
  <c r="I32" i="21" s="1"/>
  <c r="H48" i="21"/>
  <c r="I48" i="21" s="1"/>
  <c r="H64" i="21"/>
  <c r="I64" i="21" s="1"/>
  <c r="H242" i="21"/>
  <c r="I242" i="21" s="1"/>
  <c r="H226" i="21"/>
  <c r="I226" i="21" s="1"/>
  <c r="H210" i="21"/>
  <c r="I210" i="21" s="1"/>
  <c r="H195" i="21"/>
  <c r="I195" i="21" s="1"/>
  <c r="H179" i="21"/>
  <c r="I179" i="21" s="1"/>
  <c r="H163" i="21"/>
  <c r="I163" i="21" s="1"/>
  <c r="H147" i="21"/>
  <c r="I147" i="21" s="1"/>
  <c r="H131" i="21"/>
  <c r="I131" i="21" s="1"/>
  <c r="H115" i="21"/>
  <c r="I115" i="21" s="1"/>
  <c r="H99" i="21"/>
  <c r="I99" i="21" s="1"/>
  <c r="H245" i="21"/>
  <c r="I245" i="21" s="1"/>
  <c r="H229" i="21"/>
  <c r="I229" i="21" s="1"/>
  <c r="H213" i="21"/>
  <c r="I213" i="21" s="1"/>
  <c r="H194" i="21"/>
  <c r="I194" i="21" s="1"/>
  <c r="H178" i="21"/>
  <c r="I178" i="21" s="1"/>
  <c r="H162" i="21"/>
  <c r="I162" i="21" s="1"/>
  <c r="H146" i="21"/>
  <c r="I146" i="21" s="1"/>
  <c r="H130" i="21"/>
  <c r="I130" i="21" s="1"/>
  <c r="H114" i="21"/>
  <c r="I114" i="21" s="1"/>
  <c r="H243" i="21"/>
  <c r="I243" i="21" s="1"/>
  <c r="H227" i="21"/>
  <c r="I227" i="21" s="1"/>
  <c r="H211" i="21"/>
  <c r="I211" i="21" s="1"/>
  <c r="H102" i="21"/>
  <c r="I102" i="21" s="1"/>
  <c r="H80" i="21"/>
  <c r="I80" i="21" s="1"/>
  <c r="H244" i="21"/>
  <c r="I244" i="21" s="1"/>
  <c r="H228" i="21"/>
  <c r="I228" i="21" s="1"/>
  <c r="H212" i="21"/>
  <c r="I212" i="21" s="1"/>
  <c r="H98" i="21"/>
  <c r="I98" i="21" s="1"/>
  <c r="H78" i="21"/>
  <c r="I78" i="21" s="1"/>
  <c r="H62" i="21"/>
  <c r="I62" i="21" s="1"/>
  <c r="H46" i="21"/>
  <c r="I46" i="21" s="1"/>
  <c r="H18" i="21"/>
  <c r="I18" i="21" s="1"/>
  <c r="H36" i="21"/>
  <c r="I36" i="21" s="1"/>
  <c r="H52" i="21"/>
  <c r="I52" i="21" s="1"/>
  <c r="H68" i="21"/>
  <c r="I68" i="21" s="1"/>
  <c r="H20" i="21"/>
  <c r="I20" i="21" s="1"/>
  <c r="H35" i="21"/>
  <c r="I35" i="21" s="1"/>
  <c r="H51" i="21"/>
  <c r="I51" i="21" s="1"/>
  <c r="H238" i="21"/>
  <c r="I238" i="21" s="1"/>
  <c r="H222" i="21"/>
  <c r="I222" i="21" s="1"/>
  <c r="H206" i="21"/>
  <c r="I206" i="21" s="1"/>
  <c r="H191" i="21"/>
  <c r="I191" i="21" s="1"/>
  <c r="H175" i="21"/>
  <c r="I175" i="21" s="1"/>
  <c r="H159" i="21"/>
  <c r="I159" i="21" s="1"/>
  <c r="H143" i="21"/>
  <c r="I143" i="21" s="1"/>
  <c r="H127" i="21"/>
  <c r="I127" i="21" s="1"/>
  <c r="H111" i="21"/>
  <c r="I111" i="21" s="1"/>
  <c r="H95" i="21"/>
  <c r="I95" i="21" s="1"/>
  <c r="H241" i="21"/>
  <c r="I241" i="21" s="1"/>
  <c r="H225" i="21"/>
  <c r="I225" i="21" s="1"/>
  <c r="H209" i="21"/>
  <c r="I209" i="21" s="1"/>
  <c r="H190" i="21"/>
  <c r="I190" i="21" s="1"/>
  <c r="H174" i="21"/>
  <c r="I174" i="21" s="1"/>
  <c r="H158" i="21"/>
  <c r="I158" i="21" s="1"/>
  <c r="H142" i="21"/>
  <c r="I142" i="21" s="1"/>
  <c r="H126" i="21"/>
  <c r="I126" i="21" s="1"/>
  <c r="H110" i="21"/>
  <c r="I110" i="21" s="1"/>
  <c r="H239" i="21"/>
  <c r="I239" i="21" s="1"/>
  <c r="H223" i="21"/>
  <c r="I223" i="21" s="1"/>
  <c r="H207" i="21"/>
  <c r="I207" i="21" s="1"/>
  <c r="H94" i="21"/>
  <c r="I94" i="21" s="1"/>
  <c r="H76" i="21"/>
  <c r="I76" i="21" s="1"/>
  <c r="H240" i="21"/>
  <c r="I240" i="21" s="1"/>
  <c r="H224" i="21"/>
  <c r="I224" i="21" s="1"/>
  <c r="H208" i="21"/>
  <c r="I208" i="21" s="1"/>
  <c r="H90" i="21"/>
  <c r="I90" i="21" s="1"/>
  <c r="H74" i="21"/>
  <c r="I74" i="21" s="1"/>
  <c r="H58" i="21"/>
  <c r="I58" i="21" s="1"/>
  <c r="H42" i="21"/>
  <c r="I42" i="21" s="1"/>
  <c r="H22" i="21"/>
  <c r="I22" i="21" s="1"/>
  <c r="H39" i="21"/>
  <c r="I39" i="21" s="1"/>
  <c r="H55" i="21"/>
  <c r="I55" i="21" s="1"/>
  <c r="H24" i="21"/>
  <c r="I24" i="21" s="1"/>
  <c r="H40" i="21"/>
  <c r="I40" i="21" s="1"/>
  <c r="H56" i="21"/>
  <c r="I56" i="21" s="1"/>
  <c r="H250" i="21"/>
  <c r="I250" i="21" s="1"/>
  <c r="H234" i="21"/>
  <c r="I234" i="21" s="1"/>
  <c r="H218" i="21"/>
  <c r="I218" i="21" s="1"/>
  <c r="H202" i="21"/>
  <c r="I202" i="21" s="1"/>
  <c r="H187" i="21"/>
  <c r="I187" i="21" s="1"/>
  <c r="H171" i="21"/>
  <c r="I171" i="21" s="1"/>
  <c r="H155" i="21"/>
  <c r="I155" i="21" s="1"/>
  <c r="H139" i="21"/>
  <c r="I139" i="21" s="1"/>
  <c r="H123" i="21"/>
  <c r="I123" i="21" s="1"/>
  <c r="H107" i="21"/>
  <c r="I107" i="21" s="1"/>
  <c r="H91" i="21"/>
  <c r="I91" i="21" s="1"/>
  <c r="H237" i="21"/>
  <c r="I237" i="21" s="1"/>
  <c r="H221" i="21"/>
  <c r="I221" i="21" s="1"/>
  <c r="H205" i="21"/>
  <c r="I205" i="21" s="1"/>
  <c r="H186" i="21"/>
  <c r="I186" i="21" s="1"/>
  <c r="H170" i="21"/>
  <c r="I170" i="21" s="1"/>
  <c r="H154" i="21"/>
  <c r="I154" i="21" s="1"/>
  <c r="H138" i="21"/>
  <c r="I138" i="21" s="1"/>
  <c r="H122" i="21"/>
  <c r="I122" i="21" s="1"/>
  <c r="H106" i="21"/>
  <c r="I106" i="21" s="1"/>
  <c r="H235" i="21"/>
  <c r="I235" i="21" s="1"/>
  <c r="H219" i="21"/>
  <c r="I219" i="21" s="1"/>
  <c r="H203" i="21"/>
  <c r="I203" i="21" s="1"/>
  <c r="H88" i="21"/>
  <c r="I88" i="21" s="1"/>
  <c r="H72" i="21"/>
  <c r="I72" i="21" s="1"/>
  <c r="H236" i="21"/>
  <c r="I236" i="21" s="1"/>
  <c r="H220" i="21"/>
  <c r="I220" i="21" s="1"/>
  <c r="H204" i="21"/>
  <c r="I204" i="21" s="1"/>
  <c r="H86" i="21"/>
  <c r="I86" i="21" s="1"/>
  <c r="H70" i="21"/>
  <c r="I70" i="21" s="1"/>
  <c r="H54" i="21"/>
  <c r="I54" i="21" s="1"/>
  <c r="H38" i="21"/>
  <c r="I38" i="21" s="1"/>
  <c r="H26" i="21"/>
  <c r="I26" i="21" s="1"/>
  <c r="H44" i="21"/>
  <c r="I44" i="21" s="1"/>
  <c r="H60" i="21"/>
  <c r="I60" i="21" s="1"/>
  <c r="I206" i="20"/>
  <c r="J206" i="20" s="1"/>
  <c r="I188" i="20"/>
  <c r="J188" i="20" s="1"/>
  <c r="I186" i="20"/>
  <c r="J186" i="20" s="1"/>
  <c r="I184" i="20"/>
  <c r="J184" i="20" s="1"/>
  <c r="I182" i="20"/>
  <c r="J182" i="20" s="1"/>
  <c r="I180" i="20"/>
  <c r="J180" i="20" s="1"/>
  <c r="I178" i="20"/>
  <c r="J178" i="20" s="1"/>
  <c r="I176" i="20"/>
  <c r="J176" i="20" s="1"/>
  <c r="I174" i="20"/>
  <c r="J174" i="20" s="1"/>
  <c r="I172" i="20"/>
  <c r="J172" i="20" s="1"/>
  <c r="I170" i="20"/>
  <c r="J170" i="20" s="1"/>
  <c r="I168" i="20"/>
  <c r="J168" i="20" s="1"/>
  <c r="I166" i="20"/>
  <c r="J166" i="20" s="1"/>
  <c r="I164" i="20"/>
  <c r="J164" i="20" s="1"/>
  <c r="I162" i="20"/>
  <c r="J162" i="20" s="1"/>
  <c r="I160" i="20"/>
  <c r="J160" i="20" s="1"/>
  <c r="I158" i="20"/>
  <c r="J158" i="20" s="1"/>
  <c r="I156" i="20"/>
  <c r="J156" i="20" s="1"/>
  <c r="I154" i="20"/>
  <c r="J154" i="20" s="1"/>
  <c r="I152" i="20"/>
  <c r="J152" i="20" s="1"/>
  <c r="I150" i="20"/>
  <c r="J150" i="20" s="1"/>
  <c r="I148" i="20"/>
  <c r="J148" i="20" s="1"/>
  <c r="I146" i="20"/>
  <c r="J146" i="20" s="1"/>
  <c r="I144" i="20"/>
  <c r="J144" i="20" s="1"/>
  <c r="I142" i="20"/>
  <c r="J142" i="20" s="1"/>
  <c r="I140" i="20"/>
  <c r="J140" i="20" s="1"/>
  <c r="I138" i="20"/>
  <c r="J138" i="20" s="1"/>
  <c r="I136" i="20"/>
  <c r="J136" i="20" s="1"/>
  <c r="I134" i="20"/>
  <c r="J134" i="20" s="1"/>
  <c r="I132" i="20"/>
  <c r="J132" i="20" s="1"/>
  <c r="I130" i="20"/>
  <c r="J130" i="20" s="1"/>
  <c r="I128" i="20"/>
  <c r="J128" i="20" s="1"/>
  <c r="I126" i="20"/>
  <c r="J126" i="20" s="1"/>
  <c r="I124" i="20"/>
  <c r="J124" i="20" s="1"/>
  <c r="I122" i="20"/>
  <c r="J122" i="20" s="1"/>
  <c r="I120" i="20"/>
  <c r="J120" i="20" s="1"/>
  <c r="I118" i="20"/>
  <c r="J118" i="20" s="1"/>
  <c r="I116" i="20"/>
  <c r="J116" i="20" s="1"/>
  <c r="I114" i="20"/>
  <c r="J114" i="20" s="1"/>
  <c r="I112" i="20"/>
  <c r="J112" i="20" s="1"/>
  <c r="I110" i="20"/>
  <c r="J110" i="20" s="1"/>
  <c r="I107" i="20"/>
  <c r="J107" i="20" s="1"/>
  <c r="I103" i="20"/>
  <c r="J103" i="20" s="1"/>
  <c r="I99" i="20"/>
  <c r="J99" i="20" s="1"/>
  <c r="I95" i="20"/>
  <c r="J95" i="20" s="1"/>
  <c r="I91" i="20"/>
  <c r="J91" i="20" s="1"/>
  <c r="I87" i="20"/>
  <c r="J87" i="20" s="1"/>
  <c r="I83" i="20"/>
  <c r="J83" i="20" s="1"/>
  <c r="I79" i="20"/>
  <c r="J79" i="20" s="1"/>
  <c r="I75" i="20"/>
  <c r="J75" i="20" s="1"/>
  <c r="I71" i="20"/>
  <c r="J71" i="20" s="1"/>
  <c r="I67" i="20"/>
  <c r="J67" i="20" s="1"/>
  <c r="I63" i="20"/>
  <c r="J63" i="20" s="1"/>
  <c r="I59" i="20"/>
  <c r="J59" i="20" s="1"/>
  <c r="I55" i="20"/>
  <c r="J55" i="20" s="1"/>
  <c r="I51" i="20"/>
  <c r="J51" i="20" s="1"/>
  <c r="I47" i="20"/>
  <c r="J47" i="20" s="1"/>
  <c r="I43" i="20"/>
  <c r="J43" i="20" s="1"/>
  <c r="I39" i="20"/>
  <c r="J39" i="20" s="1"/>
  <c r="I36" i="20"/>
  <c r="J36" i="20" s="1"/>
  <c r="I32" i="20"/>
  <c r="J32" i="20" s="1"/>
  <c r="I28" i="20"/>
  <c r="J28" i="20" s="1"/>
  <c r="I24" i="20"/>
  <c r="J24" i="20" s="1"/>
  <c r="I20" i="20"/>
  <c r="J20" i="20" s="1"/>
  <c r="I16" i="20"/>
  <c r="J16" i="20" s="1"/>
  <c r="I260" i="20"/>
  <c r="J260" i="20" s="1"/>
  <c r="I258" i="20"/>
  <c r="J258" i="20" s="1"/>
  <c r="I256" i="20"/>
  <c r="J256" i="20" s="1"/>
  <c r="I254" i="20"/>
  <c r="J254" i="20" s="1"/>
  <c r="I252" i="20"/>
  <c r="J252" i="20" s="1"/>
  <c r="I250" i="20"/>
  <c r="J250" i="20" s="1"/>
  <c r="I248" i="20"/>
  <c r="J248" i="20" s="1"/>
  <c r="I246" i="20"/>
  <c r="J246" i="20" s="1"/>
  <c r="I244" i="20"/>
  <c r="J244" i="20" s="1"/>
  <c r="I242" i="20"/>
  <c r="J242" i="20" s="1"/>
  <c r="I240" i="20"/>
  <c r="J240" i="20" s="1"/>
  <c r="I238" i="20"/>
  <c r="J238" i="20" s="1"/>
  <c r="I236" i="20"/>
  <c r="J236" i="20" s="1"/>
  <c r="I234" i="20"/>
  <c r="J234" i="20" s="1"/>
  <c r="I232" i="20"/>
  <c r="J232" i="20" s="1"/>
  <c r="I230" i="20"/>
  <c r="J230" i="20" s="1"/>
  <c r="I228" i="20"/>
  <c r="J228" i="20" s="1"/>
  <c r="I226" i="20"/>
  <c r="J226" i="20" s="1"/>
  <c r="I224" i="20"/>
  <c r="J224" i="20" s="1"/>
  <c r="I222" i="20"/>
  <c r="J222" i="20" s="1"/>
  <c r="I220" i="20"/>
  <c r="J220" i="20" s="1"/>
  <c r="I218" i="20"/>
  <c r="J218" i="20" s="1"/>
  <c r="I216" i="20"/>
  <c r="J216" i="20" s="1"/>
  <c r="I214" i="20"/>
  <c r="J214" i="20" s="1"/>
  <c r="I212" i="20"/>
  <c r="J212" i="20" s="1"/>
  <c r="I210" i="20"/>
  <c r="J210" i="20" s="1"/>
  <c r="I187" i="20"/>
  <c r="J187" i="20" s="1"/>
  <c r="I185" i="20"/>
  <c r="J185" i="20" s="1"/>
  <c r="I183" i="20"/>
  <c r="J183" i="20" s="1"/>
  <c r="I181" i="20"/>
  <c r="J181" i="20" s="1"/>
  <c r="I179" i="20"/>
  <c r="J179" i="20" s="1"/>
  <c r="I177" i="20"/>
  <c r="J177" i="20" s="1"/>
  <c r="I175" i="20"/>
  <c r="J175" i="20" s="1"/>
  <c r="I173" i="20"/>
  <c r="J173" i="20" s="1"/>
  <c r="I171" i="20"/>
  <c r="J171" i="20" s="1"/>
  <c r="I169" i="20"/>
  <c r="J169" i="20" s="1"/>
  <c r="I167" i="20"/>
  <c r="J167" i="20" s="1"/>
  <c r="I165" i="20"/>
  <c r="J165" i="20" s="1"/>
  <c r="I163" i="20"/>
  <c r="J163" i="20" s="1"/>
  <c r="I161" i="20"/>
  <c r="J161" i="20" s="1"/>
  <c r="I159" i="20"/>
  <c r="J159" i="20" s="1"/>
  <c r="I157" i="20"/>
  <c r="J157" i="20" s="1"/>
  <c r="I155" i="20"/>
  <c r="J155" i="20" s="1"/>
  <c r="I153" i="20"/>
  <c r="J153" i="20" s="1"/>
  <c r="I151" i="20"/>
  <c r="J151" i="20" s="1"/>
  <c r="I143" i="20"/>
  <c r="J143" i="20" s="1"/>
  <c r="I141" i="20"/>
  <c r="J141" i="20" s="1"/>
  <c r="I139" i="20"/>
  <c r="J139" i="20" s="1"/>
  <c r="I137" i="20"/>
  <c r="J137" i="20" s="1"/>
  <c r="I135" i="20"/>
  <c r="J135" i="20" s="1"/>
  <c r="I133" i="20"/>
  <c r="J133" i="20" s="1"/>
  <c r="I131" i="20"/>
  <c r="J131" i="20" s="1"/>
  <c r="I129" i="20"/>
  <c r="J129" i="20" s="1"/>
  <c r="I127" i="20"/>
  <c r="J127" i="20" s="1"/>
  <c r="I125" i="20"/>
  <c r="J125" i="20" s="1"/>
  <c r="I123" i="20"/>
  <c r="J123" i="20" s="1"/>
  <c r="I121" i="20"/>
  <c r="J121" i="20" s="1"/>
  <c r="I119" i="20"/>
  <c r="J119" i="20" s="1"/>
  <c r="I117" i="20"/>
  <c r="J117" i="20" s="1"/>
  <c r="I115" i="20"/>
  <c r="J115" i="20" s="1"/>
  <c r="I113" i="20"/>
  <c r="J113" i="20" s="1"/>
  <c r="I111" i="20"/>
  <c r="J111" i="20" s="1"/>
  <c r="I109" i="20"/>
  <c r="J109" i="20" s="1"/>
  <c r="I105" i="20"/>
  <c r="J105" i="20" s="1"/>
  <c r="I101" i="20"/>
  <c r="J101" i="20" s="1"/>
  <c r="I97" i="20"/>
  <c r="J97" i="20" s="1"/>
  <c r="I93" i="20"/>
  <c r="J93" i="20" s="1"/>
  <c r="I89" i="20"/>
  <c r="J89" i="20" s="1"/>
  <c r="I85" i="20"/>
  <c r="J85" i="20" s="1"/>
  <c r="I81" i="20"/>
  <c r="J81" i="20" s="1"/>
  <c r="I77" i="20"/>
  <c r="J77" i="20" s="1"/>
  <c r="I73" i="20"/>
  <c r="J73" i="20" s="1"/>
  <c r="I69" i="20"/>
  <c r="J69" i="20" s="1"/>
  <c r="I65" i="20"/>
  <c r="J65" i="20" s="1"/>
  <c r="I61" i="20"/>
  <c r="J61" i="20" s="1"/>
  <c r="I57" i="20"/>
  <c r="J57" i="20" s="1"/>
  <c r="I53" i="20"/>
  <c r="J53" i="20" s="1"/>
  <c r="I49" i="20"/>
  <c r="J49" i="20" s="1"/>
  <c r="I45" i="20"/>
  <c r="J45" i="20" s="1"/>
  <c r="I41" i="20"/>
  <c r="J41" i="20" s="1"/>
  <c r="I37" i="20"/>
  <c r="J37" i="20" s="1"/>
  <c r="I34" i="20"/>
  <c r="J34" i="20" s="1"/>
  <c r="I30" i="20"/>
  <c r="J30" i="20" s="1"/>
  <c r="I26" i="20"/>
  <c r="J26" i="20" s="1"/>
  <c r="I22" i="20"/>
  <c r="J22" i="20" s="1"/>
  <c r="I18" i="20"/>
  <c r="J18" i="20" s="1"/>
  <c r="I106" i="20"/>
  <c r="J106" i="20" s="1"/>
  <c r="I102" i="20"/>
  <c r="J102" i="20" s="1"/>
  <c r="I98" i="20"/>
  <c r="J98" i="20" s="1"/>
  <c r="I94" i="20"/>
  <c r="J94" i="20" s="1"/>
  <c r="I90" i="20"/>
  <c r="J90" i="20" s="1"/>
  <c r="I86" i="20"/>
  <c r="J86" i="20" s="1"/>
  <c r="I82" i="20"/>
  <c r="J82" i="20" s="1"/>
  <c r="I78" i="20"/>
  <c r="J78" i="20" s="1"/>
  <c r="I74" i="20"/>
  <c r="J74" i="20" s="1"/>
  <c r="I70" i="20"/>
  <c r="J70" i="20" s="1"/>
  <c r="I66" i="20"/>
  <c r="J66" i="20" s="1"/>
  <c r="I62" i="20"/>
  <c r="J62" i="20" s="1"/>
  <c r="I58" i="20"/>
  <c r="J58" i="20" s="1"/>
  <c r="I100" i="20"/>
  <c r="J100" i="20" s="1"/>
  <c r="I84" i="20"/>
  <c r="J84" i="20" s="1"/>
  <c r="I68" i="20"/>
  <c r="J68" i="20" s="1"/>
  <c r="I104" i="20"/>
  <c r="J104" i="20" s="1"/>
  <c r="I88" i="20"/>
  <c r="J88" i="20" s="1"/>
  <c r="I72" i="20"/>
  <c r="J72" i="20" s="1"/>
  <c r="I56" i="20"/>
  <c r="J56" i="20" s="1"/>
  <c r="I54" i="20"/>
  <c r="J54" i="20" s="1"/>
  <c r="I52" i="20"/>
  <c r="J52" i="20" s="1"/>
  <c r="I50" i="20"/>
  <c r="J50" i="20" s="1"/>
  <c r="I48" i="20"/>
  <c r="J48" i="20" s="1"/>
  <c r="I46" i="20"/>
  <c r="J46" i="20" s="1"/>
  <c r="I44" i="20"/>
  <c r="J44" i="20" s="1"/>
  <c r="I42" i="20"/>
  <c r="J42" i="20" s="1"/>
  <c r="I40" i="20"/>
  <c r="J40" i="20" s="1"/>
  <c r="I38" i="20"/>
  <c r="J38" i="20" s="1"/>
  <c r="I35" i="20"/>
  <c r="J35" i="20" s="1"/>
  <c r="I33" i="20"/>
  <c r="J33" i="20" s="1"/>
  <c r="I31" i="20"/>
  <c r="J31" i="20" s="1"/>
  <c r="I29" i="20"/>
  <c r="J29" i="20" s="1"/>
  <c r="I27" i="20"/>
  <c r="J27" i="20" s="1"/>
  <c r="I25" i="20"/>
  <c r="J25" i="20" s="1"/>
  <c r="I23" i="20"/>
  <c r="J23" i="20" s="1"/>
  <c r="I21" i="20"/>
  <c r="J21" i="20" s="1"/>
  <c r="I19" i="20"/>
  <c r="J19" i="20" s="1"/>
  <c r="I17" i="20"/>
  <c r="J17" i="20" s="1"/>
  <c r="I15" i="20"/>
  <c r="I108" i="20"/>
  <c r="J108" i="20" s="1"/>
  <c r="I92" i="20"/>
  <c r="J92" i="20" s="1"/>
  <c r="I76" i="20"/>
  <c r="J76" i="20" s="1"/>
  <c r="I60" i="20"/>
  <c r="J60" i="20" s="1"/>
  <c r="I80" i="20"/>
  <c r="J80" i="20" s="1"/>
  <c r="I64" i="20"/>
  <c r="J64" i="20" s="1"/>
  <c r="I96" i="20"/>
  <c r="J96" i="20" s="1"/>
  <c r="I269" i="20"/>
  <c r="J269" i="20" s="1"/>
  <c r="I253" i="20"/>
  <c r="J253" i="20" s="1"/>
  <c r="I237" i="20"/>
  <c r="J237" i="20" s="1"/>
  <c r="I221" i="20"/>
  <c r="J221" i="20" s="1"/>
  <c r="I201" i="20"/>
  <c r="J201" i="20" s="1"/>
  <c r="I267" i="20"/>
  <c r="J267" i="20" s="1"/>
  <c r="I251" i="20"/>
  <c r="J251" i="20" s="1"/>
  <c r="I235" i="20"/>
  <c r="J235" i="20" s="1"/>
  <c r="I219" i="20"/>
  <c r="J219" i="20" s="1"/>
  <c r="I208" i="20"/>
  <c r="J208" i="20" s="1"/>
  <c r="I195" i="20"/>
  <c r="J195" i="20" s="1"/>
  <c r="I202" i="20"/>
  <c r="J202" i="20" s="1"/>
  <c r="I194" i="20"/>
  <c r="J194" i="20" s="1"/>
  <c r="I270" i="20"/>
  <c r="J270" i="20" s="1"/>
  <c r="I262" i="20"/>
  <c r="J262" i="20" s="1"/>
  <c r="I265" i="20"/>
  <c r="J265" i="20" s="1"/>
  <c r="I249" i="20"/>
  <c r="J249" i="20" s="1"/>
  <c r="I233" i="20"/>
  <c r="J233" i="20" s="1"/>
  <c r="I217" i="20"/>
  <c r="J217" i="20" s="1"/>
  <c r="I197" i="20"/>
  <c r="J197" i="20" s="1"/>
  <c r="I263" i="20"/>
  <c r="J263" i="20" s="1"/>
  <c r="I247" i="20"/>
  <c r="J247" i="20" s="1"/>
  <c r="I231" i="20"/>
  <c r="J231" i="20" s="1"/>
  <c r="I215" i="20"/>
  <c r="J215" i="20" s="1"/>
  <c r="I207" i="20"/>
  <c r="J207" i="20" s="1"/>
  <c r="I191" i="20"/>
  <c r="J191" i="20" s="1"/>
  <c r="I200" i="20"/>
  <c r="J200" i="20" s="1"/>
  <c r="I192" i="20"/>
  <c r="J192" i="20" s="1"/>
  <c r="I268" i="20"/>
  <c r="J268" i="20" s="1"/>
  <c r="I149" i="20"/>
  <c r="J149" i="20" s="1"/>
  <c r="I261" i="20"/>
  <c r="J261" i="20" s="1"/>
  <c r="I245" i="20"/>
  <c r="J245" i="20" s="1"/>
  <c r="I229" i="20"/>
  <c r="J229" i="20" s="1"/>
  <c r="I213" i="20"/>
  <c r="J213" i="20" s="1"/>
  <c r="I193" i="20"/>
  <c r="J193" i="20" s="1"/>
  <c r="I259" i="20"/>
  <c r="J259" i="20" s="1"/>
  <c r="I243" i="20"/>
  <c r="J243" i="20" s="1"/>
  <c r="I227" i="20"/>
  <c r="J227" i="20" s="1"/>
  <c r="I211" i="20"/>
  <c r="J211" i="20" s="1"/>
  <c r="I203" i="20"/>
  <c r="J203" i="20" s="1"/>
  <c r="I190" i="20"/>
  <c r="J190" i="20" s="1"/>
  <c r="I198" i="20"/>
  <c r="J198" i="20" s="1"/>
  <c r="I147" i="20"/>
  <c r="J147" i="20" s="1"/>
  <c r="I266" i="20"/>
  <c r="J266" i="20" s="1"/>
  <c r="I145" i="20"/>
  <c r="J145" i="20" s="1"/>
  <c r="I273" i="20"/>
  <c r="J273" i="20" s="1"/>
  <c r="I257" i="20"/>
  <c r="J257" i="20" s="1"/>
  <c r="I241" i="20"/>
  <c r="J241" i="20" s="1"/>
  <c r="I225" i="20"/>
  <c r="J225" i="20" s="1"/>
  <c r="I205" i="20"/>
  <c r="I271" i="20"/>
  <c r="J271" i="20" s="1"/>
  <c r="I255" i="20"/>
  <c r="J255" i="20" s="1"/>
  <c r="I239" i="20"/>
  <c r="J239" i="20" s="1"/>
  <c r="I223" i="20"/>
  <c r="J223" i="20" s="1"/>
  <c r="I209" i="20"/>
  <c r="J209" i="20" s="1"/>
  <c r="I199" i="20"/>
  <c r="J199" i="20" s="1"/>
  <c r="I189" i="20"/>
  <c r="J189" i="20" s="1"/>
  <c r="I196" i="20"/>
  <c r="J196" i="20" s="1"/>
  <c r="I272" i="20"/>
  <c r="J272" i="20" s="1"/>
  <c r="I264" i="20"/>
  <c r="J264" i="20" s="1"/>
  <c r="H252" i="21" l="1"/>
  <c r="I252" i="21" s="1"/>
  <c r="I198" i="21"/>
  <c r="H197" i="21"/>
  <c r="I17" i="21"/>
  <c r="I204" i="20"/>
  <c r="J15" i="20"/>
  <c r="J204" i="20" s="1"/>
  <c r="I274" i="20"/>
  <c r="I275" i="20" s="1"/>
  <c r="J205" i="20"/>
  <c r="J274" i="20" s="1"/>
  <c r="H253" i="21" l="1"/>
  <c r="I253" i="21" s="1"/>
  <c r="I197" i="21"/>
  <c r="J275" i="20"/>
  <c r="K274" i="19" l="1"/>
  <c r="E274" i="19"/>
  <c r="D274" i="19"/>
  <c r="C274" i="19"/>
  <c r="F273" i="19"/>
  <c r="G273" i="19" s="1"/>
  <c r="F272" i="19"/>
  <c r="G272" i="19" s="1"/>
  <c r="F271" i="19"/>
  <c r="G271" i="19" s="1"/>
  <c r="F270" i="19"/>
  <c r="G270" i="19" s="1"/>
  <c r="F269" i="19"/>
  <c r="G269" i="19" s="1"/>
  <c r="F268" i="19"/>
  <c r="G268" i="19" s="1"/>
  <c r="F267" i="19"/>
  <c r="G267" i="19" s="1"/>
  <c r="F266" i="19"/>
  <c r="G266" i="19" s="1"/>
  <c r="F265" i="19"/>
  <c r="G265" i="19" s="1"/>
  <c r="F264" i="19"/>
  <c r="G264" i="19" s="1"/>
  <c r="F263" i="19"/>
  <c r="G263" i="19" s="1"/>
  <c r="F262" i="19"/>
  <c r="G262" i="19" s="1"/>
  <c r="F261" i="19"/>
  <c r="G261" i="19" s="1"/>
  <c r="F260" i="19"/>
  <c r="G260" i="19" s="1"/>
  <c r="F259" i="19"/>
  <c r="G259" i="19" s="1"/>
  <c r="F258" i="19"/>
  <c r="G258" i="19" s="1"/>
  <c r="F257" i="19"/>
  <c r="G257" i="19" s="1"/>
  <c r="F256" i="19"/>
  <c r="G256" i="19" s="1"/>
  <c r="F255" i="19"/>
  <c r="G255" i="19" s="1"/>
  <c r="F254" i="19"/>
  <c r="G254" i="19" s="1"/>
  <c r="F253" i="19"/>
  <c r="G253" i="19" s="1"/>
  <c r="F252" i="19"/>
  <c r="G252" i="19" s="1"/>
  <c r="F251" i="19"/>
  <c r="G251" i="19" s="1"/>
  <c r="F250" i="19"/>
  <c r="G250" i="19" s="1"/>
  <c r="F249" i="19"/>
  <c r="G249" i="19" s="1"/>
  <c r="F248" i="19"/>
  <c r="G248" i="19" s="1"/>
  <c r="F247" i="19"/>
  <c r="G247" i="19" s="1"/>
  <c r="F246" i="19"/>
  <c r="G246" i="19" s="1"/>
  <c r="F245" i="19"/>
  <c r="G245" i="19" s="1"/>
  <c r="F244" i="19"/>
  <c r="G244" i="19" s="1"/>
  <c r="F243" i="19"/>
  <c r="G243" i="19" s="1"/>
  <c r="F242" i="19"/>
  <c r="G242" i="19" s="1"/>
  <c r="F241" i="19"/>
  <c r="G241" i="19" s="1"/>
  <c r="F240" i="19"/>
  <c r="G240" i="19" s="1"/>
  <c r="F239" i="19"/>
  <c r="G239" i="19" s="1"/>
  <c r="F238" i="19"/>
  <c r="G238" i="19" s="1"/>
  <c r="F237" i="19"/>
  <c r="G237" i="19" s="1"/>
  <c r="F236" i="19"/>
  <c r="G236" i="19" s="1"/>
  <c r="F235" i="19"/>
  <c r="G235" i="19" s="1"/>
  <c r="F234" i="19"/>
  <c r="G234" i="19" s="1"/>
  <c r="F233" i="19"/>
  <c r="G233" i="19" s="1"/>
  <c r="F232" i="19"/>
  <c r="G232" i="19" s="1"/>
  <c r="F231" i="19"/>
  <c r="G231" i="19" s="1"/>
  <c r="F230" i="19"/>
  <c r="G230" i="19" s="1"/>
  <c r="F229" i="19"/>
  <c r="G229" i="19" s="1"/>
  <c r="F228" i="19"/>
  <c r="G228" i="19" s="1"/>
  <c r="F227" i="19"/>
  <c r="G227" i="19" s="1"/>
  <c r="F226" i="19"/>
  <c r="G226" i="19" s="1"/>
  <c r="F225" i="19"/>
  <c r="G225" i="19" s="1"/>
  <c r="F224" i="19"/>
  <c r="G224" i="19" s="1"/>
  <c r="F223" i="19"/>
  <c r="G223" i="19" s="1"/>
  <c r="F222" i="19"/>
  <c r="G222" i="19" s="1"/>
  <c r="F221" i="19"/>
  <c r="G221" i="19" s="1"/>
  <c r="F220" i="19"/>
  <c r="G220" i="19" s="1"/>
  <c r="F219" i="19"/>
  <c r="G219" i="19" s="1"/>
  <c r="F218" i="19"/>
  <c r="G218" i="19" s="1"/>
  <c r="F217" i="19"/>
  <c r="G217" i="19" s="1"/>
  <c r="F216" i="19"/>
  <c r="G216" i="19" s="1"/>
  <c r="F215" i="19"/>
  <c r="G215" i="19" s="1"/>
  <c r="F214" i="19"/>
  <c r="G214" i="19" s="1"/>
  <c r="F213" i="19"/>
  <c r="G213" i="19" s="1"/>
  <c r="F212" i="19"/>
  <c r="G212" i="19" s="1"/>
  <c r="F211" i="19"/>
  <c r="G211" i="19" s="1"/>
  <c r="H210" i="19"/>
  <c r="F210" i="19"/>
  <c r="G210" i="19" s="1"/>
  <c r="F209" i="19"/>
  <c r="G209" i="19" s="1"/>
  <c r="H208" i="19"/>
  <c r="F208" i="19"/>
  <c r="G208" i="19" s="1"/>
  <c r="F207" i="19"/>
  <c r="G207" i="19" s="1"/>
  <c r="F206" i="19"/>
  <c r="G206" i="19" s="1"/>
  <c r="F205" i="19"/>
  <c r="G205" i="19" s="1"/>
  <c r="K204" i="19"/>
  <c r="E204" i="19"/>
  <c r="D204" i="19"/>
  <c r="C204" i="19"/>
  <c r="C275" i="19" s="1"/>
  <c r="F203" i="19"/>
  <c r="G203" i="19" s="1"/>
  <c r="F202" i="19"/>
  <c r="G202" i="19" s="1"/>
  <c r="F201" i="19"/>
  <c r="G201" i="19" s="1"/>
  <c r="F200" i="19"/>
  <c r="G200" i="19" s="1"/>
  <c r="F199" i="19"/>
  <c r="G199" i="19" s="1"/>
  <c r="F198" i="19"/>
  <c r="G198" i="19" s="1"/>
  <c r="F197" i="19"/>
  <c r="G197" i="19" s="1"/>
  <c r="F196" i="19"/>
  <c r="G196" i="19" s="1"/>
  <c r="F195" i="19"/>
  <c r="G195" i="19" s="1"/>
  <c r="F194" i="19"/>
  <c r="G194" i="19" s="1"/>
  <c r="F193" i="19"/>
  <c r="G193" i="19" s="1"/>
  <c r="F192" i="19"/>
  <c r="G192" i="19" s="1"/>
  <c r="F191" i="19"/>
  <c r="G191" i="19" s="1"/>
  <c r="F190" i="19"/>
  <c r="G190" i="19" s="1"/>
  <c r="H189" i="19"/>
  <c r="H204" i="19" s="1"/>
  <c r="F189" i="19"/>
  <c r="G189" i="19" s="1"/>
  <c r="F188" i="19"/>
  <c r="G188" i="19" s="1"/>
  <c r="F187" i="19"/>
  <c r="G187" i="19" s="1"/>
  <c r="F186" i="19"/>
  <c r="G186" i="19" s="1"/>
  <c r="F185" i="19"/>
  <c r="G185" i="19" s="1"/>
  <c r="F184" i="19"/>
  <c r="G184" i="19" s="1"/>
  <c r="F183" i="19"/>
  <c r="G183" i="19" s="1"/>
  <c r="F182" i="19"/>
  <c r="G182" i="19" s="1"/>
  <c r="F181" i="19"/>
  <c r="G181" i="19" s="1"/>
  <c r="F180" i="19"/>
  <c r="G180" i="19" s="1"/>
  <c r="F179" i="19"/>
  <c r="G179" i="19" s="1"/>
  <c r="F178" i="19"/>
  <c r="G178" i="19" s="1"/>
  <c r="F177" i="19"/>
  <c r="G177" i="19" s="1"/>
  <c r="F176" i="19"/>
  <c r="G176" i="19" s="1"/>
  <c r="F175" i="19"/>
  <c r="G175" i="19" s="1"/>
  <c r="F174" i="19"/>
  <c r="G174" i="19" s="1"/>
  <c r="F173" i="19"/>
  <c r="G173" i="19" s="1"/>
  <c r="F172" i="19"/>
  <c r="G172" i="19" s="1"/>
  <c r="F171" i="19"/>
  <c r="G171" i="19" s="1"/>
  <c r="F170" i="19"/>
  <c r="G170" i="19" s="1"/>
  <c r="F169" i="19"/>
  <c r="G169" i="19" s="1"/>
  <c r="F168" i="19"/>
  <c r="G168" i="19" s="1"/>
  <c r="F167" i="19"/>
  <c r="G167" i="19" s="1"/>
  <c r="F166" i="19"/>
  <c r="G166" i="19" s="1"/>
  <c r="F165" i="19"/>
  <c r="G165" i="19" s="1"/>
  <c r="F164" i="19"/>
  <c r="G164" i="19" s="1"/>
  <c r="F163" i="19"/>
  <c r="G163" i="19" s="1"/>
  <c r="F162" i="19"/>
  <c r="G162" i="19" s="1"/>
  <c r="F161" i="19"/>
  <c r="G161" i="19" s="1"/>
  <c r="F160" i="19"/>
  <c r="G160" i="19" s="1"/>
  <c r="F159" i="19"/>
  <c r="G159" i="19" s="1"/>
  <c r="F158" i="19"/>
  <c r="G158" i="19" s="1"/>
  <c r="F157" i="19"/>
  <c r="G157" i="19" s="1"/>
  <c r="F156" i="19"/>
  <c r="G156" i="19" s="1"/>
  <c r="F155" i="19"/>
  <c r="G155" i="19" s="1"/>
  <c r="F154" i="19"/>
  <c r="G154" i="19" s="1"/>
  <c r="F153" i="19"/>
  <c r="G153" i="19" s="1"/>
  <c r="F152" i="19"/>
  <c r="G152" i="19" s="1"/>
  <c r="F151" i="19"/>
  <c r="G151" i="19" s="1"/>
  <c r="F150" i="19"/>
  <c r="G150" i="19" s="1"/>
  <c r="F149" i="19"/>
  <c r="G149" i="19" s="1"/>
  <c r="F148" i="19"/>
  <c r="G148" i="19" s="1"/>
  <c r="F147" i="19"/>
  <c r="G147" i="19" s="1"/>
  <c r="F146" i="19"/>
  <c r="G146" i="19" s="1"/>
  <c r="F145" i="19"/>
  <c r="G145" i="19" s="1"/>
  <c r="F144" i="19"/>
  <c r="G144" i="19" s="1"/>
  <c r="F143" i="19"/>
  <c r="G143" i="19" s="1"/>
  <c r="F142" i="19"/>
  <c r="G142" i="19" s="1"/>
  <c r="F141" i="19"/>
  <c r="G141" i="19" s="1"/>
  <c r="F140" i="19"/>
  <c r="G140" i="19" s="1"/>
  <c r="F139" i="19"/>
  <c r="G139" i="19" s="1"/>
  <c r="F138" i="19"/>
  <c r="G138" i="19" s="1"/>
  <c r="F137" i="19"/>
  <c r="G137" i="19" s="1"/>
  <c r="F136" i="19"/>
  <c r="G136" i="19" s="1"/>
  <c r="F135" i="19"/>
  <c r="G135" i="19" s="1"/>
  <c r="F134" i="19"/>
  <c r="G134" i="19" s="1"/>
  <c r="F133" i="19"/>
  <c r="G133" i="19" s="1"/>
  <c r="F132" i="19"/>
  <c r="G132" i="19" s="1"/>
  <c r="F131" i="19"/>
  <c r="G131" i="19" s="1"/>
  <c r="F130" i="19"/>
  <c r="G130" i="19" s="1"/>
  <c r="F129" i="19"/>
  <c r="G129" i="19" s="1"/>
  <c r="F128" i="19"/>
  <c r="G128" i="19" s="1"/>
  <c r="F127" i="19"/>
  <c r="G127" i="19" s="1"/>
  <c r="F126" i="19"/>
  <c r="G126" i="19" s="1"/>
  <c r="F125" i="19"/>
  <c r="G125" i="19" s="1"/>
  <c r="F124" i="19"/>
  <c r="G124" i="19" s="1"/>
  <c r="F123" i="19"/>
  <c r="G123" i="19" s="1"/>
  <c r="F122" i="19"/>
  <c r="G122" i="19" s="1"/>
  <c r="F121" i="19"/>
  <c r="G121" i="19" s="1"/>
  <c r="F120" i="19"/>
  <c r="G120" i="19" s="1"/>
  <c r="F119" i="19"/>
  <c r="G119" i="19" s="1"/>
  <c r="F118" i="19"/>
  <c r="G118" i="19" s="1"/>
  <c r="F117" i="19"/>
  <c r="G117" i="19" s="1"/>
  <c r="F116" i="19"/>
  <c r="G116" i="19" s="1"/>
  <c r="F115" i="19"/>
  <c r="G115" i="19" s="1"/>
  <c r="F114" i="19"/>
  <c r="G114" i="19" s="1"/>
  <c r="F113" i="19"/>
  <c r="G113" i="19" s="1"/>
  <c r="F112" i="19"/>
  <c r="G112" i="19" s="1"/>
  <c r="F111" i="19"/>
  <c r="G111" i="19" s="1"/>
  <c r="F110" i="19"/>
  <c r="G110" i="19" s="1"/>
  <c r="F109" i="19"/>
  <c r="G109" i="19" s="1"/>
  <c r="F108" i="19"/>
  <c r="G108" i="19" s="1"/>
  <c r="F107" i="19"/>
  <c r="G107" i="19" s="1"/>
  <c r="F106" i="19"/>
  <c r="G106" i="19" s="1"/>
  <c r="F105" i="19"/>
  <c r="G105" i="19" s="1"/>
  <c r="F104" i="19"/>
  <c r="G104" i="19" s="1"/>
  <c r="F103" i="19"/>
  <c r="G103" i="19" s="1"/>
  <c r="F102" i="19"/>
  <c r="G102" i="19" s="1"/>
  <c r="F101" i="19"/>
  <c r="G101" i="19" s="1"/>
  <c r="F100" i="19"/>
  <c r="G100" i="19" s="1"/>
  <c r="F99" i="19"/>
  <c r="G99" i="19" s="1"/>
  <c r="F98" i="19"/>
  <c r="G98" i="19" s="1"/>
  <c r="F97" i="19"/>
  <c r="G97" i="19" s="1"/>
  <c r="F96" i="19"/>
  <c r="G96" i="19" s="1"/>
  <c r="F95" i="19"/>
  <c r="G95" i="19" s="1"/>
  <c r="F94" i="19"/>
  <c r="G94" i="19" s="1"/>
  <c r="F93" i="19"/>
  <c r="G93" i="19" s="1"/>
  <c r="F92" i="19"/>
  <c r="G92" i="19" s="1"/>
  <c r="F91" i="19"/>
  <c r="G91" i="19" s="1"/>
  <c r="F90" i="19"/>
  <c r="G90" i="19" s="1"/>
  <c r="F89" i="19"/>
  <c r="G89" i="19" s="1"/>
  <c r="F88" i="19"/>
  <c r="G88" i="19" s="1"/>
  <c r="F87" i="19"/>
  <c r="G87" i="19" s="1"/>
  <c r="F86" i="19"/>
  <c r="G86" i="19" s="1"/>
  <c r="F85" i="19"/>
  <c r="G85" i="19" s="1"/>
  <c r="F84" i="19"/>
  <c r="G84" i="19" s="1"/>
  <c r="F83" i="19"/>
  <c r="G83" i="19" s="1"/>
  <c r="F82" i="19"/>
  <c r="G82" i="19" s="1"/>
  <c r="F81" i="19"/>
  <c r="G81" i="19" s="1"/>
  <c r="F80" i="19"/>
  <c r="G80" i="19" s="1"/>
  <c r="F79" i="19"/>
  <c r="G79" i="19" s="1"/>
  <c r="F78" i="19"/>
  <c r="G78" i="19" s="1"/>
  <c r="F77" i="19"/>
  <c r="G77" i="19" s="1"/>
  <c r="F76" i="19"/>
  <c r="G76" i="19" s="1"/>
  <c r="F75" i="19"/>
  <c r="G75" i="19" s="1"/>
  <c r="F74" i="19"/>
  <c r="G74" i="19" s="1"/>
  <c r="F73" i="19"/>
  <c r="G73" i="19" s="1"/>
  <c r="F72" i="19"/>
  <c r="G72" i="19" s="1"/>
  <c r="F71" i="19"/>
  <c r="G71" i="19" s="1"/>
  <c r="F70" i="19"/>
  <c r="G70" i="19" s="1"/>
  <c r="F69" i="19"/>
  <c r="G69" i="19" s="1"/>
  <c r="F68" i="19"/>
  <c r="G68" i="19" s="1"/>
  <c r="F67" i="19"/>
  <c r="G67" i="19" s="1"/>
  <c r="F66" i="19"/>
  <c r="G66" i="19" s="1"/>
  <c r="F65" i="19"/>
  <c r="G65" i="19" s="1"/>
  <c r="F64" i="19"/>
  <c r="G64" i="19" s="1"/>
  <c r="F63" i="19"/>
  <c r="G63" i="19" s="1"/>
  <c r="F62" i="19"/>
  <c r="G62" i="19" s="1"/>
  <c r="F61" i="19"/>
  <c r="G61" i="19" s="1"/>
  <c r="F60" i="19"/>
  <c r="G60" i="19" s="1"/>
  <c r="F59" i="19"/>
  <c r="G59" i="19" s="1"/>
  <c r="F58" i="19"/>
  <c r="G58" i="19" s="1"/>
  <c r="F57" i="19"/>
  <c r="G57" i="19" s="1"/>
  <c r="F56" i="19"/>
  <c r="G56" i="19" s="1"/>
  <c r="F55" i="19"/>
  <c r="G55" i="19" s="1"/>
  <c r="F54" i="19"/>
  <c r="G54" i="19" s="1"/>
  <c r="F53" i="19"/>
  <c r="G53" i="19" s="1"/>
  <c r="F52" i="19"/>
  <c r="G52" i="19" s="1"/>
  <c r="F51" i="19"/>
  <c r="G51" i="19" s="1"/>
  <c r="F50" i="19"/>
  <c r="G50" i="19" s="1"/>
  <c r="F49" i="19"/>
  <c r="G49" i="19" s="1"/>
  <c r="F48" i="19"/>
  <c r="G48" i="19" s="1"/>
  <c r="F47" i="19"/>
  <c r="G47" i="19" s="1"/>
  <c r="F46" i="19"/>
  <c r="G46" i="19" s="1"/>
  <c r="F45" i="19"/>
  <c r="G45" i="19" s="1"/>
  <c r="F44" i="19"/>
  <c r="G44" i="19" s="1"/>
  <c r="F43" i="19"/>
  <c r="G43" i="19" s="1"/>
  <c r="F42" i="19"/>
  <c r="G42" i="19" s="1"/>
  <c r="F41" i="19"/>
  <c r="G41" i="19" s="1"/>
  <c r="F40" i="19"/>
  <c r="G40" i="19" s="1"/>
  <c r="F39" i="19"/>
  <c r="G39" i="19" s="1"/>
  <c r="F38" i="19"/>
  <c r="G38" i="19" s="1"/>
  <c r="F36" i="19"/>
  <c r="G36" i="19" s="1"/>
  <c r="F35" i="19"/>
  <c r="G35" i="19" s="1"/>
  <c r="F34" i="19"/>
  <c r="G34" i="19" s="1"/>
  <c r="F33" i="19"/>
  <c r="G33" i="19" s="1"/>
  <c r="F32" i="19"/>
  <c r="G32" i="19" s="1"/>
  <c r="F31" i="19"/>
  <c r="G31" i="19" s="1"/>
  <c r="F30" i="19"/>
  <c r="G30" i="19" s="1"/>
  <c r="F29" i="19"/>
  <c r="G29" i="19" s="1"/>
  <c r="F28" i="19"/>
  <c r="G28" i="19" s="1"/>
  <c r="F27" i="19"/>
  <c r="G27" i="19" s="1"/>
  <c r="F26" i="19"/>
  <c r="G26" i="19" s="1"/>
  <c r="F25" i="19"/>
  <c r="G25" i="19" s="1"/>
  <c r="F24" i="19"/>
  <c r="G24" i="19" s="1"/>
  <c r="F23" i="19"/>
  <c r="G23" i="19" s="1"/>
  <c r="F22" i="19"/>
  <c r="G22" i="19" s="1"/>
  <c r="F21" i="19"/>
  <c r="G21" i="19" s="1"/>
  <c r="F20" i="19"/>
  <c r="G20" i="19" s="1"/>
  <c r="F19" i="19"/>
  <c r="G19" i="19" s="1"/>
  <c r="F18" i="19"/>
  <c r="G18" i="19" s="1"/>
  <c r="F17" i="19"/>
  <c r="G17" i="19" s="1"/>
  <c r="F16" i="19"/>
  <c r="G16" i="19" s="1"/>
  <c r="F15" i="19"/>
  <c r="G15" i="19" s="1"/>
  <c r="E274" i="18"/>
  <c r="D274" i="18"/>
  <c r="C274" i="18"/>
  <c r="F273" i="18"/>
  <c r="G273" i="18" s="1"/>
  <c r="F272" i="18"/>
  <c r="G272" i="18" s="1"/>
  <c r="F271" i="18"/>
  <c r="G271" i="18" s="1"/>
  <c r="F270" i="18"/>
  <c r="G270" i="18" s="1"/>
  <c r="F269" i="18"/>
  <c r="G269" i="18" s="1"/>
  <c r="F268" i="18"/>
  <c r="G268" i="18" s="1"/>
  <c r="F267" i="18"/>
  <c r="G267" i="18" s="1"/>
  <c r="F266" i="18"/>
  <c r="G266" i="18" s="1"/>
  <c r="F265" i="18"/>
  <c r="G265" i="18" s="1"/>
  <c r="F264" i="18"/>
  <c r="G264" i="18" s="1"/>
  <c r="F263" i="18"/>
  <c r="G263" i="18" s="1"/>
  <c r="F262" i="18"/>
  <c r="G262" i="18" s="1"/>
  <c r="F261" i="18"/>
  <c r="G261" i="18" s="1"/>
  <c r="F260" i="18"/>
  <c r="G260" i="18" s="1"/>
  <c r="F259" i="18"/>
  <c r="G259" i="18" s="1"/>
  <c r="F258" i="18"/>
  <c r="G258" i="18" s="1"/>
  <c r="F257" i="18"/>
  <c r="G257" i="18" s="1"/>
  <c r="F256" i="18"/>
  <c r="G256" i="18" s="1"/>
  <c r="F255" i="18"/>
  <c r="G255" i="18" s="1"/>
  <c r="F254" i="18"/>
  <c r="G254" i="18" s="1"/>
  <c r="F253" i="18"/>
  <c r="G253" i="18" s="1"/>
  <c r="F252" i="18"/>
  <c r="G252" i="18" s="1"/>
  <c r="F251" i="18"/>
  <c r="G251" i="18" s="1"/>
  <c r="F250" i="18"/>
  <c r="G250" i="18" s="1"/>
  <c r="F249" i="18"/>
  <c r="G249" i="18" s="1"/>
  <c r="F248" i="18"/>
  <c r="G248" i="18" s="1"/>
  <c r="F247" i="18"/>
  <c r="G247" i="18" s="1"/>
  <c r="F246" i="18"/>
  <c r="G246" i="18" s="1"/>
  <c r="F245" i="18"/>
  <c r="G245" i="18" s="1"/>
  <c r="F244" i="18"/>
  <c r="G244" i="18" s="1"/>
  <c r="F243" i="18"/>
  <c r="G243" i="18" s="1"/>
  <c r="F242" i="18"/>
  <c r="G242" i="18" s="1"/>
  <c r="F241" i="18"/>
  <c r="G241" i="18" s="1"/>
  <c r="F240" i="18"/>
  <c r="G240" i="18" s="1"/>
  <c r="F239" i="18"/>
  <c r="G239" i="18" s="1"/>
  <c r="F238" i="18"/>
  <c r="G238" i="18" s="1"/>
  <c r="F237" i="18"/>
  <c r="G237" i="18" s="1"/>
  <c r="F236" i="18"/>
  <c r="G236" i="18" s="1"/>
  <c r="F235" i="18"/>
  <c r="G235" i="18" s="1"/>
  <c r="F234" i="18"/>
  <c r="G234" i="18" s="1"/>
  <c r="F233" i="18"/>
  <c r="G233" i="18" s="1"/>
  <c r="F232" i="18"/>
  <c r="G232" i="18" s="1"/>
  <c r="F231" i="18"/>
  <c r="G231" i="18" s="1"/>
  <c r="F230" i="18"/>
  <c r="G230" i="18" s="1"/>
  <c r="F229" i="18"/>
  <c r="G229" i="18" s="1"/>
  <c r="F228" i="18"/>
  <c r="G228" i="18" s="1"/>
  <c r="F227" i="18"/>
  <c r="G227" i="18" s="1"/>
  <c r="F226" i="18"/>
  <c r="G226" i="18" s="1"/>
  <c r="F225" i="18"/>
  <c r="G225" i="18" s="1"/>
  <c r="F224" i="18"/>
  <c r="G224" i="18" s="1"/>
  <c r="F223" i="18"/>
  <c r="G223" i="18" s="1"/>
  <c r="F222" i="18"/>
  <c r="G222" i="18" s="1"/>
  <c r="F221" i="18"/>
  <c r="G221" i="18" s="1"/>
  <c r="F220" i="18"/>
  <c r="G220" i="18" s="1"/>
  <c r="F219" i="18"/>
  <c r="G219" i="18" s="1"/>
  <c r="F218" i="18"/>
  <c r="G218" i="18" s="1"/>
  <c r="F217" i="18"/>
  <c r="G217" i="18" s="1"/>
  <c r="F216" i="18"/>
  <c r="G216" i="18" s="1"/>
  <c r="F215" i="18"/>
  <c r="G215" i="18" s="1"/>
  <c r="F214" i="18"/>
  <c r="G214" i="18" s="1"/>
  <c r="F213" i="18"/>
  <c r="G213" i="18" s="1"/>
  <c r="F212" i="18"/>
  <c r="G212" i="18" s="1"/>
  <c r="F211" i="18"/>
  <c r="G211" i="18" s="1"/>
  <c r="H210" i="18"/>
  <c r="F210" i="18"/>
  <c r="G210" i="18" s="1"/>
  <c r="F209" i="18"/>
  <c r="G209" i="18" s="1"/>
  <c r="H208" i="18"/>
  <c r="F208" i="18"/>
  <c r="G208" i="18" s="1"/>
  <c r="F207" i="18"/>
  <c r="G207" i="18" s="1"/>
  <c r="F206" i="18"/>
  <c r="G206" i="18" s="1"/>
  <c r="F205" i="18"/>
  <c r="G205" i="18" s="1"/>
  <c r="E204" i="18"/>
  <c r="D204" i="18"/>
  <c r="C204" i="18"/>
  <c r="F203" i="18"/>
  <c r="G203" i="18" s="1"/>
  <c r="F202" i="18"/>
  <c r="G202" i="18" s="1"/>
  <c r="F201" i="18"/>
  <c r="G201" i="18" s="1"/>
  <c r="F200" i="18"/>
  <c r="G200" i="18" s="1"/>
  <c r="F199" i="18"/>
  <c r="G199" i="18" s="1"/>
  <c r="F198" i="18"/>
  <c r="G198" i="18" s="1"/>
  <c r="F197" i="18"/>
  <c r="G197" i="18" s="1"/>
  <c r="F196" i="18"/>
  <c r="G196" i="18" s="1"/>
  <c r="F195" i="18"/>
  <c r="G195" i="18" s="1"/>
  <c r="F194" i="18"/>
  <c r="G194" i="18" s="1"/>
  <c r="F193" i="18"/>
  <c r="G193" i="18" s="1"/>
  <c r="F192" i="18"/>
  <c r="G192" i="18" s="1"/>
  <c r="F191" i="18"/>
  <c r="G191" i="18" s="1"/>
  <c r="F190" i="18"/>
  <c r="G190" i="18" s="1"/>
  <c r="H189" i="18"/>
  <c r="H204" i="18" s="1"/>
  <c r="F189" i="18"/>
  <c r="G189" i="18" s="1"/>
  <c r="F188" i="18"/>
  <c r="G188" i="18" s="1"/>
  <c r="F187" i="18"/>
  <c r="G187" i="18" s="1"/>
  <c r="F186" i="18"/>
  <c r="G186" i="18" s="1"/>
  <c r="F185" i="18"/>
  <c r="G185" i="18" s="1"/>
  <c r="F184" i="18"/>
  <c r="G184" i="18" s="1"/>
  <c r="F183" i="18"/>
  <c r="G183" i="18" s="1"/>
  <c r="F182" i="18"/>
  <c r="G182" i="18" s="1"/>
  <c r="F181" i="18"/>
  <c r="G181" i="18" s="1"/>
  <c r="F180" i="18"/>
  <c r="G180" i="18" s="1"/>
  <c r="F179" i="18"/>
  <c r="G179" i="18" s="1"/>
  <c r="F178" i="18"/>
  <c r="G178" i="18" s="1"/>
  <c r="F177" i="18"/>
  <c r="G177" i="18" s="1"/>
  <c r="F176" i="18"/>
  <c r="G176" i="18" s="1"/>
  <c r="F175" i="18"/>
  <c r="G175" i="18" s="1"/>
  <c r="F174" i="18"/>
  <c r="G174" i="18" s="1"/>
  <c r="F173" i="18"/>
  <c r="G173" i="18" s="1"/>
  <c r="F172" i="18"/>
  <c r="G172" i="18" s="1"/>
  <c r="F171" i="18"/>
  <c r="G171" i="18" s="1"/>
  <c r="F170" i="18"/>
  <c r="G170" i="18" s="1"/>
  <c r="F169" i="18"/>
  <c r="G169" i="18" s="1"/>
  <c r="F168" i="18"/>
  <c r="G168" i="18" s="1"/>
  <c r="F167" i="18"/>
  <c r="G167" i="18" s="1"/>
  <c r="F166" i="18"/>
  <c r="G166" i="18" s="1"/>
  <c r="F165" i="18"/>
  <c r="G165" i="18" s="1"/>
  <c r="F164" i="18"/>
  <c r="G164" i="18" s="1"/>
  <c r="F163" i="18"/>
  <c r="G163" i="18" s="1"/>
  <c r="F162" i="18"/>
  <c r="G162" i="18" s="1"/>
  <c r="F161" i="18"/>
  <c r="G161" i="18" s="1"/>
  <c r="F160" i="18"/>
  <c r="G160" i="18" s="1"/>
  <c r="F159" i="18"/>
  <c r="G159" i="18" s="1"/>
  <c r="F158" i="18"/>
  <c r="G158" i="18" s="1"/>
  <c r="F157" i="18"/>
  <c r="G157" i="18" s="1"/>
  <c r="F156" i="18"/>
  <c r="G156" i="18" s="1"/>
  <c r="F155" i="18"/>
  <c r="G155" i="18" s="1"/>
  <c r="F154" i="18"/>
  <c r="G154" i="18" s="1"/>
  <c r="F153" i="18"/>
  <c r="G153" i="18" s="1"/>
  <c r="F152" i="18"/>
  <c r="G152" i="18" s="1"/>
  <c r="F151" i="18"/>
  <c r="G151" i="18" s="1"/>
  <c r="F150" i="18"/>
  <c r="G150" i="18" s="1"/>
  <c r="F149" i="18"/>
  <c r="G149" i="18" s="1"/>
  <c r="F148" i="18"/>
  <c r="G148" i="18" s="1"/>
  <c r="F147" i="18"/>
  <c r="G147" i="18" s="1"/>
  <c r="F146" i="18"/>
  <c r="G146" i="18" s="1"/>
  <c r="F145" i="18"/>
  <c r="G145" i="18" s="1"/>
  <c r="F144" i="18"/>
  <c r="G144" i="18" s="1"/>
  <c r="F143" i="18"/>
  <c r="G143" i="18" s="1"/>
  <c r="F142" i="18"/>
  <c r="G142" i="18" s="1"/>
  <c r="F141" i="18"/>
  <c r="G141" i="18" s="1"/>
  <c r="F140" i="18"/>
  <c r="G140" i="18" s="1"/>
  <c r="F139" i="18"/>
  <c r="G139" i="18" s="1"/>
  <c r="F138" i="18"/>
  <c r="G138" i="18" s="1"/>
  <c r="F137" i="18"/>
  <c r="G137" i="18" s="1"/>
  <c r="F136" i="18"/>
  <c r="G136" i="18" s="1"/>
  <c r="F135" i="18"/>
  <c r="G135" i="18" s="1"/>
  <c r="F134" i="18"/>
  <c r="G134" i="18" s="1"/>
  <c r="F133" i="18"/>
  <c r="G133" i="18" s="1"/>
  <c r="F132" i="18"/>
  <c r="G132" i="18" s="1"/>
  <c r="F131" i="18"/>
  <c r="G131" i="18" s="1"/>
  <c r="F130" i="18"/>
  <c r="G130" i="18" s="1"/>
  <c r="F129" i="18"/>
  <c r="G129" i="18" s="1"/>
  <c r="F128" i="18"/>
  <c r="G128" i="18" s="1"/>
  <c r="F127" i="18"/>
  <c r="G127" i="18" s="1"/>
  <c r="F126" i="18"/>
  <c r="G126" i="18" s="1"/>
  <c r="F125" i="18"/>
  <c r="G125" i="18" s="1"/>
  <c r="F124" i="18"/>
  <c r="G124" i="18" s="1"/>
  <c r="F123" i="18"/>
  <c r="G123" i="18" s="1"/>
  <c r="F122" i="18"/>
  <c r="G122" i="18" s="1"/>
  <c r="F121" i="18"/>
  <c r="G121" i="18" s="1"/>
  <c r="G120" i="18"/>
  <c r="F120" i="18"/>
  <c r="F119" i="18"/>
  <c r="G119" i="18" s="1"/>
  <c r="F118" i="18"/>
  <c r="G118" i="18" s="1"/>
  <c r="F117" i="18"/>
  <c r="G117" i="18" s="1"/>
  <c r="F116" i="18"/>
  <c r="G116" i="18" s="1"/>
  <c r="F115" i="18"/>
  <c r="G115" i="18" s="1"/>
  <c r="F114" i="18"/>
  <c r="G114" i="18" s="1"/>
  <c r="F113" i="18"/>
  <c r="G113" i="18" s="1"/>
  <c r="F112" i="18"/>
  <c r="G112" i="18" s="1"/>
  <c r="F111" i="18"/>
  <c r="G111" i="18" s="1"/>
  <c r="F110" i="18"/>
  <c r="G110" i="18" s="1"/>
  <c r="F109" i="18"/>
  <c r="G109" i="18" s="1"/>
  <c r="F108" i="18"/>
  <c r="G108" i="18" s="1"/>
  <c r="F107" i="18"/>
  <c r="G107" i="18" s="1"/>
  <c r="F106" i="18"/>
  <c r="G106" i="18" s="1"/>
  <c r="F105" i="18"/>
  <c r="G105" i="18" s="1"/>
  <c r="F104" i="18"/>
  <c r="G104" i="18" s="1"/>
  <c r="F103" i="18"/>
  <c r="G103" i="18" s="1"/>
  <c r="F102" i="18"/>
  <c r="G102" i="18" s="1"/>
  <c r="F101" i="18"/>
  <c r="G101" i="18" s="1"/>
  <c r="F100" i="18"/>
  <c r="G100" i="18" s="1"/>
  <c r="F99" i="18"/>
  <c r="G99" i="18" s="1"/>
  <c r="F98" i="18"/>
  <c r="G98" i="18" s="1"/>
  <c r="F97" i="18"/>
  <c r="G97" i="18" s="1"/>
  <c r="F96" i="18"/>
  <c r="G96" i="18" s="1"/>
  <c r="F95" i="18"/>
  <c r="G95" i="18" s="1"/>
  <c r="F94" i="18"/>
  <c r="G94" i="18" s="1"/>
  <c r="F93" i="18"/>
  <c r="G93" i="18" s="1"/>
  <c r="F92" i="18"/>
  <c r="G92" i="18" s="1"/>
  <c r="F91" i="18"/>
  <c r="G91" i="18" s="1"/>
  <c r="F90" i="18"/>
  <c r="G90" i="18" s="1"/>
  <c r="F89" i="18"/>
  <c r="G89" i="18" s="1"/>
  <c r="F88" i="18"/>
  <c r="G88" i="18" s="1"/>
  <c r="F87" i="18"/>
  <c r="G87" i="18" s="1"/>
  <c r="F86" i="18"/>
  <c r="G86" i="18" s="1"/>
  <c r="F85" i="18"/>
  <c r="G85" i="18" s="1"/>
  <c r="F84" i="18"/>
  <c r="G84" i="18" s="1"/>
  <c r="F83" i="18"/>
  <c r="G83" i="18" s="1"/>
  <c r="F82" i="18"/>
  <c r="G82" i="18" s="1"/>
  <c r="F81" i="18"/>
  <c r="G81" i="18" s="1"/>
  <c r="F80" i="18"/>
  <c r="G80" i="18" s="1"/>
  <c r="F79" i="18"/>
  <c r="G79" i="18" s="1"/>
  <c r="F78" i="18"/>
  <c r="G78" i="18" s="1"/>
  <c r="F77" i="18"/>
  <c r="G77" i="18" s="1"/>
  <c r="F76" i="18"/>
  <c r="G76" i="18" s="1"/>
  <c r="F75" i="18"/>
  <c r="G75" i="18" s="1"/>
  <c r="F74" i="18"/>
  <c r="G74" i="18" s="1"/>
  <c r="F73" i="18"/>
  <c r="G73" i="18" s="1"/>
  <c r="F72" i="18"/>
  <c r="G72" i="18" s="1"/>
  <c r="F71" i="18"/>
  <c r="G71" i="18" s="1"/>
  <c r="F70" i="18"/>
  <c r="G70" i="18" s="1"/>
  <c r="F69" i="18"/>
  <c r="G69" i="18" s="1"/>
  <c r="F68" i="18"/>
  <c r="G68" i="18" s="1"/>
  <c r="F67" i="18"/>
  <c r="G67" i="18" s="1"/>
  <c r="F66" i="18"/>
  <c r="G66" i="18" s="1"/>
  <c r="F65" i="18"/>
  <c r="G65" i="18" s="1"/>
  <c r="F64" i="18"/>
  <c r="G64" i="18" s="1"/>
  <c r="F63" i="18"/>
  <c r="G63" i="18" s="1"/>
  <c r="F62" i="18"/>
  <c r="G62" i="18" s="1"/>
  <c r="F61" i="18"/>
  <c r="G61" i="18" s="1"/>
  <c r="F60" i="18"/>
  <c r="G60" i="18" s="1"/>
  <c r="F59" i="18"/>
  <c r="G59" i="18" s="1"/>
  <c r="F58" i="18"/>
  <c r="G58" i="18" s="1"/>
  <c r="F57" i="18"/>
  <c r="G57" i="18" s="1"/>
  <c r="F56" i="18"/>
  <c r="G56" i="18" s="1"/>
  <c r="F55" i="18"/>
  <c r="G55" i="18" s="1"/>
  <c r="F54" i="18"/>
  <c r="G54" i="18" s="1"/>
  <c r="F53" i="18"/>
  <c r="G53" i="18" s="1"/>
  <c r="F52" i="18"/>
  <c r="G52" i="18" s="1"/>
  <c r="F51" i="18"/>
  <c r="G51" i="18" s="1"/>
  <c r="F50" i="18"/>
  <c r="G50" i="18" s="1"/>
  <c r="F49" i="18"/>
  <c r="G49" i="18" s="1"/>
  <c r="F48" i="18"/>
  <c r="G48" i="18" s="1"/>
  <c r="F47" i="18"/>
  <c r="G47" i="18" s="1"/>
  <c r="F46" i="18"/>
  <c r="G46" i="18" s="1"/>
  <c r="F45" i="18"/>
  <c r="G45" i="18" s="1"/>
  <c r="F44" i="18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H274" i="19" l="1"/>
  <c r="H275" i="19" s="1"/>
  <c r="K275" i="19"/>
  <c r="F274" i="19"/>
  <c r="F204" i="19"/>
  <c r="G204" i="19"/>
  <c r="I9" i="19" s="1"/>
  <c r="E275" i="19"/>
  <c r="G274" i="19"/>
  <c r="D275" i="19"/>
  <c r="C275" i="18"/>
  <c r="H274" i="18"/>
  <c r="H275" i="18" s="1"/>
  <c r="D275" i="18"/>
  <c r="G204" i="18"/>
  <c r="I9" i="18" s="1"/>
  <c r="G274" i="18"/>
  <c r="F204" i="18"/>
  <c r="E275" i="18"/>
  <c r="F275" i="18" s="1"/>
  <c r="F274" i="18"/>
  <c r="L215" i="17"/>
  <c r="L205" i="17"/>
  <c r="L204" i="17"/>
  <c r="M275" i="17"/>
  <c r="K275" i="17"/>
  <c r="L275" i="17"/>
  <c r="M204" i="17"/>
  <c r="K274" i="17"/>
  <c r="F274" i="17"/>
  <c r="E274" i="17"/>
  <c r="D274" i="17"/>
  <c r="C274" i="17"/>
  <c r="G273" i="17"/>
  <c r="F273" i="17"/>
  <c r="F272" i="17"/>
  <c r="G272" i="17" s="1"/>
  <c r="F271" i="17"/>
  <c r="G271" i="17" s="1"/>
  <c r="F270" i="17"/>
  <c r="G270" i="17" s="1"/>
  <c r="H269" i="17"/>
  <c r="F269" i="17"/>
  <c r="G269" i="17" s="1"/>
  <c r="F268" i="17"/>
  <c r="G268" i="17" s="1"/>
  <c r="F267" i="17"/>
  <c r="G267" i="17" s="1"/>
  <c r="F266" i="17"/>
  <c r="G266" i="17" s="1"/>
  <c r="F265" i="17"/>
  <c r="G265" i="17" s="1"/>
  <c r="G264" i="17"/>
  <c r="F264" i="17"/>
  <c r="F263" i="17"/>
  <c r="G263" i="17" s="1"/>
  <c r="F262" i="17"/>
  <c r="G262" i="17" s="1"/>
  <c r="F261" i="17"/>
  <c r="G261" i="17" s="1"/>
  <c r="F260" i="17"/>
  <c r="G260" i="17" s="1"/>
  <c r="F259" i="17"/>
  <c r="G259" i="17" s="1"/>
  <c r="G258" i="17"/>
  <c r="F258" i="17"/>
  <c r="H257" i="17"/>
  <c r="F257" i="17"/>
  <c r="G257" i="17" s="1"/>
  <c r="G256" i="17"/>
  <c r="F256" i="17"/>
  <c r="G255" i="17"/>
  <c r="F255" i="17"/>
  <c r="G254" i="17"/>
  <c r="F254" i="17"/>
  <c r="F253" i="17"/>
  <c r="G253" i="17" s="1"/>
  <c r="F252" i="17"/>
  <c r="G252" i="17" s="1"/>
  <c r="F251" i="17"/>
  <c r="G251" i="17" s="1"/>
  <c r="F250" i="17"/>
  <c r="G250" i="17" s="1"/>
  <c r="F249" i="17"/>
  <c r="G249" i="17" s="1"/>
  <c r="G248" i="17"/>
  <c r="F248" i="17"/>
  <c r="G247" i="17"/>
  <c r="F247" i="17"/>
  <c r="G246" i="17"/>
  <c r="F246" i="17"/>
  <c r="F245" i="17"/>
  <c r="G245" i="17" s="1"/>
  <c r="F244" i="17"/>
  <c r="G244" i="17" s="1"/>
  <c r="F243" i="17"/>
  <c r="G243" i="17" s="1"/>
  <c r="F242" i="17"/>
  <c r="G242" i="17" s="1"/>
  <c r="F241" i="17"/>
  <c r="G241" i="17" s="1"/>
  <c r="G240" i="17"/>
  <c r="F240" i="17"/>
  <c r="G239" i="17"/>
  <c r="F239" i="17"/>
  <c r="G238" i="17"/>
  <c r="F238" i="17"/>
  <c r="F237" i="17"/>
  <c r="G237" i="17" s="1"/>
  <c r="F236" i="17"/>
  <c r="G236" i="17" s="1"/>
  <c r="F235" i="17"/>
  <c r="G235" i="17" s="1"/>
  <c r="F234" i="17"/>
  <c r="G234" i="17" s="1"/>
  <c r="F233" i="17"/>
  <c r="G233" i="17" s="1"/>
  <c r="G232" i="17"/>
  <c r="F232" i="17"/>
  <c r="G231" i="17"/>
  <c r="F231" i="17"/>
  <c r="G230" i="17"/>
  <c r="F230" i="17"/>
  <c r="F229" i="17"/>
  <c r="G229" i="17" s="1"/>
  <c r="F228" i="17"/>
  <c r="G228" i="17" s="1"/>
  <c r="F227" i="17"/>
  <c r="G227" i="17" s="1"/>
  <c r="F226" i="17"/>
  <c r="G226" i="17" s="1"/>
  <c r="F225" i="17"/>
  <c r="G225" i="17" s="1"/>
  <c r="F224" i="17"/>
  <c r="G224" i="17" s="1"/>
  <c r="F223" i="17"/>
  <c r="G223" i="17" s="1"/>
  <c r="F222" i="17"/>
  <c r="G222" i="17" s="1"/>
  <c r="G221" i="17"/>
  <c r="F221" i="17"/>
  <c r="G220" i="17"/>
  <c r="F220" i="17"/>
  <c r="G219" i="17"/>
  <c r="F219" i="17"/>
  <c r="F218" i="17"/>
  <c r="G218" i="17" s="1"/>
  <c r="F217" i="17"/>
  <c r="G217" i="17" s="1"/>
  <c r="H216" i="17"/>
  <c r="F216" i="17"/>
  <c r="G216" i="17" s="1"/>
  <c r="F215" i="17"/>
  <c r="G215" i="17" s="1"/>
  <c r="H214" i="17"/>
  <c r="G214" i="17"/>
  <c r="H213" i="17"/>
  <c r="G213" i="17"/>
  <c r="H212" i="17"/>
  <c r="G212" i="17"/>
  <c r="F211" i="17"/>
  <c r="G211" i="17" s="1"/>
  <c r="H210" i="17"/>
  <c r="G210" i="17"/>
  <c r="F210" i="17"/>
  <c r="G209" i="17"/>
  <c r="F209" i="17"/>
  <c r="H208" i="17"/>
  <c r="H274" i="17" s="1"/>
  <c r="H275" i="17" s="1"/>
  <c r="F208" i="17"/>
  <c r="G208" i="17" s="1"/>
  <c r="F207" i="17"/>
  <c r="G207" i="17" s="1"/>
  <c r="G206" i="17"/>
  <c r="F206" i="17"/>
  <c r="F205" i="17"/>
  <c r="G205" i="17" s="1"/>
  <c r="K204" i="17"/>
  <c r="H204" i="17"/>
  <c r="E204" i="17"/>
  <c r="F204" i="17" s="1"/>
  <c r="D204" i="17"/>
  <c r="D275" i="17" s="1"/>
  <c r="C204" i="17"/>
  <c r="C275" i="17" s="1"/>
  <c r="F203" i="17"/>
  <c r="G203" i="17" s="1"/>
  <c r="F202" i="17"/>
  <c r="G202" i="17" s="1"/>
  <c r="F201" i="17"/>
  <c r="G201" i="17" s="1"/>
  <c r="F200" i="17"/>
  <c r="G200" i="17" s="1"/>
  <c r="F199" i="17"/>
  <c r="G199" i="17" s="1"/>
  <c r="F198" i="17"/>
  <c r="G198" i="17" s="1"/>
  <c r="F197" i="17"/>
  <c r="G197" i="17" s="1"/>
  <c r="F196" i="17"/>
  <c r="G196" i="17" s="1"/>
  <c r="F195" i="17"/>
  <c r="G195" i="17" s="1"/>
  <c r="F194" i="17"/>
  <c r="G194" i="17" s="1"/>
  <c r="F193" i="17"/>
  <c r="G193" i="17" s="1"/>
  <c r="F192" i="17"/>
  <c r="G192" i="17" s="1"/>
  <c r="H191" i="17"/>
  <c r="F191" i="17"/>
  <c r="G191" i="17" s="1"/>
  <c r="F190" i="17"/>
  <c r="G190" i="17" s="1"/>
  <c r="H189" i="17"/>
  <c r="F189" i="17"/>
  <c r="G189" i="17" s="1"/>
  <c r="G188" i="17"/>
  <c r="F188" i="17"/>
  <c r="F187" i="17"/>
  <c r="G187" i="17" s="1"/>
  <c r="G186" i="17"/>
  <c r="F186" i="17"/>
  <c r="F185" i="17"/>
  <c r="G185" i="17" s="1"/>
  <c r="G184" i="17"/>
  <c r="F184" i="17"/>
  <c r="F183" i="17"/>
  <c r="G183" i="17" s="1"/>
  <c r="G182" i="17"/>
  <c r="F182" i="17"/>
  <c r="F181" i="17"/>
  <c r="G181" i="17" s="1"/>
  <c r="G180" i="17"/>
  <c r="F180" i="17"/>
  <c r="F179" i="17"/>
  <c r="G179" i="17" s="1"/>
  <c r="G178" i="17"/>
  <c r="F178" i="17"/>
  <c r="F177" i="17"/>
  <c r="G177" i="17" s="1"/>
  <c r="G176" i="17"/>
  <c r="F176" i="17"/>
  <c r="F175" i="17"/>
  <c r="G175" i="17" s="1"/>
  <c r="G174" i="17"/>
  <c r="F174" i="17"/>
  <c r="F173" i="17"/>
  <c r="G173" i="17" s="1"/>
  <c r="G172" i="17"/>
  <c r="F172" i="17"/>
  <c r="F171" i="17"/>
  <c r="G171" i="17" s="1"/>
  <c r="G170" i="17"/>
  <c r="F170" i="17"/>
  <c r="F169" i="17"/>
  <c r="G169" i="17" s="1"/>
  <c r="G168" i="17"/>
  <c r="F168" i="17"/>
  <c r="F167" i="17"/>
  <c r="G167" i="17" s="1"/>
  <c r="G166" i="17"/>
  <c r="F166" i="17"/>
  <c r="F165" i="17"/>
  <c r="G165" i="17" s="1"/>
  <c r="G164" i="17"/>
  <c r="F164" i="17"/>
  <c r="F163" i="17"/>
  <c r="G163" i="17" s="1"/>
  <c r="G162" i="17"/>
  <c r="F162" i="17"/>
  <c r="F161" i="17"/>
  <c r="G161" i="17" s="1"/>
  <c r="G160" i="17"/>
  <c r="F160" i="17"/>
  <c r="F159" i="17"/>
  <c r="G159" i="17" s="1"/>
  <c r="G158" i="17"/>
  <c r="F158" i="17"/>
  <c r="F157" i="17"/>
  <c r="G157" i="17" s="1"/>
  <c r="G156" i="17"/>
  <c r="F156" i="17"/>
  <c r="F155" i="17"/>
  <c r="G155" i="17" s="1"/>
  <c r="G154" i="17"/>
  <c r="F154" i="17"/>
  <c r="F153" i="17"/>
  <c r="G153" i="17" s="1"/>
  <c r="G152" i="17"/>
  <c r="F152" i="17"/>
  <c r="F151" i="17"/>
  <c r="G151" i="17" s="1"/>
  <c r="G150" i="17"/>
  <c r="F150" i="17"/>
  <c r="F149" i="17"/>
  <c r="G149" i="17" s="1"/>
  <c r="G148" i="17"/>
  <c r="F148" i="17"/>
  <c r="F147" i="17"/>
  <c r="G147" i="17" s="1"/>
  <c r="G146" i="17"/>
  <c r="F146" i="17"/>
  <c r="F145" i="17"/>
  <c r="G145" i="17" s="1"/>
  <c r="G144" i="17"/>
  <c r="F144" i="17"/>
  <c r="F143" i="17"/>
  <c r="G143" i="17" s="1"/>
  <c r="G142" i="17"/>
  <c r="F142" i="17"/>
  <c r="F141" i="17"/>
  <c r="G141" i="17" s="1"/>
  <c r="F140" i="17"/>
  <c r="G140" i="17" s="1"/>
  <c r="F139" i="17"/>
  <c r="G139" i="17" s="1"/>
  <c r="F138" i="17"/>
  <c r="G138" i="17" s="1"/>
  <c r="F137" i="17"/>
  <c r="G137" i="17" s="1"/>
  <c r="G136" i="17"/>
  <c r="F136" i="17"/>
  <c r="G135" i="17"/>
  <c r="F135" i="17"/>
  <c r="F134" i="17"/>
  <c r="G134" i="17" s="1"/>
  <c r="G133" i="17"/>
  <c r="F133" i="17"/>
  <c r="F132" i="17"/>
  <c r="G132" i="17" s="1"/>
  <c r="G131" i="17"/>
  <c r="F131" i="17"/>
  <c r="G130" i="17"/>
  <c r="F130" i="17"/>
  <c r="G129" i="17"/>
  <c r="F129" i="17"/>
  <c r="G128" i="17"/>
  <c r="F128" i="17"/>
  <c r="G127" i="17"/>
  <c r="F127" i="17"/>
  <c r="G126" i="17"/>
  <c r="F126" i="17"/>
  <c r="F125" i="17"/>
  <c r="G125" i="17" s="1"/>
  <c r="F124" i="17"/>
  <c r="G124" i="17" s="1"/>
  <c r="F123" i="17"/>
  <c r="G123" i="17" s="1"/>
  <c r="F122" i="17"/>
  <c r="G122" i="17" s="1"/>
  <c r="F121" i="17"/>
  <c r="G121" i="17" s="1"/>
  <c r="F120" i="17"/>
  <c r="G120" i="17" s="1"/>
  <c r="F119" i="17"/>
  <c r="G119" i="17" s="1"/>
  <c r="G118" i="17"/>
  <c r="F118" i="17"/>
  <c r="G117" i="17"/>
  <c r="F117" i="17"/>
  <c r="G116" i="17"/>
  <c r="F116" i="17"/>
  <c r="F115" i="17"/>
  <c r="G115" i="17" s="1"/>
  <c r="F114" i="17"/>
  <c r="G114" i="17" s="1"/>
  <c r="F113" i="17"/>
  <c r="G113" i="17" s="1"/>
  <c r="F112" i="17"/>
  <c r="G112" i="17" s="1"/>
  <c r="F111" i="17"/>
  <c r="G111" i="17" s="1"/>
  <c r="G110" i="17"/>
  <c r="F110" i="17"/>
  <c r="G109" i="17"/>
  <c r="F109" i="17"/>
  <c r="G108" i="17"/>
  <c r="F108" i="17"/>
  <c r="F107" i="17"/>
  <c r="G107" i="17" s="1"/>
  <c r="F106" i="17"/>
  <c r="G106" i="17" s="1"/>
  <c r="G105" i="17"/>
  <c r="F105" i="17"/>
  <c r="F104" i="17"/>
  <c r="G104" i="17" s="1"/>
  <c r="F103" i="17"/>
  <c r="G103" i="17" s="1"/>
  <c r="F102" i="17"/>
  <c r="G102" i="17" s="1"/>
  <c r="G101" i="17"/>
  <c r="F101" i="17"/>
  <c r="F100" i="17"/>
  <c r="G100" i="17" s="1"/>
  <c r="F99" i="17"/>
  <c r="G99" i="17" s="1"/>
  <c r="F98" i="17"/>
  <c r="G98" i="17" s="1"/>
  <c r="G97" i="17"/>
  <c r="F97" i="17"/>
  <c r="F96" i="17"/>
  <c r="G96" i="17" s="1"/>
  <c r="F95" i="17"/>
  <c r="G95" i="17" s="1"/>
  <c r="F94" i="17"/>
  <c r="G94" i="17" s="1"/>
  <c r="G93" i="17"/>
  <c r="F93" i="17"/>
  <c r="F92" i="17"/>
  <c r="G92" i="17" s="1"/>
  <c r="F91" i="17"/>
  <c r="G91" i="17" s="1"/>
  <c r="F90" i="17"/>
  <c r="G90" i="17" s="1"/>
  <c r="G89" i="17"/>
  <c r="F89" i="17"/>
  <c r="F88" i="17"/>
  <c r="G88" i="17" s="1"/>
  <c r="F87" i="17"/>
  <c r="G87" i="17" s="1"/>
  <c r="F86" i="17"/>
  <c r="G86" i="17" s="1"/>
  <c r="G85" i="17"/>
  <c r="F85" i="17"/>
  <c r="F84" i="17"/>
  <c r="G84" i="17" s="1"/>
  <c r="F83" i="17"/>
  <c r="G83" i="17" s="1"/>
  <c r="F82" i="17"/>
  <c r="G82" i="17" s="1"/>
  <c r="G81" i="17"/>
  <c r="F81" i="17"/>
  <c r="F80" i="17"/>
  <c r="G80" i="17" s="1"/>
  <c r="F79" i="17"/>
  <c r="G79" i="17" s="1"/>
  <c r="F78" i="17"/>
  <c r="G78" i="17" s="1"/>
  <c r="G77" i="17"/>
  <c r="F77" i="17"/>
  <c r="F76" i="17"/>
  <c r="G76" i="17" s="1"/>
  <c r="F75" i="17"/>
  <c r="G75" i="17" s="1"/>
  <c r="F74" i="17"/>
  <c r="G74" i="17" s="1"/>
  <c r="G73" i="17"/>
  <c r="F73" i="17"/>
  <c r="F72" i="17"/>
  <c r="G72" i="17" s="1"/>
  <c r="F71" i="17"/>
  <c r="G71" i="17" s="1"/>
  <c r="F70" i="17"/>
  <c r="G70" i="17" s="1"/>
  <c r="G69" i="17"/>
  <c r="F69" i="17"/>
  <c r="F68" i="17"/>
  <c r="G68" i="17" s="1"/>
  <c r="F67" i="17"/>
  <c r="G67" i="17" s="1"/>
  <c r="F66" i="17"/>
  <c r="G66" i="17" s="1"/>
  <c r="G65" i="17"/>
  <c r="F65" i="17"/>
  <c r="F64" i="17"/>
  <c r="G64" i="17" s="1"/>
  <c r="F63" i="17"/>
  <c r="G63" i="17" s="1"/>
  <c r="F62" i="17"/>
  <c r="G62" i="17" s="1"/>
  <c r="G61" i="17"/>
  <c r="F61" i="17"/>
  <c r="F60" i="17"/>
  <c r="G60" i="17" s="1"/>
  <c r="F59" i="17"/>
  <c r="G59" i="17" s="1"/>
  <c r="F58" i="17"/>
  <c r="G58" i="17" s="1"/>
  <c r="G57" i="17"/>
  <c r="F57" i="17"/>
  <c r="F56" i="17"/>
  <c r="G56" i="17" s="1"/>
  <c r="F55" i="17"/>
  <c r="G55" i="17" s="1"/>
  <c r="F54" i="17"/>
  <c r="G54" i="17" s="1"/>
  <c r="G53" i="17"/>
  <c r="F53" i="17"/>
  <c r="F52" i="17"/>
  <c r="G52" i="17" s="1"/>
  <c r="F51" i="17"/>
  <c r="G51" i="17" s="1"/>
  <c r="F50" i="17"/>
  <c r="G50" i="17" s="1"/>
  <c r="G49" i="17"/>
  <c r="F49" i="17"/>
  <c r="F48" i="17"/>
  <c r="G48" i="17" s="1"/>
  <c r="F47" i="17"/>
  <c r="G47" i="17" s="1"/>
  <c r="F46" i="17"/>
  <c r="G46" i="17" s="1"/>
  <c r="G45" i="17"/>
  <c r="F45" i="17"/>
  <c r="F44" i="17"/>
  <c r="G44" i="17" s="1"/>
  <c r="F43" i="17"/>
  <c r="G43" i="17" s="1"/>
  <c r="F42" i="17"/>
  <c r="G42" i="17" s="1"/>
  <c r="G41" i="17"/>
  <c r="F41" i="17"/>
  <c r="F40" i="17"/>
  <c r="G40" i="17" s="1"/>
  <c r="F39" i="17"/>
  <c r="G39" i="17" s="1"/>
  <c r="F38" i="17"/>
  <c r="G38" i="17" s="1"/>
  <c r="G37" i="17"/>
  <c r="F37" i="17"/>
  <c r="F36" i="17"/>
  <c r="G36" i="17" s="1"/>
  <c r="F35" i="17"/>
  <c r="G35" i="17" s="1"/>
  <c r="F34" i="17"/>
  <c r="G34" i="17" s="1"/>
  <c r="G33" i="17"/>
  <c r="F33" i="17"/>
  <c r="F32" i="17"/>
  <c r="G32" i="17" s="1"/>
  <c r="F31" i="17"/>
  <c r="G31" i="17" s="1"/>
  <c r="F30" i="17"/>
  <c r="G30" i="17" s="1"/>
  <c r="G29" i="17"/>
  <c r="F29" i="17"/>
  <c r="F28" i="17"/>
  <c r="G28" i="17" s="1"/>
  <c r="F27" i="17"/>
  <c r="G27" i="17" s="1"/>
  <c r="F26" i="17"/>
  <c r="G26" i="17" s="1"/>
  <c r="F25" i="17"/>
  <c r="G25" i="17" s="1"/>
  <c r="F24" i="17"/>
  <c r="G24" i="17" s="1"/>
  <c r="F23" i="17"/>
  <c r="G23" i="17" s="1"/>
  <c r="F22" i="17"/>
  <c r="G22" i="17" s="1"/>
  <c r="G21" i="17"/>
  <c r="F21" i="17"/>
  <c r="F20" i="17"/>
  <c r="G20" i="17" s="1"/>
  <c r="F19" i="17"/>
  <c r="G19" i="17" s="1"/>
  <c r="F18" i="17"/>
  <c r="G18" i="17" s="1"/>
  <c r="F17" i="17"/>
  <c r="G17" i="17" s="1"/>
  <c r="F16" i="17"/>
  <c r="G16" i="17" s="1"/>
  <c r="F15" i="17"/>
  <c r="G15" i="17" s="1"/>
  <c r="G204" i="17" s="1"/>
  <c r="I9" i="17" s="1"/>
  <c r="F275" i="19" l="1"/>
  <c r="G275" i="19"/>
  <c r="I10" i="19"/>
  <c r="I11" i="19" s="1"/>
  <c r="I10" i="18"/>
  <c r="I11" i="18" s="1"/>
  <c r="G275" i="18"/>
  <c r="E275" i="17"/>
  <c r="F275" i="17" s="1"/>
  <c r="G274" i="17"/>
  <c r="I273" i="19" l="1"/>
  <c r="J273" i="19" s="1"/>
  <c r="L273" i="19" s="1"/>
  <c r="M273" i="19" s="1"/>
  <c r="I267" i="19"/>
  <c r="J267" i="19" s="1"/>
  <c r="L267" i="19" s="1"/>
  <c r="M267" i="19" s="1"/>
  <c r="I254" i="19"/>
  <c r="J254" i="19" s="1"/>
  <c r="L254" i="19" s="1"/>
  <c r="M254" i="19" s="1"/>
  <c r="I250" i="19"/>
  <c r="J250" i="19" s="1"/>
  <c r="L250" i="19" s="1"/>
  <c r="M250" i="19" s="1"/>
  <c r="I249" i="19"/>
  <c r="J249" i="19" s="1"/>
  <c r="L249" i="19" s="1"/>
  <c r="M249" i="19" s="1"/>
  <c r="I247" i="19"/>
  <c r="J247" i="19" s="1"/>
  <c r="L247" i="19" s="1"/>
  <c r="M247" i="19" s="1"/>
  <c r="I246" i="19"/>
  <c r="J246" i="19" s="1"/>
  <c r="L246" i="19" s="1"/>
  <c r="M246" i="19" s="1"/>
  <c r="I240" i="19"/>
  <c r="J240" i="19" s="1"/>
  <c r="L240" i="19" s="1"/>
  <c r="M240" i="19" s="1"/>
  <c r="I237" i="19"/>
  <c r="J237" i="19" s="1"/>
  <c r="L237" i="19" s="1"/>
  <c r="M237" i="19" s="1"/>
  <c r="I236" i="19"/>
  <c r="J236" i="19" s="1"/>
  <c r="L236" i="19" s="1"/>
  <c r="M236" i="19" s="1"/>
  <c r="I233" i="19"/>
  <c r="J233" i="19" s="1"/>
  <c r="L233" i="19" s="1"/>
  <c r="M233" i="19" s="1"/>
  <c r="I227" i="19"/>
  <c r="J227" i="19" s="1"/>
  <c r="L227" i="19" s="1"/>
  <c r="M227" i="19" s="1"/>
  <c r="I201" i="19"/>
  <c r="J201" i="19" s="1"/>
  <c r="L201" i="19" s="1"/>
  <c r="M201" i="19" s="1"/>
  <c r="I200" i="19"/>
  <c r="J200" i="19" s="1"/>
  <c r="L200" i="19" s="1"/>
  <c r="M200" i="19" s="1"/>
  <c r="I194" i="19"/>
  <c r="J194" i="19" s="1"/>
  <c r="L194" i="19" s="1"/>
  <c r="M194" i="19" s="1"/>
  <c r="I192" i="19"/>
  <c r="J192" i="19" s="1"/>
  <c r="L192" i="19" s="1"/>
  <c r="M192" i="19" s="1"/>
  <c r="I190" i="19"/>
  <c r="J190" i="19" s="1"/>
  <c r="L190" i="19" s="1"/>
  <c r="M190" i="19" s="1"/>
  <c r="I257" i="19"/>
  <c r="J257" i="19" s="1"/>
  <c r="L257" i="19" s="1"/>
  <c r="M257" i="19" s="1"/>
  <c r="I253" i="19"/>
  <c r="J253" i="19" s="1"/>
  <c r="L253" i="19" s="1"/>
  <c r="M253" i="19" s="1"/>
  <c r="I243" i="19"/>
  <c r="J243" i="19" s="1"/>
  <c r="L243" i="19" s="1"/>
  <c r="M243" i="19" s="1"/>
  <c r="I222" i="19"/>
  <c r="J222" i="19" s="1"/>
  <c r="L222" i="19" s="1"/>
  <c r="M222" i="19" s="1"/>
  <c r="I210" i="19"/>
  <c r="J210" i="19" s="1"/>
  <c r="L210" i="19" s="1"/>
  <c r="M210" i="19" s="1"/>
  <c r="I208" i="19"/>
  <c r="J208" i="19" s="1"/>
  <c r="L208" i="19" s="1"/>
  <c r="M208" i="19" s="1"/>
  <c r="I199" i="19"/>
  <c r="J199" i="19" s="1"/>
  <c r="L199" i="19" s="1"/>
  <c r="M199" i="19" s="1"/>
  <c r="I193" i="19"/>
  <c r="J193" i="19" s="1"/>
  <c r="L193" i="19" s="1"/>
  <c r="M193" i="19" s="1"/>
  <c r="I189" i="19"/>
  <c r="J189" i="19" s="1"/>
  <c r="L189" i="19" s="1"/>
  <c r="M189" i="19" s="1"/>
  <c r="I183" i="19"/>
  <c r="J183" i="19" s="1"/>
  <c r="L183" i="19" s="1"/>
  <c r="M183" i="19" s="1"/>
  <c r="I182" i="19"/>
  <c r="J182" i="19" s="1"/>
  <c r="L182" i="19" s="1"/>
  <c r="M182" i="19" s="1"/>
  <c r="I175" i="19"/>
  <c r="J175" i="19" s="1"/>
  <c r="L175" i="19" s="1"/>
  <c r="M175" i="19" s="1"/>
  <c r="I174" i="19"/>
  <c r="J174" i="19" s="1"/>
  <c r="L174" i="19" s="1"/>
  <c r="M174" i="19" s="1"/>
  <c r="I167" i="19"/>
  <c r="J167" i="19" s="1"/>
  <c r="L167" i="19" s="1"/>
  <c r="M167" i="19" s="1"/>
  <c r="I166" i="19"/>
  <c r="J166" i="19" s="1"/>
  <c r="L166" i="19" s="1"/>
  <c r="M166" i="19" s="1"/>
  <c r="I159" i="19"/>
  <c r="J159" i="19" s="1"/>
  <c r="L159" i="19" s="1"/>
  <c r="M159" i="19" s="1"/>
  <c r="I158" i="19"/>
  <c r="J158" i="19" s="1"/>
  <c r="L158" i="19" s="1"/>
  <c r="M158" i="19" s="1"/>
  <c r="I151" i="19"/>
  <c r="J151" i="19" s="1"/>
  <c r="L151" i="19" s="1"/>
  <c r="M151" i="19" s="1"/>
  <c r="I150" i="19"/>
  <c r="J150" i="19" s="1"/>
  <c r="L150" i="19" s="1"/>
  <c r="M150" i="19" s="1"/>
  <c r="I270" i="19"/>
  <c r="J270" i="19" s="1"/>
  <c r="L270" i="19" s="1"/>
  <c r="M270" i="19" s="1"/>
  <c r="I260" i="19"/>
  <c r="J260" i="19" s="1"/>
  <c r="L260" i="19" s="1"/>
  <c r="M260" i="19" s="1"/>
  <c r="I258" i="19"/>
  <c r="J258" i="19" s="1"/>
  <c r="L258" i="19" s="1"/>
  <c r="M258" i="19" s="1"/>
  <c r="I262" i="19"/>
  <c r="J262" i="19" s="1"/>
  <c r="L262" i="19" s="1"/>
  <c r="M262" i="19" s="1"/>
  <c r="I248" i="19"/>
  <c r="J248" i="19" s="1"/>
  <c r="L248" i="19" s="1"/>
  <c r="M248" i="19" s="1"/>
  <c r="I218" i="19"/>
  <c r="J218" i="19" s="1"/>
  <c r="L218" i="19" s="1"/>
  <c r="M218" i="19" s="1"/>
  <c r="I216" i="19"/>
  <c r="J216" i="19" s="1"/>
  <c r="L216" i="19" s="1"/>
  <c r="M216" i="19" s="1"/>
  <c r="I212" i="19"/>
  <c r="J212" i="19" s="1"/>
  <c r="L212" i="19" s="1"/>
  <c r="M212" i="19" s="1"/>
  <c r="I202" i="19"/>
  <c r="J202" i="19" s="1"/>
  <c r="L202" i="19" s="1"/>
  <c r="M202" i="19" s="1"/>
  <c r="I196" i="19"/>
  <c r="J196" i="19" s="1"/>
  <c r="L196" i="19" s="1"/>
  <c r="M196" i="19" s="1"/>
  <c r="I191" i="19"/>
  <c r="J191" i="19" s="1"/>
  <c r="L191" i="19" s="1"/>
  <c r="M191" i="19" s="1"/>
  <c r="I188" i="19"/>
  <c r="J188" i="19" s="1"/>
  <c r="L188" i="19" s="1"/>
  <c r="M188" i="19" s="1"/>
  <c r="I187" i="19"/>
  <c r="J187" i="19" s="1"/>
  <c r="L187" i="19" s="1"/>
  <c r="M187" i="19" s="1"/>
  <c r="I185" i="19"/>
  <c r="J185" i="19" s="1"/>
  <c r="L185" i="19" s="1"/>
  <c r="M185" i="19" s="1"/>
  <c r="I184" i="19"/>
  <c r="J184" i="19" s="1"/>
  <c r="L184" i="19" s="1"/>
  <c r="M184" i="19" s="1"/>
  <c r="I178" i="19"/>
  <c r="J178" i="19" s="1"/>
  <c r="L178" i="19" s="1"/>
  <c r="M178" i="19" s="1"/>
  <c r="I165" i="19"/>
  <c r="J165" i="19" s="1"/>
  <c r="L165" i="19" s="1"/>
  <c r="M165" i="19" s="1"/>
  <c r="I156" i="19"/>
  <c r="J156" i="19" s="1"/>
  <c r="L156" i="19" s="1"/>
  <c r="M156" i="19" s="1"/>
  <c r="I155" i="19"/>
  <c r="J155" i="19" s="1"/>
  <c r="L155" i="19" s="1"/>
  <c r="M155" i="19" s="1"/>
  <c r="I153" i="19"/>
  <c r="J153" i="19" s="1"/>
  <c r="L153" i="19" s="1"/>
  <c r="M153" i="19" s="1"/>
  <c r="I152" i="19"/>
  <c r="J152" i="19" s="1"/>
  <c r="L152" i="19" s="1"/>
  <c r="M152" i="19" s="1"/>
  <c r="I146" i="19"/>
  <c r="J146" i="19" s="1"/>
  <c r="L146" i="19" s="1"/>
  <c r="M146" i="19" s="1"/>
  <c r="I139" i="19"/>
  <c r="J139" i="19" s="1"/>
  <c r="L139" i="19" s="1"/>
  <c r="M139" i="19" s="1"/>
  <c r="I138" i="19"/>
  <c r="J138" i="19" s="1"/>
  <c r="L138" i="19" s="1"/>
  <c r="M138" i="19" s="1"/>
  <c r="I131" i="19"/>
  <c r="J131" i="19" s="1"/>
  <c r="L131" i="19" s="1"/>
  <c r="M131" i="19" s="1"/>
  <c r="I130" i="19"/>
  <c r="J130" i="19" s="1"/>
  <c r="L130" i="19" s="1"/>
  <c r="M130" i="19" s="1"/>
  <c r="I123" i="19"/>
  <c r="J123" i="19" s="1"/>
  <c r="L123" i="19" s="1"/>
  <c r="M123" i="19" s="1"/>
  <c r="I122" i="19"/>
  <c r="J122" i="19" s="1"/>
  <c r="L122" i="19" s="1"/>
  <c r="M122" i="19" s="1"/>
  <c r="I234" i="19"/>
  <c r="J234" i="19" s="1"/>
  <c r="L234" i="19" s="1"/>
  <c r="M234" i="19" s="1"/>
  <c r="I230" i="19"/>
  <c r="J230" i="19" s="1"/>
  <c r="L230" i="19" s="1"/>
  <c r="M230" i="19" s="1"/>
  <c r="I220" i="19"/>
  <c r="J220" i="19" s="1"/>
  <c r="L220" i="19" s="1"/>
  <c r="M220" i="19" s="1"/>
  <c r="I197" i="19"/>
  <c r="J197" i="19" s="1"/>
  <c r="L197" i="19" s="1"/>
  <c r="M197" i="19" s="1"/>
  <c r="I186" i="19"/>
  <c r="J186" i="19" s="1"/>
  <c r="L186" i="19" s="1"/>
  <c r="M186" i="19" s="1"/>
  <c r="I177" i="19"/>
  <c r="J177" i="19" s="1"/>
  <c r="L177" i="19" s="1"/>
  <c r="M177" i="19" s="1"/>
  <c r="I170" i="19"/>
  <c r="J170" i="19" s="1"/>
  <c r="L170" i="19" s="1"/>
  <c r="M170" i="19" s="1"/>
  <c r="I169" i="19"/>
  <c r="J169" i="19" s="1"/>
  <c r="L169" i="19" s="1"/>
  <c r="M169" i="19" s="1"/>
  <c r="I163" i="19"/>
  <c r="J163" i="19" s="1"/>
  <c r="L163" i="19" s="1"/>
  <c r="M163" i="19" s="1"/>
  <c r="I161" i="19"/>
  <c r="J161" i="19" s="1"/>
  <c r="L161" i="19" s="1"/>
  <c r="M161" i="19" s="1"/>
  <c r="I160" i="19"/>
  <c r="J160" i="19" s="1"/>
  <c r="L160" i="19" s="1"/>
  <c r="M160" i="19" s="1"/>
  <c r="I157" i="19"/>
  <c r="J157" i="19" s="1"/>
  <c r="L157" i="19" s="1"/>
  <c r="M157" i="19" s="1"/>
  <c r="I154" i="19"/>
  <c r="J154" i="19" s="1"/>
  <c r="L154" i="19" s="1"/>
  <c r="M154" i="19" s="1"/>
  <c r="I145" i="19"/>
  <c r="J145" i="19" s="1"/>
  <c r="L145" i="19" s="1"/>
  <c r="M145" i="19" s="1"/>
  <c r="I136" i="19"/>
  <c r="J136" i="19" s="1"/>
  <c r="L136" i="19" s="1"/>
  <c r="M136" i="19" s="1"/>
  <c r="I135" i="19"/>
  <c r="J135" i="19" s="1"/>
  <c r="L135" i="19" s="1"/>
  <c r="M135" i="19" s="1"/>
  <c r="I133" i="19"/>
  <c r="J133" i="19" s="1"/>
  <c r="L133" i="19" s="1"/>
  <c r="M133" i="19" s="1"/>
  <c r="I132" i="19"/>
  <c r="J132" i="19" s="1"/>
  <c r="L132" i="19" s="1"/>
  <c r="M132" i="19" s="1"/>
  <c r="I126" i="19"/>
  <c r="J126" i="19" s="1"/>
  <c r="L126" i="19" s="1"/>
  <c r="M126" i="19" s="1"/>
  <c r="I120" i="19"/>
  <c r="J120" i="19" s="1"/>
  <c r="L120" i="19" s="1"/>
  <c r="M120" i="19" s="1"/>
  <c r="I119" i="19"/>
  <c r="J119" i="19" s="1"/>
  <c r="L119" i="19" s="1"/>
  <c r="M119" i="19" s="1"/>
  <c r="I112" i="19"/>
  <c r="J112" i="19" s="1"/>
  <c r="L112" i="19" s="1"/>
  <c r="M112" i="19" s="1"/>
  <c r="I111" i="19"/>
  <c r="J111" i="19" s="1"/>
  <c r="L111" i="19" s="1"/>
  <c r="M111" i="19" s="1"/>
  <c r="I104" i="19"/>
  <c r="J104" i="19" s="1"/>
  <c r="L104" i="19" s="1"/>
  <c r="M104" i="19" s="1"/>
  <c r="I103" i="19"/>
  <c r="J103" i="19" s="1"/>
  <c r="L103" i="19" s="1"/>
  <c r="M103" i="19" s="1"/>
  <c r="I96" i="19"/>
  <c r="J96" i="19" s="1"/>
  <c r="L96" i="19" s="1"/>
  <c r="M96" i="19" s="1"/>
  <c r="I95" i="19"/>
  <c r="J95" i="19" s="1"/>
  <c r="L95" i="19" s="1"/>
  <c r="M95" i="19" s="1"/>
  <c r="I88" i="19"/>
  <c r="J88" i="19" s="1"/>
  <c r="L88" i="19" s="1"/>
  <c r="M88" i="19" s="1"/>
  <c r="I87" i="19"/>
  <c r="J87" i="19" s="1"/>
  <c r="L87" i="19" s="1"/>
  <c r="M87" i="19" s="1"/>
  <c r="I80" i="19"/>
  <c r="J80" i="19" s="1"/>
  <c r="L80" i="19" s="1"/>
  <c r="M80" i="19" s="1"/>
  <c r="I79" i="19"/>
  <c r="J79" i="19" s="1"/>
  <c r="L79" i="19" s="1"/>
  <c r="M79" i="19" s="1"/>
  <c r="I72" i="19"/>
  <c r="J72" i="19" s="1"/>
  <c r="L72" i="19" s="1"/>
  <c r="M72" i="19" s="1"/>
  <c r="I71" i="19"/>
  <c r="J71" i="19" s="1"/>
  <c r="L71" i="19" s="1"/>
  <c r="M71" i="19" s="1"/>
  <c r="I41" i="19"/>
  <c r="J41" i="19" s="1"/>
  <c r="L41" i="19" s="1"/>
  <c r="M41" i="19" s="1"/>
  <c r="I147" i="19"/>
  <c r="J147" i="19" s="1"/>
  <c r="L147" i="19" s="1"/>
  <c r="M147" i="19" s="1"/>
  <c r="I261" i="19"/>
  <c r="J261" i="19" s="1"/>
  <c r="L261" i="19" s="1"/>
  <c r="M261" i="19" s="1"/>
  <c r="I221" i="19"/>
  <c r="J221" i="19" s="1"/>
  <c r="L221" i="19" s="1"/>
  <c r="M221" i="19" s="1"/>
  <c r="I181" i="19"/>
  <c r="J181" i="19" s="1"/>
  <c r="L181" i="19" s="1"/>
  <c r="M181" i="19" s="1"/>
  <c r="I164" i="19"/>
  <c r="J164" i="19" s="1"/>
  <c r="L164" i="19" s="1"/>
  <c r="M164" i="19" s="1"/>
  <c r="I149" i="19"/>
  <c r="J149" i="19" s="1"/>
  <c r="L149" i="19" s="1"/>
  <c r="M149" i="19" s="1"/>
  <c r="I137" i="19"/>
  <c r="J137" i="19" s="1"/>
  <c r="L137" i="19" s="1"/>
  <c r="M137" i="19" s="1"/>
  <c r="I128" i="19"/>
  <c r="J128" i="19" s="1"/>
  <c r="L128" i="19" s="1"/>
  <c r="M128" i="19" s="1"/>
  <c r="I127" i="19"/>
  <c r="J127" i="19" s="1"/>
  <c r="L127" i="19" s="1"/>
  <c r="M127" i="19" s="1"/>
  <c r="I125" i="19"/>
  <c r="J125" i="19" s="1"/>
  <c r="L125" i="19" s="1"/>
  <c r="M125" i="19" s="1"/>
  <c r="I124" i="19"/>
  <c r="J124" i="19" s="1"/>
  <c r="L124" i="19" s="1"/>
  <c r="M124" i="19" s="1"/>
  <c r="I118" i="19"/>
  <c r="J118" i="19" s="1"/>
  <c r="L118" i="19" s="1"/>
  <c r="M118" i="19" s="1"/>
  <c r="I117" i="19"/>
  <c r="J117" i="19" s="1"/>
  <c r="L117" i="19" s="1"/>
  <c r="M117" i="19" s="1"/>
  <c r="I110" i="19"/>
  <c r="J110" i="19" s="1"/>
  <c r="L110" i="19" s="1"/>
  <c r="M110" i="19" s="1"/>
  <c r="I109" i="19"/>
  <c r="J109" i="19" s="1"/>
  <c r="L109" i="19" s="1"/>
  <c r="M109" i="19" s="1"/>
  <c r="I102" i="19"/>
  <c r="J102" i="19" s="1"/>
  <c r="L102" i="19" s="1"/>
  <c r="M102" i="19" s="1"/>
  <c r="I101" i="19"/>
  <c r="J101" i="19" s="1"/>
  <c r="L101" i="19" s="1"/>
  <c r="M101" i="19" s="1"/>
  <c r="I94" i="19"/>
  <c r="J94" i="19" s="1"/>
  <c r="L94" i="19" s="1"/>
  <c r="M94" i="19" s="1"/>
  <c r="I93" i="19"/>
  <c r="J93" i="19" s="1"/>
  <c r="L93" i="19" s="1"/>
  <c r="M93" i="19" s="1"/>
  <c r="I86" i="19"/>
  <c r="J86" i="19" s="1"/>
  <c r="L86" i="19" s="1"/>
  <c r="M86" i="19" s="1"/>
  <c r="I85" i="19"/>
  <c r="J85" i="19" s="1"/>
  <c r="L85" i="19" s="1"/>
  <c r="M85" i="19" s="1"/>
  <c r="I78" i="19"/>
  <c r="J78" i="19" s="1"/>
  <c r="L78" i="19" s="1"/>
  <c r="M78" i="19" s="1"/>
  <c r="I77" i="19"/>
  <c r="J77" i="19" s="1"/>
  <c r="L77" i="19" s="1"/>
  <c r="M77" i="19" s="1"/>
  <c r="I70" i="19"/>
  <c r="J70" i="19" s="1"/>
  <c r="L70" i="19" s="1"/>
  <c r="M70" i="19" s="1"/>
  <c r="I68" i="19"/>
  <c r="J68" i="19" s="1"/>
  <c r="L68" i="19" s="1"/>
  <c r="M68" i="19" s="1"/>
  <c r="I66" i="19"/>
  <c r="J66" i="19" s="1"/>
  <c r="L66" i="19" s="1"/>
  <c r="M66" i="19" s="1"/>
  <c r="I64" i="19"/>
  <c r="J64" i="19" s="1"/>
  <c r="L64" i="19" s="1"/>
  <c r="M64" i="19" s="1"/>
  <c r="I62" i="19"/>
  <c r="J62" i="19" s="1"/>
  <c r="L62" i="19" s="1"/>
  <c r="M62" i="19" s="1"/>
  <c r="I60" i="19"/>
  <c r="J60" i="19" s="1"/>
  <c r="L60" i="19" s="1"/>
  <c r="M60" i="19" s="1"/>
  <c r="I58" i="19"/>
  <c r="J58" i="19" s="1"/>
  <c r="L58" i="19" s="1"/>
  <c r="M58" i="19" s="1"/>
  <c r="I56" i="19"/>
  <c r="J56" i="19" s="1"/>
  <c r="L56" i="19" s="1"/>
  <c r="M56" i="19" s="1"/>
  <c r="I54" i="19"/>
  <c r="J54" i="19" s="1"/>
  <c r="L54" i="19" s="1"/>
  <c r="M54" i="19" s="1"/>
  <c r="I52" i="19"/>
  <c r="J52" i="19" s="1"/>
  <c r="L52" i="19" s="1"/>
  <c r="M52" i="19" s="1"/>
  <c r="I50" i="19"/>
  <c r="J50" i="19" s="1"/>
  <c r="L50" i="19" s="1"/>
  <c r="M50" i="19" s="1"/>
  <c r="I48" i="19"/>
  <c r="J48" i="19" s="1"/>
  <c r="L48" i="19" s="1"/>
  <c r="M48" i="19" s="1"/>
  <c r="I46" i="19"/>
  <c r="J46" i="19" s="1"/>
  <c r="L46" i="19" s="1"/>
  <c r="M46" i="19" s="1"/>
  <c r="I44" i="19"/>
  <c r="J44" i="19" s="1"/>
  <c r="L44" i="19" s="1"/>
  <c r="M44" i="19" s="1"/>
  <c r="I39" i="19"/>
  <c r="J39" i="19" s="1"/>
  <c r="L39" i="19" s="1"/>
  <c r="M39" i="19" s="1"/>
  <c r="I37" i="19"/>
  <c r="J37" i="19" s="1"/>
  <c r="L37" i="19" s="1"/>
  <c r="M37" i="19" s="1"/>
  <c r="I36" i="19"/>
  <c r="J36" i="19" s="1"/>
  <c r="L36" i="19" s="1"/>
  <c r="M36" i="19" s="1"/>
  <c r="I34" i="19"/>
  <c r="J34" i="19" s="1"/>
  <c r="L34" i="19" s="1"/>
  <c r="M34" i="19" s="1"/>
  <c r="I32" i="19"/>
  <c r="J32" i="19" s="1"/>
  <c r="L32" i="19" s="1"/>
  <c r="M32" i="19" s="1"/>
  <c r="I30" i="19"/>
  <c r="J30" i="19" s="1"/>
  <c r="L30" i="19" s="1"/>
  <c r="M30" i="19" s="1"/>
  <c r="I28" i="19"/>
  <c r="J28" i="19" s="1"/>
  <c r="L28" i="19" s="1"/>
  <c r="M28" i="19" s="1"/>
  <c r="I26" i="19"/>
  <c r="J26" i="19" s="1"/>
  <c r="L26" i="19" s="1"/>
  <c r="M26" i="19" s="1"/>
  <c r="I24" i="19"/>
  <c r="J24" i="19" s="1"/>
  <c r="L24" i="19" s="1"/>
  <c r="M24" i="19" s="1"/>
  <c r="I22" i="19"/>
  <c r="J22" i="19" s="1"/>
  <c r="L22" i="19" s="1"/>
  <c r="M22" i="19" s="1"/>
  <c r="I20" i="19"/>
  <c r="J20" i="19" s="1"/>
  <c r="L20" i="19" s="1"/>
  <c r="M20" i="19" s="1"/>
  <c r="I18" i="19"/>
  <c r="J18" i="19" s="1"/>
  <c r="L18" i="19" s="1"/>
  <c r="M18" i="19" s="1"/>
  <c r="I16" i="19"/>
  <c r="J16" i="19" s="1"/>
  <c r="L16" i="19" s="1"/>
  <c r="M16" i="19" s="1"/>
  <c r="I214" i="19"/>
  <c r="J214" i="19" s="1"/>
  <c r="L214" i="19" s="1"/>
  <c r="M214" i="19" s="1"/>
  <c r="I198" i="19"/>
  <c r="J198" i="19" s="1"/>
  <c r="L198" i="19" s="1"/>
  <c r="M198" i="19" s="1"/>
  <c r="I195" i="19"/>
  <c r="J195" i="19" s="1"/>
  <c r="L195" i="19" s="1"/>
  <c r="M195" i="19" s="1"/>
  <c r="I179" i="19"/>
  <c r="J179" i="19" s="1"/>
  <c r="L179" i="19" s="1"/>
  <c r="M179" i="19" s="1"/>
  <c r="I172" i="19"/>
  <c r="J172" i="19" s="1"/>
  <c r="L172" i="19" s="1"/>
  <c r="M172" i="19" s="1"/>
  <c r="I171" i="19"/>
  <c r="J171" i="19" s="1"/>
  <c r="L171" i="19" s="1"/>
  <c r="M171" i="19" s="1"/>
  <c r="I142" i="19"/>
  <c r="J142" i="19" s="1"/>
  <c r="L142" i="19" s="1"/>
  <c r="M142" i="19" s="1"/>
  <c r="I108" i="19"/>
  <c r="J108" i="19" s="1"/>
  <c r="L108" i="19" s="1"/>
  <c r="M108" i="19" s="1"/>
  <c r="I76" i="19"/>
  <c r="J76" i="19" s="1"/>
  <c r="L76" i="19" s="1"/>
  <c r="M76" i="19" s="1"/>
  <c r="I116" i="19"/>
  <c r="J116" i="19" s="1"/>
  <c r="L116" i="19" s="1"/>
  <c r="M116" i="19" s="1"/>
  <c r="I105" i="19"/>
  <c r="J105" i="19" s="1"/>
  <c r="L105" i="19" s="1"/>
  <c r="M105" i="19" s="1"/>
  <c r="I23" i="19"/>
  <c r="J23" i="19" s="1"/>
  <c r="L23" i="19" s="1"/>
  <c r="M23" i="19" s="1"/>
  <c r="I17" i="19"/>
  <c r="J17" i="19" s="1"/>
  <c r="L17" i="19" s="1"/>
  <c r="M17" i="19" s="1"/>
  <c r="I203" i="19"/>
  <c r="J203" i="19" s="1"/>
  <c r="L203" i="19" s="1"/>
  <c r="M203" i="19" s="1"/>
  <c r="I173" i="19"/>
  <c r="J173" i="19" s="1"/>
  <c r="L173" i="19" s="1"/>
  <c r="M173" i="19" s="1"/>
  <c r="I148" i="19"/>
  <c r="J148" i="19" s="1"/>
  <c r="L148" i="19" s="1"/>
  <c r="M148" i="19" s="1"/>
  <c r="I113" i="19"/>
  <c r="J113" i="19" s="1"/>
  <c r="L113" i="19" s="1"/>
  <c r="M113" i="19" s="1"/>
  <c r="I106" i="19"/>
  <c r="J106" i="19" s="1"/>
  <c r="L106" i="19" s="1"/>
  <c r="M106" i="19" s="1"/>
  <c r="I92" i="19"/>
  <c r="J92" i="19" s="1"/>
  <c r="L92" i="19" s="1"/>
  <c r="M92" i="19" s="1"/>
  <c r="I75" i="19"/>
  <c r="J75" i="19" s="1"/>
  <c r="L75" i="19" s="1"/>
  <c r="M75" i="19" s="1"/>
  <c r="I69" i="19"/>
  <c r="J69" i="19" s="1"/>
  <c r="L69" i="19" s="1"/>
  <c r="M69" i="19" s="1"/>
  <c r="I65" i="19"/>
  <c r="J65" i="19" s="1"/>
  <c r="L65" i="19" s="1"/>
  <c r="M65" i="19" s="1"/>
  <c r="I63" i="19"/>
  <c r="J63" i="19" s="1"/>
  <c r="L63" i="19" s="1"/>
  <c r="M63" i="19" s="1"/>
  <c r="I57" i="19"/>
  <c r="J57" i="19" s="1"/>
  <c r="L57" i="19" s="1"/>
  <c r="M57" i="19" s="1"/>
  <c r="I51" i="19"/>
  <c r="J51" i="19" s="1"/>
  <c r="L51" i="19" s="1"/>
  <c r="M51" i="19" s="1"/>
  <c r="I47" i="19"/>
  <c r="J47" i="19" s="1"/>
  <c r="L47" i="19" s="1"/>
  <c r="M47" i="19" s="1"/>
  <c r="I205" i="19"/>
  <c r="I168" i="19"/>
  <c r="J168" i="19" s="1"/>
  <c r="L168" i="19" s="1"/>
  <c r="M168" i="19" s="1"/>
  <c r="I134" i="19"/>
  <c r="J134" i="19" s="1"/>
  <c r="L134" i="19" s="1"/>
  <c r="M134" i="19" s="1"/>
  <c r="I121" i="19"/>
  <c r="J121" i="19" s="1"/>
  <c r="L121" i="19" s="1"/>
  <c r="M121" i="19" s="1"/>
  <c r="I115" i="19"/>
  <c r="J115" i="19" s="1"/>
  <c r="L115" i="19" s="1"/>
  <c r="M115" i="19" s="1"/>
  <c r="I114" i="19"/>
  <c r="J114" i="19" s="1"/>
  <c r="L114" i="19" s="1"/>
  <c r="M114" i="19" s="1"/>
  <c r="I100" i="19"/>
  <c r="J100" i="19" s="1"/>
  <c r="L100" i="19" s="1"/>
  <c r="M100" i="19" s="1"/>
  <c r="I89" i="19"/>
  <c r="J89" i="19" s="1"/>
  <c r="L89" i="19" s="1"/>
  <c r="M89" i="19" s="1"/>
  <c r="I83" i="19"/>
  <c r="J83" i="19" s="1"/>
  <c r="L83" i="19" s="1"/>
  <c r="M83" i="19" s="1"/>
  <c r="I82" i="19"/>
  <c r="J82" i="19" s="1"/>
  <c r="L82" i="19" s="1"/>
  <c r="M82" i="19" s="1"/>
  <c r="I42" i="19"/>
  <c r="J42" i="19" s="1"/>
  <c r="I40" i="19"/>
  <c r="J40" i="19" s="1"/>
  <c r="L40" i="19" s="1"/>
  <c r="M40" i="19" s="1"/>
  <c r="I38" i="19"/>
  <c r="J38" i="19" s="1"/>
  <c r="L38" i="19" s="1"/>
  <c r="M38" i="19" s="1"/>
  <c r="I143" i="19"/>
  <c r="J143" i="19" s="1"/>
  <c r="L143" i="19" s="1"/>
  <c r="M143" i="19" s="1"/>
  <c r="I141" i="19"/>
  <c r="J141" i="19" s="1"/>
  <c r="L141" i="19" s="1"/>
  <c r="M141" i="19" s="1"/>
  <c r="I129" i="19"/>
  <c r="J129" i="19" s="1"/>
  <c r="L129" i="19" s="1"/>
  <c r="M129" i="19" s="1"/>
  <c r="I97" i="19"/>
  <c r="J97" i="19" s="1"/>
  <c r="L97" i="19" s="1"/>
  <c r="M97" i="19" s="1"/>
  <c r="I91" i="19"/>
  <c r="J91" i="19" s="1"/>
  <c r="L91" i="19" s="1"/>
  <c r="M91" i="19" s="1"/>
  <c r="I90" i="19"/>
  <c r="J90" i="19" s="1"/>
  <c r="L90" i="19" s="1"/>
  <c r="M90" i="19" s="1"/>
  <c r="I207" i="19"/>
  <c r="J207" i="19" s="1"/>
  <c r="L207" i="19" s="1"/>
  <c r="M207" i="19" s="1"/>
  <c r="I180" i="19"/>
  <c r="J180" i="19" s="1"/>
  <c r="L180" i="19" s="1"/>
  <c r="M180" i="19" s="1"/>
  <c r="I176" i="19"/>
  <c r="J176" i="19" s="1"/>
  <c r="L176" i="19" s="1"/>
  <c r="M176" i="19" s="1"/>
  <c r="I162" i="19"/>
  <c r="J162" i="19" s="1"/>
  <c r="L162" i="19" s="1"/>
  <c r="M162" i="19" s="1"/>
  <c r="I144" i="19"/>
  <c r="J144" i="19" s="1"/>
  <c r="L144" i="19" s="1"/>
  <c r="M144" i="19" s="1"/>
  <c r="I99" i="19"/>
  <c r="J99" i="19" s="1"/>
  <c r="L99" i="19" s="1"/>
  <c r="M99" i="19" s="1"/>
  <c r="I98" i="19"/>
  <c r="J98" i="19" s="1"/>
  <c r="L98" i="19" s="1"/>
  <c r="M98" i="19" s="1"/>
  <c r="I84" i="19"/>
  <c r="J84" i="19" s="1"/>
  <c r="L84" i="19" s="1"/>
  <c r="M84" i="19" s="1"/>
  <c r="I73" i="19"/>
  <c r="J73" i="19" s="1"/>
  <c r="L73" i="19" s="1"/>
  <c r="M73" i="19" s="1"/>
  <c r="I35" i="19"/>
  <c r="J35" i="19" s="1"/>
  <c r="L35" i="19" s="1"/>
  <c r="M35" i="19" s="1"/>
  <c r="I33" i="19"/>
  <c r="J33" i="19" s="1"/>
  <c r="L33" i="19" s="1"/>
  <c r="M33" i="19" s="1"/>
  <c r="I31" i="19"/>
  <c r="J31" i="19" s="1"/>
  <c r="L31" i="19" s="1"/>
  <c r="M31" i="19" s="1"/>
  <c r="I29" i="19"/>
  <c r="J29" i="19" s="1"/>
  <c r="L29" i="19" s="1"/>
  <c r="M29" i="19" s="1"/>
  <c r="I27" i="19"/>
  <c r="J27" i="19" s="1"/>
  <c r="L27" i="19" s="1"/>
  <c r="M27" i="19" s="1"/>
  <c r="I25" i="19"/>
  <c r="J25" i="19" s="1"/>
  <c r="L25" i="19" s="1"/>
  <c r="M25" i="19" s="1"/>
  <c r="I21" i="19"/>
  <c r="J21" i="19" s="1"/>
  <c r="L21" i="19" s="1"/>
  <c r="M21" i="19" s="1"/>
  <c r="I19" i="19"/>
  <c r="J19" i="19" s="1"/>
  <c r="L19" i="19" s="1"/>
  <c r="M19" i="19" s="1"/>
  <c r="I15" i="19"/>
  <c r="I140" i="19"/>
  <c r="J140" i="19" s="1"/>
  <c r="L140" i="19" s="1"/>
  <c r="M140" i="19" s="1"/>
  <c r="I107" i="19"/>
  <c r="J107" i="19" s="1"/>
  <c r="L107" i="19" s="1"/>
  <c r="M107" i="19" s="1"/>
  <c r="I81" i="19"/>
  <c r="J81" i="19" s="1"/>
  <c r="L81" i="19" s="1"/>
  <c r="M81" i="19" s="1"/>
  <c r="I74" i="19"/>
  <c r="J74" i="19" s="1"/>
  <c r="L74" i="19" s="1"/>
  <c r="M74" i="19" s="1"/>
  <c r="I67" i="19"/>
  <c r="J67" i="19" s="1"/>
  <c r="L67" i="19" s="1"/>
  <c r="M67" i="19" s="1"/>
  <c r="I61" i="19"/>
  <c r="J61" i="19" s="1"/>
  <c r="L61" i="19" s="1"/>
  <c r="M61" i="19" s="1"/>
  <c r="I59" i="19"/>
  <c r="J59" i="19" s="1"/>
  <c r="L59" i="19" s="1"/>
  <c r="M59" i="19" s="1"/>
  <c r="I55" i="19"/>
  <c r="J55" i="19" s="1"/>
  <c r="L55" i="19" s="1"/>
  <c r="M55" i="19" s="1"/>
  <c r="I53" i="19"/>
  <c r="J53" i="19" s="1"/>
  <c r="L53" i="19" s="1"/>
  <c r="M53" i="19" s="1"/>
  <c r="I49" i="19"/>
  <c r="J49" i="19" s="1"/>
  <c r="L49" i="19" s="1"/>
  <c r="M49" i="19" s="1"/>
  <c r="I45" i="19"/>
  <c r="J45" i="19" s="1"/>
  <c r="L45" i="19" s="1"/>
  <c r="M45" i="19" s="1"/>
  <c r="I43" i="19"/>
  <c r="J43" i="19" s="1"/>
  <c r="L43" i="19" s="1"/>
  <c r="M43" i="19" s="1"/>
  <c r="I264" i="19"/>
  <c r="J264" i="19" s="1"/>
  <c r="L264" i="19" s="1"/>
  <c r="M264" i="19" s="1"/>
  <c r="I252" i="19"/>
  <c r="J252" i="19" s="1"/>
  <c r="L252" i="19" s="1"/>
  <c r="M252" i="19" s="1"/>
  <c r="I232" i="19"/>
  <c r="J232" i="19" s="1"/>
  <c r="I219" i="19"/>
  <c r="J219" i="19" s="1"/>
  <c r="L219" i="19" s="1"/>
  <c r="M219" i="19" s="1"/>
  <c r="I211" i="19"/>
  <c r="J211" i="19" s="1"/>
  <c r="L211" i="19" s="1"/>
  <c r="M211" i="19" s="1"/>
  <c r="I226" i="19"/>
  <c r="J226" i="19" s="1"/>
  <c r="L226" i="19" s="1"/>
  <c r="M226" i="19" s="1"/>
  <c r="I251" i="19"/>
  <c r="J251" i="19" s="1"/>
  <c r="L251" i="19" s="1"/>
  <c r="M251" i="19" s="1"/>
  <c r="I266" i="19"/>
  <c r="J266" i="19" s="1"/>
  <c r="L266" i="19" s="1"/>
  <c r="M266" i="19" s="1"/>
  <c r="I272" i="19"/>
  <c r="J272" i="19" s="1"/>
  <c r="L272" i="19" s="1"/>
  <c r="M272" i="19" s="1"/>
  <c r="I256" i="19"/>
  <c r="J256" i="19" s="1"/>
  <c r="L256" i="19" s="1"/>
  <c r="M256" i="19" s="1"/>
  <c r="I244" i="19"/>
  <c r="J244" i="19" s="1"/>
  <c r="L244" i="19" s="1"/>
  <c r="M244" i="19" s="1"/>
  <c r="I224" i="19"/>
  <c r="J224" i="19" s="1"/>
  <c r="L224" i="19" s="1"/>
  <c r="M224" i="19" s="1"/>
  <c r="I209" i="19"/>
  <c r="J209" i="19" s="1"/>
  <c r="L209" i="19" s="1"/>
  <c r="M209" i="19" s="1"/>
  <c r="I228" i="19"/>
  <c r="J228" i="19" s="1"/>
  <c r="L228" i="19" s="1"/>
  <c r="M228" i="19" s="1"/>
  <c r="I238" i="19"/>
  <c r="J238" i="19" s="1"/>
  <c r="L238" i="19" s="1"/>
  <c r="M238" i="19" s="1"/>
  <c r="I242" i="19"/>
  <c r="J242" i="19" s="1"/>
  <c r="L242" i="19" s="1"/>
  <c r="M242" i="19" s="1"/>
  <c r="I268" i="19"/>
  <c r="J268" i="19" s="1"/>
  <c r="L268" i="19" s="1"/>
  <c r="M268" i="19" s="1"/>
  <c r="I271" i="19"/>
  <c r="J271" i="19" s="1"/>
  <c r="L271" i="19" s="1"/>
  <c r="M271" i="19" s="1"/>
  <c r="I223" i="19"/>
  <c r="J223" i="19" s="1"/>
  <c r="I225" i="19"/>
  <c r="J225" i="19" s="1"/>
  <c r="L225" i="19" s="1"/>
  <c r="M225" i="19" s="1"/>
  <c r="I239" i="19"/>
  <c r="J239" i="19" s="1"/>
  <c r="L239" i="19" s="1"/>
  <c r="M239" i="19" s="1"/>
  <c r="I265" i="19"/>
  <c r="J265" i="19" s="1"/>
  <c r="L265" i="19" s="1"/>
  <c r="M265" i="19" s="1"/>
  <c r="I263" i="19"/>
  <c r="J263" i="19" s="1"/>
  <c r="L263" i="19" s="1"/>
  <c r="M263" i="19" s="1"/>
  <c r="I245" i="19"/>
  <c r="J245" i="19" s="1"/>
  <c r="L245" i="19" s="1"/>
  <c r="M245" i="19" s="1"/>
  <c r="I231" i="19"/>
  <c r="J231" i="19" s="1"/>
  <c r="L231" i="19" s="1"/>
  <c r="M231" i="19" s="1"/>
  <c r="I217" i="19"/>
  <c r="J217" i="19" s="1"/>
  <c r="L217" i="19" s="1"/>
  <c r="M217" i="19" s="1"/>
  <c r="I206" i="19"/>
  <c r="J206" i="19" s="1"/>
  <c r="L206" i="19" s="1"/>
  <c r="M206" i="19" s="1"/>
  <c r="I241" i="19"/>
  <c r="J241" i="19" s="1"/>
  <c r="L241" i="19" s="1"/>
  <c r="M241" i="19" s="1"/>
  <c r="I215" i="19"/>
  <c r="J215" i="19" s="1"/>
  <c r="L215" i="19" s="1"/>
  <c r="M215" i="19" s="1"/>
  <c r="I259" i="19"/>
  <c r="J259" i="19" s="1"/>
  <c r="L259" i="19" s="1"/>
  <c r="M259" i="19" s="1"/>
  <c r="I255" i="19"/>
  <c r="J255" i="19" s="1"/>
  <c r="L255" i="19" s="1"/>
  <c r="M255" i="19" s="1"/>
  <c r="I235" i="19"/>
  <c r="J235" i="19" s="1"/>
  <c r="L235" i="19" s="1"/>
  <c r="M235" i="19" s="1"/>
  <c r="I213" i="19"/>
  <c r="J213" i="19" s="1"/>
  <c r="L213" i="19" s="1"/>
  <c r="M213" i="19" s="1"/>
  <c r="I229" i="19"/>
  <c r="J229" i="19" s="1"/>
  <c r="L229" i="19" s="1"/>
  <c r="M229" i="19" s="1"/>
  <c r="I269" i="19"/>
  <c r="J269" i="19" s="1"/>
  <c r="L269" i="19" s="1"/>
  <c r="M269" i="19" s="1"/>
  <c r="I172" i="18"/>
  <c r="J172" i="18" s="1"/>
  <c r="I164" i="18"/>
  <c r="J164" i="18" s="1"/>
  <c r="I156" i="18"/>
  <c r="J156" i="18" s="1"/>
  <c r="I150" i="18"/>
  <c r="J150" i="18" s="1"/>
  <c r="I146" i="18"/>
  <c r="J146" i="18" s="1"/>
  <c r="I142" i="18"/>
  <c r="J142" i="18" s="1"/>
  <c r="I138" i="18"/>
  <c r="J138" i="18" s="1"/>
  <c r="I134" i="18"/>
  <c r="J134" i="18" s="1"/>
  <c r="I122" i="18"/>
  <c r="J122" i="18" s="1"/>
  <c r="I118" i="18"/>
  <c r="J118" i="18" s="1"/>
  <c r="I114" i="18"/>
  <c r="J114" i="18" s="1"/>
  <c r="I106" i="18"/>
  <c r="J106" i="18" s="1"/>
  <c r="I94" i="18"/>
  <c r="J94" i="18" s="1"/>
  <c r="I27" i="18"/>
  <c r="J27" i="18" s="1"/>
  <c r="I23" i="18"/>
  <c r="J23" i="18" s="1"/>
  <c r="I15" i="18"/>
  <c r="I183" i="18"/>
  <c r="J183" i="18" s="1"/>
  <c r="I167" i="18"/>
  <c r="J167" i="18" s="1"/>
  <c r="I151" i="18"/>
  <c r="J151" i="18" s="1"/>
  <c r="I147" i="18"/>
  <c r="J147" i="18" s="1"/>
  <c r="I143" i="18"/>
  <c r="J143" i="18" s="1"/>
  <c r="I139" i="18"/>
  <c r="J139" i="18" s="1"/>
  <c r="I135" i="18"/>
  <c r="J135" i="18" s="1"/>
  <c r="I127" i="18"/>
  <c r="J127" i="18" s="1"/>
  <c r="I123" i="18"/>
  <c r="J123" i="18" s="1"/>
  <c r="I119" i="18"/>
  <c r="J119" i="18" s="1"/>
  <c r="I115" i="18"/>
  <c r="J115" i="18" s="1"/>
  <c r="I111" i="18"/>
  <c r="J111" i="18" s="1"/>
  <c r="I107" i="18"/>
  <c r="J107" i="18" s="1"/>
  <c r="I32" i="18"/>
  <c r="J32" i="18" s="1"/>
  <c r="I28" i="18"/>
  <c r="J28" i="18" s="1"/>
  <c r="I16" i="18"/>
  <c r="J16" i="18" s="1"/>
  <c r="I187" i="18"/>
  <c r="J187" i="18" s="1"/>
  <c r="I179" i="18"/>
  <c r="J179" i="18" s="1"/>
  <c r="I171" i="18"/>
  <c r="J171" i="18" s="1"/>
  <c r="I163" i="18"/>
  <c r="J163" i="18" s="1"/>
  <c r="I155" i="18"/>
  <c r="J155" i="18" s="1"/>
  <c r="I149" i="18"/>
  <c r="J149" i="18" s="1"/>
  <c r="I145" i="18"/>
  <c r="J145" i="18" s="1"/>
  <c r="I141" i="18"/>
  <c r="J141" i="18" s="1"/>
  <c r="I137" i="18"/>
  <c r="J137" i="18" s="1"/>
  <c r="I133" i="18"/>
  <c r="J133" i="18" s="1"/>
  <c r="I129" i="18"/>
  <c r="J129" i="18" s="1"/>
  <c r="I125" i="18"/>
  <c r="J125" i="18" s="1"/>
  <c r="I121" i="18"/>
  <c r="J121" i="18" s="1"/>
  <c r="I117" i="18"/>
  <c r="J117" i="18" s="1"/>
  <c r="I113" i="18"/>
  <c r="J113" i="18" s="1"/>
  <c r="I109" i="18"/>
  <c r="J109" i="18" s="1"/>
  <c r="I105" i="18"/>
  <c r="J105" i="18" s="1"/>
  <c r="I101" i="18"/>
  <c r="J101" i="18" s="1"/>
  <c r="I97" i="18"/>
  <c r="J97" i="18" s="1"/>
  <c r="I93" i="18"/>
  <c r="J93" i="18" s="1"/>
  <c r="I40" i="18"/>
  <c r="J40" i="18" s="1"/>
  <c r="I34" i="18"/>
  <c r="J34" i="18" s="1"/>
  <c r="I30" i="18"/>
  <c r="J30" i="18" s="1"/>
  <c r="I26" i="18"/>
  <c r="J26" i="18" s="1"/>
  <c r="I22" i="18"/>
  <c r="J22" i="18" s="1"/>
  <c r="I18" i="18"/>
  <c r="J18" i="18" s="1"/>
  <c r="I188" i="18"/>
  <c r="J188" i="18" s="1"/>
  <c r="I180" i="18"/>
  <c r="J180" i="18" s="1"/>
  <c r="I130" i="18"/>
  <c r="J130" i="18" s="1"/>
  <c r="I126" i="18"/>
  <c r="J126" i="18" s="1"/>
  <c r="I110" i="18"/>
  <c r="J110" i="18" s="1"/>
  <c r="I102" i="18"/>
  <c r="J102" i="18" s="1"/>
  <c r="I98" i="18"/>
  <c r="J98" i="18" s="1"/>
  <c r="I37" i="18"/>
  <c r="J37" i="18" s="1"/>
  <c r="I35" i="18"/>
  <c r="J35" i="18" s="1"/>
  <c r="I31" i="18"/>
  <c r="J31" i="18" s="1"/>
  <c r="I19" i="18"/>
  <c r="J19" i="18" s="1"/>
  <c r="I175" i="18"/>
  <c r="J175" i="18" s="1"/>
  <c r="I159" i="18"/>
  <c r="J159" i="18" s="1"/>
  <c r="I131" i="18"/>
  <c r="J131" i="18" s="1"/>
  <c r="I103" i="18"/>
  <c r="J103" i="18" s="1"/>
  <c r="I99" i="18"/>
  <c r="J99" i="18" s="1"/>
  <c r="I95" i="18"/>
  <c r="J95" i="18" s="1"/>
  <c r="I38" i="18"/>
  <c r="J38" i="18" s="1"/>
  <c r="I36" i="18"/>
  <c r="J36" i="18" s="1"/>
  <c r="I24" i="18"/>
  <c r="J24" i="18" s="1"/>
  <c r="I20" i="18"/>
  <c r="J20" i="18" s="1"/>
  <c r="I136" i="18"/>
  <c r="J136" i="18" s="1"/>
  <c r="I85" i="18"/>
  <c r="J85" i="18" s="1"/>
  <c r="I73" i="18"/>
  <c r="J73" i="18" s="1"/>
  <c r="I61" i="18"/>
  <c r="J61" i="18" s="1"/>
  <c r="I49" i="18"/>
  <c r="J49" i="18" s="1"/>
  <c r="I148" i="18"/>
  <c r="J148" i="18" s="1"/>
  <c r="I132" i="18"/>
  <c r="J132" i="18" s="1"/>
  <c r="I100" i="18"/>
  <c r="J100" i="18" s="1"/>
  <c r="I90" i="18"/>
  <c r="J90" i="18" s="1"/>
  <c r="I82" i="18"/>
  <c r="J82" i="18" s="1"/>
  <c r="I74" i="18"/>
  <c r="J74" i="18" s="1"/>
  <c r="I62" i="18"/>
  <c r="J62" i="18" s="1"/>
  <c r="I58" i="18"/>
  <c r="J58" i="18" s="1"/>
  <c r="I46" i="18"/>
  <c r="J46" i="18" s="1"/>
  <c r="I25" i="18"/>
  <c r="J25" i="18" s="1"/>
  <c r="I168" i="18"/>
  <c r="J168" i="18" s="1"/>
  <c r="I144" i="18"/>
  <c r="J144" i="18" s="1"/>
  <c r="I83" i="18"/>
  <c r="J83" i="18" s="1"/>
  <c r="I75" i="18"/>
  <c r="J75" i="18" s="1"/>
  <c r="I67" i="18"/>
  <c r="J67" i="18" s="1"/>
  <c r="I59" i="18"/>
  <c r="J59" i="18" s="1"/>
  <c r="I47" i="18"/>
  <c r="J47" i="18" s="1"/>
  <c r="I39" i="18"/>
  <c r="J39" i="18" s="1"/>
  <c r="I160" i="18"/>
  <c r="J160" i="18" s="1"/>
  <c r="I140" i="18"/>
  <c r="J140" i="18" s="1"/>
  <c r="I124" i="18"/>
  <c r="J124" i="18" s="1"/>
  <c r="I108" i="18"/>
  <c r="J108" i="18" s="1"/>
  <c r="I92" i="18"/>
  <c r="J92" i="18" s="1"/>
  <c r="I88" i="18"/>
  <c r="J88" i="18" s="1"/>
  <c r="I84" i="18"/>
  <c r="J84" i="18" s="1"/>
  <c r="I80" i="18"/>
  <c r="J80" i="18" s="1"/>
  <c r="I76" i="18"/>
  <c r="J76" i="18" s="1"/>
  <c r="I72" i="18"/>
  <c r="J72" i="18" s="1"/>
  <c r="I68" i="18"/>
  <c r="J68" i="18" s="1"/>
  <c r="I64" i="18"/>
  <c r="J64" i="18" s="1"/>
  <c r="I60" i="18"/>
  <c r="J60" i="18" s="1"/>
  <c r="I56" i="18"/>
  <c r="J56" i="18" s="1"/>
  <c r="I52" i="18"/>
  <c r="J52" i="18" s="1"/>
  <c r="I48" i="18"/>
  <c r="J48" i="18" s="1"/>
  <c r="I44" i="18"/>
  <c r="J44" i="18" s="1"/>
  <c r="I29" i="18"/>
  <c r="J29" i="18" s="1"/>
  <c r="I21" i="18"/>
  <c r="J21" i="18" s="1"/>
  <c r="I184" i="18"/>
  <c r="J184" i="18" s="1"/>
  <c r="I152" i="18"/>
  <c r="J152" i="18" s="1"/>
  <c r="I120" i="18"/>
  <c r="J120" i="18" s="1"/>
  <c r="I104" i="18"/>
  <c r="J104" i="18" s="1"/>
  <c r="I89" i="18"/>
  <c r="J89" i="18" s="1"/>
  <c r="I81" i="18"/>
  <c r="J81" i="18" s="1"/>
  <c r="I77" i="18"/>
  <c r="J77" i="18" s="1"/>
  <c r="I69" i="18"/>
  <c r="J69" i="18" s="1"/>
  <c r="I65" i="18"/>
  <c r="J65" i="18" s="1"/>
  <c r="I57" i="18"/>
  <c r="J57" i="18" s="1"/>
  <c r="I53" i="18"/>
  <c r="J53" i="18" s="1"/>
  <c r="I45" i="18"/>
  <c r="J45" i="18" s="1"/>
  <c r="I41" i="18"/>
  <c r="J41" i="18" s="1"/>
  <c r="I176" i="18"/>
  <c r="J176" i="18" s="1"/>
  <c r="I116" i="18"/>
  <c r="J116" i="18" s="1"/>
  <c r="I86" i="18"/>
  <c r="J86" i="18" s="1"/>
  <c r="I78" i="18"/>
  <c r="J78" i="18" s="1"/>
  <c r="I70" i="18"/>
  <c r="J70" i="18" s="1"/>
  <c r="I66" i="18"/>
  <c r="J66" i="18" s="1"/>
  <c r="I54" i="18"/>
  <c r="J54" i="18" s="1"/>
  <c r="I50" i="18"/>
  <c r="J50" i="18" s="1"/>
  <c r="I42" i="18"/>
  <c r="J42" i="18" s="1"/>
  <c r="I33" i="18"/>
  <c r="J33" i="18" s="1"/>
  <c r="I17" i="18"/>
  <c r="J17" i="18" s="1"/>
  <c r="I128" i="18"/>
  <c r="J128" i="18" s="1"/>
  <c r="I112" i="18"/>
  <c r="J112" i="18" s="1"/>
  <c r="I96" i="18"/>
  <c r="J96" i="18" s="1"/>
  <c r="I91" i="18"/>
  <c r="J91" i="18" s="1"/>
  <c r="I87" i="18"/>
  <c r="J87" i="18" s="1"/>
  <c r="I79" i="18"/>
  <c r="J79" i="18" s="1"/>
  <c r="I71" i="18"/>
  <c r="J71" i="18" s="1"/>
  <c r="I63" i="18"/>
  <c r="J63" i="18" s="1"/>
  <c r="I55" i="18"/>
  <c r="J55" i="18" s="1"/>
  <c r="I51" i="18"/>
  <c r="J51" i="18" s="1"/>
  <c r="I43" i="18"/>
  <c r="J43" i="18" s="1"/>
  <c r="I252" i="18"/>
  <c r="J252" i="18" s="1"/>
  <c r="I248" i="18"/>
  <c r="J248" i="18" s="1"/>
  <c r="I244" i="18"/>
  <c r="J244" i="18" s="1"/>
  <c r="I240" i="18"/>
  <c r="J240" i="18" s="1"/>
  <c r="I237" i="18"/>
  <c r="J237" i="18" s="1"/>
  <c r="I206" i="18"/>
  <c r="J206" i="18" s="1"/>
  <c r="I201" i="18"/>
  <c r="J201" i="18" s="1"/>
  <c r="I197" i="18"/>
  <c r="J197" i="18" s="1"/>
  <c r="I193" i="18"/>
  <c r="J193" i="18" s="1"/>
  <c r="I189" i="18"/>
  <c r="J189" i="18" s="1"/>
  <c r="I270" i="18"/>
  <c r="J270" i="18" s="1"/>
  <c r="I266" i="18"/>
  <c r="J266" i="18" s="1"/>
  <c r="I262" i="18"/>
  <c r="J262" i="18" s="1"/>
  <c r="I258" i="18"/>
  <c r="J258" i="18" s="1"/>
  <c r="I254" i="18"/>
  <c r="J254" i="18" s="1"/>
  <c r="I178" i="18"/>
  <c r="J178" i="18" s="1"/>
  <c r="I162" i="18"/>
  <c r="J162" i="18" s="1"/>
  <c r="I233" i="18"/>
  <c r="J233" i="18" s="1"/>
  <c r="I229" i="18"/>
  <c r="J229" i="18" s="1"/>
  <c r="I225" i="18"/>
  <c r="J225" i="18" s="1"/>
  <c r="I221" i="18"/>
  <c r="J221" i="18" s="1"/>
  <c r="I217" i="18"/>
  <c r="J217" i="18" s="1"/>
  <c r="I213" i="18"/>
  <c r="J213" i="18" s="1"/>
  <c r="I185" i="18"/>
  <c r="J185" i="18" s="1"/>
  <c r="I169" i="18"/>
  <c r="J169" i="18" s="1"/>
  <c r="I153" i="18"/>
  <c r="J153" i="18" s="1"/>
  <c r="I251" i="18"/>
  <c r="J251" i="18" s="1"/>
  <c r="I243" i="18"/>
  <c r="J243" i="18" s="1"/>
  <c r="I236" i="18"/>
  <c r="J236" i="18" s="1"/>
  <c r="I200" i="18"/>
  <c r="J200" i="18" s="1"/>
  <c r="I192" i="18"/>
  <c r="J192" i="18" s="1"/>
  <c r="I269" i="18"/>
  <c r="J269" i="18" s="1"/>
  <c r="I261" i="18"/>
  <c r="J261" i="18" s="1"/>
  <c r="I253" i="18"/>
  <c r="J253" i="18" s="1"/>
  <c r="I158" i="18"/>
  <c r="J158" i="18" s="1"/>
  <c r="I228" i="18"/>
  <c r="J228" i="18" s="1"/>
  <c r="I220" i="18"/>
  <c r="J220" i="18" s="1"/>
  <c r="I216" i="18"/>
  <c r="J216" i="18" s="1"/>
  <c r="I165" i="18"/>
  <c r="J165" i="18" s="1"/>
  <c r="I211" i="18"/>
  <c r="J211" i="18" s="1"/>
  <c r="I208" i="18"/>
  <c r="J208" i="18" s="1"/>
  <c r="I249" i="18"/>
  <c r="J249" i="18" s="1"/>
  <c r="I245" i="18"/>
  <c r="J245" i="18" s="1"/>
  <c r="I241" i="18"/>
  <c r="J241" i="18" s="1"/>
  <c r="I207" i="18"/>
  <c r="J207" i="18" s="1"/>
  <c r="I202" i="18"/>
  <c r="J202" i="18" s="1"/>
  <c r="I198" i="18"/>
  <c r="J198" i="18" s="1"/>
  <c r="I194" i="18"/>
  <c r="J194" i="18" s="1"/>
  <c r="I190" i="18"/>
  <c r="J190" i="18" s="1"/>
  <c r="I271" i="18"/>
  <c r="J271" i="18" s="1"/>
  <c r="I267" i="18"/>
  <c r="J267" i="18" s="1"/>
  <c r="I263" i="18"/>
  <c r="J263" i="18" s="1"/>
  <c r="I259" i="18"/>
  <c r="J259" i="18" s="1"/>
  <c r="I255" i="18"/>
  <c r="J255" i="18" s="1"/>
  <c r="I182" i="18"/>
  <c r="J182" i="18" s="1"/>
  <c r="I166" i="18"/>
  <c r="J166" i="18" s="1"/>
  <c r="I234" i="18"/>
  <c r="J234" i="18" s="1"/>
  <c r="I230" i="18"/>
  <c r="J230" i="18" s="1"/>
  <c r="I226" i="18"/>
  <c r="J226" i="18" s="1"/>
  <c r="I222" i="18"/>
  <c r="J222" i="18" s="1"/>
  <c r="I218" i="18"/>
  <c r="J218" i="18" s="1"/>
  <c r="I214" i="18"/>
  <c r="J214" i="18" s="1"/>
  <c r="I210" i="18"/>
  <c r="J210" i="18" s="1"/>
  <c r="I173" i="18"/>
  <c r="J173" i="18" s="1"/>
  <c r="I157" i="18"/>
  <c r="J157" i="18" s="1"/>
  <c r="I247" i="18"/>
  <c r="J247" i="18" s="1"/>
  <c r="I239" i="18"/>
  <c r="J239" i="18" s="1"/>
  <c r="I205" i="18"/>
  <c r="I196" i="18"/>
  <c r="J196" i="18" s="1"/>
  <c r="I273" i="18"/>
  <c r="J273" i="18" s="1"/>
  <c r="I265" i="18"/>
  <c r="J265" i="18" s="1"/>
  <c r="I257" i="18"/>
  <c r="J257" i="18" s="1"/>
  <c r="I174" i="18"/>
  <c r="J174" i="18" s="1"/>
  <c r="I232" i="18"/>
  <c r="J232" i="18" s="1"/>
  <c r="I224" i="18"/>
  <c r="J224" i="18" s="1"/>
  <c r="I212" i="18"/>
  <c r="J212" i="18" s="1"/>
  <c r="I181" i="18"/>
  <c r="J181" i="18" s="1"/>
  <c r="I209" i="18"/>
  <c r="J209" i="18" s="1"/>
  <c r="I250" i="18"/>
  <c r="J250" i="18" s="1"/>
  <c r="I246" i="18"/>
  <c r="J246" i="18" s="1"/>
  <c r="I242" i="18"/>
  <c r="J242" i="18" s="1"/>
  <c r="I238" i="18"/>
  <c r="J238" i="18" s="1"/>
  <c r="I235" i="18"/>
  <c r="J235" i="18" s="1"/>
  <c r="I203" i="18"/>
  <c r="J203" i="18" s="1"/>
  <c r="I199" i="18"/>
  <c r="J199" i="18" s="1"/>
  <c r="I195" i="18"/>
  <c r="J195" i="18" s="1"/>
  <c r="I191" i="18"/>
  <c r="J191" i="18" s="1"/>
  <c r="I272" i="18"/>
  <c r="J272" i="18" s="1"/>
  <c r="I268" i="18"/>
  <c r="J268" i="18" s="1"/>
  <c r="I264" i="18"/>
  <c r="J264" i="18" s="1"/>
  <c r="I260" i="18"/>
  <c r="J260" i="18" s="1"/>
  <c r="I256" i="18"/>
  <c r="J256" i="18" s="1"/>
  <c r="I186" i="18"/>
  <c r="J186" i="18" s="1"/>
  <c r="I170" i="18"/>
  <c r="J170" i="18" s="1"/>
  <c r="I154" i="18"/>
  <c r="J154" i="18" s="1"/>
  <c r="I231" i="18"/>
  <c r="J231" i="18" s="1"/>
  <c r="I227" i="18"/>
  <c r="J227" i="18" s="1"/>
  <c r="I223" i="18"/>
  <c r="J223" i="18" s="1"/>
  <c r="I219" i="18"/>
  <c r="J219" i="18" s="1"/>
  <c r="I215" i="18"/>
  <c r="J215" i="18" s="1"/>
  <c r="I177" i="18"/>
  <c r="J177" i="18" s="1"/>
  <c r="I161" i="18"/>
  <c r="J161" i="18" s="1"/>
  <c r="G275" i="17"/>
  <c r="I10" i="17"/>
  <c r="I11" i="17" s="1"/>
  <c r="L223" i="19" l="1"/>
  <c r="M223" i="19" s="1"/>
  <c r="L232" i="19"/>
  <c r="M232" i="19" s="1"/>
  <c r="L42" i="19"/>
  <c r="M42" i="19" s="1"/>
  <c r="I204" i="19"/>
  <c r="J15" i="19"/>
  <c r="I274" i="19"/>
  <c r="J205" i="19"/>
  <c r="I274" i="18"/>
  <c r="J205" i="18"/>
  <c r="J274" i="18" s="1"/>
  <c r="I204" i="18"/>
  <c r="J15" i="18"/>
  <c r="J204" i="18" s="1"/>
  <c r="I190" i="17"/>
  <c r="J190" i="17" s="1"/>
  <c r="L190" i="17" s="1"/>
  <c r="M190" i="17" s="1"/>
  <c r="I264" i="17"/>
  <c r="J264" i="17" s="1"/>
  <c r="L264" i="17" s="1"/>
  <c r="M264" i="17" s="1"/>
  <c r="I258" i="17"/>
  <c r="J258" i="17" s="1"/>
  <c r="L258" i="17" s="1"/>
  <c r="M258" i="17" s="1"/>
  <c r="I206" i="17"/>
  <c r="J206" i="17" s="1"/>
  <c r="L206" i="17" s="1"/>
  <c r="M206" i="17" s="1"/>
  <c r="I203" i="17"/>
  <c r="J203" i="17" s="1"/>
  <c r="L203" i="17" s="1"/>
  <c r="M203" i="17" s="1"/>
  <c r="I195" i="17"/>
  <c r="J195" i="17" s="1"/>
  <c r="L195" i="17" s="1"/>
  <c r="M195" i="17" s="1"/>
  <c r="I184" i="17"/>
  <c r="J184" i="17" s="1"/>
  <c r="L184" i="17" s="1"/>
  <c r="M184" i="17" s="1"/>
  <c r="I176" i="17"/>
  <c r="J176" i="17" s="1"/>
  <c r="L176" i="17" s="1"/>
  <c r="M176" i="17" s="1"/>
  <c r="I168" i="17"/>
  <c r="J168" i="17" s="1"/>
  <c r="L168" i="17" s="1"/>
  <c r="M168" i="17" s="1"/>
  <c r="I160" i="17"/>
  <c r="J160" i="17" s="1"/>
  <c r="L160" i="17" s="1"/>
  <c r="M160" i="17" s="1"/>
  <c r="I152" i="17"/>
  <c r="J152" i="17" s="1"/>
  <c r="L152" i="17" s="1"/>
  <c r="M152" i="17" s="1"/>
  <c r="I144" i="17"/>
  <c r="J144" i="17" s="1"/>
  <c r="L144" i="17" s="1"/>
  <c r="M144" i="17" s="1"/>
  <c r="I142" i="17"/>
  <c r="J142" i="17" s="1"/>
  <c r="L142" i="17" s="1"/>
  <c r="M142" i="17" s="1"/>
  <c r="I140" i="17"/>
  <c r="J140" i="17" s="1"/>
  <c r="L140" i="17" s="1"/>
  <c r="M140" i="17" s="1"/>
  <c r="I126" i="17"/>
  <c r="J126" i="17" s="1"/>
  <c r="L126" i="17" s="1"/>
  <c r="M126" i="17" s="1"/>
  <c r="I124" i="17"/>
  <c r="J124" i="17" s="1"/>
  <c r="L124" i="17" s="1"/>
  <c r="M124" i="17" s="1"/>
  <c r="I197" i="17"/>
  <c r="J197" i="17" s="1"/>
  <c r="L197" i="17" s="1"/>
  <c r="M197" i="17" s="1"/>
  <c r="I189" i="17"/>
  <c r="J189" i="17" s="1"/>
  <c r="L189" i="17" s="1"/>
  <c r="M189" i="17" s="1"/>
  <c r="I186" i="17"/>
  <c r="J186" i="17" s="1"/>
  <c r="L186" i="17" s="1"/>
  <c r="M186" i="17" s="1"/>
  <c r="I178" i="17"/>
  <c r="J178" i="17" s="1"/>
  <c r="L178" i="17" s="1"/>
  <c r="M178" i="17" s="1"/>
  <c r="I170" i="17"/>
  <c r="J170" i="17" s="1"/>
  <c r="L170" i="17" s="1"/>
  <c r="M170" i="17" s="1"/>
  <c r="I162" i="17"/>
  <c r="J162" i="17" s="1"/>
  <c r="L162" i="17" s="1"/>
  <c r="M162" i="17" s="1"/>
  <c r="I154" i="17"/>
  <c r="J154" i="17" s="1"/>
  <c r="L154" i="17" s="1"/>
  <c r="M154" i="17" s="1"/>
  <c r="I146" i="17"/>
  <c r="J146" i="17" s="1"/>
  <c r="L146" i="17" s="1"/>
  <c r="M146" i="17" s="1"/>
  <c r="I138" i="17"/>
  <c r="J138" i="17" s="1"/>
  <c r="L138" i="17" s="1"/>
  <c r="M138" i="17" s="1"/>
  <c r="I136" i="17"/>
  <c r="J136" i="17" s="1"/>
  <c r="L136" i="17" s="1"/>
  <c r="M136" i="17" s="1"/>
  <c r="I122" i="17"/>
  <c r="J122" i="17" s="1"/>
  <c r="L122" i="17" s="1"/>
  <c r="M122" i="17" s="1"/>
  <c r="I118" i="17"/>
  <c r="J118" i="17" s="1"/>
  <c r="L118" i="17" s="1"/>
  <c r="M118" i="17" s="1"/>
  <c r="I114" i="17"/>
  <c r="J114" i="17" s="1"/>
  <c r="L114" i="17" s="1"/>
  <c r="M114" i="17" s="1"/>
  <c r="I110" i="17"/>
  <c r="J110" i="17" s="1"/>
  <c r="L110" i="17" s="1"/>
  <c r="M110" i="17" s="1"/>
  <c r="I106" i="17"/>
  <c r="J106" i="17" s="1"/>
  <c r="L106" i="17" s="1"/>
  <c r="M106" i="17" s="1"/>
  <c r="I104" i="17"/>
  <c r="J104" i="17" s="1"/>
  <c r="L104" i="17" s="1"/>
  <c r="M104" i="17" s="1"/>
  <c r="I102" i="17"/>
  <c r="J102" i="17" s="1"/>
  <c r="L102" i="17" s="1"/>
  <c r="M102" i="17" s="1"/>
  <c r="I100" i="17"/>
  <c r="J100" i="17" s="1"/>
  <c r="L100" i="17" s="1"/>
  <c r="M100" i="17" s="1"/>
  <c r="I98" i="17"/>
  <c r="J98" i="17" s="1"/>
  <c r="L98" i="17" s="1"/>
  <c r="M98" i="17" s="1"/>
  <c r="I96" i="17"/>
  <c r="J96" i="17" s="1"/>
  <c r="L96" i="17" s="1"/>
  <c r="M96" i="17" s="1"/>
  <c r="I94" i="17"/>
  <c r="J94" i="17" s="1"/>
  <c r="L94" i="17" s="1"/>
  <c r="M94" i="17" s="1"/>
  <c r="I92" i="17"/>
  <c r="J92" i="17" s="1"/>
  <c r="L92" i="17" s="1"/>
  <c r="M92" i="17" s="1"/>
  <c r="I90" i="17"/>
  <c r="J90" i="17" s="1"/>
  <c r="L90" i="17" s="1"/>
  <c r="M90" i="17" s="1"/>
  <c r="I88" i="17"/>
  <c r="J88" i="17" s="1"/>
  <c r="L88" i="17" s="1"/>
  <c r="M88" i="17" s="1"/>
  <c r="I86" i="17"/>
  <c r="J86" i="17" s="1"/>
  <c r="L86" i="17" s="1"/>
  <c r="M86" i="17" s="1"/>
  <c r="I84" i="17"/>
  <c r="J84" i="17" s="1"/>
  <c r="L84" i="17" s="1"/>
  <c r="M84" i="17" s="1"/>
  <c r="I82" i="17"/>
  <c r="J82" i="17" s="1"/>
  <c r="L82" i="17" s="1"/>
  <c r="M82" i="17" s="1"/>
  <c r="I80" i="17"/>
  <c r="J80" i="17" s="1"/>
  <c r="L80" i="17" s="1"/>
  <c r="M80" i="17" s="1"/>
  <c r="I78" i="17"/>
  <c r="J78" i="17" s="1"/>
  <c r="L78" i="17" s="1"/>
  <c r="M78" i="17" s="1"/>
  <c r="I76" i="17"/>
  <c r="J76" i="17" s="1"/>
  <c r="L76" i="17" s="1"/>
  <c r="M76" i="17" s="1"/>
  <c r="I74" i="17"/>
  <c r="J74" i="17" s="1"/>
  <c r="L74" i="17" s="1"/>
  <c r="M74" i="17" s="1"/>
  <c r="I72" i="17"/>
  <c r="J72" i="17" s="1"/>
  <c r="L72" i="17" s="1"/>
  <c r="M72" i="17" s="1"/>
  <c r="I70" i="17"/>
  <c r="J70" i="17" s="1"/>
  <c r="L70" i="17" s="1"/>
  <c r="M70" i="17" s="1"/>
  <c r="I68" i="17"/>
  <c r="J68" i="17" s="1"/>
  <c r="L68" i="17" s="1"/>
  <c r="M68" i="17" s="1"/>
  <c r="I66" i="17"/>
  <c r="J66" i="17" s="1"/>
  <c r="L66" i="17" s="1"/>
  <c r="M66" i="17" s="1"/>
  <c r="I64" i="17"/>
  <c r="J64" i="17" s="1"/>
  <c r="L64" i="17" s="1"/>
  <c r="M64" i="17" s="1"/>
  <c r="I62" i="17"/>
  <c r="J62" i="17" s="1"/>
  <c r="L62" i="17" s="1"/>
  <c r="M62" i="17" s="1"/>
  <c r="I60" i="17"/>
  <c r="J60" i="17" s="1"/>
  <c r="L60" i="17" s="1"/>
  <c r="M60" i="17" s="1"/>
  <c r="I58" i="17"/>
  <c r="J58" i="17" s="1"/>
  <c r="L58" i="17" s="1"/>
  <c r="M58" i="17" s="1"/>
  <c r="I56" i="17"/>
  <c r="J56" i="17" s="1"/>
  <c r="L56" i="17" s="1"/>
  <c r="M56" i="17" s="1"/>
  <c r="I54" i="17"/>
  <c r="J54" i="17" s="1"/>
  <c r="L54" i="17" s="1"/>
  <c r="M54" i="17" s="1"/>
  <c r="I52" i="17"/>
  <c r="J52" i="17" s="1"/>
  <c r="L52" i="17" s="1"/>
  <c r="M52" i="17" s="1"/>
  <c r="I50" i="17"/>
  <c r="J50" i="17" s="1"/>
  <c r="L50" i="17" s="1"/>
  <c r="M50" i="17" s="1"/>
  <c r="I48" i="17"/>
  <c r="J48" i="17" s="1"/>
  <c r="L48" i="17" s="1"/>
  <c r="M48" i="17" s="1"/>
  <c r="I46" i="17"/>
  <c r="J46" i="17" s="1"/>
  <c r="L46" i="17" s="1"/>
  <c r="M46" i="17" s="1"/>
  <c r="I44" i="17"/>
  <c r="J44" i="17" s="1"/>
  <c r="L44" i="17" s="1"/>
  <c r="M44" i="17" s="1"/>
  <c r="I42" i="17"/>
  <c r="J42" i="17" s="1"/>
  <c r="L42" i="17" s="1"/>
  <c r="M42" i="17" s="1"/>
  <c r="I40" i="17"/>
  <c r="J40" i="17" s="1"/>
  <c r="L40" i="17" s="1"/>
  <c r="M40" i="17" s="1"/>
  <c r="I38" i="17"/>
  <c r="J38" i="17" s="1"/>
  <c r="L38" i="17" s="1"/>
  <c r="M38" i="17" s="1"/>
  <c r="I36" i="17"/>
  <c r="J36" i="17" s="1"/>
  <c r="L36" i="17" s="1"/>
  <c r="M36" i="17" s="1"/>
  <c r="I34" i="17"/>
  <c r="J34" i="17" s="1"/>
  <c r="L34" i="17" s="1"/>
  <c r="M34" i="17" s="1"/>
  <c r="I32" i="17"/>
  <c r="J32" i="17" s="1"/>
  <c r="L32" i="17" s="1"/>
  <c r="M32" i="17" s="1"/>
  <c r="I30" i="17"/>
  <c r="J30" i="17" s="1"/>
  <c r="L30" i="17" s="1"/>
  <c r="M30" i="17" s="1"/>
  <c r="I28" i="17"/>
  <c r="J28" i="17" s="1"/>
  <c r="L28" i="17" s="1"/>
  <c r="M28" i="17" s="1"/>
  <c r="I26" i="17"/>
  <c r="J26" i="17" s="1"/>
  <c r="L26" i="17" s="1"/>
  <c r="M26" i="17" s="1"/>
  <c r="I24" i="17"/>
  <c r="J24" i="17" s="1"/>
  <c r="L24" i="17" s="1"/>
  <c r="M24" i="17" s="1"/>
  <c r="I22" i="17"/>
  <c r="J22" i="17" s="1"/>
  <c r="L22" i="17" s="1"/>
  <c r="M22" i="17" s="1"/>
  <c r="I20" i="17"/>
  <c r="J20" i="17" s="1"/>
  <c r="L20" i="17" s="1"/>
  <c r="M20" i="17" s="1"/>
  <c r="I18" i="17"/>
  <c r="J18" i="17" s="1"/>
  <c r="L18" i="17" s="1"/>
  <c r="M18" i="17" s="1"/>
  <c r="I16" i="17"/>
  <c r="J16" i="17" s="1"/>
  <c r="L16" i="17" s="1"/>
  <c r="M16" i="17" s="1"/>
  <c r="I259" i="17"/>
  <c r="J259" i="17" s="1"/>
  <c r="L259" i="17" s="1"/>
  <c r="M259" i="17" s="1"/>
  <c r="I257" i="17"/>
  <c r="J257" i="17" s="1"/>
  <c r="L257" i="17" s="1"/>
  <c r="M257" i="17" s="1"/>
  <c r="I230" i="17"/>
  <c r="J230" i="17" s="1"/>
  <c r="L230" i="17" s="1"/>
  <c r="M230" i="17" s="1"/>
  <c r="I209" i="17"/>
  <c r="J209" i="17" s="1"/>
  <c r="L209" i="17" s="1"/>
  <c r="M209" i="17" s="1"/>
  <c r="I199" i="17"/>
  <c r="J199" i="17" s="1"/>
  <c r="L199" i="17" s="1"/>
  <c r="M199" i="17" s="1"/>
  <c r="I193" i="17"/>
  <c r="J193" i="17" s="1"/>
  <c r="L193" i="17" s="1"/>
  <c r="M193" i="17" s="1"/>
  <c r="I180" i="17"/>
  <c r="J180" i="17" s="1"/>
  <c r="L180" i="17" s="1"/>
  <c r="M180" i="17" s="1"/>
  <c r="I174" i="17"/>
  <c r="J174" i="17" s="1"/>
  <c r="L174" i="17" s="1"/>
  <c r="M174" i="17" s="1"/>
  <c r="I164" i="17"/>
  <c r="J164" i="17" s="1"/>
  <c r="L164" i="17" s="1"/>
  <c r="M164" i="17" s="1"/>
  <c r="I158" i="17"/>
  <c r="J158" i="17" s="1"/>
  <c r="L158" i="17" s="1"/>
  <c r="M158" i="17" s="1"/>
  <c r="I148" i="17"/>
  <c r="J148" i="17" s="1"/>
  <c r="L148" i="17" s="1"/>
  <c r="M148" i="17" s="1"/>
  <c r="I134" i="17"/>
  <c r="J134" i="17" s="1"/>
  <c r="L134" i="17" s="1"/>
  <c r="M134" i="17" s="1"/>
  <c r="I116" i="17"/>
  <c r="J116" i="17" s="1"/>
  <c r="L116" i="17" s="1"/>
  <c r="M116" i="17" s="1"/>
  <c r="I103" i="17"/>
  <c r="J103" i="17" s="1"/>
  <c r="L103" i="17" s="1"/>
  <c r="M103" i="17" s="1"/>
  <c r="I99" i="17"/>
  <c r="J99" i="17" s="1"/>
  <c r="L99" i="17" s="1"/>
  <c r="M99" i="17" s="1"/>
  <c r="I95" i="17"/>
  <c r="J95" i="17" s="1"/>
  <c r="L95" i="17" s="1"/>
  <c r="M95" i="17" s="1"/>
  <c r="I91" i="17"/>
  <c r="J91" i="17" s="1"/>
  <c r="L91" i="17" s="1"/>
  <c r="M91" i="17" s="1"/>
  <c r="I87" i="17"/>
  <c r="J87" i="17" s="1"/>
  <c r="L87" i="17" s="1"/>
  <c r="M87" i="17" s="1"/>
  <c r="I83" i="17"/>
  <c r="J83" i="17" s="1"/>
  <c r="L83" i="17" s="1"/>
  <c r="M83" i="17" s="1"/>
  <c r="I79" i="17"/>
  <c r="J79" i="17" s="1"/>
  <c r="L79" i="17" s="1"/>
  <c r="M79" i="17" s="1"/>
  <c r="I75" i="17"/>
  <c r="J75" i="17" s="1"/>
  <c r="L75" i="17" s="1"/>
  <c r="M75" i="17" s="1"/>
  <c r="I71" i="17"/>
  <c r="J71" i="17" s="1"/>
  <c r="L71" i="17" s="1"/>
  <c r="M71" i="17" s="1"/>
  <c r="I67" i="17"/>
  <c r="J67" i="17" s="1"/>
  <c r="L67" i="17" s="1"/>
  <c r="M67" i="17" s="1"/>
  <c r="I63" i="17"/>
  <c r="J63" i="17" s="1"/>
  <c r="L63" i="17" s="1"/>
  <c r="M63" i="17" s="1"/>
  <c r="I59" i="17"/>
  <c r="J59" i="17" s="1"/>
  <c r="L59" i="17" s="1"/>
  <c r="M59" i="17" s="1"/>
  <c r="I55" i="17"/>
  <c r="J55" i="17" s="1"/>
  <c r="L55" i="17" s="1"/>
  <c r="M55" i="17" s="1"/>
  <c r="I51" i="17"/>
  <c r="J51" i="17" s="1"/>
  <c r="L51" i="17" s="1"/>
  <c r="M51" i="17" s="1"/>
  <c r="I47" i="17"/>
  <c r="J47" i="17" s="1"/>
  <c r="L47" i="17" s="1"/>
  <c r="M47" i="17" s="1"/>
  <c r="I43" i="17"/>
  <c r="J43" i="17" s="1"/>
  <c r="L43" i="17" s="1"/>
  <c r="M43" i="17" s="1"/>
  <c r="I39" i="17"/>
  <c r="J39" i="17" s="1"/>
  <c r="L39" i="17" s="1"/>
  <c r="M39" i="17" s="1"/>
  <c r="I35" i="17"/>
  <c r="J35" i="17" s="1"/>
  <c r="L35" i="17" s="1"/>
  <c r="M35" i="17" s="1"/>
  <c r="I31" i="17"/>
  <c r="J31" i="17" s="1"/>
  <c r="L31" i="17" s="1"/>
  <c r="M31" i="17" s="1"/>
  <c r="I27" i="17"/>
  <c r="J27" i="17" s="1"/>
  <c r="L27" i="17" s="1"/>
  <c r="M27" i="17" s="1"/>
  <c r="I23" i="17"/>
  <c r="J23" i="17" s="1"/>
  <c r="L23" i="17" s="1"/>
  <c r="M23" i="17" s="1"/>
  <c r="I19" i="17"/>
  <c r="J19" i="17" s="1"/>
  <c r="L19" i="17" s="1"/>
  <c r="M19" i="17" s="1"/>
  <c r="I15" i="17"/>
  <c r="I238" i="17"/>
  <c r="J238" i="17" s="1"/>
  <c r="L238" i="17" s="1"/>
  <c r="M238" i="17" s="1"/>
  <c r="I130" i="17"/>
  <c r="J130" i="17" s="1"/>
  <c r="L130" i="17" s="1"/>
  <c r="M130" i="17" s="1"/>
  <c r="I128" i="17"/>
  <c r="J128" i="17" s="1"/>
  <c r="L128" i="17" s="1"/>
  <c r="M128" i="17" s="1"/>
  <c r="I112" i="17"/>
  <c r="J112" i="17" s="1"/>
  <c r="L112" i="17" s="1"/>
  <c r="M112" i="17" s="1"/>
  <c r="I246" i="17"/>
  <c r="J246" i="17" s="1"/>
  <c r="L246" i="17" s="1"/>
  <c r="M246" i="17" s="1"/>
  <c r="I201" i="17"/>
  <c r="J201" i="17" s="1"/>
  <c r="L201" i="17" s="1"/>
  <c r="M201" i="17" s="1"/>
  <c r="I191" i="17"/>
  <c r="J191" i="17" s="1"/>
  <c r="L191" i="17" s="1"/>
  <c r="M191" i="17" s="1"/>
  <c r="I188" i="17"/>
  <c r="J188" i="17" s="1"/>
  <c r="L188" i="17" s="1"/>
  <c r="M188" i="17" s="1"/>
  <c r="I182" i="17"/>
  <c r="J182" i="17" s="1"/>
  <c r="L182" i="17" s="1"/>
  <c r="M182" i="17" s="1"/>
  <c r="I172" i="17"/>
  <c r="J172" i="17" s="1"/>
  <c r="L172" i="17" s="1"/>
  <c r="M172" i="17" s="1"/>
  <c r="I166" i="17"/>
  <c r="J166" i="17" s="1"/>
  <c r="L166" i="17" s="1"/>
  <c r="M166" i="17" s="1"/>
  <c r="I156" i="17"/>
  <c r="J156" i="17" s="1"/>
  <c r="L156" i="17" s="1"/>
  <c r="M156" i="17" s="1"/>
  <c r="I150" i="17"/>
  <c r="J150" i="17" s="1"/>
  <c r="L150" i="17" s="1"/>
  <c r="M150" i="17" s="1"/>
  <c r="I132" i="17"/>
  <c r="J132" i="17" s="1"/>
  <c r="L132" i="17" s="1"/>
  <c r="M132" i="17" s="1"/>
  <c r="I108" i="17"/>
  <c r="J108" i="17" s="1"/>
  <c r="L108" i="17" s="1"/>
  <c r="M108" i="17" s="1"/>
  <c r="I105" i="17"/>
  <c r="J105" i="17" s="1"/>
  <c r="L105" i="17" s="1"/>
  <c r="M105" i="17" s="1"/>
  <c r="I101" i="17"/>
  <c r="J101" i="17" s="1"/>
  <c r="L101" i="17" s="1"/>
  <c r="M101" i="17" s="1"/>
  <c r="I97" i="17"/>
  <c r="J97" i="17" s="1"/>
  <c r="L97" i="17" s="1"/>
  <c r="M97" i="17" s="1"/>
  <c r="I93" i="17"/>
  <c r="J93" i="17" s="1"/>
  <c r="L93" i="17" s="1"/>
  <c r="M93" i="17" s="1"/>
  <c r="I89" i="17"/>
  <c r="J89" i="17" s="1"/>
  <c r="L89" i="17" s="1"/>
  <c r="M89" i="17" s="1"/>
  <c r="I85" i="17"/>
  <c r="J85" i="17" s="1"/>
  <c r="L85" i="17" s="1"/>
  <c r="M85" i="17" s="1"/>
  <c r="I81" i="17"/>
  <c r="J81" i="17" s="1"/>
  <c r="L81" i="17" s="1"/>
  <c r="M81" i="17" s="1"/>
  <c r="I77" i="17"/>
  <c r="J77" i="17" s="1"/>
  <c r="L77" i="17" s="1"/>
  <c r="M77" i="17" s="1"/>
  <c r="I73" i="17"/>
  <c r="J73" i="17" s="1"/>
  <c r="L73" i="17" s="1"/>
  <c r="M73" i="17" s="1"/>
  <c r="I69" i="17"/>
  <c r="J69" i="17" s="1"/>
  <c r="L69" i="17" s="1"/>
  <c r="M69" i="17" s="1"/>
  <c r="I65" i="17"/>
  <c r="J65" i="17" s="1"/>
  <c r="L65" i="17" s="1"/>
  <c r="M65" i="17" s="1"/>
  <c r="I61" i="17"/>
  <c r="J61" i="17" s="1"/>
  <c r="L61" i="17" s="1"/>
  <c r="M61" i="17" s="1"/>
  <c r="I57" i="17"/>
  <c r="J57" i="17" s="1"/>
  <c r="L57" i="17" s="1"/>
  <c r="M57" i="17" s="1"/>
  <c r="I53" i="17"/>
  <c r="J53" i="17" s="1"/>
  <c r="L53" i="17" s="1"/>
  <c r="M53" i="17" s="1"/>
  <c r="I49" i="17"/>
  <c r="J49" i="17" s="1"/>
  <c r="L49" i="17" s="1"/>
  <c r="M49" i="17" s="1"/>
  <c r="I45" i="17"/>
  <c r="J45" i="17" s="1"/>
  <c r="L45" i="17" s="1"/>
  <c r="M45" i="17" s="1"/>
  <c r="I41" i="17"/>
  <c r="J41" i="17" s="1"/>
  <c r="L41" i="17" s="1"/>
  <c r="M41" i="17" s="1"/>
  <c r="I37" i="17"/>
  <c r="J37" i="17" s="1"/>
  <c r="L37" i="17" s="1"/>
  <c r="M37" i="17" s="1"/>
  <c r="I33" i="17"/>
  <c r="J33" i="17" s="1"/>
  <c r="L33" i="17" s="1"/>
  <c r="M33" i="17" s="1"/>
  <c r="I29" i="17"/>
  <c r="J29" i="17" s="1"/>
  <c r="L29" i="17" s="1"/>
  <c r="M29" i="17" s="1"/>
  <c r="I25" i="17"/>
  <c r="J25" i="17" s="1"/>
  <c r="L25" i="17" s="1"/>
  <c r="M25" i="17" s="1"/>
  <c r="I21" i="17"/>
  <c r="J21" i="17" s="1"/>
  <c r="L21" i="17" s="1"/>
  <c r="M21" i="17" s="1"/>
  <c r="I17" i="17"/>
  <c r="J17" i="17" s="1"/>
  <c r="L17" i="17" s="1"/>
  <c r="M17" i="17" s="1"/>
  <c r="I254" i="17"/>
  <c r="J254" i="17" s="1"/>
  <c r="L254" i="17" s="1"/>
  <c r="M254" i="17" s="1"/>
  <c r="I223" i="17"/>
  <c r="J223" i="17" s="1"/>
  <c r="L223" i="17" s="1"/>
  <c r="I210" i="17"/>
  <c r="J210" i="17" s="1"/>
  <c r="L210" i="17" s="1"/>
  <c r="M210" i="17" s="1"/>
  <c r="I120" i="17"/>
  <c r="J120" i="17" s="1"/>
  <c r="L120" i="17" s="1"/>
  <c r="M120" i="17" s="1"/>
  <c r="I255" i="17"/>
  <c r="J255" i="17" s="1"/>
  <c r="L255" i="17" s="1"/>
  <c r="M255" i="17" s="1"/>
  <c r="I216" i="17"/>
  <c r="J216" i="17" s="1"/>
  <c r="L216" i="17" s="1"/>
  <c r="I228" i="17"/>
  <c r="J228" i="17" s="1"/>
  <c r="L228" i="17" s="1"/>
  <c r="M228" i="17" s="1"/>
  <c r="I179" i="17"/>
  <c r="J179" i="17" s="1"/>
  <c r="L179" i="17" s="1"/>
  <c r="M179" i="17" s="1"/>
  <c r="I163" i="17"/>
  <c r="J163" i="17" s="1"/>
  <c r="L163" i="17" s="1"/>
  <c r="M163" i="17" s="1"/>
  <c r="I139" i="17"/>
  <c r="J139" i="17" s="1"/>
  <c r="L139" i="17" s="1"/>
  <c r="M139" i="17" s="1"/>
  <c r="I115" i="17"/>
  <c r="J115" i="17" s="1"/>
  <c r="L115" i="17" s="1"/>
  <c r="M115" i="17" s="1"/>
  <c r="I242" i="17"/>
  <c r="J242" i="17" s="1"/>
  <c r="L242" i="17" s="1"/>
  <c r="M242" i="17" s="1"/>
  <c r="I253" i="17"/>
  <c r="J253" i="17" s="1"/>
  <c r="L253" i="17" s="1"/>
  <c r="M253" i="17" s="1"/>
  <c r="I245" i="17"/>
  <c r="J245" i="17" s="1"/>
  <c r="L245" i="17" s="1"/>
  <c r="M245" i="17" s="1"/>
  <c r="I237" i="17"/>
  <c r="J237" i="17" s="1"/>
  <c r="L237" i="17" s="1"/>
  <c r="M237" i="17" s="1"/>
  <c r="I229" i="17"/>
  <c r="J229" i="17" s="1"/>
  <c r="L229" i="17" s="1"/>
  <c r="M229" i="17" s="1"/>
  <c r="I220" i="17"/>
  <c r="J220" i="17" s="1"/>
  <c r="L220" i="17" s="1"/>
  <c r="M220" i="17" s="1"/>
  <c r="I269" i="17"/>
  <c r="J269" i="17" s="1"/>
  <c r="L269" i="17" s="1"/>
  <c r="M269" i="17" s="1"/>
  <c r="I212" i="17"/>
  <c r="J212" i="17" s="1"/>
  <c r="L212" i="17" s="1"/>
  <c r="M212" i="17" s="1"/>
  <c r="I256" i="17"/>
  <c r="J256" i="17" s="1"/>
  <c r="L256" i="17" s="1"/>
  <c r="M256" i="17" s="1"/>
  <c r="I240" i="17"/>
  <c r="J240" i="17" s="1"/>
  <c r="L240" i="17" s="1"/>
  <c r="M240" i="17" s="1"/>
  <c r="I225" i="17"/>
  <c r="J225" i="17" s="1"/>
  <c r="L225" i="17" s="1"/>
  <c r="M225" i="17" s="1"/>
  <c r="I211" i="17"/>
  <c r="J211" i="17" s="1"/>
  <c r="L211" i="17" s="1"/>
  <c r="M211" i="17" s="1"/>
  <c r="I196" i="17"/>
  <c r="J196" i="17" s="1"/>
  <c r="L196" i="17" s="1"/>
  <c r="M196" i="17" s="1"/>
  <c r="I185" i="17"/>
  <c r="J185" i="17" s="1"/>
  <c r="L185" i="17" s="1"/>
  <c r="M185" i="17" s="1"/>
  <c r="I177" i="17"/>
  <c r="J177" i="17" s="1"/>
  <c r="L177" i="17" s="1"/>
  <c r="M177" i="17" s="1"/>
  <c r="I169" i="17"/>
  <c r="J169" i="17" s="1"/>
  <c r="L169" i="17" s="1"/>
  <c r="M169" i="17" s="1"/>
  <c r="I161" i="17"/>
  <c r="J161" i="17" s="1"/>
  <c r="L161" i="17" s="1"/>
  <c r="M161" i="17" s="1"/>
  <c r="I153" i="17"/>
  <c r="J153" i="17" s="1"/>
  <c r="L153" i="17" s="1"/>
  <c r="M153" i="17" s="1"/>
  <c r="I145" i="17"/>
  <c r="J145" i="17" s="1"/>
  <c r="L145" i="17" s="1"/>
  <c r="M145" i="17" s="1"/>
  <c r="I137" i="17"/>
  <c r="J137" i="17" s="1"/>
  <c r="L137" i="17" s="1"/>
  <c r="M137" i="17" s="1"/>
  <c r="I129" i="17"/>
  <c r="J129" i="17" s="1"/>
  <c r="L129" i="17" s="1"/>
  <c r="M129" i="17" s="1"/>
  <c r="I121" i="17"/>
  <c r="J121" i="17" s="1"/>
  <c r="L121" i="17" s="1"/>
  <c r="M121" i="17" s="1"/>
  <c r="I113" i="17"/>
  <c r="J113" i="17" s="1"/>
  <c r="L113" i="17" s="1"/>
  <c r="M113" i="17" s="1"/>
  <c r="I213" i="17"/>
  <c r="J213" i="17" s="1"/>
  <c r="L213" i="17" s="1"/>
  <c r="M213" i="17" s="1"/>
  <c r="I226" i="17"/>
  <c r="J226" i="17" s="1"/>
  <c r="L226" i="17" s="1"/>
  <c r="M226" i="17" s="1"/>
  <c r="I266" i="17"/>
  <c r="J266" i="17" s="1"/>
  <c r="L266" i="17" s="1"/>
  <c r="M266" i="17" s="1"/>
  <c r="I207" i="17"/>
  <c r="J207" i="17" s="1"/>
  <c r="L207" i="17" s="1"/>
  <c r="M207" i="17" s="1"/>
  <c r="I234" i="17"/>
  <c r="J234" i="17" s="1"/>
  <c r="L234" i="17" s="1"/>
  <c r="M234" i="17" s="1"/>
  <c r="I272" i="17"/>
  <c r="J272" i="17" s="1"/>
  <c r="L272" i="17" s="1"/>
  <c r="M272" i="17" s="1"/>
  <c r="I251" i="17"/>
  <c r="J251" i="17" s="1"/>
  <c r="L251" i="17" s="1"/>
  <c r="M251" i="17" s="1"/>
  <c r="I243" i="17"/>
  <c r="J243" i="17" s="1"/>
  <c r="L243" i="17" s="1"/>
  <c r="M243" i="17" s="1"/>
  <c r="I235" i="17"/>
  <c r="J235" i="17" s="1"/>
  <c r="L235" i="17" s="1"/>
  <c r="M235" i="17" s="1"/>
  <c r="I227" i="17"/>
  <c r="J227" i="17" s="1"/>
  <c r="L227" i="17" s="1"/>
  <c r="M227" i="17" s="1"/>
  <c r="I218" i="17"/>
  <c r="J218" i="17" s="1"/>
  <c r="L218" i="17" s="1"/>
  <c r="M218" i="17" s="1"/>
  <c r="I263" i="17"/>
  <c r="J263" i="17" s="1"/>
  <c r="L263" i="17" s="1"/>
  <c r="M263" i="17" s="1"/>
  <c r="I268" i="17"/>
  <c r="J268" i="17" s="1"/>
  <c r="L268" i="17" s="1"/>
  <c r="M268" i="17" s="1"/>
  <c r="I252" i="17"/>
  <c r="J252" i="17" s="1"/>
  <c r="L252" i="17" s="1"/>
  <c r="M252" i="17" s="1"/>
  <c r="I236" i="17"/>
  <c r="J236" i="17" s="1"/>
  <c r="L236" i="17" s="1"/>
  <c r="M236" i="17" s="1"/>
  <c r="I221" i="17"/>
  <c r="J221" i="17" s="1"/>
  <c r="L221" i="17" s="1"/>
  <c r="M221" i="17" s="1"/>
  <c r="I202" i="17"/>
  <c r="J202" i="17" s="1"/>
  <c r="L202" i="17" s="1"/>
  <c r="M202" i="17" s="1"/>
  <c r="I194" i="17"/>
  <c r="J194" i="17" s="1"/>
  <c r="L194" i="17" s="1"/>
  <c r="M194" i="17" s="1"/>
  <c r="I183" i="17"/>
  <c r="J183" i="17" s="1"/>
  <c r="L183" i="17" s="1"/>
  <c r="M183" i="17" s="1"/>
  <c r="I175" i="17"/>
  <c r="J175" i="17" s="1"/>
  <c r="L175" i="17" s="1"/>
  <c r="M175" i="17" s="1"/>
  <c r="I167" i="17"/>
  <c r="J167" i="17" s="1"/>
  <c r="L167" i="17" s="1"/>
  <c r="M167" i="17" s="1"/>
  <c r="I159" i="17"/>
  <c r="J159" i="17" s="1"/>
  <c r="L159" i="17" s="1"/>
  <c r="M159" i="17" s="1"/>
  <c r="I151" i="17"/>
  <c r="J151" i="17" s="1"/>
  <c r="L151" i="17" s="1"/>
  <c r="M151" i="17" s="1"/>
  <c r="I143" i="17"/>
  <c r="J143" i="17" s="1"/>
  <c r="L143" i="17" s="1"/>
  <c r="M143" i="17" s="1"/>
  <c r="I135" i="17"/>
  <c r="J135" i="17" s="1"/>
  <c r="L135" i="17" s="1"/>
  <c r="M135" i="17" s="1"/>
  <c r="I127" i="17"/>
  <c r="J127" i="17" s="1"/>
  <c r="L127" i="17" s="1"/>
  <c r="M127" i="17" s="1"/>
  <c r="I119" i="17"/>
  <c r="J119" i="17" s="1"/>
  <c r="L119" i="17" s="1"/>
  <c r="M119" i="17" s="1"/>
  <c r="I111" i="17"/>
  <c r="J111" i="17" s="1"/>
  <c r="L111" i="17" s="1"/>
  <c r="M111" i="17" s="1"/>
  <c r="I214" i="17"/>
  <c r="J214" i="17" s="1"/>
  <c r="L214" i="17" s="1"/>
  <c r="M214" i="17" s="1"/>
  <c r="I271" i="17"/>
  <c r="J271" i="17" s="1"/>
  <c r="L271" i="17" s="1"/>
  <c r="M271" i="17" s="1"/>
  <c r="I270" i="17"/>
  <c r="J270" i="17" s="1"/>
  <c r="L270" i="17" s="1"/>
  <c r="M270" i="17" s="1"/>
  <c r="I249" i="17"/>
  <c r="J249" i="17" s="1"/>
  <c r="L249" i="17" s="1"/>
  <c r="M249" i="17" s="1"/>
  <c r="I241" i="17"/>
  <c r="J241" i="17" s="1"/>
  <c r="L241" i="17" s="1"/>
  <c r="M241" i="17" s="1"/>
  <c r="I233" i="17"/>
  <c r="J233" i="17" s="1"/>
  <c r="L233" i="17" s="1"/>
  <c r="M233" i="17" s="1"/>
  <c r="I224" i="17"/>
  <c r="J224" i="17" s="1"/>
  <c r="L224" i="17" s="1"/>
  <c r="M224" i="17" s="1"/>
  <c r="I208" i="17"/>
  <c r="J208" i="17" s="1"/>
  <c r="L208" i="17" s="1"/>
  <c r="M208" i="17" s="1"/>
  <c r="I262" i="17"/>
  <c r="J262" i="17" s="1"/>
  <c r="L262" i="17" s="1"/>
  <c r="M262" i="17" s="1"/>
  <c r="I261" i="17"/>
  <c r="J261" i="17" s="1"/>
  <c r="L261" i="17" s="1"/>
  <c r="M261" i="17" s="1"/>
  <c r="I248" i="17"/>
  <c r="J248" i="17" s="1"/>
  <c r="L248" i="17" s="1"/>
  <c r="M248" i="17" s="1"/>
  <c r="I232" i="17"/>
  <c r="J232" i="17" s="1"/>
  <c r="L232" i="17" s="1"/>
  <c r="I217" i="17"/>
  <c r="J217" i="17" s="1"/>
  <c r="L217" i="17" s="1"/>
  <c r="M217" i="17" s="1"/>
  <c r="I200" i="17"/>
  <c r="J200" i="17" s="1"/>
  <c r="L200" i="17" s="1"/>
  <c r="M200" i="17" s="1"/>
  <c r="I192" i="17"/>
  <c r="J192" i="17" s="1"/>
  <c r="L192" i="17" s="1"/>
  <c r="M192" i="17" s="1"/>
  <c r="I181" i="17"/>
  <c r="J181" i="17" s="1"/>
  <c r="L181" i="17" s="1"/>
  <c r="M181" i="17" s="1"/>
  <c r="I173" i="17"/>
  <c r="J173" i="17" s="1"/>
  <c r="L173" i="17" s="1"/>
  <c r="M173" i="17" s="1"/>
  <c r="I165" i="17"/>
  <c r="J165" i="17" s="1"/>
  <c r="L165" i="17" s="1"/>
  <c r="M165" i="17" s="1"/>
  <c r="I157" i="17"/>
  <c r="J157" i="17" s="1"/>
  <c r="L157" i="17" s="1"/>
  <c r="M157" i="17" s="1"/>
  <c r="I149" i="17"/>
  <c r="J149" i="17" s="1"/>
  <c r="L149" i="17" s="1"/>
  <c r="M149" i="17" s="1"/>
  <c r="I141" i="17"/>
  <c r="J141" i="17" s="1"/>
  <c r="L141" i="17" s="1"/>
  <c r="M141" i="17" s="1"/>
  <c r="I133" i="17"/>
  <c r="J133" i="17" s="1"/>
  <c r="L133" i="17" s="1"/>
  <c r="M133" i="17" s="1"/>
  <c r="I125" i="17"/>
  <c r="J125" i="17" s="1"/>
  <c r="L125" i="17" s="1"/>
  <c r="M125" i="17" s="1"/>
  <c r="I117" i="17"/>
  <c r="J117" i="17" s="1"/>
  <c r="L117" i="17" s="1"/>
  <c r="M117" i="17" s="1"/>
  <c r="I109" i="17"/>
  <c r="J109" i="17" s="1"/>
  <c r="L109" i="17" s="1"/>
  <c r="M109" i="17" s="1"/>
  <c r="I219" i="17"/>
  <c r="J219" i="17" s="1"/>
  <c r="L219" i="17" s="1"/>
  <c r="M219" i="17" s="1"/>
  <c r="I205" i="17"/>
  <c r="I267" i="17"/>
  <c r="J267" i="17" s="1"/>
  <c r="L267" i="17" s="1"/>
  <c r="M267" i="17" s="1"/>
  <c r="I247" i="17"/>
  <c r="J247" i="17" s="1"/>
  <c r="L247" i="17" s="1"/>
  <c r="M247" i="17" s="1"/>
  <c r="I239" i="17"/>
  <c r="J239" i="17" s="1"/>
  <c r="L239" i="17" s="1"/>
  <c r="M239" i="17" s="1"/>
  <c r="I231" i="17"/>
  <c r="J231" i="17" s="1"/>
  <c r="L231" i="17" s="1"/>
  <c r="M231" i="17" s="1"/>
  <c r="I222" i="17"/>
  <c r="J222" i="17" s="1"/>
  <c r="L222" i="17" s="1"/>
  <c r="M222" i="17" s="1"/>
  <c r="I273" i="17"/>
  <c r="J273" i="17" s="1"/>
  <c r="L273" i="17" s="1"/>
  <c r="M273" i="17" s="1"/>
  <c r="I260" i="17"/>
  <c r="J260" i="17" s="1"/>
  <c r="L260" i="17" s="1"/>
  <c r="M260" i="17" s="1"/>
  <c r="I244" i="17"/>
  <c r="J244" i="17" s="1"/>
  <c r="L244" i="17" s="1"/>
  <c r="M244" i="17" s="1"/>
  <c r="I215" i="17"/>
  <c r="J215" i="17" s="1"/>
  <c r="M215" i="17" s="1"/>
  <c r="I198" i="17"/>
  <c r="J198" i="17" s="1"/>
  <c r="L198" i="17" s="1"/>
  <c r="M198" i="17" s="1"/>
  <c r="I187" i="17"/>
  <c r="J187" i="17" s="1"/>
  <c r="L187" i="17" s="1"/>
  <c r="M187" i="17" s="1"/>
  <c r="I171" i="17"/>
  <c r="J171" i="17" s="1"/>
  <c r="L171" i="17" s="1"/>
  <c r="M171" i="17" s="1"/>
  <c r="I155" i="17"/>
  <c r="J155" i="17" s="1"/>
  <c r="L155" i="17" s="1"/>
  <c r="M155" i="17" s="1"/>
  <c r="I147" i="17"/>
  <c r="J147" i="17" s="1"/>
  <c r="L147" i="17" s="1"/>
  <c r="M147" i="17" s="1"/>
  <c r="I131" i="17"/>
  <c r="J131" i="17" s="1"/>
  <c r="L131" i="17" s="1"/>
  <c r="M131" i="17" s="1"/>
  <c r="I123" i="17"/>
  <c r="J123" i="17" s="1"/>
  <c r="L123" i="17" s="1"/>
  <c r="M123" i="17" s="1"/>
  <c r="I107" i="17"/>
  <c r="J107" i="17" s="1"/>
  <c r="L107" i="17" s="1"/>
  <c r="M107" i="17" s="1"/>
  <c r="I265" i="17"/>
  <c r="J265" i="17" s="1"/>
  <c r="L265" i="17" s="1"/>
  <c r="M265" i="17" s="1"/>
  <c r="I250" i="17"/>
  <c r="J250" i="17" s="1"/>
  <c r="L250" i="17" s="1"/>
  <c r="M250" i="17" s="1"/>
  <c r="I275" i="19" l="1"/>
  <c r="L205" i="19"/>
  <c r="J274" i="19"/>
  <c r="J204" i="19"/>
  <c r="L15" i="19"/>
  <c r="J275" i="18"/>
  <c r="I275" i="18"/>
  <c r="M216" i="17"/>
  <c r="M223" i="17"/>
  <c r="I204" i="17"/>
  <c r="J15" i="17"/>
  <c r="M232" i="17"/>
  <c r="I274" i="17"/>
  <c r="I275" i="17" s="1"/>
  <c r="J205" i="17"/>
  <c r="J275" i="19" l="1"/>
  <c r="M15" i="19"/>
  <c r="L204" i="19"/>
  <c r="M204" i="19" s="1"/>
  <c r="L274" i="19"/>
  <c r="M205" i="19"/>
  <c r="M274" i="19" s="1"/>
  <c r="J274" i="17"/>
  <c r="M205" i="17"/>
  <c r="J204" i="17"/>
  <c r="L15" i="17"/>
  <c r="M15" i="17" s="1"/>
  <c r="M275" i="19" l="1"/>
  <c r="L275" i="19"/>
  <c r="J275" i="17"/>
  <c r="L274" i="17"/>
  <c r="M274" i="17" l="1"/>
  <c r="I11" i="15" l="1"/>
  <c r="I10" i="15"/>
  <c r="I9" i="15"/>
  <c r="J275" i="15"/>
  <c r="E274" i="15"/>
  <c r="D274" i="15"/>
  <c r="C274" i="15"/>
  <c r="F273" i="15"/>
  <c r="G273" i="15" s="1"/>
  <c r="F272" i="15"/>
  <c r="G272" i="15" s="1"/>
  <c r="F271" i="15"/>
  <c r="G271" i="15" s="1"/>
  <c r="F270" i="15"/>
  <c r="G270" i="15" s="1"/>
  <c r="F269" i="15"/>
  <c r="G269" i="15" s="1"/>
  <c r="F268" i="15"/>
  <c r="G268" i="15" s="1"/>
  <c r="F267" i="15"/>
  <c r="G267" i="15" s="1"/>
  <c r="F266" i="15"/>
  <c r="G266" i="15" s="1"/>
  <c r="F265" i="15"/>
  <c r="G265" i="15" s="1"/>
  <c r="F264" i="15"/>
  <c r="G264" i="15" s="1"/>
  <c r="F263" i="15"/>
  <c r="G263" i="15" s="1"/>
  <c r="F262" i="15"/>
  <c r="G262" i="15" s="1"/>
  <c r="F261" i="15"/>
  <c r="G261" i="15" s="1"/>
  <c r="F260" i="15"/>
  <c r="G260" i="15" s="1"/>
  <c r="F259" i="15"/>
  <c r="G259" i="15" s="1"/>
  <c r="F258" i="15"/>
  <c r="G258" i="15" s="1"/>
  <c r="F257" i="15"/>
  <c r="G257" i="15" s="1"/>
  <c r="G256" i="15"/>
  <c r="F256" i="15"/>
  <c r="G255" i="15"/>
  <c r="F255" i="15"/>
  <c r="G254" i="15"/>
  <c r="F254" i="15"/>
  <c r="F253" i="15"/>
  <c r="G253" i="15" s="1"/>
  <c r="F252" i="15"/>
  <c r="G252" i="15" s="1"/>
  <c r="F251" i="15"/>
  <c r="G251" i="15" s="1"/>
  <c r="F250" i="15"/>
  <c r="G250" i="15" s="1"/>
  <c r="F249" i="15"/>
  <c r="G249" i="15" s="1"/>
  <c r="F248" i="15"/>
  <c r="G248" i="15" s="1"/>
  <c r="F247" i="15"/>
  <c r="G247" i="15" s="1"/>
  <c r="F246" i="15"/>
  <c r="G246" i="15" s="1"/>
  <c r="F245" i="15"/>
  <c r="G245" i="15" s="1"/>
  <c r="F244" i="15"/>
  <c r="G244" i="15" s="1"/>
  <c r="F243" i="15"/>
  <c r="G243" i="15" s="1"/>
  <c r="F242" i="15"/>
  <c r="G242" i="15" s="1"/>
  <c r="F241" i="15"/>
  <c r="G241" i="15" s="1"/>
  <c r="F240" i="15"/>
  <c r="G240" i="15" s="1"/>
  <c r="F239" i="15"/>
  <c r="G239" i="15" s="1"/>
  <c r="F238" i="15"/>
  <c r="G238" i="15" s="1"/>
  <c r="F237" i="15"/>
  <c r="G237" i="15" s="1"/>
  <c r="F236" i="15"/>
  <c r="G236" i="15" s="1"/>
  <c r="F235" i="15"/>
  <c r="G235" i="15" s="1"/>
  <c r="F234" i="15"/>
  <c r="G234" i="15" s="1"/>
  <c r="F233" i="15"/>
  <c r="G233" i="15" s="1"/>
  <c r="F232" i="15"/>
  <c r="G232" i="15" s="1"/>
  <c r="F231" i="15"/>
  <c r="G231" i="15" s="1"/>
  <c r="G230" i="15"/>
  <c r="F230" i="15"/>
  <c r="F229" i="15"/>
  <c r="G229" i="15" s="1"/>
  <c r="F228" i="15"/>
  <c r="G228" i="15" s="1"/>
  <c r="F227" i="15"/>
  <c r="G227" i="15" s="1"/>
  <c r="F226" i="15"/>
  <c r="G226" i="15" s="1"/>
  <c r="F225" i="15"/>
  <c r="G225" i="15" s="1"/>
  <c r="F224" i="15"/>
  <c r="G224" i="15" s="1"/>
  <c r="F223" i="15"/>
  <c r="G223" i="15" s="1"/>
  <c r="F222" i="15"/>
  <c r="G222" i="15" s="1"/>
  <c r="F221" i="15"/>
  <c r="G221" i="15" s="1"/>
  <c r="F220" i="15"/>
  <c r="G220" i="15" s="1"/>
  <c r="F219" i="15"/>
  <c r="G219" i="15" s="1"/>
  <c r="F218" i="15"/>
  <c r="G218" i="15" s="1"/>
  <c r="F217" i="15"/>
  <c r="G217" i="15" s="1"/>
  <c r="F216" i="15"/>
  <c r="G216" i="15" s="1"/>
  <c r="F215" i="15"/>
  <c r="G215" i="15" s="1"/>
  <c r="G214" i="15"/>
  <c r="F214" i="15"/>
  <c r="F213" i="15"/>
  <c r="G213" i="15" s="1"/>
  <c r="F212" i="15"/>
  <c r="G212" i="15" s="1"/>
  <c r="F211" i="15"/>
  <c r="G211" i="15" s="1"/>
  <c r="H210" i="15"/>
  <c r="F210" i="15"/>
  <c r="G210" i="15" s="1"/>
  <c r="H209" i="15"/>
  <c r="G209" i="15"/>
  <c r="F209" i="15"/>
  <c r="H208" i="15"/>
  <c r="H274" i="15" s="1"/>
  <c r="H275" i="15" s="1"/>
  <c r="F208" i="15"/>
  <c r="G208" i="15" s="1"/>
  <c r="G207" i="15"/>
  <c r="F207" i="15"/>
  <c r="G206" i="15"/>
  <c r="F206" i="15"/>
  <c r="G205" i="15"/>
  <c r="F205" i="15"/>
  <c r="E204" i="15"/>
  <c r="F204" i="15" s="1"/>
  <c r="D204" i="15"/>
  <c r="C204" i="15"/>
  <c r="F203" i="15"/>
  <c r="G203" i="15" s="1"/>
  <c r="F202" i="15"/>
  <c r="G202" i="15" s="1"/>
  <c r="F201" i="15"/>
  <c r="G201" i="15" s="1"/>
  <c r="G200" i="15"/>
  <c r="F200" i="15"/>
  <c r="F199" i="15"/>
  <c r="G199" i="15" s="1"/>
  <c r="F198" i="15"/>
  <c r="G198" i="15" s="1"/>
  <c r="F197" i="15"/>
  <c r="G197" i="15" s="1"/>
  <c r="F196" i="15"/>
  <c r="G196" i="15" s="1"/>
  <c r="F195" i="15"/>
  <c r="G195" i="15" s="1"/>
  <c r="F194" i="15"/>
  <c r="G194" i="15" s="1"/>
  <c r="F193" i="15"/>
  <c r="G193" i="15" s="1"/>
  <c r="H192" i="15"/>
  <c r="F192" i="15"/>
  <c r="G192" i="15" s="1"/>
  <c r="F191" i="15"/>
  <c r="G191" i="15" s="1"/>
  <c r="F190" i="15"/>
  <c r="G190" i="15" s="1"/>
  <c r="H189" i="15"/>
  <c r="F189" i="15"/>
  <c r="G189" i="15" s="1"/>
  <c r="F188" i="15"/>
  <c r="G188" i="15" s="1"/>
  <c r="F187" i="15"/>
  <c r="G187" i="15" s="1"/>
  <c r="F186" i="15"/>
  <c r="G186" i="15" s="1"/>
  <c r="F185" i="15"/>
  <c r="G185" i="15" s="1"/>
  <c r="F184" i="15"/>
  <c r="G184" i="15" s="1"/>
  <c r="F183" i="15"/>
  <c r="G183" i="15" s="1"/>
  <c r="F182" i="15"/>
  <c r="G182" i="15" s="1"/>
  <c r="F181" i="15"/>
  <c r="G181" i="15" s="1"/>
  <c r="G180" i="15"/>
  <c r="F180" i="15"/>
  <c r="G179" i="15"/>
  <c r="F179" i="15"/>
  <c r="G178" i="15"/>
  <c r="F178" i="15"/>
  <c r="F177" i="15"/>
  <c r="G177" i="15" s="1"/>
  <c r="F176" i="15"/>
  <c r="G176" i="15" s="1"/>
  <c r="F175" i="15"/>
  <c r="G175" i="15" s="1"/>
  <c r="F174" i="15"/>
  <c r="G174" i="15" s="1"/>
  <c r="F173" i="15"/>
  <c r="G173" i="15" s="1"/>
  <c r="F172" i="15"/>
  <c r="G172" i="15" s="1"/>
  <c r="F171" i="15"/>
  <c r="G171" i="15" s="1"/>
  <c r="F170" i="15"/>
  <c r="G170" i="15" s="1"/>
  <c r="F169" i="15"/>
  <c r="G169" i="15" s="1"/>
  <c r="F168" i="15"/>
  <c r="G168" i="15" s="1"/>
  <c r="F167" i="15"/>
  <c r="G167" i="15" s="1"/>
  <c r="F166" i="15"/>
  <c r="G166" i="15" s="1"/>
  <c r="F165" i="15"/>
  <c r="G165" i="15" s="1"/>
  <c r="F164" i="15"/>
  <c r="G164" i="15" s="1"/>
  <c r="F163" i="15"/>
  <c r="G163" i="15" s="1"/>
  <c r="G162" i="15"/>
  <c r="F162" i="15"/>
  <c r="G161" i="15"/>
  <c r="F161" i="15"/>
  <c r="F160" i="15"/>
  <c r="G160" i="15" s="1"/>
  <c r="F159" i="15"/>
  <c r="G159" i="15" s="1"/>
  <c r="F158" i="15"/>
  <c r="G158" i="15" s="1"/>
  <c r="F157" i="15"/>
  <c r="G157" i="15" s="1"/>
  <c r="F156" i="15"/>
  <c r="G156" i="15" s="1"/>
  <c r="F155" i="15"/>
  <c r="G155" i="15" s="1"/>
  <c r="F154" i="15"/>
  <c r="G154" i="15" s="1"/>
  <c r="F153" i="15"/>
  <c r="G153" i="15" s="1"/>
  <c r="F152" i="15"/>
  <c r="G152" i="15" s="1"/>
  <c r="F151" i="15"/>
  <c r="G151" i="15" s="1"/>
  <c r="F150" i="15"/>
  <c r="G150" i="15" s="1"/>
  <c r="F149" i="15"/>
  <c r="G149" i="15" s="1"/>
  <c r="F148" i="15"/>
  <c r="G148" i="15" s="1"/>
  <c r="F147" i="15"/>
  <c r="G147" i="15" s="1"/>
  <c r="F146" i="15"/>
  <c r="G146" i="15" s="1"/>
  <c r="F145" i="15"/>
  <c r="G145" i="15" s="1"/>
  <c r="F144" i="15"/>
  <c r="G144" i="15" s="1"/>
  <c r="F143" i="15"/>
  <c r="G143" i="15" s="1"/>
  <c r="F142" i="15"/>
  <c r="G142" i="15" s="1"/>
  <c r="F141" i="15"/>
  <c r="G141" i="15" s="1"/>
  <c r="F140" i="15"/>
  <c r="G140" i="15" s="1"/>
  <c r="F139" i="15"/>
  <c r="G139" i="15" s="1"/>
  <c r="F138" i="15"/>
  <c r="G138" i="15" s="1"/>
  <c r="F137" i="15"/>
  <c r="G137" i="15" s="1"/>
  <c r="F136" i="15"/>
  <c r="G136" i="15" s="1"/>
  <c r="G135" i="15"/>
  <c r="F135" i="15"/>
  <c r="G134" i="15"/>
  <c r="F134" i="15"/>
  <c r="G133" i="15"/>
  <c r="F133" i="15"/>
  <c r="F132" i="15"/>
  <c r="G132" i="15" s="1"/>
  <c r="F131" i="15"/>
  <c r="G131" i="15" s="1"/>
  <c r="G130" i="15"/>
  <c r="F130" i="15"/>
  <c r="G129" i="15"/>
  <c r="F129" i="15"/>
  <c r="F128" i="15"/>
  <c r="G128" i="15" s="1"/>
  <c r="F127" i="15"/>
  <c r="G127" i="15" s="1"/>
  <c r="F126" i="15"/>
  <c r="G126" i="15" s="1"/>
  <c r="F125" i="15"/>
  <c r="G125" i="15" s="1"/>
  <c r="F124" i="15"/>
  <c r="G124" i="15" s="1"/>
  <c r="F123" i="15"/>
  <c r="G123" i="15" s="1"/>
  <c r="F122" i="15"/>
  <c r="G122" i="15" s="1"/>
  <c r="F121" i="15"/>
  <c r="G121" i="15" s="1"/>
  <c r="F120" i="15"/>
  <c r="G120" i="15" s="1"/>
  <c r="F119" i="15"/>
  <c r="G119" i="15" s="1"/>
  <c r="F118" i="15"/>
  <c r="G118" i="15" s="1"/>
  <c r="F117" i="15"/>
  <c r="G117" i="15" s="1"/>
  <c r="F116" i="15"/>
  <c r="G116" i="15" s="1"/>
  <c r="F115" i="15"/>
  <c r="G115" i="15" s="1"/>
  <c r="F114" i="15"/>
  <c r="G114" i="15" s="1"/>
  <c r="F113" i="15"/>
  <c r="G113" i="15" s="1"/>
  <c r="F112" i="15"/>
  <c r="G112" i="15" s="1"/>
  <c r="F111" i="15"/>
  <c r="G111" i="15" s="1"/>
  <c r="F110" i="15"/>
  <c r="G110" i="15" s="1"/>
  <c r="G109" i="15"/>
  <c r="F109" i="15"/>
  <c r="F108" i="15"/>
  <c r="G108" i="15" s="1"/>
  <c r="H107" i="15"/>
  <c r="G107" i="15"/>
  <c r="F107" i="15"/>
  <c r="G106" i="15"/>
  <c r="F106" i="15"/>
  <c r="F105" i="15"/>
  <c r="G105" i="15" s="1"/>
  <c r="F104" i="15"/>
  <c r="G104" i="15" s="1"/>
  <c r="F103" i="15"/>
  <c r="G103" i="15" s="1"/>
  <c r="F102" i="15"/>
  <c r="G102" i="15" s="1"/>
  <c r="F101" i="15"/>
  <c r="G101" i="15" s="1"/>
  <c r="F100" i="15"/>
  <c r="G100" i="15" s="1"/>
  <c r="F99" i="15"/>
  <c r="G99" i="15" s="1"/>
  <c r="F98" i="15"/>
  <c r="G98" i="15" s="1"/>
  <c r="F97" i="15"/>
  <c r="G97" i="15" s="1"/>
  <c r="F96" i="15"/>
  <c r="G96" i="15" s="1"/>
  <c r="F95" i="15"/>
  <c r="G95" i="15" s="1"/>
  <c r="F94" i="15"/>
  <c r="G94" i="15" s="1"/>
  <c r="F93" i="15"/>
  <c r="G93" i="15" s="1"/>
  <c r="G92" i="15"/>
  <c r="F92" i="15"/>
  <c r="G91" i="15"/>
  <c r="F91" i="15"/>
  <c r="G90" i="15"/>
  <c r="F90" i="15"/>
  <c r="F89" i="15"/>
  <c r="G89" i="15" s="1"/>
  <c r="F88" i="15"/>
  <c r="G88" i="15" s="1"/>
  <c r="F87" i="15"/>
  <c r="G87" i="15" s="1"/>
  <c r="F86" i="15"/>
  <c r="G86" i="15" s="1"/>
  <c r="F85" i="15"/>
  <c r="G85" i="15" s="1"/>
  <c r="F84" i="15"/>
  <c r="G84" i="15" s="1"/>
  <c r="F83" i="15"/>
  <c r="G83" i="15" s="1"/>
  <c r="F82" i="15"/>
  <c r="G82" i="15" s="1"/>
  <c r="F81" i="15"/>
  <c r="G81" i="15" s="1"/>
  <c r="F80" i="15"/>
  <c r="G80" i="15" s="1"/>
  <c r="F79" i="15"/>
  <c r="G79" i="15" s="1"/>
  <c r="F78" i="15"/>
  <c r="G78" i="15" s="1"/>
  <c r="F77" i="15"/>
  <c r="G77" i="15" s="1"/>
  <c r="G76" i="15"/>
  <c r="F76" i="15"/>
  <c r="G75" i="15"/>
  <c r="F75" i="15"/>
  <c r="G74" i="15"/>
  <c r="F74" i="15"/>
  <c r="F73" i="15"/>
  <c r="G73" i="15" s="1"/>
  <c r="H72" i="15"/>
  <c r="F72" i="15"/>
  <c r="G72" i="15" s="1"/>
  <c r="F71" i="15"/>
  <c r="G71" i="15" s="1"/>
  <c r="F70" i="15"/>
  <c r="G70" i="15" s="1"/>
  <c r="F69" i="15"/>
  <c r="G69" i="15" s="1"/>
  <c r="F68" i="15"/>
  <c r="G68" i="15" s="1"/>
  <c r="F67" i="15"/>
  <c r="G67" i="15" s="1"/>
  <c r="F66" i="15"/>
  <c r="G66" i="15" s="1"/>
  <c r="F65" i="15"/>
  <c r="G65" i="15" s="1"/>
  <c r="F64" i="15"/>
  <c r="G64" i="15" s="1"/>
  <c r="F63" i="15"/>
  <c r="G63" i="15" s="1"/>
  <c r="F62" i="15"/>
  <c r="G62" i="15" s="1"/>
  <c r="F61" i="15"/>
  <c r="G61" i="15" s="1"/>
  <c r="F60" i="15"/>
  <c r="G60" i="15" s="1"/>
  <c r="F59" i="15"/>
  <c r="G59" i="15" s="1"/>
  <c r="F58" i="15"/>
  <c r="G58" i="15" s="1"/>
  <c r="F57" i="15"/>
  <c r="G57" i="15" s="1"/>
  <c r="F56" i="15"/>
  <c r="G56" i="15" s="1"/>
  <c r="F55" i="15"/>
  <c r="G55" i="15" s="1"/>
  <c r="F54" i="15"/>
  <c r="G54" i="15" s="1"/>
  <c r="F53" i="15"/>
  <c r="G53" i="15" s="1"/>
  <c r="F52" i="15"/>
  <c r="G52" i="15" s="1"/>
  <c r="F51" i="15"/>
  <c r="G51" i="15" s="1"/>
  <c r="F50" i="15"/>
  <c r="G50" i="15" s="1"/>
  <c r="F49" i="15"/>
  <c r="G49" i="15" s="1"/>
  <c r="F48" i="15"/>
  <c r="G48" i="15" s="1"/>
  <c r="F47" i="15"/>
  <c r="G47" i="15" s="1"/>
  <c r="F46" i="15"/>
  <c r="G46" i="15" s="1"/>
  <c r="F45" i="15"/>
  <c r="G45" i="15" s="1"/>
  <c r="F44" i="15"/>
  <c r="G44" i="15" s="1"/>
  <c r="F43" i="15"/>
  <c r="G43" i="15" s="1"/>
  <c r="F42" i="15"/>
  <c r="G42" i="15" s="1"/>
  <c r="F41" i="15"/>
  <c r="G41" i="15" s="1"/>
  <c r="F40" i="15"/>
  <c r="G40" i="15" s="1"/>
  <c r="F39" i="15"/>
  <c r="G39" i="15" s="1"/>
  <c r="F38" i="15"/>
  <c r="G38" i="15" s="1"/>
  <c r="F36" i="15"/>
  <c r="G36" i="15" s="1"/>
  <c r="F35" i="15"/>
  <c r="G35" i="15" s="1"/>
  <c r="F34" i="15"/>
  <c r="G34" i="15" s="1"/>
  <c r="F33" i="15"/>
  <c r="G33" i="15" s="1"/>
  <c r="G32" i="15"/>
  <c r="F32" i="15"/>
  <c r="F31" i="15"/>
  <c r="G31" i="15" s="1"/>
  <c r="F30" i="15"/>
  <c r="G30" i="15" s="1"/>
  <c r="F29" i="15"/>
  <c r="G29" i="15" s="1"/>
  <c r="F28" i="15"/>
  <c r="G28" i="15" s="1"/>
  <c r="F27" i="15"/>
  <c r="G27" i="15" s="1"/>
  <c r="F26" i="15"/>
  <c r="G26" i="15" s="1"/>
  <c r="F25" i="15"/>
  <c r="G25" i="15" s="1"/>
  <c r="F24" i="15"/>
  <c r="G24" i="15" s="1"/>
  <c r="F23" i="15"/>
  <c r="G23" i="15" s="1"/>
  <c r="F22" i="15"/>
  <c r="G22" i="15" s="1"/>
  <c r="F21" i="15"/>
  <c r="G21" i="15" s="1"/>
  <c r="F20" i="15"/>
  <c r="G20" i="15" s="1"/>
  <c r="F19" i="15"/>
  <c r="G19" i="15" s="1"/>
  <c r="F18" i="15"/>
  <c r="G18" i="15" s="1"/>
  <c r="H17" i="15"/>
  <c r="G17" i="15"/>
  <c r="F17" i="15"/>
  <c r="F16" i="15"/>
  <c r="G16" i="15" s="1"/>
  <c r="F15" i="15"/>
  <c r="G15" i="15" s="1"/>
  <c r="C275" i="15" l="1"/>
  <c r="H204" i="15"/>
  <c r="D275" i="15"/>
  <c r="G204" i="15"/>
  <c r="G274" i="15"/>
  <c r="E275" i="15"/>
  <c r="F275" i="15" s="1"/>
  <c r="F274" i="15"/>
  <c r="G275" i="15" l="1"/>
  <c r="I259" i="15" l="1"/>
  <c r="J259" i="15" s="1"/>
  <c r="I258" i="15"/>
  <c r="J258" i="15" s="1"/>
  <c r="I245" i="15"/>
  <c r="J245" i="15" s="1"/>
  <c r="I244" i="15"/>
  <c r="J244" i="15" s="1"/>
  <c r="I237" i="15"/>
  <c r="J237" i="15" s="1"/>
  <c r="I236" i="15"/>
  <c r="J236" i="15" s="1"/>
  <c r="I267" i="15"/>
  <c r="J267" i="15" s="1"/>
  <c r="I266" i="15"/>
  <c r="J266" i="15" s="1"/>
  <c r="I252" i="15"/>
  <c r="J252" i="15" s="1"/>
  <c r="I239" i="15"/>
  <c r="J239" i="15" s="1"/>
  <c r="I233" i="15"/>
  <c r="J233" i="15" s="1"/>
  <c r="I229" i="15"/>
  <c r="J229" i="15" s="1"/>
  <c r="I225" i="15"/>
  <c r="J225" i="15" s="1"/>
  <c r="I221" i="15"/>
  <c r="J221" i="15" s="1"/>
  <c r="I217" i="15"/>
  <c r="J217" i="15" s="1"/>
  <c r="I213" i="15"/>
  <c r="J213" i="15" s="1"/>
  <c r="I208" i="15"/>
  <c r="J208" i="15" s="1"/>
  <c r="I206" i="15"/>
  <c r="J206" i="15" s="1"/>
  <c r="I205" i="15"/>
  <c r="I203" i="15"/>
  <c r="J203" i="15" s="1"/>
  <c r="I199" i="15"/>
  <c r="J199" i="15" s="1"/>
  <c r="I198" i="15"/>
  <c r="J198" i="15" s="1"/>
  <c r="I194" i="15"/>
  <c r="J194" i="15" s="1"/>
  <c r="I191" i="15"/>
  <c r="J191" i="15" s="1"/>
  <c r="I188" i="15"/>
  <c r="J188" i="15" s="1"/>
  <c r="I184" i="15"/>
  <c r="J184" i="15" s="1"/>
  <c r="I180" i="15"/>
  <c r="J180" i="15" s="1"/>
  <c r="I176" i="15"/>
  <c r="J176" i="15" s="1"/>
  <c r="I172" i="15"/>
  <c r="J172" i="15" s="1"/>
  <c r="I168" i="15"/>
  <c r="J168" i="15" s="1"/>
  <c r="I254" i="15"/>
  <c r="J254" i="15" s="1"/>
  <c r="I240" i="15"/>
  <c r="J240" i="15" s="1"/>
  <c r="I235" i="15"/>
  <c r="J235" i="15" s="1"/>
  <c r="I226" i="15"/>
  <c r="J226" i="15" s="1"/>
  <c r="I219" i="15"/>
  <c r="J219" i="15" s="1"/>
  <c r="I210" i="15"/>
  <c r="J210" i="15" s="1"/>
  <c r="I201" i="15"/>
  <c r="J201" i="15" s="1"/>
  <c r="I195" i="15"/>
  <c r="J195" i="15" s="1"/>
  <c r="I185" i="15"/>
  <c r="J185" i="15" s="1"/>
  <c r="I181" i="15"/>
  <c r="J181" i="15" s="1"/>
  <c r="I177" i="15"/>
  <c r="J177" i="15" s="1"/>
  <c r="I173" i="15"/>
  <c r="J173" i="15" s="1"/>
  <c r="I169" i="15"/>
  <c r="J169" i="15" s="1"/>
  <c r="I165" i="15"/>
  <c r="J165" i="15" s="1"/>
  <c r="I164" i="15"/>
  <c r="J164" i="15" s="1"/>
  <c r="I160" i="15"/>
  <c r="J160" i="15" s="1"/>
  <c r="I156" i="15"/>
  <c r="J156" i="15" s="1"/>
  <c r="I152" i="15"/>
  <c r="J152" i="15" s="1"/>
  <c r="I148" i="15"/>
  <c r="J148" i="15" s="1"/>
  <c r="I144" i="15"/>
  <c r="J144" i="15" s="1"/>
  <c r="I140" i="15"/>
  <c r="J140" i="15" s="1"/>
  <c r="I136" i="15"/>
  <c r="J136" i="15" s="1"/>
  <c r="I132" i="15"/>
  <c r="J132" i="15" s="1"/>
  <c r="I128" i="15"/>
  <c r="J128" i="15" s="1"/>
  <c r="I124" i="15"/>
  <c r="J124" i="15" s="1"/>
  <c r="I120" i="15"/>
  <c r="J120" i="15" s="1"/>
  <c r="I262" i="15"/>
  <c r="J262" i="15" s="1"/>
  <c r="I255" i="15"/>
  <c r="J255" i="15" s="1"/>
  <c r="I248" i="15"/>
  <c r="J248" i="15" s="1"/>
  <c r="I241" i="15"/>
  <c r="J241" i="15" s="1"/>
  <c r="I231" i="15"/>
  <c r="J231" i="15" s="1"/>
  <c r="I222" i="15"/>
  <c r="J222" i="15" s="1"/>
  <c r="I215" i="15"/>
  <c r="J215" i="15" s="1"/>
  <c r="I163" i="15"/>
  <c r="J163" i="15" s="1"/>
  <c r="I159" i="15"/>
  <c r="J159" i="15" s="1"/>
  <c r="I155" i="15"/>
  <c r="J155" i="15" s="1"/>
  <c r="I151" i="15"/>
  <c r="J151" i="15" s="1"/>
  <c r="I147" i="15"/>
  <c r="J147" i="15" s="1"/>
  <c r="I143" i="15"/>
  <c r="J143" i="15" s="1"/>
  <c r="I139" i="15"/>
  <c r="J139" i="15" s="1"/>
  <c r="I135" i="15"/>
  <c r="J135" i="15" s="1"/>
  <c r="I131" i="15"/>
  <c r="J131" i="15" s="1"/>
  <c r="I127" i="15"/>
  <c r="J127" i="15" s="1"/>
  <c r="I123" i="15"/>
  <c r="J123" i="15" s="1"/>
  <c r="I119" i="15"/>
  <c r="J119" i="15" s="1"/>
  <c r="I115" i="15"/>
  <c r="J115" i="15" s="1"/>
  <c r="I111" i="15"/>
  <c r="J111" i="15" s="1"/>
  <c r="I107" i="15"/>
  <c r="J107" i="15" s="1"/>
  <c r="I104" i="15"/>
  <c r="J104" i="15" s="1"/>
  <c r="I100" i="15"/>
  <c r="J100" i="15" s="1"/>
  <c r="I96" i="15"/>
  <c r="J96" i="15" s="1"/>
  <c r="I92" i="15"/>
  <c r="J92" i="15" s="1"/>
  <c r="I88" i="15"/>
  <c r="J88" i="15" s="1"/>
  <c r="I84" i="15"/>
  <c r="J84" i="15" s="1"/>
  <c r="I80" i="15"/>
  <c r="J80" i="15" s="1"/>
  <c r="I76" i="15"/>
  <c r="J76" i="15" s="1"/>
  <c r="I72" i="15"/>
  <c r="J72" i="15" s="1"/>
  <c r="I69" i="15"/>
  <c r="J69" i="15" s="1"/>
  <c r="I65" i="15"/>
  <c r="J65" i="15" s="1"/>
  <c r="I61" i="15"/>
  <c r="J61" i="15" s="1"/>
  <c r="I57" i="15"/>
  <c r="J57" i="15" s="1"/>
  <c r="I53" i="15"/>
  <c r="J53" i="15" s="1"/>
  <c r="I49" i="15"/>
  <c r="J49" i="15" s="1"/>
  <c r="I45" i="15"/>
  <c r="J45" i="15" s="1"/>
  <c r="I41" i="15"/>
  <c r="J41" i="15" s="1"/>
  <c r="I38" i="15"/>
  <c r="J38" i="15" s="1"/>
  <c r="I36" i="15"/>
  <c r="J36" i="15" s="1"/>
  <c r="I32" i="15"/>
  <c r="J32" i="15" s="1"/>
  <c r="I28" i="15"/>
  <c r="J28" i="15" s="1"/>
  <c r="I24" i="15"/>
  <c r="J24" i="15" s="1"/>
  <c r="I20" i="15"/>
  <c r="J20" i="15" s="1"/>
  <c r="I270" i="15"/>
  <c r="J270" i="15" s="1"/>
  <c r="I230" i="15"/>
  <c r="J230" i="15" s="1"/>
  <c r="I214" i="15"/>
  <c r="J214" i="15" s="1"/>
  <c r="I200" i="15"/>
  <c r="J200" i="15" s="1"/>
  <c r="I197" i="15"/>
  <c r="J197" i="15" s="1"/>
  <c r="I196" i="15"/>
  <c r="J196" i="15" s="1"/>
  <c r="I175" i="15"/>
  <c r="J175" i="15" s="1"/>
  <c r="I174" i="15"/>
  <c r="J174" i="15" s="1"/>
  <c r="I154" i="15"/>
  <c r="J154" i="15" s="1"/>
  <c r="I153" i="15"/>
  <c r="J153" i="15" s="1"/>
  <c r="I138" i="15"/>
  <c r="J138" i="15" s="1"/>
  <c r="I137" i="15"/>
  <c r="J137" i="15" s="1"/>
  <c r="I122" i="15"/>
  <c r="J122" i="15" s="1"/>
  <c r="I121" i="15"/>
  <c r="J121" i="15" s="1"/>
  <c r="I70" i="15"/>
  <c r="J70" i="15" s="1"/>
  <c r="I66" i="15"/>
  <c r="J66" i="15" s="1"/>
  <c r="I62" i="15"/>
  <c r="J62" i="15" s="1"/>
  <c r="I58" i="15"/>
  <c r="J58" i="15" s="1"/>
  <c r="I54" i="15"/>
  <c r="J54" i="15" s="1"/>
  <c r="I50" i="15"/>
  <c r="J50" i="15" s="1"/>
  <c r="I46" i="15"/>
  <c r="J46" i="15" s="1"/>
  <c r="I249" i="15"/>
  <c r="J249" i="15" s="1"/>
  <c r="I234" i="15"/>
  <c r="J234" i="15" s="1"/>
  <c r="I227" i="15"/>
  <c r="J227" i="15" s="1"/>
  <c r="I211" i="15"/>
  <c r="J211" i="15" s="1"/>
  <c r="I183" i="15"/>
  <c r="J183" i="15" s="1"/>
  <c r="I182" i="15"/>
  <c r="J182" i="15" s="1"/>
  <c r="I167" i="15"/>
  <c r="J167" i="15" s="1"/>
  <c r="I166" i="15"/>
  <c r="J166" i="15" s="1"/>
  <c r="I162" i="15"/>
  <c r="J162" i="15" s="1"/>
  <c r="I161" i="15"/>
  <c r="J161" i="15" s="1"/>
  <c r="I146" i="15"/>
  <c r="J146" i="15" s="1"/>
  <c r="I145" i="15"/>
  <c r="J145" i="15" s="1"/>
  <c r="I130" i="15"/>
  <c r="J130" i="15" s="1"/>
  <c r="I129" i="15"/>
  <c r="J129" i="15" s="1"/>
  <c r="I116" i="15"/>
  <c r="J116" i="15" s="1"/>
  <c r="I112" i="15"/>
  <c r="J112" i="15" s="1"/>
  <c r="I108" i="15"/>
  <c r="J108" i="15" s="1"/>
  <c r="I106" i="15"/>
  <c r="J106" i="15" s="1"/>
  <c r="I103" i="15"/>
  <c r="J103" i="15" s="1"/>
  <c r="I102" i="15"/>
  <c r="J102" i="15" s="1"/>
  <c r="I99" i="15"/>
  <c r="J99" i="15" s="1"/>
  <c r="I98" i="15"/>
  <c r="J98" i="15" s="1"/>
  <c r="I95" i="15"/>
  <c r="J95" i="15" s="1"/>
  <c r="I94" i="15"/>
  <c r="J94" i="15" s="1"/>
  <c r="I91" i="15"/>
  <c r="J91" i="15" s="1"/>
  <c r="I90" i="15"/>
  <c r="J90" i="15" s="1"/>
  <c r="I87" i="15"/>
  <c r="J87" i="15" s="1"/>
  <c r="I86" i="15"/>
  <c r="J86" i="15" s="1"/>
  <c r="I83" i="15"/>
  <c r="J83" i="15" s="1"/>
  <c r="I82" i="15"/>
  <c r="J82" i="15" s="1"/>
  <c r="I79" i="15"/>
  <c r="J79" i="15" s="1"/>
  <c r="I78" i="15"/>
  <c r="J78" i="15" s="1"/>
  <c r="I75" i="15"/>
  <c r="J75" i="15" s="1"/>
  <c r="I74" i="15"/>
  <c r="J74" i="15" s="1"/>
  <c r="I35" i="15"/>
  <c r="J35" i="15" s="1"/>
  <c r="I34" i="15"/>
  <c r="J34" i="15" s="1"/>
  <c r="I31" i="15"/>
  <c r="J31" i="15" s="1"/>
  <c r="I30" i="15"/>
  <c r="J30" i="15" s="1"/>
  <c r="I27" i="15"/>
  <c r="J27" i="15" s="1"/>
  <c r="I26" i="15"/>
  <c r="J26" i="15" s="1"/>
  <c r="I23" i="15"/>
  <c r="J23" i="15" s="1"/>
  <c r="I22" i="15"/>
  <c r="J22" i="15" s="1"/>
  <c r="I19" i="15"/>
  <c r="J19" i="15" s="1"/>
  <c r="I18" i="15"/>
  <c r="J18" i="15" s="1"/>
  <c r="I15" i="15"/>
  <c r="I271" i="15"/>
  <c r="J271" i="15" s="1"/>
  <c r="I223" i="15"/>
  <c r="J223" i="15" s="1"/>
  <c r="I192" i="15"/>
  <c r="J192" i="15" s="1"/>
  <c r="I178" i="15"/>
  <c r="J178" i="15" s="1"/>
  <c r="I141" i="15"/>
  <c r="J141" i="15" s="1"/>
  <c r="I134" i="15"/>
  <c r="J134" i="15" s="1"/>
  <c r="I114" i="15"/>
  <c r="J114" i="15" s="1"/>
  <c r="I105" i="15"/>
  <c r="J105" i="15" s="1"/>
  <c r="I101" i="15"/>
  <c r="J101" i="15" s="1"/>
  <c r="I97" i="15"/>
  <c r="J97" i="15" s="1"/>
  <c r="I93" i="15"/>
  <c r="J93" i="15" s="1"/>
  <c r="I89" i="15"/>
  <c r="J89" i="15" s="1"/>
  <c r="I85" i="15"/>
  <c r="J85" i="15" s="1"/>
  <c r="I81" i="15"/>
  <c r="J81" i="15" s="1"/>
  <c r="I77" i="15"/>
  <c r="J77" i="15" s="1"/>
  <c r="I73" i="15"/>
  <c r="J73" i="15" s="1"/>
  <c r="I68" i="15"/>
  <c r="J68" i="15" s="1"/>
  <c r="I59" i="15"/>
  <c r="J59" i="15" s="1"/>
  <c r="I52" i="15"/>
  <c r="J52" i="15" s="1"/>
  <c r="I39" i="15"/>
  <c r="J39" i="15" s="1"/>
  <c r="I16" i="15"/>
  <c r="J16" i="15" s="1"/>
  <c r="I193" i="15"/>
  <c r="J193" i="15" s="1"/>
  <c r="I189" i="15"/>
  <c r="J189" i="15" s="1"/>
  <c r="I179" i="15"/>
  <c r="J179" i="15" s="1"/>
  <c r="I149" i="15"/>
  <c r="J149" i="15" s="1"/>
  <c r="I142" i="15"/>
  <c r="J142" i="15" s="1"/>
  <c r="I117" i="15"/>
  <c r="J117" i="15" s="1"/>
  <c r="I110" i="15"/>
  <c r="J110" i="15" s="1"/>
  <c r="I71" i="15"/>
  <c r="J71" i="15" s="1"/>
  <c r="I190" i="15"/>
  <c r="J190" i="15" s="1"/>
  <c r="I186" i="15"/>
  <c r="J186" i="15" s="1"/>
  <c r="I170" i="15"/>
  <c r="J170" i="15" s="1"/>
  <c r="I157" i="15"/>
  <c r="J157" i="15" s="1"/>
  <c r="I150" i="15"/>
  <c r="J150" i="15" s="1"/>
  <c r="I125" i="15"/>
  <c r="J125" i="15" s="1"/>
  <c r="I118" i="15"/>
  <c r="J118" i="15" s="1"/>
  <c r="I113" i="15"/>
  <c r="J113" i="15" s="1"/>
  <c r="I67" i="15"/>
  <c r="J67" i="15" s="1"/>
  <c r="I60" i="15"/>
  <c r="J60" i="15" s="1"/>
  <c r="I51" i="15"/>
  <c r="J51" i="15" s="1"/>
  <c r="I44" i="15"/>
  <c r="J44" i="15" s="1"/>
  <c r="I33" i="15"/>
  <c r="J33" i="15" s="1"/>
  <c r="I29" i="15"/>
  <c r="J29" i="15" s="1"/>
  <c r="I25" i="15"/>
  <c r="J25" i="15" s="1"/>
  <c r="I21" i="15"/>
  <c r="J21" i="15" s="1"/>
  <c r="I17" i="15"/>
  <c r="J17" i="15" s="1"/>
  <c r="I263" i="15"/>
  <c r="J263" i="15" s="1"/>
  <c r="I218" i="15"/>
  <c r="J218" i="15" s="1"/>
  <c r="I187" i="15"/>
  <c r="J187" i="15" s="1"/>
  <c r="I171" i="15"/>
  <c r="J171" i="15" s="1"/>
  <c r="I158" i="15"/>
  <c r="J158" i="15" s="1"/>
  <c r="I133" i="15"/>
  <c r="J133" i="15" s="1"/>
  <c r="I126" i="15"/>
  <c r="J126" i="15" s="1"/>
  <c r="I109" i="15"/>
  <c r="J109" i="15" s="1"/>
  <c r="I63" i="15"/>
  <c r="J63" i="15" s="1"/>
  <c r="I56" i="15"/>
  <c r="J56" i="15" s="1"/>
  <c r="I47" i="15"/>
  <c r="J47" i="15" s="1"/>
  <c r="I40" i="15"/>
  <c r="J40" i="15" s="1"/>
  <c r="I37" i="15"/>
  <c r="J37" i="15" s="1"/>
  <c r="I42" i="15"/>
  <c r="J42" i="15" s="1"/>
  <c r="I64" i="15"/>
  <c r="J64" i="15" s="1"/>
  <c r="I48" i="15"/>
  <c r="J48" i="15" s="1"/>
  <c r="I43" i="15"/>
  <c r="J43" i="15" s="1"/>
  <c r="I55" i="15"/>
  <c r="J55" i="15" s="1"/>
  <c r="I269" i="15"/>
  <c r="J269" i="15" s="1"/>
  <c r="I253" i="15"/>
  <c r="J253" i="15" s="1"/>
  <c r="I272" i="15"/>
  <c r="J272" i="15" s="1"/>
  <c r="I256" i="15"/>
  <c r="J256" i="15" s="1"/>
  <c r="I238" i="15"/>
  <c r="J238" i="15" s="1"/>
  <c r="I224" i="15"/>
  <c r="J224" i="15" s="1"/>
  <c r="I209" i="15"/>
  <c r="J209" i="15" s="1"/>
  <c r="I257" i="15"/>
  <c r="J257" i="15" s="1"/>
  <c r="I260" i="15"/>
  <c r="J260" i="15" s="1"/>
  <c r="I228" i="15"/>
  <c r="J228" i="15" s="1"/>
  <c r="I265" i="15"/>
  <c r="J265" i="15" s="1"/>
  <c r="I251" i="15"/>
  <c r="J251" i="15" s="1"/>
  <c r="I268" i="15"/>
  <c r="J268" i="15" s="1"/>
  <c r="I250" i="15"/>
  <c r="J250" i="15" s="1"/>
  <c r="I220" i="15"/>
  <c r="J220" i="15" s="1"/>
  <c r="I207" i="15"/>
  <c r="J207" i="15" s="1"/>
  <c r="I261" i="15"/>
  <c r="J261" i="15" s="1"/>
  <c r="I247" i="15"/>
  <c r="J247" i="15" s="1"/>
  <c r="I264" i="15"/>
  <c r="J264" i="15" s="1"/>
  <c r="I246" i="15"/>
  <c r="J246" i="15" s="1"/>
  <c r="I232" i="15"/>
  <c r="J232" i="15" s="1"/>
  <c r="I216" i="15"/>
  <c r="J216" i="15" s="1"/>
  <c r="I202" i="15"/>
  <c r="J202" i="15" s="1"/>
  <c r="I273" i="15"/>
  <c r="J273" i="15" s="1"/>
  <c r="I243" i="15"/>
  <c r="J243" i="15" s="1"/>
  <c r="I242" i="15"/>
  <c r="J242" i="15" s="1"/>
  <c r="I212" i="15"/>
  <c r="J212" i="15" s="1"/>
  <c r="I204" i="15" l="1"/>
  <c r="J15" i="15"/>
  <c r="I274" i="15"/>
  <c r="J205" i="15"/>
  <c r="J274" i="15" l="1"/>
  <c r="I275" i="15"/>
  <c r="J204" i="15"/>
  <c r="E274" i="14" l="1"/>
  <c r="D274" i="14"/>
  <c r="C274" i="14"/>
  <c r="F273" i="14"/>
  <c r="G273" i="14" s="1"/>
  <c r="F272" i="14"/>
  <c r="G272" i="14" s="1"/>
  <c r="F271" i="14"/>
  <c r="G271" i="14" s="1"/>
  <c r="F270" i="14"/>
  <c r="G270" i="14" s="1"/>
  <c r="H269" i="14"/>
  <c r="F269" i="14"/>
  <c r="G269" i="14" s="1"/>
  <c r="F268" i="14"/>
  <c r="G268" i="14" s="1"/>
  <c r="F267" i="14"/>
  <c r="G267" i="14" s="1"/>
  <c r="F266" i="14"/>
  <c r="G266" i="14" s="1"/>
  <c r="F265" i="14"/>
  <c r="G265" i="14" s="1"/>
  <c r="F264" i="14"/>
  <c r="G264" i="14" s="1"/>
  <c r="F263" i="14"/>
  <c r="G263" i="14" s="1"/>
  <c r="F262" i="14"/>
  <c r="G262" i="14" s="1"/>
  <c r="F261" i="14"/>
  <c r="G261" i="14" s="1"/>
  <c r="F260" i="14"/>
  <c r="G260" i="14" s="1"/>
  <c r="F259" i="14"/>
  <c r="G259" i="14" s="1"/>
  <c r="F258" i="14"/>
  <c r="G258" i="14" s="1"/>
  <c r="H257" i="14"/>
  <c r="F257" i="14"/>
  <c r="G257" i="14" s="1"/>
  <c r="F256" i="14"/>
  <c r="G256" i="14" s="1"/>
  <c r="F255" i="14"/>
  <c r="G255" i="14" s="1"/>
  <c r="F254" i="14"/>
  <c r="G254" i="14" s="1"/>
  <c r="F253" i="14"/>
  <c r="G253" i="14" s="1"/>
  <c r="F252" i="14"/>
  <c r="G252" i="14" s="1"/>
  <c r="F251" i="14"/>
  <c r="G251" i="14" s="1"/>
  <c r="F250" i="14"/>
  <c r="G250" i="14" s="1"/>
  <c r="F249" i="14"/>
  <c r="G249" i="14" s="1"/>
  <c r="F248" i="14"/>
  <c r="G248" i="14" s="1"/>
  <c r="F247" i="14"/>
  <c r="G247" i="14" s="1"/>
  <c r="F246" i="14"/>
  <c r="G246" i="14" s="1"/>
  <c r="F245" i="14"/>
  <c r="G245" i="14" s="1"/>
  <c r="F244" i="14"/>
  <c r="G244" i="14" s="1"/>
  <c r="F243" i="14"/>
  <c r="G243" i="14" s="1"/>
  <c r="F242" i="14"/>
  <c r="G242" i="14" s="1"/>
  <c r="F241" i="14"/>
  <c r="G241" i="14" s="1"/>
  <c r="F240" i="14"/>
  <c r="G240" i="14" s="1"/>
  <c r="F239" i="14"/>
  <c r="G239" i="14" s="1"/>
  <c r="F238" i="14"/>
  <c r="G238" i="14" s="1"/>
  <c r="F237" i="14"/>
  <c r="G237" i="14" s="1"/>
  <c r="F236" i="14"/>
  <c r="G236" i="14" s="1"/>
  <c r="F235" i="14"/>
  <c r="G235" i="14" s="1"/>
  <c r="F234" i="14"/>
  <c r="G234" i="14" s="1"/>
  <c r="F233" i="14"/>
  <c r="G233" i="14" s="1"/>
  <c r="F232" i="14"/>
  <c r="G232" i="14" s="1"/>
  <c r="F231" i="14"/>
  <c r="G231" i="14" s="1"/>
  <c r="F230" i="14"/>
  <c r="G230" i="14" s="1"/>
  <c r="F229" i="14"/>
  <c r="G229" i="14" s="1"/>
  <c r="F228" i="14"/>
  <c r="G228" i="14" s="1"/>
  <c r="F227" i="14"/>
  <c r="G227" i="14" s="1"/>
  <c r="F226" i="14"/>
  <c r="G226" i="14" s="1"/>
  <c r="F225" i="14"/>
  <c r="G225" i="14" s="1"/>
  <c r="F224" i="14"/>
  <c r="G224" i="14" s="1"/>
  <c r="F223" i="14"/>
  <c r="G223" i="14" s="1"/>
  <c r="F222" i="14"/>
  <c r="G222" i="14" s="1"/>
  <c r="F221" i="14"/>
  <c r="G221" i="14" s="1"/>
  <c r="F220" i="14"/>
  <c r="G220" i="14" s="1"/>
  <c r="F219" i="14"/>
  <c r="G219" i="14" s="1"/>
  <c r="F218" i="14"/>
  <c r="G218" i="14" s="1"/>
  <c r="F217" i="14"/>
  <c r="G217" i="14" s="1"/>
  <c r="F216" i="14"/>
  <c r="G216" i="14" s="1"/>
  <c r="F215" i="14"/>
  <c r="G215" i="14" s="1"/>
  <c r="H214" i="14"/>
  <c r="G214" i="14"/>
  <c r="H213" i="14"/>
  <c r="G213" i="14"/>
  <c r="H212" i="14"/>
  <c r="G212" i="14"/>
  <c r="F211" i="14"/>
  <c r="G211" i="14" s="1"/>
  <c r="H210" i="14"/>
  <c r="F210" i="14"/>
  <c r="G210" i="14" s="1"/>
  <c r="F209" i="14"/>
  <c r="G209" i="14" s="1"/>
  <c r="H208" i="14"/>
  <c r="F208" i="14"/>
  <c r="G208" i="14" s="1"/>
  <c r="F207" i="14"/>
  <c r="G207" i="14" s="1"/>
  <c r="F206" i="14"/>
  <c r="G206" i="14" s="1"/>
  <c r="F205" i="14"/>
  <c r="G205" i="14" s="1"/>
  <c r="E204" i="14"/>
  <c r="D204" i="14"/>
  <c r="C204" i="14"/>
  <c r="F203" i="14"/>
  <c r="G203" i="14" s="1"/>
  <c r="F202" i="14"/>
  <c r="G202" i="14" s="1"/>
  <c r="F201" i="14"/>
  <c r="G201" i="14" s="1"/>
  <c r="F200" i="14"/>
  <c r="G200" i="14" s="1"/>
  <c r="F199" i="14"/>
  <c r="G199" i="14" s="1"/>
  <c r="F198" i="14"/>
  <c r="G198" i="14" s="1"/>
  <c r="F197" i="14"/>
  <c r="G197" i="14" s="1"/>
  <c r="F196" i="14"/>
  <c r="G196" i="14" s="1"/>
  <c r="F195" i="14"/>
  <c r="G195" i="14" s="1"/>
  <c r="F194" i="14"/>
  <c r="G194" i="14" s="1"/>
  <c r="F193" i="14"/>
  <c r="G193" i="14" s="1"/>
  <c r="F192" i="14"/>
  <c r="G192" i="14" s="1"/>
  <c r="H191" i="14"/>
  <c r="F191" i="14"/>
  <c r="G191" i="14" s="1"/>
  <c r="F190" i="14"/>
  <c r="G190" i="14" s="1"/>
  <c r="H189" i="14"/>
  <c r="F189" i="14"/>
  <c r="G189" i="14" s="1"/>
  <c r="F188" i="14"/>
  <c r="G188" i="14" s="1"/>
  <c r="F187" i="14"/>
  <c r="G187" i="14" s="1"/>
  <c r="F186" i="14"/>
  <c r="G186" i="14" s="1"/>
  <c r="F185" i="14"/>
  <c r="G185" i="14" s="1"/>
  <c r="F184" i="14"/>
  <c r="G184" i="14" s="1"/>
  <c r="F183" i="14"/>
  <c r="G183" i="14" s="1"/>
  <c r="F182" i="14"/>
  <c r="G182" i="14" s="1"/>
  <c r="F181" i="14"/>
  <c r="G181" i="14" s="1"/>
  <c r="F180" i="14"/>
  <c r="G180" i="14" s="1"/>
  <c r="F179" i="14"/>
  <c r="G179" i="14" s="1"/>
  <c r="F178" i="14"/>
  <c r="G178" i="14" s="1"/>
  <c r="F177" i="14"/>
  <c r="G177" i="14" s="1"/>
  <c r="F176" i="14"/>
  <c r="G176" i="14" s="1"/>
  <c r="F175" i="14"/>
  <c r="G175" i="14" s="1"/>
  <c r="F174" i="14"/>
  <c r="G174" i="14" s="1"/>
  <c r="F173" i="14"/>
  <c r="G173" i="14" s="1"/>
  <c r="F172" i="14"/>
  <c r="G172" i="14" s="1"/>
  <c r="F171" i="14"/>
  <c r="G171" i="14" s="1"/>
  <c r="F170" i="14"/>
  <c r="G170" i="14" s="1"/>
  <c r="F169" i="14"/>
  <c r="G169" i="14" s="1"/>
  <c r="F168" i="14"/>
  <c r="G168" i="14" s="1"/>
  <c r="F167" i="14"/>
  <c r="G167" i="14" s="1"/>
  <c r="F166" i="14"/>
  <c r="G166" i="14" s="1"/>
  <c r="F165" i="14"/>
  <c r="G165" i="14" s="1"/>
  <c r="F164" i="14"/>
  <c r="G164" i="14" s="1"/>
  <c r="F163" i="14"/>
  <c r="G163" i="14" s="1"/>
  <c r="F162" i="14"/>
  <c r="G162" i="14" s="1"/>
  <c r="F161" i="14"/>
  <c r="G161" i="14" s="1"/>
  <c r="F160" i="14"/>
  <c r="G160" i="14" s="1"/>
  <c r="F159" i="14"/>
  <c r="G159" i="14" s="1"/>
  <c r="F158" i="14"/>
  <c r="G158" i="14" s="1"/>
  <c r="F157" i="14"/>
  <c r="G157" i="14" s="1"/>
  <c r="F156" i="14"/>
  <c r="G156" i="14" s="1"/>
  <c r="F155" i="14"/>
  <c r="G155" i="14" s="1"/>
  <c r="F154" i="14"/>
  <c r="G154" i="14" s="1"/>
  <c r="F153" i="14"/>
  <c r="G153" i="14" s="1"/>
  <c r="F152" i="14"/>
  <c r="G152" i="14" s="1"/>
  <c r="F151" i="14"/>
  <c r="G151" i="14" s="1"/>
  <c r="F150" i="14"/>
  <c r="G150" i="14" s="1"/>
  <c r="F149" i="14"/>
  <c r="G149" i="14" s="1"/>
  <c r="F148" i="14"/>
  <c r="G148" i="14" s="1"/>
  <c r="F147" i="14"/>
  <c r="G147" i="14" s="1"/>
  <c r="F146" i="14"/>
  <c r="G146" i="14" s="1"/>
  <c r="F145" i="14"/>
  <c r="G145" i="14" s="1"/>
  <c r="F144" i="14"/>
  <c r="G144" i="14" s="1"/>
  <c r="F143" i="14"/>
  <c r="G143" i="14" s="1"/>
  <c r="F142" i="14"/>
  <c r="G142" i="14" s="1"/>
  <c r="F141" i="14"/>
  <c r="G141" i="14" s="1"/>
  <c r="F140" i="14"/>
  <c r="G140" i="14" s="1"/>
  <c r="F139" i="14"/>
  <c r="G139" i="14" s="1"/>
  <c r="F138" i="14"/>
  <c r="G138" i="14" s="1"/>
  <c r="F137" i="14"/>
  <c r="G137" i="14" s="1"/>
  <c r="F136" i="14"/>
  <c r="G136" i="14" s="1"/>
  <c r="F135" i="14"/>
  <c r="G135" i="14" s="1"/>
  <c r="F134" i="14"/>
  <c r="G134" i="14" s="1"/>
  <c r="F133" i="14"/>
  <c r="G133" i="14" s="1"/>
  <c r="F132" i="14"/>
  <c r="G132" i="14" s="1"/>
  <c r="F131" i="14"/>
  <c r="G131" i="14" s="1"/>
  <c r="F130" i="14"/>
  <c r="G130" i="14" s="1"/>
  <c r="F129" i="14"/>
  <c r="G129" i="14" s="1"/>
  <c r="F128" i="14"/>
  <c r="G128" i="14" s="1"/>
  <c r="F127" i="14"/>
  <c r="G127" i="14" s="1"/>
  <c r="F126" i="14"/>
  <c r="G126" i="14" s="1"/>
  <c r="F125" i="14"/>
  <c r="G125" i="14" s="1"/>
  <c r="F124" i="14"/>
  <c r="G124" i="14" s="1"/>
  <c r="F123" i="14"/>
  <c r="G123" i="14" s="1"/>
  <c r="F122" i="14"/>
  <c r="G122" i="14" s="1"/>
  <c r="F121" i="14"/>
  <c r="G121" i="14" s="1"/>
  <c r="F120" i="14"/>
  <c r="G120" i="14" s="1"/>
  <c r="F119" i="14"/>
  <c r="G119" i="14" s="1"/>
  <c r="F118" i="14"/>
  <c r="G118" i="14" s="1"/>
  <c r="F117" i="14"/>
  <c r="G117" i="14" s="1"/>
  <c r="F116" i="14"/>
  <c r="G116" i="14" s="1"/>
  <c r="F115" i="14"/>
  <c r="G115" i="14" s="1"/>
  <c r="F114" i="14"/>
  <c r="G114" i="14" s="1"/>
  <c r="F113" i="14"/>
  <c r="G113" i="14" s="1"/>
  <c r="F112" i="14"/>
  <c r="G112" i="14" s="1"/>
  <c r="F111" i="14"/>
  <c r="G111" i="14" s="1"/>
  <c r="F110" i="14"/>
  <c r="G110" i="14" s="1"/>
  <c r="F109" i="14"/>
  <c r="G109" i="14" s="1"/>
  <c r="F108" i="14"/>
  <c r="G108" i="14" s="1"/>
  <c r="F107" i="14"/>
  <c r="G107" i="14" s="1"/>
  <c r="F106" i="14"/>
  <c r="G106" i="14" s="1"/>
  <c r="F105" i="14"/>
  <c r="G105" i="14" s="1"/>
  <c r="F104" i="14"/>
  <c r="G104" i="14" s="1"/>
  <c r="F103" i="14"/>
  <c r="G103" i="14" s="1"/>
  <c r="F102" i="14"/>
  <c r="G102" i="14" s="1"/>
  <c r="F101" i="14"/>
  <c r="G101" i="14" s="1"/>
  <c r="F100" i="14"/>
  <c r="G100" i="14" s="1"/>
  <c r="F99" i="14"/>
  <c r="G99" i="14" s="1"/>
  <c r="F98" i="14"/>
  <c r="G98" i="14" s="1"/>
  <c r="F97" i="14"/>
  <c r="G97" i="14" s="1"/>
  <c r="F96" i="14"/>
  <c r="G96" i="14" s="1"/>
  <c r="F95" i="14"/>
  <c r="G95" i="14" s="1"/>
  <c r="F94" i="14"/>
  <c r="G94" i="14" s="1"/>
  <c r="F93" i="14"/>
  <c r="G93" i="14" s="1"/>
  <c r="F92" i="14"/>
  <c r="G92" i="14" s="1"/>
  <c r="F91" i="14"/>
  <c r="G91" i="14" s="1"/>
  <c r="F90" i="14"/>
  <c r="G90" i="14" s="1"/>
  <c r="F89" i="14"/>
  <c r="G89" i="14" s="1"/>
  <c r="F88" i="14"/>
  <c r="G88" i="14" s="1"/>
  <c r="F87" i="14"/>
  <c r="G87" i="14" s="1"/>
  <c r="F86" i="14"/>
  <c r="G86" i="14" s="1"/>
  <c r="F85" i="14"/>
  <c r="G85" i="14" s="1"/>
  <c r="F84" i="14"/>
  <c r="G84" i="14" s="1"/>
  <c r="F83" i="14"/>
  <c r="G83" i="14" s="1"/>
  <c r="F82" i="14"/>
  <c r="G82" i="14" s="1"/>
  <c r="F81" i="14"/>
  <c r="G81" i="14" s="1"/>
  <c r="F80" i="14"/>
  <c r="G80" i="14" s="1"/>
  <c r="F79" i="14"/>
  <c r="G79" i="14" s="1"/>
  <c r="F78" i="14"/>
  <c r="G78" i="14" s="1"/>
  <c r="F77" i="14"/>
  <c r="G77" i="14" s="1"/>
  <c r="F76" i="14"/>
  <c r="G76" i="14" s="1"/>
  <c r="F75" i="14"/>
  <c r="G75" i="14" s="1"/>
  <c r="F74" i="14"/>
  <c r="G74" i="14" s="1"/>
  <c r="F73" i="14"/>
  <c r="G73" i="14" s="1"/>
  <c r="F72" i="14"/>
  <c r="G72" i="14" s="1"/>
  <c r="F71" i="14"/>
  <c r="G71" i="14" s="1"/>
  <c r="F70" i="14"/>
  <c r="G70" i="14" s="1"/>
  <c r="F69" i="14"/>
  <c r="G69" i="14" s="1"/>
  <c r="F68" i="14"/>
  <c r="G68" i="14" s="1"/>
  <c r="F67" i="14"/>
  <c r="G67" i="14" s="1"/>
  <c r="F66" i="14"/>
  <c r="G66" i="14" s="1"/>
  <c r="F65" i="14"/>
  <c r="G65" i="14" s="1"/>
  <c r="F64" i="14"/>
  <c r="G64" i="14" s="1"/>
  <c r="F63" i="14"/>
  <c r="G63" i="14" s="1"/>
  <c r="F62" i="14"/>
  <c r="G62" i="14" s="1"/>
  <c r="F61" i="14"/>
  <c r="G61" i="14" s="1"/>
  <c r="F60" i="14"/>
  <c r="G60" i="14" s="1"/>
  <c r="F59" i="14"/>
  <c r="G59" i="14" s="1"/>
  <c r="F58" i="14"/>
  <c r="G58" i="14" s="1"/>
  <c r="F57" i="14"/>
  <c r="G57" i="14" s="1"/>
  <c r="F56" i="14"/>
  <c r="G56" i="14" s="1"/>
  <c r="F55" i="14"/>
  <c r="G55" i="14" s="1"/>
  <c r="F54" i="14"/>
  <c r="G54" i="14" s="1"/>
  <c r="F53" i="14"/>
  <c r="G53" i="14" s="1"/>
  <c r="F52" i="14"/>
  <c r="G52" i="14" s="1"/>
  <c r="F51" i="14"/>
  <c r="G51" i="14" s="1"/>
  <c r="F50" i="14"/>
  <c r="G50" i="14" s="1"/>
  <c r="F49" i="14"/>
  <c r="G49" i="14" s="1"/>
  <c r="F48" i="14"/>
  <c r="G48" i="14" s="1"/>
  <c r="F47" i="14"/>
  <c r="G47" i="14" s="1"/>
  <c r="F46" i="14"/>
  <c r="G46" i="14" s="1"/>
  <c r="F45" i="14"/>
  <c r="G45" i="14" s="1"/>
  <c r="F44" i="14"/>
  <c r="G44" i="14" s="1"/>
  <c r="F43" i="14"/>
  <c r="G43" i="14" s="1"/>
  <c r="F42" i="14"/>
  <c r="G42" i="14" s="1"/>
  <c r="F41" i="14"/>
  <c r="G41" i="14" s="1"/>
  <c r="F40" i="14"/>
  <c r="G40" i="14" s="1"/>
  <c r="F39" i="14"/>
  <c r="G39" i="14" s="1"/>
  <c r="F38" i="14"/>
  <c r="G38" i="14" s="1"/>
  <c r="F37" i="14"/>
  <c r="G37" i="14" s="1"/>
  <c r="F36" i="14"/>
  <c r="G36" i="14" s="1"/>
  <c r="F35" i="14"/>
  <c r="G35" i="14" s="1"/>
  <c r="F34" i="14"/>
  <c r="G34" i="14" s="1"/>
  <c r="F33" i="14"/>
  <c r="G33" i="14" s="1"/>
  <c r="F32" i="14"/>
  <c r="G32" i="14" s="1"/>
  <c r="F31" i="14"/>
  <c r="G31" i="14" s="1"/>
  <c r="F30" i="14"/>
  <c r="G30" i="14" s="1"/>
  <c r="F29" i="14"/>
  <c r="G29" i="14" s="1"/>
  <c r="F28" i="14"/>
  <c r="G28" i="14" s="1"/>
  <c r="F27" i="14"/>
  <c r="G27" i="14" s="1"/>
  <c r="F26" i="14"/>
  <c r="G26" i="14" s="1"/>
  <c r="F25" i="14"/>
  <c r="G25" i="14" s="1"/>
  <c r="F24" i="14"/>
  <c r="G24" i="14" s="1"/>
  <c r="F23" i="14"/>
  <c r="G23" i="14" s="1"/>
  <c r="F22" i="14"/>
  <c r="G22" i="14" s="1"/>
  <c r="F21" i="14"/>
  <c r="G21" i="14" s="1"/>
  <c r="F20" i="14"/>
  <c r="G20" i="14" s="1"/>
  <c r="F19" i="14"/>
  <c r="G19" i="14" s="1"/>
  <c r="F18" i="14"/>
  <c r="G18" i="14" s="1"/>
  <c r="F17" i="14"/>
  <c r="G17" i="14" s="1"/>
  <c r="F16" i="14"/>
  <c r="G16" i="14" s="1"/>
  <c r="F15" i="14"/>
  <c r="G15" i="14" s="1"/>
  <c r="E275" i="14" l="1"/>
  <c r="H204" i="14"/>
  <c r="H274" i="14"/>
  <c r="H275" i="14" s="1"/>
  <c r="G204" i="14"/>
  <c r="G274" i="14"/>
  <c r="C275" i="14"/>
  <c r="F204" i="14"/>
  <c r="D275" i="14"/>
  <c r="F274" i="14"/>
  <c r="F275" i="14" l="1"/>
  <c r="I9" i="14"/>
  <c r="G275" i="14"/>
  <c r="I10" i="14"/>
  <c r="I11" i="14" l="1"/>
  <c r="I192" i="14" s="1"/>
  <c r="J192" i="14" s="1"/>
  <c r="I169" i="14"/>
  <c r="J169" i="14" s="1"/>
  <c r="I46" i="14"/>
  <c r="J46" i="14" s="1"/>
  <c r="I110" i="14"/>
  <c r="J110" i="14" s="1"/>
  <c r="I256" i="14"/>
  <c r="J256" i="14" s="1"/>
  <c r="I270" i="14"/>
  <c r="J270" i="14" s="1"/>
  <c r="I241" i="14"/>
  <c r="J241" i="14" s="1"/>
  <c r="I203" i="14"/>
  <c r="J203" i="14" s="1"/>
  <c r="I31" i="14"/>
  <c r="J31" i="14" s="1"/>
  <c r="I23" i="14"/>
  <c r="J23" i="14" s="1"/>
  <c r="I234" i="14"/>
  <c r="J234" i="14" s="1"/>
  <c r="I196" i="14"/>
  <c r="J196" i="14" s="1"/>
  <c r="I202" i="14"/>
  <c r="J202" i="14" s="1"/>
  <c r="I127" i="14"/>
  <c r="J127" i="14" s="1"/>
  <c r="I83" i="14"/>
  <c r="J83" i="14" s="1"/>
  <c r="I75" i="14"/>
  <c r="J75" i="14" s="1"/>
  <c r="I167" i="14"/>
  <c r="J167" i="14" s="1"/>
  <c r="I172" i="14"/>
  <c r="J172" i="14" s="1"/>
  <c r="I219" i="14"/>
  <c r="J219" i="14" s="1"/>
  <c r="I34" i="14"/>
  <c r="J34" i="14" s="1"/>
  <c r="I216" i="14"/>
  <c r="J216" i="14" s="1"/>
  <c r="I209" i="14"/>
  <c r="J209" i="14" s="1"/>
  <c r="I249" i="14"/>
  <c r="J249" i="14" s="1"/>
  <c r="I231" i="14"/>
  <c r="J231" i="14" s="1"/>
  <c r="I37" i="14"/>
  <c r="J37" i="14" s="1"/>
  <c r="I29" i="14"/>
  <c r="J29" i="14" s="1"/>
  <c r="I271" i="14"/>
  <c r="J271" i="14" s="1"/>
  <c r="I238" i="14"/>
  <c r="J238" i="14" s="1"/>
  <c r="I180" i="14"/>
  <c r="J180" i="14" s="1"/>
  <c r="I243" i="14"/>
  <c r="J243" i="14" s="1"/>
  <c r="I252" i="14"/>
  <c r="J252" i="14" s="1"/>
  <c r="I211" i="14"/>
  <c r="J211" i="14" s="1"/>
  <c r="I141" i="14"/>
  <c r="J141" i="14" s="1"/>
  <c r="I137" i="14"/>
  <c r="J137" i="14" s="1"/>
  <c r="I121" i="14"/>
  <c r="J121" i="14" s="1"/>
  <c r="I117" i="14"/>
  <c r="J117" i="14" s="1"/>
  <c r="I101" i="14"/>
  <c r="J101" i="14" s="1"/>
  <c r="I93" i="14"/>
  <c r="J93" i="14" s="1"/>
  <c r="I77" i="14"/>
  <c r="J77" i="14" s="1"/>
  <c r="I73" i="14"/>
  <c r="J73" i="14" s="1"/>
  <c r="I57" i="14"/>
  <c r="J57" i="14" s="1"/>
  <c r="I53" i="14"/>
  <c r="J53" i="14" s="1"/>
  <c r="I175" i="14"/>
  <c r="J175" i="14" s="1"/>
  <c r="I186" i="14"/>
  <c r="J186" i="14" s="1"/>
  <c r="I165" i="14"/>
  <c r="J165" i="14" s="1"/>
  <c r="I149" i="14"/>
  <c r="J149" i="14" s="1"/>
  <c r="I258" i="14"/>
  <c r="J258" i="14" s="1"/>
  <c r="I245" i="14"/>
  <c r="J245" i="14" s="1"/>
  <c r="I40" i="14"/>
  <c r="J40" i="14" s="1"/>
  <c r="I32" i="14"/>
  <c r="J32" i="14" s="1"/>
  <c r="I16" i="14"/>
  <c r="J16" i="14" s="1"/>
  <c r="I250" i="14"/>
  <c r="J250" i="14" s="1"/>
  <c r="I189" i="14"/>
  <c r="J189" i="14" s="1"/>
  <c r="I272" i="14"/>
  <c r="J272" i="14" s="1"/>
  <c r="I213" i="14"/>
  <c r="J213" i="14" s="1"/>
  <c r="I198" i="14"/>
  <c r="J198" i="14" s="1"/>
  <c r="I144" i="14"/>
  <c r="J144" i="14" s="1"/>
  <c r="I140" i="14"/>
  <c r="J140" i="14" s="1"/>
  <c r="I124" i="14"/>
  <c r="J124" i="14" s="1"/>
  <c r="I120" i="14"/>
  <c r="J120" i="14" s="1"/>
  <c r="I108" i="14"/>
  <c r="J108" i="14" s="1"/>
  <c r="I104" i="14"/>
  <c r="J104" i="14" s="1"/>
  <c r="I96" i="14"/>
  <c r="J96" i="14" s="1"/>
  <c r="I88" i="14"/>
  <c r="J88" i="14" s="1"/>
  <c r="I80" i="14"/>
  <c r="J80" i="14" s="1"/>
  <c r="I76" i="14"/>
  <c r="J76" i="14" s="1"/>
  <c r="I64" i="14"/>
  <c r="J64" i="14" s="1"/>
  <c r="I60" i="14"/>
  <c r="J60" i="14" s="1"/>
  <c r="I56" i="14"/>
  <c r="J56" i="14" s="1"/>
  <c r="I44" i="14"/>
  <c r="J44" i="14" s="1"/>
  <c r="I273" i="14"/>
  <c r="J273" i="14" s="1"/>
  <c r="I155" i="14"/>
  <c r="J155" i="14" s="1"/>
  <c r="I160" i="14"/>
  <c r="J160" i="14" s="1"/>
  <c r="I177" i="14"/>
  <c r="J177" i="14" s="1"/>
  <c r="I161" i="14"/>
  <c r="J161" i="14" s="1"/>
  <c r="I188" i="14"/>
  <c r="J188" i="14" s="1"/>
  <c r="I236" i="14"/>
  <c r="J236" i="14" s="1"/>
  <c r="I240" i="14"/>
  <c r="J240" i="14" s="1"/>
  <c r="I166" i="14"/>
  <c r="J166" i="14" s="1"/>
  <c r="I150" i="14"/>
  <c r="J150" i="14" s="1"/>
  <c r="I135" i="14"/>
  <c r="J135" i="14" s="1"/>
  <c r="I123" i="14"/>
  <c r="J123" i="14" s="1"/>
  <c r="I111" i="14"/>
  <c r="J111" i="14" s="1"/>
  <c r="I103" i="14"/>
  <c r="J103" i="14" s="1"/>
  <c r="I87" i="14"/>
  <c r="J87" i="14" s="1"/>
  <c r="I79" i="14"/>
  <c r="J79" i="14" s="1"/>
  <c r="I71" i="14"/>
  <c r="J71" i="14" s="1"/>
  <c r="I51" i="14"/>
  <c r="J51" i="14" s="1"/>
  <c r="I43" i="14"/>
  <c r="J43" i="14" s="1"/>
  <c r="I151" i="14"/>
  <c r="J151" i="14" s="1"/>
  <c r="I226" i="14"/>
  <c r="J226" i="14" s="1"/>
  <c r="I255" i="14"/>
  <c r="J255" i="14" s="1"/>
  <c r="I264" i="14"/>
  <c r="J264" i="14" s="1"/>
  <c r="I38" i="14"/>
  <c r="J38" i="14" s="1"/>
  <c r="I30" i="14"/>
  <c r="J30" i="14" s="1"/>
  <c r="I22" i="14"/>
  <c r="J22" i="14" s="1"/>
  <c r="I212" i="14"/>
  <c r="J212" i="14" s="1"/>
  <c r="I163" i="14"/>
  <c r="J163" i="14" s="1"/>
  <c r="I66" i="14"/>
  <c r="J66" i="14" s="1"/>
  <c r="I98" i="14"/>
  <c r="J98" i="14" s="1"/>
  <c r="I130" i="14"/>
  <c r="J130" i="14" s="1"/>
  <c r="I146" i="14"/>
  <c r="J146" i="14" s="1"/>
  <c r="I152" i="14"/>
  <c r="J152" i="14" s="1"/>
  <c r="I193" i="14"/>
  <c r="J193" i="14" s="1"/>
  <c r="I54" i="14"/>
  <c r="J54" i="14" s="1"/>
  <c r="I102" i="14"/>
  <c r="J102" i="14" s="1"/>
  <c r="I118" i="14"/>
  <c r="J118" i="14" s="1"/>
  <c r="I162" i="14"/>
  <c r="J162" i="14" s="1"/>
  <c r="I247" i="14"/>
  <c r="J247" i="14" s="1"/>
  <c r="I168" i="14"/>
  <c r="J168" i="14" s="1"/>
  <c r="I42" i="14"/>
  <c r="J42" i="14" s="1"/>
  <c r="I90" i="14"/>
  <c r="J90" i="14" s="1"/>
  <c r="I106" i="14"/>
  <c r="J106" i="14" s="1"/>
  <c r="I122" i="14"/>
  <c r="J122" i="14" s="1"/>
  <c r="I269" i="14"/>
  <c r="J269" i="14" s="1"/>
  <c r="I184" i="14"/>
  <c r="J184" i="14" s="1"/>
  <c r="I128" i="14" l="1"/>
  <c r="J128" i="14" s="1"/>
  <c r="I170" i="14"/>
  <c r="J170" i="14" s="1"/>
  <c r="I197" i="14"/>
  <c r="J197" i="14" s="1"/>
  <c r="I200" i="14"/>
  <c r="J200" i="14" s="1"/>
  <c r="I24" i="14"/>
  <c r="J24" i="14" s="1"/>
  <c r="I191" i="14"/>
  <c r="J191" i="14" s="1"/>
  <c r="I262" i="14"/>
  <c r="J262" i="14" s="1"/>
  <c r="I148" i="14"/>
  <c r="J148" i="14" s="1"/>
  <c r="I41" i="14"/>
  <c r="J41" i="14" s="1"/>
  <c r="I61" i="14"/>
  <c r="J61" i="14" s="1"/>
  <c r="I85" i="14"/>
  <c r="J85" i="14" s="1"/>
  <c r="I105" i="14"/>
  <c r="J105" i="14" s="1"/>
  <c r="I125" i="14"/>
  <c r="J125" i="14" s="1"/>
  <c r="I158" i="14"/>
  <c r="J158" i="14" s="1"/>
  <c r="I248" i="14"/>
  <c r="J248" i="14" s="1"/>
  <c r="I190" i="14"/>
  <c r="J190" i="14" s="1"/>
  <c r="I21" i="14"/>
  <c r="J21" i="14" s="1"/>
  <c r="I179" i="14"/>
  <c r="J179" i="14" s="1"/>
  <c r="I259" i="14"/>
  <c r="J259" i="14" s="1"/>
  <c r="I18" i="14"/>
  <c r="J18" i="14" s="1"/>
  <c r="I254" i="14"/>
  <c r="J254" i="14" s="1"/>
  <c r="I47" i="14"/>
  <c r="J47" i="14" s="1"/>
  <c r="I107" i="14"/>
  <c r="J107" i="14" s="1"/>
  <c r="I194" i="14"/>
  <c r="J194" i="14" s="1"/>
  <c r="I246" i="14"/>
  <c r="J246" i="14" s="1"/>
  <c r="I39" i="14"/>
  <c r="J39" i="14" s="1"/>
  <c r="I257" i="14"/>
  <c r="J257" i="14" s="1"/>
  <c r="I126" i="14"/>
  <c r="J126" i="14" s="1"/>
  <c r="I94" i="14"/>
  <c r="J94" i="14" s="1"/>
  <c r="I178" i="14"/>
  <c r="J178" i="14" s="1"/>
  <c r="I58" i="14"/>
  <c r="J58" i="14" s="1"/>
  <c r="I253" i="14"/>
  <c r="J253" i="14" s="1"/>
  <c r="I86" i="14"/>
  <c r="J86" i="14" s="1"/>
  <c r="I222" i="14"/>
  <c r="J222" i="14" s="1"/>
  <c r="I82" i="14"/>
  <c r="J82" i="14" s="1"/>
  <c r="I232" i="14"/>
  <c r="J232" i="14" s="1"/>
  <c r="I260" i="14"/>
  <c r="J260" i="14" s="1"/>
  <c r="I156" i="14"/>
  <c r="J156" i="14" s="1"/>
  <c r="I55" i="14"/>
  <c r="J55" i="14" s="1"/>
  <c r="I99" i="14"/>
  <c r="J99" i="14" s="1"/>
  <c r="I131" i="14"/>
  <c r="J131" i="14" s="1"/>
  <c r="I185" i="14"/>
  <c r="J185" i="14" s="1"/>
  <c r="I27" i="14"/>
  <c r="J27" i="14" s="1"/>
  <c r="I176" i="14"/>
  <c r="J176" i="14" s="1"/>
  <c r="I48" i="14"/>
  <c r="J48" i="14" s="1"/>
  <c r="I72" i="14"/>
  <c r="J72" i="14" s="1"/>
  <c r="I92" i="14"/>
  <c r="J92" i="14" s="1"/>
  <c r="I112" i="14"/>
  <c r="J112" i="14" s="1"/>
  <c r="I136" i="14"/>
  <c r="J136" i="14" s="1"/>
  <c r="I205" i="14"/>
  <c r="J205" i="14" s="1"/>
  <c r="I225" i="14"/>
  <c r="J225" i="14" s="1"/>
  <c r="I235" i="14"/>
  <c r="J235" i="14" s="1"/>
  <c r="I28" i="14"/>
  <c r="J28" i="14" s="1"/>
  <c r="I206" i="14"/>
  <c r="J206" i="14" s="1"/>
  <c r="I208" i="14"/>
  <c r="J208" i="14" s="1"/>
  <c r="I164" i="14"/>
  <c r="J164" i="14" s="1"/>
  <c r="I45" i="14"/>
  <c r="J45" i="14" s="1"/>
  <c r="I69" i="14"/>
  <c r="J69" i="14" s="1"/>
  <c r="I89" i="14"/>
  <c r="J89" i="14" s="1"/>
  <c r="I109" i="14"/>
  <c r="J109" i="14" s="1"/>
  <c r="I133" i="14"/>
  <c r="J133" i="14" s="1"/>
  <c r="I174" i="14"/>
  <c r="J174" i="14" s="1"/>
  <c r="I210" i="14"/>
  <c r="J210" i="14" s="1"/>
  <c r="I228" i="14"/>
  <c r="J228" i="14" s="1"/>
  <c r="I25" i="14"/>
  <c r="J25" i="14" s="1"/>
  <c r="I195" i="14"/>
  <c r="J195" i="14" s="1"/>
  <c r="I267" i="14"/>
  <c r="J267" i="14" s="1"/>
  <c r="I26" i="14"/>
  <c r="J26" i="14" s="1"/>
  <c r="I268" i="14"/>
  <c r="J268" i="14" s="1"/>
  <c r="I67" i="14"/>
  <c r="J67" i="14" s="1"/>
  <c r="I119" i="14"/>
  <c r="J119" i="14" s="1"/>
  <c r="I221" i="14"/>
  <c r="J221" i="14" s="1"/>
  <c r="I19" i="14"/>
  <c r="J19" i="14" s="1"/>
  <c r="I187" i="14"/>
  <c r="J187" i="14" s="1"/>
  <c r="I261" i="14"/>
  <c r="J261" i="14" s="1"/>
  <c r="I217" i="14"/>
  <c r="J217" i="14" s="1"/>
  <c r="I147" i="14"/>
  <c r="J147" i="14" s="1"/>
  <c r="I142" i="14"/>
  <c r="J142" i="14" s="1"/>
  <c r="I138" i="14"/>
  <c r="J138" i="14" s="1"/>
  <c r="I74" i="14"/>
  <c r="J74" i="14" s="1"/>
  <c r="I153" i="14"/>
  <c r="J153" i="14" s="1"/>
  <c r="I134" i="14"/>
  <c r="J134" i="14" s="1"/>
  <c r="I70" i="14"/>
  <c r="J70" i="14" s="1"/>
  <c r="I233" i="14"/>
  <c r="J233" i="14" s="1"/>
  <c r="I114" i="14"/>
  <c r="J114" i="14" s="1"/>
  <c r="I50" i="14"/>
  <c r="J50" i="14" s="1"/>
  <c r="I201" i="14"/>
  <c r="J201" i="14" s="1"/>
  <c r="I199" i="14"/>
  <c r="J199" i="14" s="1"/>
  <c r="I157" i="14"/>
  <c r="J157" i="14" s="1"/>
  <c r="I218" i="14"/>
  <c r="J218" i="14" s="1"/>
  <c r="I63" i="14"/>
  <c r="J63" i="14" s="1"/>
  <c r="I91" i="14"/>
  <c r="J91" i="14" s="1"/>
  <c r="I115" i="14"/>
  <c r="J115" i="14" s="1"/>
  <c r="I139" i="14"/>
  <c r="J139" i="14" s="1"/>
  <c r="I230" i="14"/>
  <c r="J230" i="14" s="1"/>
  <c r="I220" i="14"/>
  <c r="J220" i="14" s="1"/>
  <c r="I244" i="14"/>
  <c r="J244" i="14" s="1"/>
  <c r="I171" i="14"/>
  <c r="J171" i="14" s="1"/>
  <c r="I52" i="14"/>
  <c r="J52" i="14" s="1"/>
  <c r="I68" i="14"/>
  <c r="J68" i="14" s="1"/>
  <c r="I84" i="14"/>
  <c r="J84" i="14" s="1"/>
  <c r="I100" i="14"/>
  <c r="J100" i="14" s="1"/>
  <c r="I116" i="14"/>
  <c r="J116" i="14" s="1"/>
  <c r="I132" i="14"/>
  <c r="J132" i="14" s="1"/>
  <c r="I154" i="14"/>
  <c r="J154" i="14" s="1"/>
  <c r="I237" i="14"/>
  <c r="J237" i="14" s="1"/>
  <c r="I239" i="14"/>
  <c r="J239" i="14" s="1"/>
  <c r="I224" i="14"/>
  <c r="J224" i="14" s="1"/>
  <c r="I20" i="14"/>
  <c r="J20" i="14" s="1"/>
  <c r="I36" i="14"/>
  <c r="J36" i="14" s="1"/>
  <c r="I227" i="14"/>
  <c r="J227" i="14" s="1"/>
  <c r="I266" i="14"/>
  <c r="J266" i="14" s="1"/>
  <c r="I182" i="14"/>
  <c r="J182" i="14" s="1"/>
  <c r="I159" i="14"/>
  <c r="J159" i="14" s="1"/>
  <c r="I49" i="14"/>
  <c r="J49" i="14" s="1"/>
  <c r="I65" i="14"/>
  <c r="J65" i="14" s="1"/>
  <c r="I81" i="14"/>
  <c r="J81" i="14" s="1"/>
  <c r="I97" i="14"/>
  <c r="J97" i="14" s="1"/>
  <c r="I113" i="14"/>
  <c r="J113" i="14" s="1"/>
  <c r="I129" i="14"/>
  <c r="J129" i="14" s="1"/>
  <c r="I145" i="14"/>
  <c r="J145" i="14" s="1"/>
  <c r="I214" i="14"/>
  <c r="J214" i="14" s="1"/>
  <c r="I229" i="14"/>
  <c r="J229" i="14" s="1"/>
  <c r="I207" i="14"/>
  <c r="J207" i="14" s="1"/>
  <c r="I17" i="14"/>
  <c r="J17" i="14" s="1"/>
  <c r="I33" i="14"/>
  <c r="J33" i="14" s="1"/>
  <c r="I215" i="14"/>
  <c r="J215" i="14" s="1"/>
  <c r="I263" i="14"/>
  <c r="J263" i="14" s="1"/>
  <c r="I242" i="14"/>
  <c r="J242" i="14" s="1"/>
  <c r="I183" i="14"/>
  <c r="J183" i="14" s="1"/>
  <c r="I173" i="14"/>
  <c r="J173" i="14" s="1"/>
  <c r="I59" i="14"/>
  <c r="J59" i="14" s="1"/>
  <c r="I95" i="14"/>
  <c r="J95" i="14" s="1"/>
  <c r="I143" i="14"/>
  <c r="J143" i="14" s="1"/>
  <c r="I251" i="14"/>
  <c r="J251" i="14" s="1"/>
  <c r="I15" i="14"/>
  <c r="I204" i="14" s="1"/>
  <c r="I35" i="14"/>
  <c r="J35" i="14" s="1"/>
  <c r="I223" i="14"/>
  <c r="J223" i="14" s="1"/>
  <c r="I265" i="14"/>
  <c r="J265" i="14" s="1"/>
  <c r="I62" i="14"/>
  <c r="J62" i="14" s="1"/>
  <c r="I181" i="14"/>
  <c r="J181" i="14" s="1"/>
  <c r="I78" i="14"/>
  <c r="J78" i="14" s="1"/>
  <c r="J15" i="14" l="1"/>
  <c r="J274" i="14"/>
  <c r="I274" i="14"/>
  <c r="I275" i="14" s="1"/>
  <c r="J204" i="14"/>
  <c r="J275" i="14" l="1"/>
  <c r="I11" i="13" l="1"/>
  <c r="I10" i="13"/>
  <c r="I9" i="13"/>
  <c r="F57" i="13"/>
  <c r="G41" i="13"/>
  <c r="G36" i="13"/>
  <c r="G35" i="13"/>
  <c r="G34" i="13"/>
  <c r="G33" i="13"/>
  <c r="G32" i="13"/>
  <c r="G31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F17" i="13"/>
  <c r="G16" i="13"/>
  <c r="G15" i="13"/>
  <c r="E274" i="13"/>
  <c r="D274" i="13"/>
  <c r="C274" i="13"/>
  <c r="F273" i="13"/>
  <c r="G273" i="13" s="1"/>
  <c r="F272" i="13"/>
  <c r="G272" i="13" s="1"/>
  <c r="F271" i="13"/>
  <c r="G271" i="13" s="1"/>
  <c r="F270" i="13"/>
  <c r="G270" i="13" s="1"/>
  <c r="H269" i="13"/>
  <c r="F269" i="13"/>
  <c r="G269" i="13" s="1"/>
  <c r="F268" i="13"/>
  <c r="G268" i="13" s="1"/>
  <c r="F267" i="13"/>
  <c r="G267" i="13" s="1"/>
  <c r="F266" i="13"/>
  <c r="G266" i="13" s="1"/>
  <c r="F265" i="13"/>
  <c r="G265" i="13" s="1"/>
  <c r="F264" i="13"/>
  <c r="G264" i="13" s="1"/>
  <c r="F263" i="13"/>
  <c r="G263" i="13" s="1"/>
  <c r="F262" i="13"/>
  <c r="G262" i="13" s="1"/>
  <c r="F261" i="13"/>
  <c r="G261" i="13" s="1"/>
  <c r="F260" i="13"/>
  <c r="G260" i="13" s="1"/>
  <c r="F259" i="13"/>
  <c r="G259" i="13" s="1"/>
  <c r="F258" i="13"/>
  <c r="G258" i="13" s="1"/>
  <c r="H257" i="13"/>
  <c r="F257" i="13"/>
  <c r="G257" i="13" s="1"/>
  <c r="F256" i="13"/>
  <c r="G256" i="13" s="1"/>
  <c r="F255" i="13"/>
  <c r="G255" i="13" s="1"/>
  <c r="F254" i="13"/>
  <c r="G254" i="13" s="1"/>
  <c r="F253" i="13"/>
  <c r="G253" i="13" s="1"/>
  <c r="F252" i="13"/>
  <c r="G252" i="13" s="1"/>
  <c r="F251" i="13"/>
  <c r="G251" i="13" s="1"/>
  <c r="F250" i="13"/>
  <c r="G250" i="13" s="1"/>
  <c r="F249" i="13"/>
  <c r="G249" i="13" s="1"/>
  <c r="F248" i="13"/>
  <c r="G248" i="13" s="1"/>
  <c r="F247" i="13"/>
  <c r="G247" i="13" s="1"/>
  <c r="F246" i="13"/>
  <c r="G246" i="13" s="1"/>
  <c r="F245" i="13"/>
  <c r="G245" i="13" s="1"/>
  <c r="F244" i="13"/>
  <c r="G244" i="13" s="1"/>
  <c r="F243" i="13"/>
  <c r="G243" i="13" s="1"/>
  <c r="F242" i="13"/>
  <c r="G242" i="13" s="1"/>
  <c r="F241" i="13"/>
  <c r="G241" i="13" s="1"/>
  <c r="F240" i="13"/>
  <c r="G240" i="13" s="1"/>
  <c r="F239" i="13"/>
  <c r="G239" i="13" s="1"/>
  <c r="F238" i="13"/>
  <c r="G238" i="13" s="1"/>
  <c r="F237" i="13"/>
  <c r="G237" i="13" s="1"/>
  <c r="F236" i="13"/>
  <c r="G236" i="13" s="1"/>
  <c r="F235" i="13"/>
  <c r="G235" i="13" s="1"/>
  <c r="F234" i="13"/>
  <c r="G234" i="13" s="1"/>
  <c r="F233" i="13"/>
  <c r="G233" i="13" s="1"/>
  <c r="F232" i="13"/>
  <c r="G232" i="13" s="1"/>
  <c r="F231" i="13"/>
  <c r="G231" i="13" s="1"/>
  <c r="F230" i="13"/>
  <c r="G230" i="13" s="1"/>
  <c r="F229" i="13"/>
  <c r="G229" i="13" s="1"/>
  <c r="F228" i="13"/>
  <c r="G228" i="13" s="1"/>
  <c r="F227" i="13"/>
  <c r="G227" i="13" s="1"/>
  <c r="F226" i="13"/>
  <c r="G226" i="13" s="1"/>
  <c r="F225" i="13"/>
  <c r="G225" i="13" s="1"/>
  <c r="F224" i="13"/>
  <c r="G224" i="13" s="1"/>
  <c r="F223" i="13"/>
  <c r="G223" i="13" s="1"/>
  <c r="F222" i="13"/>
  <c r="G222" i="13" s="1"/>
  <c r="F221" i="13"/>
  <c r="G221" i="13" s="1"/>
  <c r="F220" i="13"/>
  <c r="G220" i="13" s="1"/>
  <c r="F219" i="13"/>
  <c r="G219" i="13" s="1"/>
  <c r="F218" i="13"/>
  <c r="G218" i="13" s="1"/>
  <c r="F217" i="13"/>
  <c r="G217" i="13" s="1"/>
  <c r="F216" i="13"/>
  <c r="G216" i="13" s="1"/>
  <c r="F215" i="13"/>
  <c r="G215" i="13" s="1"/>
  <c r="F214" i="13"/>
  <c r="G214" i="13" s="1"/>
  <c r="F213" i="13"/>
  <c r="G213" i="13" s="1"/>
  <c r="F212" i="13"/>
  <c r="G212" i="13" s="1"/>
  <c r="F211" i="13"/>
  <c r="G211" i="13" s="1"/>
  <c r="F210" i="13"/>
  <c r="G210" i="13" s="1"/>
  <c r="F209" i="13"/>
  <c r="G209" i="13" s="1"/>
  <c r="F208" i="13"/>
  <c r="G208" i="13" s="1"/>
  <c r="F207" i="13"/>
  <c r="G207" i="13" s="1"/>
  <c r="F206" i="13"/>
  <c r="G206" i="13" s="1"/>
  <c r="F205" i="13"/>
  <c r="G205" i="13" s="1"/>
  <c r="E204" i="13"/>
  <c r="D204" i="13"/>
  <c r="C204" i="13"/>
  <c r="F203" i="13"/>
  <c r="G203" i="13" s="1"/>
  <c r="F202" i="13"/>
  <c r="G202" i="13" s="1"/>
  <c r="F201" i="13"/>
  <c r="G201" i="13" s="1"/>
  <c r="F200" i="13"/>
  <c r="G200" i="13" s="1"/>
  <c r="F199" i="13"/>
  <c r="G199" i="13" s="1"/>
  <c r="F198" i="13"/>
  <c r="G198" i="13" s="1"/>
  <c r="F197" i="13"/>
  <c r="G197" i="13" s="1"/>
  <c r="F196" i="13"/>
  <c r="G196" i="13" s="1"/>
  <c r="F195" i="13"/>
  <c r="G195" i="13" s="1"/>
  <c r="F194" i="13"/>
  <c r="G194" i="13" s="1"/>
  <c r="F193" i="13"/>
  <c r="G193" i="13" s="1"/>
  <c r="F192" i="13"/>
  <c r="G192" i="13" s="1"/>
  <c r="F191" i="13"/>
  <c r="G191" i="13" s="1"/>
  <c r="F190" i="13"/>
  <c r="G190" i="13" s="1"/>
  <c r="F189" i="13"/>
  <c r="G189" i="13" s="1"/>
  <c r="F188" i="13"/>
  <c r="G188" i="13" s="1"/>
  <c r="F187" i="13"/>
  <c r="G187" i="13" s="1"/>
  <c r="F186" i="13"/>
  <c r="G186" i="13" s="1"/>
  <c r="F185" i="13"/>
  <c r="G185" i="13" s="1"/>
  <c r="F184" i="13"/>
  <c r="G184" i="13" s="1"/>
  <c r="F183" i="13"/>
  <c r="G183" i="13" s="1"/>
  <c r="F182" i="13"/>
  <c r="G182" i="13" s="1"/>
  <c r="F181" i="13"/>
  <c r="G181" i="13" s="1"/>
  <c r="F180" i="13"/>
  <c r="G180" i="13" s="1"/>
  <c r="F179" i="13"/>
  <c r="G179" i="13" s="1"/>
  <c r="F178" i="13"/>
  <c r="G178" i="13" s="1"/>
  <c r="F177" i="13"/>
  <c r="G177" i="13" s="1"/>
  <c r="F176" i="13"/>
  <c r="G176" i="13" s="1"/>
  <c r="F175" i="13"/>
  <c r="G175" i="13" s="1"/>
  <c r="F174" i="13"/>
  <c r="G174" i="13" s="1"/>
  <c r="F173" i="13"/>
  <c r="G173" i="13" s="1"/>
  <c r="F172" i="13"/>
  <c r="G172" i="13" s="1"/>
  <c r="F171" i="13"/>
  <c r="G171" i="13" s="1"/>
  <c r="F170" i="13"/>
  <c r="G170" i="13" s="1"/>
  <c r="F169" i="13"/>
  <c r="G169" i="13" s="1"/>
  <c r="F168" i="13"/>
  <c r="G168" i="13" s="1"/>
  <c r="F167" i="13"/>
  <c r="G167" i="13" s="1"/>
  <c r="F166" i="13"/>
  <c r="G166" i="13" s="1"/>
  <c r="F165" i="13"/>
  <c r="G165" i="13" s="1"/>
  <c r="F164" i="13"/>
  <c r="G164" i="13" s="1"/>
  <c r="F163" i="13"/>
  <c r="G163" i="13" s="1"/>
  <c r="F162" i="13"/>
  <c r="G162" i="13" s="1"/>
  <c r="F161" i="13"/>
  <c r="G161" i="13" s="1"/>
  <c r="F160" i="13"/>
  <c r="G160" i="13" s="1"/>
  <c r="F159" i="13"/>
  <c r="G159" i="13" s="1"/>
  <c r="F158" i="13"/>
  <c r="G158" i="13" s="1"/>
  <c r="F157" i="13"/>
  <c r="G157" i="13" s="1"/>
  <c r="F156" i="13"/>
  <c r="G156" i="13" s="1"/>
  <c r="F155" i="13"/>
  <c r="G155" i="13" s="1"/>
  <c r="F154" i="13"/>
  <c r="G154" i="13" s="1"/>
  <c r="F153" i="13"/>
  <c r="G153" i="13" s="1"/>
  <c r="F152" i="13"/>
  <c r="G152" i="13" s="1"/>
  <c r="F151" i="13"/>
  <c r="G151" i="13" s="1"/>
  <c r="F150" i="13"/>
  <c r="G150" i="13" s="1"/>
  <c r="F149" i="13"/>
  <c r="G149" i="13" s="1"/>
  <c r="F148" i="13"/>
  <c r="G148" i="13" s="1"/>
  <c r="F147" i="13"/>
  <c r="G147" i="13" s="1"/>
  <c r="F146" i="13"/>
  <c r="G146" i="13" s="1"/>
  <c r="F145" i="13"/>
  <c r="G145" i="13" s="1"/>
  <c r="F144" i="13"/>
  <c r="G144" i="13" s="1"/>
  <c r="F143" i="13"/>
  <c r="G143" i="13" s="1"/>
  <c r="F142" i="13"/>
  <c r="G142" i="13" s="1"/>
  <c r="F141" i="13"/>
  <c r="G141" i="13" s="1"/>
  <c r="F140" i="13"/>
  <c r="G140" i="13" s="1"/>
  <c r="F139" i="13"/>
  <c r="G139" i="13" s="1"/>
  <c r="F138" i="13"/>
  <c r="G138" i="13" s="1"/>
  <c r="F137" i="13"/>
  <c r="G137" i="13" s="1"/>
  <c r="F136" i="13"/>
  <c r="G136" i="13" s="1"/>
  <c r="F135" i="13"/>
  <c r="G135" i="13" s="1"/>
  <c r="F134" i="13"/>
  <c r="G134" i="13" s="1"/>
  <c r="F133" i="13"/>
  <c r="G133" i="13" s="1"/>
  <c r="F132" i="13"/>
  <c r="G132" i="13" s="1"/>
  <c r="F131" i="13"/>
  <c r="G131" i="13" s="1"/>
  <c r="F130" i="13"/>
  <c r="G130" i="13" s="1"/>
  <c r="F129" i="13"/>
  <c r="G129" i="13" s="1"/>
  <c r="F128" i="13"/>
  <c r="G128" i="13" s="1"/>
  <c r="F127" i="13"/>
  <c r="G127" i="13" s="1"/>
  <c r="F126" i="13"/>
  <c r="G126" i="13" s="1"/>
  <c r="F125" i="13"/>
  <c r="G125" i="13" s="1"/>
  <c r="F124" i="13"/>
  <c r="G124" i="13" s="1"/>
  <c r="F123" i="13"/>
  <c r="G123" i="13" s="1"/>
  <c r="F122" i="13"/>
  <c r="G122" i="13" s="1"/>
  <c r="F121" i="13"/>
  <c r="G121" i="13" s="1"/>
  <c r="F120" i="13"/>
  <c r="G120" i="13" s="1"/>
  <c r="F119" i="13"/>
  <c r="G119" i="13" s="1"/>
  <c r="F118" i="13"/>
  <c r="G118" i="13" s="1"/>
  <c r="F117" i="13"/>
  <c r="G117" i="13" s="1"/>
  <c r="F116" i="13"/>
  <c r="G116" i="13" s="1"/>
  <c r="F115" i="13"/>
  <c r="G115" i="13" s="1"/>
  <c r="F114" i="13"/>
  <c r="G114" i="13" s="1"/>
  <c r="F113" i="13"/>
  <c r="G113" i="13" s="1"/>
  <c r="F112" i="13"/>
  <c r="G112" i="13" s="1"/>
  <c r="F111" i="13"/>
  <c r="G111" i="13" s="1"/>
  <c r="F110" i="13"/>
  <c r="G110" i="13" s="1"/>
  <c r="F109" i="13"/>
  <c r="G109" i="13" s="1"/>
  <c r="F108" i="13"/>
  <c r="G108" i="13" s="1"/>
  <c r="F107" i="13"/>
  <c r="G107" i="13" s="1"/>
  <c r="F106" i="13"/>
  <c r="G106" i="13" s="1"/>
  <c r="F105" i="13"/>
  <c r="G105" i="13" s="1"/>
  <c r="F104" i="13"/>
  <c r="G104" i="13" s="1"/>
  <c r="F103" i="13"/>
  <c r="G103" i="13" s="1"/>
  <c r="F102" i="13"/>
  <c r="G102" i="13" s="1"/>
  <c r="F101" i="13"/>
  <c r="G101" i="13" s="1"/>
  <c r="F100" i="13"/>
  <c r="G100" i="13" s="1"/>
  <c r="F99" i="13"/>
  <c r="G99" i="13" s="1"/>
  <c r="F98" i="13"/>
  <c r="G98" i="13" s="1"/>
  <c r="F97" i="13"/>
  <c r="G97" i="13" s="1"/>
  <c r="F96" i="13"/>
  <c r="G96" i="13" s="1"/>
  <c r="F95" i="13"/>
  <c r="G95" i="13" s="1"/>
  <c r="F94" i="13"/>
  <c r="G94" i="13" s="1"/>
  <c r="F93" i="13"/>
  <c r="G93" i="13" s="1"/>
  <c r="F92" i="13"/>
  <c r="G92" i="13" s="1"/>
  <c r="F91" i="13"/>
  <c r="G91" i="13" s="1"/>
  <c r="F90" i="13"/>
  <c r="G90" i="13" s="1"/>
  <c r="F89" i="13"/>
  <c r="G89" i="13" s="1"/>
  <c r="F88" i="13"/>
  <c r="G88" i="13" s="1"/>
  <c r="F87" i="13"/>
  <c r="G87" i="13" s="1"/>
  <c r="F86" i="13"/>
  <c r="G86" i="13" s="1"/>
  <c r="F85" i="13"/>
  <c r="G85" i="13" s="1"/>
  <c r="F84" i="13"/>
  <c r="G84" i="13" s="1"/>
  <c r="F83" i="13"/>
  <c r="G83" i="13" s="1"/>
  <c r="F82" i="13"/>
  <c r="G82" i="13" s="1"/>
  <c r="F81" i="13"/>
  <c r="G81" i="13" s="1"/>
  <c r="F80" i="13"/>
  <c r="G80" i="13" s="1"/>
  <c r="F79" i="13"/>
  <c r="G79" i="13" s="1"/>
  <c r="F78" i="13"/>
  <c r="G78" i="13" s="1"/>
  <c r="F77" i="13"/>
  <c r="G77" i="13" s="1"/>
  <c r="F76" i="13"/>
  <c r="G76" i="13" s="1"/>
  <c r="F75" i="13"/>
  <c r="G75" i="13" s="1"/>
  <c r="F74" i="13"/>
  <c r="G74" i="13" s="1"/>
  <c r="F73" i="13"/>
  <c r="G73" i="13" s="1"/>
  <c r="F72" i="13"/>
  <c r="G72" i="13" s="1"/>
  <c r="F71" i="13"/>
  <c r="G71" i="13" s="1"/>
  <c r="F70" i="13"/>
  <c r="G70" i="13" s="1"/>
  <c r="F69" i="13"/>
  <c r="G69" i="13" s="1"/>
  <c r="F68" i="13"/>
  <c r="G68" i="13" s="1"/>
  <c r="F67" i="13"/>
  <c r="G67" i="13" s="1"/>
  <c r="F66" i="13"/>
  <c r="G66" i="13" s="1"/>
  <c r="F65" i="13"/>
  <c r="G65" i="13" s="1"/>
  <c r="F64" i="13"/>
  <c r="G64" i="13" s="1"/>
  <c r="F63" i="13"/>
  <c r="G63" i="13" s="1"/>
  <c r="F62" i="13"/>
  <c r="G62" i="13" s="1"/>
  <c r="F61" i="13"/>
  <c r="G61" i="13" s="1"/>
  <c r="F60" i="13"/>
  <c r="G60" i="13" s="1"/>
  <c r="F59" i="13"/>
  <c r="G59" i="13" s="1"/>
  <c r="F58" i="13"/>
  <c r="G58" i="13" s="1"/>
  <c r="G57" i="13"/>
  <c r="F56" i="13"/>
  <c r="G56" i="13" s="1"/>
  <c r="F55" i="13"/>
  <c r="G55" i="13" s="1"/>
  <c r="F54" i="13"/>
  <c r="G54" i="13" s="1"/>
  <c r="F53" i="13"/>
  <c r="G53" i="13" s="1"/>
  <c r="F52" i="13"/>
  <c r="G52" i="13" s="1"/>
  <c r="F51" i="13"/>
  <c r="G51" i="13" s="1"/>
  <c r="F50" i="13"/>
  <c r="G50" i="13" s="1"/>
  <c r="F49" i="13"/>
  <c r="G49" i="13" s="1"/>
  <c r="F48" i="13"/>
  <c r="G48" i="13" s="1"/>
  <c r="F47" i="13"/>
  <c r="G47" i="13" s="1"/>
  <c r="F46" i="13"/>
  <c r="G46" i="13" s="1"/>
  <c r="F45" i="13"/>
  <c r="G45" i="13" s="1"/>
  <c r="F44" i="13"/>
  <c r="G44" i="13" s="1"/>
  <c r="F43" i="13"/>
  <c r="G43" i="13" s="1"/>
  <c r="F42" i="13"/>
  <c r="G42" i="13" s="1"/>
  <c r="F41" i="13"/>
  <c r="F40" i="13"/>
  <c r="G40" i="13" s="1"/>
  <c r="F39" i="13"/>
  <c r="G39" i="13" s="1"/>
  <c r="F38" i="13"/>
  <c r="G38" i="13" s="1"/>
  <c r="F37" i="13"/>
  <c r="G37" i="13" s="1"/>
  <c r="F36" i="13"/>
  <c r="F35" i="13"/>
  <c r="F34" i="13"/>
  <c r="F33" i="13"/>
  <c r="F32" i="13"/>
  <c r="F31" i="13"/>
  <c r="F30" i="13"/>
  <c r="G30" i="13" s="1"/>
  <c r="F29" i="13"/>
  <c r="F28" i="13"/>
  <c r="F27" i="13"/>
  <c r="F26" i="13"/>
  <c r="F25" i="13"/>
  <c r="F24" i="13"/>
  <c r="F23" i="13"/>
  <c r="F22" i="13"/>
  <c r="F21" i="13"/>
  <c r="F20" i="13"/>
  <c r="F19" i="13"/>
  <c r="F18" i="13"/>
  <c r="F16" i="13"/>
  <c r="F15" i="13"/>
  <c r="F204" i="13" l="1"/>
  <c r="D275" i="13"/>
  <c r="C275" i="13"/>
  <c r="E275" i="13"/>
  <c r="F274" i="13"/>
  <c r="G204" i="13"/>
  <c r="H274" i="13"/>
  <c r="H275" i="13" s="1"/>
  <c r="G274" i="13"/>
  <c r="F275" i="13" l="1"/>
  <c r="G275" i="13"/>
  <c r="I190" i="13" l="1"/>
  <c r="J190" i="13" s="1"/>
  <c r="I189" i="13"/>
  <c r="J189" i="13" s="1"/>
  <c r="I174" i="13"/>
  <c r="J174" i="13" s="1"/>
  <c r="I173" i="13"/>
  <c r="J173" i="13" s="1"/>
  <c r="I159" i="13"/>
  <c r="J159" i="13" s="1"/>
  <c r="I155" i="13"/>
  <c r="J155" i="13" s="1"/>
  <c r="I151" i="13"/>
  <c r="J151" i="13" s="1"/>
  <c r="I147" i="13"/>
  <c r="J147" i="13" s="1"/>
  <c r="I143" i="13"/>
  <c r="J143" i="13" s="1"/>
  <c r="I139" i="13"/>
  <c r="J139" i="13" s="1"/>
  <c r="I135" i="13"/>
  <c r="J135" i="13" s="1"/>
  <c r="I178" i="13"/>
  <c r="J178" i="13" s="1"/>
  <c r="I177" i="13"/>
  <c r="J177" i="13" s="1"/>
  <c r="I160" i="13"/>
  <c r="J160" i="13" s="1"/>
  <c r="I156" i="13"/>
  <c r="J156" i="13" s="1"/>
  <c r="I152" i="13"/>
  <c r="J152" i="13" s="1"/>
  <c r="I148" i="13"/>
  <c r="J148" i="13" s="1"/>
  <c r="I144" i="13"/>
  <c r="J144" i="13" s="1"/>
  <c r="I140" i="13"/>
  <c r="J140" i="13" s="1"/>
  <c r="I136" i="13"/>
  <c r="J136" i="13" s="1"/>
  <c r="I132" i="13"/>
  <c r="J132" i="13" s="1"/>
  <c r="I128" i="13"/>
  <c r="J128" i="13" s="1"/>
  <c r="I124" i="13"/>
  <c r="J124" i="13" s="1"/>
  <c r="I120" i="13"/>
  <c r="J120" i="13" s="1"/>
  <c r="I267" i="13"/>
  <c r="J267" i="13" s="1"/>
  <c r="I224" i="13"/>
  <c r="J224" i="13" s="1"/>
  <c r="I208" i="13"/>
  <c r="J208" i="13" s="1"/>
  <c r="I185" i="13"/>
  <c r="J185" i="13" s="1"/>
  <c r="I166" i="13"/>
  <c r="J166" i="13" s="1"/>
  <c r="I165" i="13"/>
  <c r="J165" i="13" s="1"/>
  <c r="I131" i="13"/>
  <c r="J131" i="13" s="1"/>
  <c r="I130" i="13"/>
  <c r="J130" i="13" s="1"/>
  <c r="I256" i="13"/>
  <c r="J256" i="13" s="1"/>
  <c r="I186" i="13"/>
  <c r="J186" i="13" s="1"/>
  <c r="I162" i="13"/>
  <c r="J162" i="13" s="1"/>
  <c r="I161" i="13"/>
  <c r="J161" i="13" s="1"/>
  <c r="I158" i="13"/>
  <c r="J158" i="13" s="1"/>
  <c r="I157" i="13"/>
  <c r="J157" i="13" s="1"/>
  <c r="I154" i="13"/>
  <c r="J154" i="13" s="1"/>
  <c r="I153" i="13"/>
  <c r="J153" i="13" s="1"/>
  <c r="I150" i="13"/>
  <c r="J150" i="13" s="1"/>
  <c r="I149" i="13"/>
  <c r="J149" i="13" s="1"/>
  <c r="I146" i="13"/>
  <c r="J146" i="13" s="1"/>
  <c r="I145" i="13"/>
  <c r="J145" i="13" s="1"/>
  <c r="I142" i="13"/>
  <c r="J142" i="13" s="1"/>
  <c r="I141" i="13"/>
  <c r="J141" i="13" s="1"/>
  <c r="I138" i="13"/>
  <c r="J138" i="13" s="1"/>
  <c r="I137" i="13"/>
  <c r="J137" i="13" s="1"/>
  <c r="I134" i="13"/>
  <c r="J134" i="13" s="1"/>
  <c r="I133" i="13"/>
  <c r="J133" i="13" s="1"/>
  <c r="I129" i="13"/>
  <c r="J129" i="13" s="1"/>
  <c r="I125" i="13"/>
  <c r="J125" i="13" s="1"/>
  <c r="I121" i="13"/>
  <c r="J121" i="13" s="1"/>
  <c r="I117" i="13"/>
  <c r="J117" i="13" s="1"/>
  <c r="I113" i="13"/>
  <c r="J113" i="13" s="1"/>
  <c r="I109" i="13"/>
  <c r="J109" i="13" s="1"/>
  <c r="I105" i="13"/>
  <c r="J105" i="13" s="1"/>
  <c r="I101" i="13"/>
  <c r="J101" i="13" s="1"/>
  <c r="I97" i="13"/>
  <c r="J97" i="13" s="1"/>
  <c r="I93" i="13"/>
  <c r="J93" i="13" s="1"/>
  <c r="I89" i="13"/>
  <c r="J89" i="13" s="1"/>
  <c r="I85" i="13"/>
  <c r="J85" i="13" s="1"/>
  <c r="I81" i="13"/>
  <c r="J81" i="13" s="1"/>
  <c r="I77" i="13"/>
  <c r="J77" i="13" s="1"/>
  <c r="I73" i="13"/>
  <c r="J73" i="13" s="1"/>
  <c r="I69" i="13"/>
  <c r="J69" i="13" s="1"/>
  <c r="I65" i="13"/>
  <c r="J65" i="13" s="1"/>
  <c r="I61" i="13"/>
  <c r="J61" i="13" s="1"/>
  <c r="I57" i="13"/>
  <c r="J57" i="13" s="1"/>
  <c r="I53" i="13"/>
  <c r="J53" i="13" s="1"/>
  <c r="I49" i="13"/>
  <c r="J49" i="13" s="1"/>
  <c r="I45" i="13"/>
  <c r="J45" i="13" s="1"/>
  <c r="I41" i="13"/>
  <c r="J41" i="13" s="1"/>
  <c r="I38" i="13"/>
  <c r="J38" i="13" s="1"/>
  <c r="I34" i="13"/>
  <c r="J34" i="13" s="1"/>
  <c r="I30" i="13"/>
  <c r="J30" i="13" s="1"/>
  <c r="I26" i="13"/>
  <c r="J26" i="13" s="1"/>
  <c r="I22" i="13"/>
  <c r="J22" i="13" s="1"/>
  <c r="I18" i="13"/>
  <c r="J18" i="13" s="1"/>
  <c r="I259" i="13"/>
  <c r="J259" i="13" s="1"/>
  <c r="I119" i="13"/>
  <c r="J119" i="13" s="1"/>
  <c r="I39" i="13"/>
  <c r="J39" i="13" s="1"/>
  <c r="I35" i="13"/>
  <c r="J35" i="13" s="1"/>
  <c r="I31" i="13"/>
  <c r="J31" i="13" s="1"/>
  <c r="I27" i="13"/>
  <c r="J27" i="13" s="1"/>
  <c r="I23" i="13"/>
  <c r="J23" i="13" s="1"/>
  <c r="I19" i="13"/>
  <c r="J19" i="13" s="1"/>
  <c r="I15" i="13"/>
  <c r="I263" i="13"/>
  <c r="J263" i="13" s="1"/>
  <c r="I227" i="13"/>
  <c r="J227" i="13" s="1"/>
  <c r="I212" i="13"/>
  <c r="J212" i="13" s="1"/>
  <c r="I211" i="13"/>
  <c r="J211" i="13" s="1"/>
  <c r="I223" i="13"/>
  <c r="J223" i="13" s="1"/>
  <c r="I181" i="13"/>
  <c r="J181" i="13" s="1"/>
  <c r="I169" i="13"/>
  <c r="J169" i="13" s="1"/>
  <c r="I122" i="13"/>
  <c r="J122" i="13" s="1"/>
  <c r="I116" i="13"/>
  <c r="J116" i="13" s="1"/>
  <c r="I112" i="13"/>
  <c r="J112" i="13" s="1"/>
  <c r="I108" i="13"/>
  <c r="J108" i="13" s="1"/>
  <c r="I103" i="13"/>
  <c r="J103" i="13" s="1"/>
  <c r="I99" i="13"/>
  <c r="J99" i="13" s="1"/>
  <c r="I207" i="13"/>
  <c r="J207" i="13" s="1"/>
  <c r="I182" i="13"/>
  <c r="J182" i="13" s="1"/>
  <c r="I170" i="13"/>
  <c r="J170" i="13" s="1"/>
  <c r="I123" i="13"/>
  <c r="J123" i="13" s="1"/>
  <c r="I118" i="13"/>
  <c r="J118" i="13" s="1"/>
  <c r="I114" i="13"/>
  <c r="J114" i="13" s="1"/>
  <c r="I110" i="13"/>
  <c r="J110" i="13" s="1"/>
  <c r="I106" i="13"/>
  <c r="J106" i="13" s="1"/>
  <c r="I102" i="13"/>
  <c r="J102" i="13" s="1"/>
  <c r="I98" i="13"/>
  <c r="J98" i="13" s="1"/>
  <c r="I94" i="13"/>
  <c r="J94" i="13" s="1"/>
  <c r="I90" i="13"/>
  <c r="J90" i="13" s="1"/>
  <c r="I86" i="13"/>
  <c r="J86" i="13" s="1"/>
  <c r="I82" i="13"/>
  <c r="J82" i="13" s="1"/>
  <c r="I78" i="13"/>
  <c r="J78" i="13" s="1"/>
  <c r="I74" i="13"/>
  <c r="J74" i="13" s="1"/>
  <c r="I70" i="13"/>
  <c r="J70" i="13" s="1"/>
  <c r="I66" i="13"/>
  <c r="J66" i="13" s="1"/>
  <c r="I62" i="13"/>
  <c r="J62" i="13" s="1"/>
  <c r="I58" i="13"/>
  <c r="J58" i="13" s="1"/>
  <c r="I54" i="13"/>
  <c r="J54" i="13" s="1"/>
  <c r="I50" i="13"/>
  <c r="J50" i="13" s="1"/>
  <c r="I46" i="13"/>
  <c r="J46" i="13" s="1"/>
  <c r="I42" i="13"/>
  <c r="J42" i="13" s="1"/>
  <c r="I40" i="13"/>
  <c r="J40" i="13" s="1"/>
  <c r="I37" i="13"/>
  <c r="J37" i="13" s="1"/>
  <c r="I36" i="13"/>
  <c r="J36" i="13" s="1"/>
  <c r="I33" i="13"/>
  <c r="J33" i="13" s="1"/>
  <c r="I32" i="13"/>
  <c r="J32" i="13" s="1"/>
  <c r="I29" i="13"/>
  <c r="J29" i="13" s="1"/>
  <c r="I28" i="13"/>
  <c r="J28" i="13" s="1"/>
  <c r="I25" i="13"/>
  <c r="J25" i="13" s="1"/>
  <c r="I24" i="13"/>
  <c r="J24" i="13" s="1"/>
  <c r="I21" i="13"/>
  <c r="J21" i="13" s="1"/>
  <c r="I20" i="13"/>
  <c r="J20" i="13" s="1"/>
  <c r="I17" i="13"/>
  <c r="J17" i="13" s="1"/>
  <c r="I16" i="13"/>
  <c r="J16" i="13" s="1"/>
  <c r="I126" i="13"/>
  <c r="J126" i="13" s="1"/>
  <c r="I253" i="13"/>
  <c r="J253" i="13" s="1"/>
  <c r="I228" i="13"/>
  <c r="J228" i="13" s="1"/>
  <c r="I127" i="13"/>
  <c r="J127" i="13" s="1"/>
  <c r="I115" i="13"/>
  <c r="J115" i="13" s="1"/>
  <c r="I111" i="13"/>
  <c r="J111" i="13" s="1"/>
  <c r="I107" i="13"/>
  <c r="J107" i="13" s="1"/>
  <c r="I104" i="13"/>
  <c r="J104" i="13" s="1"/>
  <c r="I100" i="13"/>
  <c r="J100" i="13" s="1"/>
  <c r="I95" i="13"/>
  <c r="J95" i="13" s="1"/>
  <c r="I92" i="13"/>
  <c r="J92" i="13" s="1"/>
  <c r="I79" i="13"/>
  <c r="J79" i="13" s="1"/>
  <c r="I76" i="13"/>
  <c r="J76" i="13" s="1"/>
  <c r="I63" i="13"/>
  <c r="J63" i="13" s="1"/>
  <c r="I60" i="13"/>
  <c r="J60" i="13" s="1"/>
  <c r="I47" i="13"/>
  <c r="J47" i="13" s="1"/>
  <c r="I44" i="13"/>
  <c r="J44" i="13" s="1"/>
  <c r="I96" i="13"/>
  <c r="J96" i="13" s="1"/>
  <c r="I83" i="13"/>
  <c r="J83" i="13" s="1"/>
  <c r="I80" i="13"/>
  <c r="J80" i="13" s="1"/>
  <c r="I67" i="13"/>
  <c r="J67" i="13" s="1"/>
  <c r="I64" i="13"/>
  <c r="J64" i="13" s="1"/>
  <c r="I51" i="13"/>
  <c r="J51" i="13" s="1"/>
  <c r="I48" i="13"/>
  <c r="J48" i="13" s="1"/>
  <c r="I87" i="13"/>
  <c r="J87" i="13" s="1"/>
  <c r="I84" i="13"/>
  <c r="J84" i="13" s="1"/>
  <c r="I71" i="13"/>
  <c r="J71" i="13" s="1"/>
  <c r="I68" i="13"/>
  <c r="J68" i="13" s="1"/>
  <c r="I55" i="13"/>
  <c r="J55" i="13" s="1"/>
  <c r="I52" i="13"/>
  <c r="J52" i="13" s="1"/>
  <c r="I91" i="13"/>
  <c r="J91" i="13" s="1"/>
  <c r="I88" i="13"/>
  <c r="J88" i="13" s="1"/>
  <c r="I75" i="13"/>
  <c r="J75" i="13" s="1"/>
  <c r="I72" i="13"/>
  <c r="J72" i="13" s="1"/>
  <c r="I59" i="13"/>
  <c r="J59" i="13" s="1"/>
  <c r="I56" i="13"/>
  <c r="J56" i="13" s="1"/>
  <c r="I43" i="13"/>
  <c r="J43" i="13" s="1"/>
  <c r="I254" i="13"/>
  <c r="J254" i="13" s="1"/>
  <c r="I194" i="13"/>
  <c r="J194" i="13" s="1"/>
  <c r="I216" i="13"/>
  <c r="J216" i="13" s="1"/>
  <c r="I269" i="13"/>
  <c r="J269" i="13" s="1"/>
  <c r="I255" i="13"/>
  <c r="J255" i="13" s="1"/>
  <c r="I237" i="13"/>
  <c r="J237" i="13" s="1"/>
  <c r="I221" i="13"/>
  <c r="J221" i="13" s="1"/>
  <c r="I205" i="13"/>
  <c r="I270" i="13"/>
  <c r="J270" i="13" s="1"/>
  <c r="I261" i="13"/>
  <c r="J261" i="13" s="1"/>
  <c r="I246" i="13"/>
  <c r="J246" i="13" s="1"/>
  <c r="I201" i="13"/>
  <c r="J201" i="13" s="1"/>
  <c r="I187" i="13"/>
  <c r="J187" i="13" s="1"/>
  <c r="I171" i="13"/>
  <c r="J171" i="13" s="1"/>
  <c r="I271" i="13"/>
  <c r="J271" i="13" s="1"/>
  <c r="I247" i="13"/>
  <c r="J247" i="13" s="1"/>
  <c r="I239" i="13"/>
  <c r="J239" i="13" s="1"/>
  <c r="I226" i="13"/>
  <c r="J226" i="13" s="1"/>
  <c r="I210" i="13"/>
  <c r="J210" i="13" s="1"/>
  <c r="I184" i="13"/>
  <c r="J184" i="13" s="1"/>
  <c r="I168" i="13"/>
  <c r="J168" i="13" s="1"/>
  <c r="I235" i="13"/>
  <c r="J235" i="13" s="1"/>
  <c r="I257" i="13"/>
  <c r="J257" i="13" s="1"/>
  <c r="I179" i="13"/>
  <c r="J179" i="13" s="1"/>
  <c r="I243" i="13"/>
  <c r="J243" i="13" s="1"/>
  <c r="I218" i="13"/>
  <c r="J218" i="13" s="1"/>
  <c r="I176" i="13"/>
  <c r="J176" i="13" s="1"/>
  <c r="I193" i="13"/>
  <c r="J193" i="13" s="1"/>
  <c r="I273" i="13"/>
  <c r="J273" i="13" s="1"/>
  <c r="I241" i="13"/>
  <c r="J241" i="13" s="1"/>
  <c r="I209" i="13"/>
  <c r="J209" i="13" s="1"/>
  <c r="I264" i="13"/>
  <c r="J264" i="13" s="1"/>
  <c r="I202" i="13"/>
  <c r="J202" i="13" s="1"/>
  <c r="I175" i="13"/>
  <c r="J175" i="13" s="1"/>
  <c r="I248" i="13"/>
  <c r="J248" i="13" s="1"/>
  <c r="I230" i="13"/>
  <c r="J230" i="13" s="1"/>
  <c r="I188" i="13"/>
  <c r="J188" i="13" s="1"/>
  <c r="I196" i="13"/>
  <c r="J196" i="13" s="1"/>
  <c r="I231" i="13"/>
  <c r="J231" i="13" s="1"/>
  <c r="I266" i="13"/>
  <c r="J266" i="13" s="1"/>
  <c r="I249" i="13"/>
  <c r="J249" i="13" s="1"/>
  <c r="I233" i="13"/>
  <c r="J233" i="13" s="1"/>
  <c r="I217" i="13"/>
  <c r="J217" i="13" s="1"/>
  <c r="I203" i="13"/>
  <c r="J203" i="13" s="1"/>
  <c r="I268" i="13"/>
  <c r="J268" i="13" s="1"/>
  <c r="I260" i="13"/>
  <c r="J260" i="13" s="1"/>
  <c r="I242" i="13"/>
  <c r="J242" i="13" s="1"/>
  <c r="I198" i="13"/>
  <c r="J198" i="13" s="1"/>
  <c r="I183" i="13"/>
  <c r="J183" i="13" s="1"/>
  <c r="I167" i="13"/>
  <c r="J167" i="13" s="1"/>
  <c r="I252" i="13"/>
  <c r="J252" i="13" s="1"/>
  <c r="I244" i="13"/>
  <c r="J244" i="13" s="1"/>
  <c r="I222" i="13"/>
  <c r="J222" i="13" s="1"/>
  <c r="I206" i="13"/>
  <c r="J206" i="13" s="1"/>
  <c r="I180" i="13"/>
  <c r="J180" i="13" s="1"/>
  <c r="I164" i="13"/>
  <c r="J164" i="13" s="1"/>
  <c r="I236" i="13"/>
  <c r="J236" i="13" s="1"/>
  <c r="I200" i="13"/>
  <c r="J200" i="13" s="1"/>
  <c r="I232" i="13"/>
  <c r="J232" i="13" s="1"/>
  <c r="I262" i="13"/>
  <c r="J262" i="13" s="1"/>
  <c r="I245" i="13"/>
  <c r="J245" i="13" s="1"/>
  <c r="I229" i="13"/>
  <c r="J229" i="13" s="1"/>
  <c r="I213" i="13"/>
  <c r="J213" i="13" s="1"/>
  <c r="I199" i="13"/>
  <c r="J199" i="13" s="1"/>
  <c r="I265" i="13"/>
  <c r="J265" i="13" s="1"/>
  <c r="I238" i="13"/>
  <c r="J238" i="13" s="1"/>
  <c r="I197" i="13"/>
  <c r="J197" i="13" s="1"/>
  <c r="I163" i="13"/>
  <c r="J163" i="13" s="1"/>
  <c r="I251" i="13"/>
  <c r="J251" i="13" s="1"/>
  <c r="I234" i="13"/>
  <c r="J234" i="13" s="1"/>
  <c r="I192" i="13"/>
  <c r="J192" i="13" s="1"/>
  <c r="I219" i="13"/>
  <c r="J219" i="13" s="1"/>
  <c r="I215" i="13"/>
  <c r="J215" i="13" s="1"/>
  <c r="I258" i="13"/>
  <c r="J258" i="13" s="1"/>
  <c r="I225" i="13"/>
  <c r="J225" i="13" s="1"/>
  <c r="I195" i="13"/>
  <c r="J195" i="13" s="1"/>
  <c r="I250" i="13"/>
  <c r="J250" i="13" s="1"/>
  <c r="I191" i="13"/>
  <c r="J191" i="13" s="1"/>
  <c r="I272" i="13"/>
  <c r="J272" i="13" s="1"/>
  <c r="I240" i="13"/>
  <c r="J240" i="13" s="1"/>
  <c r="I214" i="13"/>
  <c r="J214" i="13" s="1"/>
  <c r="I172" i="13"/>
  <c r="J172" i="13" s="1"/>
  <c r="I220" i="13"/>
  <c r="J220" i="13" s="1"/>
  <c r="I204" i="13" l="1"/>
  <c r="J15" i="13"/>
  <c r="I274" i="13"/>
  <c r="J205" i="13"/>
  <c r="I275" i="13" l="1"/>
  <c r="J274" i="13"/>
  <c r="J204" i="13"/>
  <c r="J275" i="13" l="1"/>
  <c r="J504" i="12" l="1"/>
  <c r="J502" i="12"/>
  <c r="J500" i="12"/>
  <c r="J498" i="12"/>
  <c r="J496" i="12"/>
  <c r="J494" i="12"/>
  <c r="J492" i="12"/>
  <c r="J490" i="12"/>
  <c r="J488" i="12"/>
  <c r="J486" i="12"/>
  <c r="J484" i="12"/>
  <c r="J482" i="12"/>
  <c r="J480" i="12"/>
  <c r="J478" i="12"/>
  <c r="J476" i="12"/>
  <c r="J474" i="12"/>
  <c r="J472" i="12"/>
  <c r="J470" i="12"/>
  <c r="J468" i="12"/>
  <c r="J466" i="12"/>
  <c r="J464" i="12"/>
  <c r="J462" i="12"/>
  <c r="J460" i="12"/>
  <c r="J458" i="12"/>
  <c r="J456" i="12"/>
  <c r="J454" i="12"/>
  <c r="J452" i="12"/>
  <c r="J450" i="12"/>
  <c r="J431" i="12"/>
  <c r="J429" i="12"/>
  <c r="J427" i="12"/>
  <c r="J425" i="12"/>
  <c r="J423" i="12"/>
  <c r="J421" i="12"/>
  <c r="J419" i="12"/>
  <c r="J417" i="12"/>
  <c r="J415" i="12"/>
  <c r="J413" i="12"/>
  <c r="J411" i="12"/>
  <c r="J409" i="12"/>
  <c r="J407" i="12"/>
  <c r="J405" i="12"/>
  <c r="J403" i="12"/>
  <c r="J401" i="12"/>
  <c r="J399" i="12"/>
  <c r="J397" i="12"/>
  <c r="J395" i="12"/>
  <c r="J393" i="12"/>
  <c r="J391" i="12"/>
  <c r="J389" i="12"/>
  <c r="J387" i="12"/>
  <c r="J385" i="12"/>
  <c r="J383" i="12"/>
  <c r="J381" i="12"/>
  <c r="J379" i="12"/>
  <c r="J377" i="12"/>
  <c r="J358" i="12"/>
  <c r="J356" i="12"/>
  <c r="J354" i="12"/>
  <c r="J352" i="12"/>
  <c r="J350" i="12"/>
  <c r="J348" i="12"/>
  <c r="J346" i="12"/>
  <c r="J344" i="12"/>
  <c r="J342" i="12"/>
  <c r="J340" i="12"/>
  <c r="J338" i="12"/>
  <c r="J336" i="12"/>
  <c r="J334" i="12"/>
  <c r="J332" i="12"/>
  <c r="J330" i="12"/>
  <c r="J328" i="12"/>
  <c r="J326" i="12"/>
  <c r="J324" i="12"/>
  <c r="J322" i="12"/>
  <c r="J320" i="12"/>
  <c r="J318" i="12"/>
  <c r="J316" i="12"/>
  <c r="J314" i="12"/>
  <c r="J312" i="12"/>
  <c r="J310" i="12"/>
  <c r="J308" i="12"/>
  <c r="J306" i="12"/>
  <c r="J304" i="12"/>
  <c r="J288" i="12"/>
  <c r="J286" i="12"/>
  <c r="J284" i="12"/>
  <c r="J282" i="12"/>
  <c r="J280" i="12"/>
  <c r="J278" i="12"/>
  <c r="J276" i="12"/>
  <c r="J274" i="12"/>
  <c r="J272" i="12"/>
  <c r="J270" i="12"/>
  <c r="J268" i="12"/>
  <c r="J266" i="12"/>
  <c r="J264" i="12"/>
  <c r="J262" i="12"/>
  <c r="J260" i="12"/>
  <c r="J258" i="12"/>
  <c r="J256" i="12"/>
  <c r="J254" i="12"/>
  <c r="J252" i="12"/>
  <c r="J250" i="12"/>
  <c r="J248" i="12"/>
  <c r="J246" i="12"/>
  <c r="J244" i="12"/>
  <c r="J242" i="12"/>
  <c r="J240" i="12"/>
  <c r="J238" i="12"/>
  <c r="J236" i="12"/>
  <c r="J234" i="12"/>
  <c r="J216" i="12"/>
  <c r="J214" i="12"/>
  <c r="J212" i="12"/>
  <c r="J210" i="12"/>
  <c r="J208" i="12"/>
  <c r="J206" i="12"/>
  <c r="J204" i="12"/>
  <c r="J202" i="12"/>
  <c r="J200" i="12"/>
  <c r="J198" i="12"/>
  <c r="J196" i="12"/>
  <c r="J194" i="12"/>
  <c r="J192" i="12"/>
  <c r="J190" i="12"/>
  <c r="J188" i="12"/>
  <c r="J186" i="12"/>
  <c r="J180" i="12"/>
  <c r="J178" i="12"/>
  <c r="J176" i="12"/>
  <c r="J174" i="12"/>
  <c r="J172" i="12"/>
  <c r="J170" i="12"/>
  <c r="J168" i="12"/>
  <c r="J166" i="12"/>
  <c r="J164" i="12"/>
  <c r="J162" i="12"/>
  <c r="J72" i="12"/>
  <c r="I71" i="12"/>
  <c r="I69" i="12"/>
  <c r="I67" i="12"/>
  <c r="I65" i="12"/>
  <c r="I63" i="12"/>
  <c r="I61" i="12"/>
  <c r="I59" i="12"/>
  <c r="I57" i="12"/>
  <c r="I55" i="12"/>
  <c r="I53" i="12"/>
  <c r="I51" i="12"/>
  <c r="I49" i="12"/>
  <c r="I47" i="12"/>
  <c r="I45" i="12"/>
  <c r="I43" i="12"/>
  <c r="I41" i="12"/>
  <c r="I39" i="12"/>
  <c r="I37" i="12"/>
  <c r="I35" i="12"/>
  <c r="I33" i="12"/>
  <c r="I31" i="12"/>
  <c r="I29" i="12"/>
  <c r="I27" i="12"/>
  <c r="I25" i="12"/>
  <c r="I21" i="12"/>
  <c r="I19" i="12"/>
  <c r="I17" i="12"/>
  <c r="C276" i="11"/>
  <c r="E275" i="11"/>
  <c r="D275" i="11"/>
  <c r="C275" i="11"/>
  <c r="G274" i="11"/>
  <c r="F274" i="11"/>
  <c r="G273" i="11"/>
  <c r="F273" i="11"/>
  <c r="G272" i="11"/>
  <c r="F272" i="11"/>
  <c r="G271" i="11"/>
  <c r="F271" i="11"/>
  <c r="G270" i="11"/>
  <c r="F270" i="11"/>
  <c r="G269" i="11"/>
  <c r="F269" i="11"/>
  <c r="G268" i="11"/>
  <c r="F268" i="11"/>
  <c r="G267" i="11"/>
  <c r="F267" i="11"/>
  <c r="G266" i="11"/>
  <c r="F266" i="11"/>
  <c r="G265" i="11"/>
  <c r="F265" i="11"/>
  <c r="G264" i="11"/>
  <c r="F264" i="11"/>
  <c r="G263" i="11"/>
  <c r="F263" i="11"/>
  <c r="G262" i="11"/>
  <c r="F262" i="11"/>
  <c r="G261" i="11"/>
  <c r="F261" i="11"/>
  <c r="G260" i="11"/>
  <c r="F260" i="11"/>
  <c r="G259" i="11"/>
  <c r="F259" i="11"/>
  <c r="G258" i="11"/>
  <c r="F258" i="11"/>
  <c r="G257" i="11"/>
  <c r="F257" i="11"/>
  <c r="G256" i="11"/>
  <c r="F256" i="11"/>
  <c r="G255" i="11"/>
  <c r="F255" i="11"/>
  <c r="G254" i="11"/>
  <c r="F254" i="11"/>
  <c r="G253" i="11"/>
  <c r="F253" i="11"/>
  <c r="G252" i="11"/>
  <c r="F252" i="11"/>
  <c r="G251" i="11"/>
  <c r="F251" i="11"/>
  <c r="G250" i="11"/>
  <c r="F250" i="11"/>
  <c r="G249" i="11"/>
  <c r="F249" i="11"/>
  <c r="G248" i="11"/>
  <c r="F248" i="11"/>
  <c r="G247" i="11"/>
  <c r="F247" i="11"/>
  <c r="G246" i="11"/>
  <c r="F246" i="11"/>
  <c r="G245" i="11"/>
  <c r="F245" i="11"/>
  <c r="G244" i="11"/>
  <c r="F244" i="11"/>
  <c r="G243" i="11"/>
  <c r="F243" i="11"/>
  <c r="G242" i="11"/>
  <c r="F242" i="11"/>
  <c r="G241" i="11"/>
  <c r="F241" i="11"/>
  <c r="G240" i="11"/>
  <c r="F240" i="11"/>
  <c r="G239" i="11"/>
  <c r="F239" i="11"/>
  <c r="G238" i="11"/>
  <c r="F238" i="11"/>
  <c r="G237" i="11"/>
  <c r="F237" i="11"/>
  <c r="G236" i="11"/>
  <c r="F236" i="11"/>
  <c r="G235" i="11"/>
  <c r="F235" i="11"/>
  <c r="G234" i="11"/>
  <c r="F234" i="11"/>
  <c r="F233" i="11"/>
  <c r="G233" i="11" s="1"/>
  <c r="G232" i="11"/>
  <c r="F232" i="11"/>
  <c r="G231" i="11"/>
  <c r="F231" i="11"/>
  <c r="F230" i="11"/>
  <c r="G230" i="11" s="1"/>
  <c r="F229" i="11"/>
  <c r="G229" i="11" s="1"/>
  <c r="G228" i="11"/>
  <c r="F228" i="11"/>
  <c r="G227" i="11"/>
  <c r="F227" i="11"/>
  <c r="F226" i="11"/>
  <c r="G226" i="11" s="1"/>
  <c r="F225" i="11"/>
  <c r="G225" i="11" s="1"/>
  <c r="G224" i="11"/>
  <c r="F224" i="11"/>
  <c r="G223" i="11"/>
  <c r="F223" i="11"/>
  <c r="F222" i="11"/>
  <c r="G222" i="11" s="1"/>
  <c r="F221" i="11"/>
  <c r="G221" i="11" s="1"/>
  <c r="G220" i="11"/>
  <c r="F220" i="11"/>
  <c r="G219" i="11"/>
  <c r="F219" i="11"/>
  <c r="F218" i="11"/>
  <c r="G218" i="11" s="1"/>
  <c r="F217" i="11"/>
  <c r="G217" i="11" s="1"/>
  <c r="G216" i="11"/>
  <c r="F216" i="11"/>
  <c r="G215" i="11"/>
  <c r="F215" i="11"/>
  <c r="F214" i="11"/>
  <c r="G214" i="11" s="1"/>
  <c r="F213" i="11"/>
  <c r="G213" i="11" s="1"/>
  <c r="G212" i="11"/>
  <c r="F212" i="11"/>
  <c r="G211" i="11"/>
  <c r="F211" i="11"/>
  <c r="F210" i="11"/>
  <c r="G210" i="11" s="1"/>
  <c r="F209" i="11"/>
  <c r="G209" i="11" s="1"/>
  <c r="G208" i="11"/>
  <c r="F208" i="11"/>
  <c r="G207" i="11"/>
  <c r="F207" i="11"/>
  <c r="F206" i="11"/>
  <c r="G206" i="11" s="1"/>
  <c r="E205" i="11"/>
  <c r="D205" i="11"/>
  <c r="C205" i="11"/>
  <c r="F204" i="11"/>
  <c r="G204" i="11" s="1"/>
  <c r="F203" i="11"/>
  <c r="G203" i="11" s="1"/>
  <c r="F202" i="11"/>
  <c r="G202" i="11" s="1"/>
  <c r="F201" i="11"/>
  <c r="G201" i="11" s="1"/>
  <c r="F200" i="11"/>
  <c r="G200" i="11" s="1"/>
  <c r="F199" i="11"/>
  <c r="G199" i="11" s="1"/>
  <c r="F198" i="11"/>
  <c r="G198" i="11" s="1"/>
  <c r="F197" i="11"/>
  <c r="G197" i="11" s="1"/>
  <c r="F196" i="11"/>
  <c r="G196" i="11" s="1"/>
  <c r="F195" i="11"/>
  <c r="G195" i="11" s="1"/>
  <c r="F194" i="11"/>
  <c r="G194" i="11" s="1"/>
  <c r="F193" i="11"/>
  <c r="G193" i="11" s="1"/>
  <c r="F192" i="11"/>
  <c r="G192" i="11" s="1"/>
  <c r="F191" i="11"/>
  <c r="G191" i="11" s="1"/>
  <c r="G190" i="11"/>
  <c r="F190" i="11"/>
  <c r="F189" i="11"/>
  <c r="G189" i="11" s="1"/>
  <c r="G188" i="11"/>
  <c r="F188" i="11"/>
  <c r="F187" i="11"/>
  <c r="G187" i="11" s="1"/>
  <c r="G186" i="11"/>
  <c r="F186" i="11"/>
  <c r="F185" i="11"/>
  <c r="G185" i="11" s="1"/>
  <c r="G184" i="11"/>
  <c r="F184" i="11"/>
  <c r="F183" i="11"/>
  <c r="G183" i="11" s="1"/>
  <c r="G182" i="11"/>
  <c r="F182" i="11"/>
  <c r="F181" i="11"/>
  <c r="G181" i="11" s="1"/>
  <c r="G180" i="11"/>
  <c r="F180" i="11"/>
  <c r="F179" i="11"/>
  <c r="G179" i="11" s="1"/>
  <c r="G178" i="11"/>
  <c r="F178" i="11"/>
  <c r="F177" i="11"/>
  <c r="G177" i="11" s="1"/>
  <c r="F176" i="11"/>
  <c r="G176" i="11" s="1"/>
  <c r="F175" i="11"/>
  <c r="G175" i="11" s="1"/>
  <c r="G174" i="11"/>
  <c r="F174" i="11"/>
  <c r="F173" i="11"/>
  <c r="G173" i="11" s="1"/>
  <c r="F172" i="11"/>
  <c r="G172" i="11" s="1"/>
  <c r="F171" i="11"/>
  <c r="G171" i="11" s="1"/>
  <c r="G170" i="11"/>
  <c r="F170" i="11"/>
  <c r="F169" i="11"/>
  <c r="G169" i="11" s="1"/>
  <c r="F168" i="11"/>
  <c r="G168" i="11" s="1"/>
  <c r="F167" i="11"/>
  <c r="G167" i="11" s="1"/>
  <c r="G166" i="11"/>
  <c r="F166" i="11"/>
  <c r="F165" i="11"/>
  <c r="G165" i="11" s="1"/>
  <c r="F164" i="11"/>
  <c r="G164" i="11" s="1"/>
  <c r="F163" i="11"/>
  <c r="G163" i="11" s="1"/>
  <c r="G162" i="11"/>
  <c r="F162" i="11"/>
  <c r="F161" i="11"/>
  <c r="G161" i="11" s="1"/>
  <c r="F160" i="11"/>
  <c r="G160" i="11" s="1"/>
  <c r="F159" i="11"/>
  <c r="G159" i="11" s="1"/>
  <c r="G158" i="11"/>
  <c r="F158" i="11"/>
  <c r="F157" i="11"/>
  <c r="G157" i="11" s="1"/>
  <c r="F156" i="11"/>
  <c r="G156" i="11" s="1"/>
  <c r="F155" i="11"/>
  <c r="G155" i="11" s="1"/>
  <c r="G154" i="11"/>
  <c r="F154" i="11"/>
  <c r="F153" i="11"/>
  <c r="G153" i="11" s="1"/>
  <c r="F152" i="11"/>
  <c r="G152" i="11" s="1"/>
  <c r="F151" i="11"/>
  <c r="G151" i="11" s="1"/>
  <c r="G150" i="11"/>
  <c r="F150" i="11"/>
  <c r="F149" i="11"/>
  <c r="G149" i="11" s="1"/>
  <c r="F148" i="11"/>
  <c r="G148" i="11" s="1"/>
  <c r="F147" i="11"/>
  <c r="G147" i="11" s="1"/>
  <c r="G146" i="11"/>
  <c r="F146" i="11"/>
  <c r="F145" i="11"/>
  <c r="G145" i="11" s="1"/>
  <c r="F144" i="11"/>
  <c r="G144" i="11" s="1"/>
  <c r="F143" i="11"/>
  <c r="G143" i="11" s="1"/>
  <c r="G142" i="11"/>
  <c r="F142" i="11"/>
  <c r="F141" i="11"/>
  <c r="G141" i="11" s="1"/>
  <c r="F140" i="11"/>
  <c r="G140" i="11" s="1"/>
  <c r="F139" i="11"/>
  <c r="G139" i="11" s="1"/>
  <c r="G138" i="11"/>
  <c r="F138" i="11"/>
  <c r="F137" i="11"/>
  <c r="G137" i="11" s="1"/>
  <c r="F136" i="11"/>
  <c r="G136" i="11" s="1"/>
  <c r="F135" i="11"/>
  <c r="G135" i="11" s="1"/>
  <c r="G134" i="11"/>
  <c r="F134" i="11"/>
  <c r="F133" i="11"/>
  <c r="G133" i="11" s="1"/>
  <c r="F132" i="11"/>
  <c r="G132" i="11" s="1"/>
  <c r="F131" i="11"/>
  <c r="G131" i="11" s="1"/>
  <c r="G130" i="11"/>
  <c r="F130" i="11"/>
  <c r="F129" i="11"/>
  <c r="G129" i="11" s="1"/>
  <c r="F128" i="11"/>
  <c r="G128" i="11" s="1"/>
  <c r="F127" i="11"/>
  <c r="G127" i="11" s="1"/>
  <c r="G126" i="11"/>
  <c r="F126" i="11"/>
  <c r="F125" i="11"/>
  <c r="G125" i="11" s="1"/>
  <c r="F124" i="11"/>
  <c r="G124" i="11" s="1"/>
  <c r="F123" i="11"/>
  <c r="G123" i="11" s="1"/>
  <c r="G122" i="11"/>
  <c r="F122" i="11"/>
  <c r="F121" i="11"/>
  <c r="G121" i="11" s="1"/>
  <c r="F120" i="11"/>
  <c r="G120" i="11" s="1"/>
  <c r="F119" i="11"/>
  <c r="G119" i="11" s="1"/>
  <c r="G118" i="11"/>
  <c r="F118" i="11"/>
  <c r="F117" i="11"/>
  <c r="G117" i="11" s="1"/>
  <c r="F116" i="11"/>
  <c r="G116" i="11" s="1"/>
  <c r="F115" i="11"/>
  <c r="G115" i="11" s="1"/>
  <c r="G114" i="11"/>
  <c r="F114" i="11"/>
  <c r="F113" i="11"/>
  <c r="G113" i="11" s="1"/>
  <c r="F112" i="11"/>
  <c r="G112" i="11" s="1"/>
  <c r="F111" i="11"/>
  <c r="G111" i="11" s="1"/>
  <c r="F110" i="11"/>
  <c r="G110" i="11" s="1"/>
  <c r="F109" i="11"/>
  <c r="G109" i="11" s="1"/>
  <c r="F108" i="11"/>
  <c r="G108" i="11" s="1"/>
  <c r="F107" i="11"/>
  <c r="G107" i="11" s="1"/>
  <c r="F106" i="11"/>
  <c r="G106" i="11" s="1"/>
  <c r="F105" i="11"/>
  <c r="G105" i="11" s="1"/>
  <c r="F104" i="11"/>
  <c r="G104" i="11" s="1"/>
  <c r="F103" i="11"/>
  <c r="G103" i="11" s="1"/>
  <c r="F102" i="11"/>
  <c r="G102" i="11" s="1"/>
  <c r="F101" i="11"/>
  <c r="G101" i="11" s="1"/>
  <c r="F100" i="11"/>
  <c r="G100" i="11" s="1"/>
  <c r="F99" i="11"/>
  <c r="G99" i="11" s="1"/>
  <c r="F98" i="11"/>
  <c r="G98" i="11" s="1"/>
  <c r="F97" i="11"/>
  <c r="G97" i="11" s="1"/>
  <c r="F96" i="11"/>
  <c r="G96" i="11" s="1"/>
  <c r="F95" i="11"/>
  <c r="G95" i="11" s="1"/>
  <c r="F94" i="11"/>
  <c r="G94" i="11" s="1"/>
  <c r="F93" i="11"/>
  <c r="G93" i="11" s="1"/>
  <c r="F92" i="11"/>
  <c r="G92" i="11" s="1"/>
  <c r="F91" i="11"/>
  <c r="G91" i="11" s="1"/>
  <c r="F90" i="11"/>
  <c r="G90" i="11" s="1"/>
  <c r="F89" i="11"/>
  <c r="G89" i="11" s="1"/>
  <c r="F88" i="11"/>
  <c r="G88" i="11" s="1"/>
  <c r="F87" i="11"/>
  <c r="G87" i="11" s="1"/>
  <c r="F86" i="11"/>
  <c r="G86" i="11" s="1"/>
  <c r="F85" i="11"/>
  <c r="G85" i="11" s="1"/>
  <c r="F84" i="11"/>
  <c r="G84" i="11" s="1"/>
  <c r="F83" i="11"/>
  <c r="G83" i="11" s="1"/>
  <c r="F82" i="11"/>
  <c r="G82" i="11" s="1"/>
  <c r="F81" i="11"/>
  <c r="G81" i="11" s="1"/>
  <c r="F80" i="11"/>
  <c r="G80" i="11" s="1"/>
  <c r="F79" i="11"/>
  <c r="G79" i="11" s="1"/>
  <c r="F78" i="11"/>
  <c r="G78" i="11" s="1"/>
  <c r="F77" i="11"/>
  <c r="G77" i="11" s="1"/>
  <c r="F76" i="11"/>
  <c r="G76" i="11" s="1"/>
  <c r="F75" i="11"/>
  <c r="G75" i="11" s="1"/>
  <c r="F74" i="11"/>
  <c r="G74" i="11" s="1"/>
  <c r="F73" i="11"/>
  <c r="G73" i="11" s="1"/>
  <c r="F72" i="11"/>
  <c r="G72" i="11" s="1"/>
  <c r="F71" i="11"/>
  <c r="G71" i="11" s="1"/>
  <c r="F70" i="11"/>
  <c r="G70" i="11" s="1"/>
  <c r="F69" i="11"/>
  <c r="G69" i="11" s="1"/>
  <c r="F68" i="11"/>
  <c r="G68" i="11" s="1"/>
  <c r="F67" i="11"/>
  <c r="G67" i="11" s="1"/>
  <c r="F66" i="11"/>
  <c r="G66" i="11" s="1"/>
  <c r="F65" i="11"/>
  <c r="G65" i="11" s="1"/>
  <c r="F64" i="11"/>
  <c r="G64" i="11" s="1"/>
  <c r="F63" i="11"/>
  <c r="G63" i="11" s="1"/>
  <c r="F62" i="11"/>
  <c r="G62" i="11" s="1"/>
  <c r="F61" i="11"/>
  <c r="G61" i="11" s="1"/>
  <c r="F60" i="11"/>
  <c r="G60" i="11" s="1"/>
  <c r="F59" i="11"/>
  <c r="G59" i="11" s="1"/>
  <c r="F58" i="11"/>
  <c r="G58" i="11" s="1"/>
  <c r="F57" i="11"/>
  <c r="G57" i="11" s="1"/>
  <c r="F56" i="11"/>
  <c r="G56" i="11" s="1"/>
  <c r="F55" i="11"/>
  <c r="G55" i="11" s="1"/>
  <c r="F54" i="11"/>
  <c r="G54" i="11" s="1"/>
  <c r="F53" i="11"/>
  <c r="G53" i="11" s="1"/>
  <c r="F52" i="11"/>
  <c r="G52" i="11" s="1"/>
  <c r="F51" i="11"/>
  <c r="G51" i="11" s="1"/>
  <c r="F50" i="11"/>
  <c r="G50" i="11" s="1"/>
  <c r="F49" i="11"/>
  <c r="G49" i="11" s="1"/>
  <c r="F48" i="11"/>
  <c r="G48" i="11" s="1"/>
  <c r="F47" i="11"/>
  <c r="G47" i="11" s="1"/>
  <c r="F46" i="11"/>
  <c r="G46" i="11" s="1"/>
  <c r="F45" i="11"/>
  <c r="G45" i="11" s="1"/>
  <c r="F44" i="11"/>
  <c r="G44" i="11" s="1"/>
  <c r="F43" i="11"/>
  <c r="G43" i="11" s="1"/>
  <c r="F42" i="11"/>
  <c r="G42" i="11" s="1"/>
  <c r="F41" i="11"/>
  <c r="G41" i="11" s="1"/>
  <c r="F40" i="11"/>
  <c r="G40" i="11" s="1"/>
  <c r="F39" i="11"/>
  <c r="G39" i="11" s="1"/>
  <c r="F38" i="11"/>
  <c r="G38" i="11" s="1"/>
  <c r="F37" i="11"/>
  <c r="G37" i="11" s="1"/>
  <c r="F36" i="11"/>
  <c r="G36" i="11" s="1"/>
  <c r="F35" i="11"/>
  <c r="G35" i="11" s="1"/>
  <c r="F34" i="11"/>
  <c r="G34" i="11" s="1"/>
  <c r="F33" i="11"/>
  <c r="G33" i="11" s="1"/>
  <c r="F32" i="11"/>
  <c r="G32" i="11" s="1"/>
  <c r="F31" i="11"/>
  <c r="G31" i="11" s="1"/>
  <c r="F30" i="11"/>
  <c r="G30" i="11" s="1"/>
  <c r="F29" i="11"/>
  <c r="G29" i="11" s="1"/>
  <c r="F28" i="11"/>
  <c r="G28" i="11" s="1"/>
  <c r="F27" i="11"/>
  <c r="G27" i="11" s="1"/>
  <c r="F26" i="11"/>
  <c r="G26" i="11" s="1"/>
  <c r="F25" i="11"/>
  <c r="G25" i="11" s="1"/>
  <c r="F24" i="11"/>
  <c r="G24" i="11" s="1"/>
  <c r="F23" i="11"/>
  <c r="G23" i="11" s="1"/>
  <c r="F22" i="11"/>
  <c r="G22" i="11" s="1"/>
  <c r="F21" i="11"/>
  <c r="G21" i="11" s="1"/>
  <c r="F20" i="11"/>
  <c r="G20" i="11" s="1"/>
  <c r="F19" i="11"/>
  <c r="G19" i="11" s="1"/>
  <c r="F18" i="11"/>
  <c r="G18" i="11" s="1"/>
  <c r="F17" i="11"/>
  <c r="G17" i="11" s="1"/>
  <c r="F16" i="11"/>
  <c r="G16" i="11" s="1"/>
  <c r="G205" i="11" l="1"/>
  <c r="H9" i="11" s="1"/>
  <c r="D276" i="11"/>
  <c r="F275" i="11"/>
  <c r="G275" i="11"/>
  <c r="E276" i="11"/>
  <c r="F276" i="11" s="1"/>
  <c r="F205" i="11"/>
  <c r="H11" i="11" l="1"/>
  <c r="G276" i="11"/>
  <c r="H10" i="11"/>
  <c r="H201" i="11" l="1"/>
  <c r="I201" i="11" s="1"/>
  <c r="H197" i="11"/>
  <c r="I197" i="11" s="1"/>
  <c r="H193" i="11"/>
  <c r="I193" i="11" s="1"/>
  <c r="H176" i="11"/>
  <c r="I176" i="11" s="1"/>
  <c r="H172" i="11"/>
  <c r="I172" i="11" s="1"/>
  <c r="H168" i="11"/>
  <c r="I168" i="11" s="1"/>
  <c r="H164" i="11"/>
  <c r="I164" i="11" s="1"/>
  <c r="H160" i="11"/>
  <c r="I160" i="11" s="1"/>
  <c r="H156" i="11"/>
  <c r="I156" i="11" s="1"/>
  <c r="H152" i="11"/>
  <c r="I152" i="11" s="1"/>
  <c r="H148" i="11"/>
  <c r="I148" i="11" s="1"/>
  <c r="H144" i="11"/>
  <c r="I144" i="11" s="1"/>
  <c r="H178" i="11"/>
  <c r="I178" i="11" s="1"/>
  <c r="H175" i="11"/>
  <c r="I175" i="11" s="1"/>
  <c r="H170" i="11"/>
  <c r="I170" i="11" s="1"/>
  <c r="H167" i="11"/>
  <c r="I167" i="11" s="1"/>
  <c r="H162" i="11"/>
  <c r="I162" i="11" s="1"/>
  <c r="H159" i="11"/>
  <c r="I159" i="11" s="1"/>
  <c r="H154" i="11"/>
  <c r="I154" i="11" s="1"/>
  <c r="H151" i="11"/>
  <c r="I151" i="11" s="1"/>
  <c r="H146" i="11"/>
  <c r="I146" i="11" s="1"/>
  <c r="H143" i="11"/>
  <c r="I143" i="11" s="1"/>
  <c r="H140" i="11"/>
  <c r="I140" i="11" s="1"/>
  <c r="H136" i="11"/>
  <c r="I136" i="11" s="1"/>
  <c r="H132" i="11"/>
  <c r="I132" i="11" s="1"/>
  <c r="H128" i="11"/>
  <c r="I128" i="11" s="1"/>
  <c r="H124" i="11"/>
  <c r="I124" i="11" s="1"/>
  <c r="H120" i="11"/>
  <c r="I120" i="11" s="1"/>
  <c r="H116" i="11"/>
  <c r="I116" i="11" s="1"/>
  <c r="H112" i="11"/>
  <c r="I112" i="11" s="1"/>
  <c r="H174" i="11"/>
  <c r="I174" i="11" s="1"/>
  <c r="H171" i="11"/>
  <c r="I171" i="11" s="1"/>
  <c r="H166" i="11"/>
  <c r="I166" i="11" s="1"/>
  <c r="H158" i="11"/>
  <c r="I158" i="11" s="1"/>
  <c r="H155" i="11"/>
  <c r="I155" i="11" s="1"/>
  <c r="H147" i="11"/>
  <c r="I147" i="11" s="1"/>
  <c r="H142" i="11"/>
  <c r="I142" i="11" s="1"/>
  <c r="H138" i="11"/>
  <c r="I138" i="11" s="1"/>
  <c r="H130" i="11"/>
  <c r="I130" i="11" s="1"/>
  <c r="H122" i="11"/>
  <c r="I122" i="11" s="1"/>
  <c r="H204" i="11"/>
  <c r="I204" i="11" s="1"/>
  <c r="H196" i="11"/>
  <c r="I196" i="11" s="1"/>
  <c r="H173" i="11"/>
  <c r="I173" i="11" s="1"/>
  <c r="H165" i="11"/>
  <c r="I165" i="11" s="1"/>
  <c r="H157" i="11"/>
  <c r="I157" i="11" s="1"/>
  <c r="H149" i="11"/>
  <c r="I149" i="11" s="1"/>
  <c r="H141" i="11"/>
  <c r="I141" i="11" s="1"/>
  <c r="H137" i="11"/>
  <c r="I137" i="11" s="1"/>
  <c r="H133" i="11"/>
  <c r="I133" i="11" s="1"/>
  <c r="H129" i="11"/>
  <c r="I129" i="11" s="1"/>
  <c r="H125" i="11"/>
  <c r="I125" i="11" s="1"/>
  <c r="H121" i="11"/>
  <c r="I121" i="11" s="1"/>
  <c r="H117" i="11"/>
  <c r="I117" i="11" s="1"/>
  <c r="H113" i="11"/>
  <c r="I113" i="11" s="1"/>
  <c r="H163" i="11"/>
  <c r="I163" i="11" s="1"/>
  <c r="H150" i="11"/>
  <c r="I150" i="11" s="1"/>
  <c r="H134" i="11"/>
  <c r="I134" i="11" s="1"/>
  <c r="H126" i="11"/>
  <c r="I126" i="11" s="1"/>
  <c r="H192" i="11"/>
  <c r="I192" i="11" s="1"/>
  <c r="H153" i="11"/>
  <c r="I153" i="11" s="1"/>
  <c r="H110" i="11"/>
  <c r="I110" i="11" s="1"/>
  <c r="H106" i="11"/>
  <c r="I106" i="11" s="1"/>
  <c r="H102" i="11"/>
  <c r="I102" i="11" s="1"/>
  <c r="H98" i="11"/>
  <c r="I98" i="11" s="1"/>
  <c r="H94" i="11"/>
  <c r="I94" i="11" s="1"/>
  <c r="H90" i="11"/>
  <c r="I90" i="11" s="1"/>
  <c r="H86" i="11"/>
  <c r="I86" i="11" s="1"/>
  <c r="H82" i="11"/>
  <c r="I82" i="11" s="1"/>
  <c r="H78" i="11"/>
  <c r="I78" i="11" s="1"/>
  <c r="H74" i="11"/>
  <c r="I74" i="11" s="1"/>
  <c r="H70" i="11"/>
  <c r="I70" i="11" s="1"/>
  <c r="H66" i="11"/>
  <c r="I66" i="11" s="1"/>
  <c r="H62" i="11"/>
  <c r="I62" i="11" s="1"/>
  <c r="H58" i="11"/>
  <c r="I58" i="11" s="1"/>
  <c r="H54" i="11"/>
  <c r="I54" i="11" s="1"/>
  <c r="H50" i="11"/>
  <c r="I50" i="11" s="1"/>
  <c r="H46" i="11"/>
  <c r="I46" i="11" s="1"/>
  <c r="H42" i="11"/>
  <c r="I42" i="11" s="1"/>
  <c r="H38" i="11"/>
  <c r="I38" i="11" s="1"/>
  <c r="H34" i="11"/>
  <c r="I34" i="11" s="1"/>
  <c r="H30" i="11"/>
  <c r="I30" i="11" s="1"/>
  <c r="H26" i="11"/>
  <c r="I26" i="11" s="1"/>
  <c r="H22" i="11"/>
  <c r="I22" i="11" s="1"/>
  <c r="H18" i="11"/>
  <c r="I18" i="11" s="1"/>
  <c r="H108" i="11"/>
  <c r="I108" i="11" s="1"/>
  <c r="H100" i="11"/>
  <c r="I100" i="11" s="1"/>
  <c r="H92" i="11"/>
  <c r="I92" i="11" s="1"/>
  <c r="H84" i="11"/>
  <c r="I84" i="11" s="1"/>
  <c r="H72" i="11"/>
  <c r="I72" i="11" s="1"/>
  <c r="H68" i="11"/>
  <c r="I68" i="11" s="1"/>
  <c r="H60" i="11"/>
  <c r="I60" i="11" s="1"/>
  <c r="H52" i="11"/>
  <c r="I52" i="11" s="1"/>
  <c r="H44" i="11"/>
  <c r="I44" i="11" s="1"/>
  <c r="H36" i="11"/>
  <c r="I36" i="11" s="1"/>
  <c r="H28" i="11"/>
  <c r="I28" i="11" s="1"/>
  <c r="H20" i="11"/>
  <c r="I20" i="11" s="1"/>
  <c r="H200" i="11"/>
  <c r="I200" i="11" s="1"/>
  <c r="H145" i="11"/>
  <c r="I145" i="11" s="1"/>
  <c r="H131" i="11"/>
  <c r="I131" i="11" s="1"/>
  <c r="H101" i="11"/>
  <c r="I101" i="11" s="1"/>
  <c r="H97" i="11"/>
  <c r="I97" i="11" s="1"/>
  <c r="H77" i="11"/>
  <c r="I77" i="11" s="1"/>
  <c r="H69" i="11"/>
  <c r="I69" i="11" s="1"/>
  <c r="H57" i="11"/>
  <c r="I57" i="11" s="1"/>
  <c r="H49" i="11"/>
  <c r="I49" i="11" s="1"/>
  <c r="H37" i="11"/>
  <c r="I37" i="11" s="1"/>
  <c r="H29" i="11"/>
  <c r="I29" i="11" s="1"/>
  <c r="H21" i="11"/>
  <c r="I21" i="11" s="1"/>
  <c r="H161" i="11"/>
  <c r="I161" i="11" s="1"/>
  <c r="H135" i="11"/>
  <c r="I135" i="11" s="1"/>
  <c r="H127" i="11"/>
  <c r="I127" i="11" s="1"/>
  <c r="H119" i="11"/>
  <c r="I119" i="11" s="1"/>
  <c r="H115" i="11"/>
  <c r="I115" i="11" s="1"/>
  <c r="H111" i="11"/>
  <c r="I111" i="11" s="1"/>
  <c r="H107" i="11"/>
  <c r="I107" i="11" s="1"/>
  <c r="H103" i="11"/>
  <c r="I103" i="11" s="1"/>
  <c r="H99" i="11"/>
  <c r="I99" i="11" s="1"/>
  <c r="H95" i="11"/>
  <c r="I95" i="11" s="1"/>
  <c r="H91" i="11"/>
  <c r="I91" i="11" s="1"/>
  <c r="H87" i="11"/>
  <c r="I87" i="11" s="1"/>
  <c r="H83" i="11"/>
  <c r="I83" i="11" s="1"/>
  <c r="H79" i="11"/>
  <c r="I79" i="11" s="1"/>
  <c r="H75" i="11"/>
  <c r="I75" i="11" s="1"/>
  <c r="H71" i="11"/>
  <c r="I71" i="11" s="1"/>
  <c r="H67" i="11"/>
  <c r="I67" i="11" s="1"/>
  <c r="H63" i="11"/>
  <c r="I63" i="11" s="1"/>
  <c r="H59" i="11"/>
  <c r="I59" i="11" s="1"/>
  <c r="H55" i="11"/>
  <c r="I55" i="11" s="1"/>
  <c r="H51" i="11"/>
  <c r="I51" i="11" s="1"/>
  <c r="H47" i="11"/>
  <c r="I47" i="11" s="1"/>
  <c r="H43" i="11"/>
  <c r="I43" i="11" s="1"/>
  <c r="H39" i="11"/>
  <c r="I39" i="11" s="1"/>
  <c r="H35" i="11"/>
  <c r="I35" i="11" s="1"/>
  <c r="H31" i="11"/>
  <c r="I31" i="11" s="1"/>
  <c r="H27" i="11"/>
  <c r="I27" i="11" s="1"/>
  <c r="H23" i="11"/>
  <c r="I23" i="11" s="1"/>
  <c r="H19" i="11"/>
  <c r="I19" i="11" s="1"/>
  <c r="H169" i="11"/>
  <c r="I169" i="11" s="1"/>
  <c r="H104" i="11"/>
  <c r="I104" i="11" s="1"/>
  <c r="H96" i="11"/>
  <c r="I96" i="11" s="1"/>
  <c r="H88" i="11"/>
  <c r="I88" i="11" s="1"/>
  <c r="H80" i="11"/>
  <c r="I80" i="11" s="1"/>
  <c r="H76" i="11"/>
  <c r="I76" i="11" s="1"/>
  <c r="H64" i="11"/>
  <c r="I64" i="11" s="1"/>
  <c r="H56" i="11"/>
  <c r="I56" i="11" s="1"/>
  <c r="H48" i="11"/>
  <c r="I48" i="11" s="1"/>
  <c r="H40" i="11"/>
  <c r="I40" i="11" s="1"/>
  <c r="H32" i="11"/>
  <c r="I32" i="11" s="1"/>
  <c r="H24" i="11"/>
  <c r="I24" i="11" s="1"/>
  <c r="H16" i="11"/>
  <c r="H177" i="11"/>
  <c r="I177" i="11" s="1"/>
  <c r="H139" i="11"/>
  <c r="I139" i="11" s="1"/>
  <c r="H123" i="11"/>
  <c r="I123" i="11" s="1"/>
  <c r="H118" i="11"/>
  <c r="I118" i="11" s="1"/>
  <c r="H114" i="11"/>
  <c r="I114" i="11" s="1"/>
  <c r="H109" i="11"/>
  <c r="I109" i="11" s="1"/>
  <c r="H105" i="11"/>
  <c r="I105" i="11" s="1"/>
  <c r="H93" i="11"/>
  <c r="I93" i="11" s="1"/>
  <c r="H89" i="11"/>
  <c r="I89" i="11" s="1"/>
  <c r="H85" i="11"/>
  <c r="I85" i="11" s="1"/>
  <c r="H81" i="11"/>
  <c r="I81" i="11" s="1"/>
  <c r="H73" i="11"/>
  <c r="I73" i="11" s="1"/>
  <c r="H65" i="11"/>
  <c r="I65" i="11" s="1"/>
  <c r="H61" i="11"/>
  <c r="I61" i="11" s="1"/>
  <c r="H53" i="11"/>
  <c r="I53" i="11" s="1"/>
  <c r="H45" i="11"/>
  <c r="I45" i="11" s="1"/>
  <c r="H41" i="11"/>
  <c r="I41" i="11" s="1"/>
  <c r="H33" i="11"/>
  <c r="I33" i="11" s="1"/>
  <c r="H25" i="11"/>
  <c r="I25" i="11" s="1"/>
  <c r="H17" i="11"/>
  <c r="I17" i="11" s="1"/>
  <c r="H271" i="11"/>
  <c r="I271" i="11" s="1"/>
  <c r="H267" i="11"/>
  <c r="I267" i="11" s="1"/>
  <c r="H263" i="11"/>
  <c r="I263" i="11" s="1"/>
  <c r="H259" i="11"/>
  <c r="I259" i="11" s="1"/>
  <c r="H255" i="11"/>
  <c r="I255" i="11" s="1"/>
  <c r="H251" i="11"/>
  <c r="I251" i="11" s="1"/>
  <c r="H247" i="11"/>
  <c r="I247" i="11" s="1"/>
  <c r="H243" i="11"/>
  <c r="I243" i="11" s="1"/>
  <c r="H239" i="11"/>
  <c r="I239" i="11" s="1"/>
  <c r="H235" i="11"/>
  <c r="I235" i="11" s="1"/>
  <c r="H231" i="11"/>
  <c r="I231" i="11" s="1"/>
  <c r="H227" i="11"/>
  <c r="I227" i="11" s="1"/>
  <c r="H223" i="11"/>
  <c r="I223" i="11" s="1"/>
  <c r="H219" i="11"/>
  <c r="I219" i="11" s="1"/>
  <c r="H215" i="11"/>
  <c r="I215" i="11" s="1"/>
  <c r="H211" i="11"/>
  <c r="I211" i="11" s="1"/>
  <c r="H207" i="11"/>
  <c r="I207" i="11" s="1"/>
  <c r="H194" i="11"/>
  <c r="I194" i="11" s="1"/>
  <c r="H191" i="11"/>
  <c r="I191" i="11" s="1"/>
  <c r="H187" i="11"/>
  <c r="I187" i="11" s="1"/>
  <c r="H183" i="11"/>
  <c r="I183" i="11" s="1"/>
  <c r="H179" i="11"/>
  <c r="I179" i="11" s="1"/>
  <c r="H273" i="11"/>
  <c r="I273" i="11" s="1"/>
  <c r="H265" i="11"/>
  <c r="I265" i="11" s="1"/>
  <c r="H257" i="11"/>
  <c r="I257" i="11" s="1"/>
  <c r="H249" i="11"/>
  <c r="I249" i="11" s="1"/>
  <c r="H241" i="11"/>
  <c r="I241" i="11" s="1"/>
  <c r="H233" i="11"/>
  <c r="I233" i="11" s="1"/>
  <c r="H225" i="11"/>
  <c r="I225" i="11" s="1"/>
  <c r="H217" i="11"/>
  <c r="I217" i="11" s="1"/>
  <c r="H202" i="11"/>
  <c r="I202" i="11" s="1"/>
  <c r="H189" i="11"/>
  <c r="I189" i="11" s="1"/>
  <c r="H181" i="11"/>
  <c r="I181" i="11" s="1"/>
  <c r="H268" i="11"/>
  <c r="I268" i="11" s="1"/>
  <c r="H260" i="11"/>
  <c r="I260" i="11" s="1"/>
  <c r="H252" i="11"/>
  <c r="I252" i="11" s="1"/>
  <c r="H244" i="11"/>
  <c r="I244" i="11" s="1"/>
  <c r="H236" i="11"/>
  <c r="I236" i="11" s="1"/>
  <c r="H228" i="11"/>
  <c r="I228" i="11" s="1"/>
  <c r="H220" i="11"/>
  <c r="I220" i="11" s="1"/>
  <c r="H212" i="11"/>
  <c r="I212" i="11" s="1"/>
  <c r="H198" i="11"/>
  <c r="I198" i="11" s="1"/>
  <c r="H188" i="11"/>
  <c r="I188" i="11" s="1"/>
  <c r="H180" i="11"/>
  <c r="I180" i="11" s="1"/>
  <c r="H274" i="11"/>
  <c r="I274" i="11" s="1"/>
  <c r="H270" i="11"/>
  <c r="I270" i="11" s="1"/>
  <c r="H266" i="11"/>
  <c r="I266" i="11" s="1"/>
  <c r="H262" i="11"/>
  <c r="I262" i="11" s="1"/>
  <c r="H258" i="11"/>
  <c r="I258" i="11" s="1"/>
  <c r="H254" i="11"/>
  <c r="I254" i="11" s="1"/>
  <c r="H250" i="11"/>
  <c r="I250" i="11" s="1"/>
  <c r="H246" i="11"/>
  <c r="I246" i="11" s="1"/>
  <c r="H242" i="11"/>
  <c r="I242" i="11" s="1"/>
  <c r="H238" i="11"/>
  <c r="I238" i="11" s="1"/>
  <c r="H234" i="11"/>
  <c r="I234" i="11" s="1"/>
  <c r="H230" i="11"/>
  <c r="I230" i="11" s="1"/>
  <c r="H226" i="11"/>
  <c r="I226" i="11" s="1"/>
  <c r="H222" i="11"/>
  <c r="I222" i="11" s="1"/>
  <c r="H218" i="11"/>
  <c r="I218" i="11" s="1"/>
  <c r="H214" i="11"/>
  <c r="I214" i="11" s="1"/>
  <c r="H210" i="11"/>
  <c r="I210" i="11" s="1"/>
  <c r="H206" i="11"/>
  <c r="H203" i="11"/>
  <c r="I203" i="11" s="1"/>
  <c r="H190" i="11"/>
  <c r="I190" i="11" s="1"/>
  <c r="H186" i="11"/>
  <c r="I186" i="11" s="1"/>
  <c r="H182" i="11"/>
  <c r="I182" i="11" s="1"/>
  <c r="H269" i="11"/>
  <c r="I269" i="11" s="1"/>
  <c r="H261" i="11"/>
  <c r="I261" i="11" s="1"/>
  <c r="H253" i="11"/>
  <c r="I253" i="11" s="1"/>
  <c r="H245" i="11"/>
  <c r="I245" i="11" s="1"/>
  <c r="H237" i="11"/>
  <c r="I237" i="11" s="1"/>
  <c r="H229" i="11"/>
  <c r="I229" i="11" s="1"/>
  <c r="H221" i="11"/>
  <c r="I221" i="11" s="1"/>
  <c r="H213" i="11"/>
  <c r="I213" i="11" s="1"/>
  <c r="H209" i="11"/>
  <c r="I209" i="11" s="1"/>
  <c r="H199" i="11"/>
  <c r="I199" i="11" s="1"/>
  <c r="H185" i="11"/>
  <c r="I185" i="11" s="1"/>
  <c r="H272" i="11"/>
  <c r="I272" i="11" s="1"/>
  <c r="H264" i="11"/>
  <c r="I264" i="11" s="1"/>
  <c r="H256" i="11"/>
  <c r="I256" i="11" s="1"/>
  <c r="H248" i="11"/>
  <c r="I248" i="11" s="1"/>
  <c r="H240" i="11"/>
  <c r="I240" i="11" s="1"/>
  <c r="H232" i="11"/>
  <c r="I232" i="11" s="1"/>
  <c r="H224" i="11"/>
  <c r="I224" i="11" s="1"/>
  <c r="H216" i="11"/>
  <c r="I216" i="11" s="1"/>
  <c r="H208" i="11"/>
  <c r="I208" i="11" s="1"/>
  <c r="H195" i="11"/>
  <c r="I195" i="11" s="1"/>
  <c r="H184" i="11"/>
  <c r="I184" i="11" s="1"/>
  <c r="H275" i="11" l="1"/>
  <c r="H276" i="11" s="1"/>
  <c r="I206" i="11"/>
  <c r="I275" i="11" s="1"/>
  <c r="H205" i="11"/>
  <c r="I16" i="11"/>
  <c r="I205" i="11" s="1"/>
  <c r="I276" i="11" l="1"/>
  <c r="C275" i="10" l="1"/>
  <c r="E274" i="10"/>
  <c r="D274" i="10"/>
  <c r="C274" i="10"/>
  <c r="F273" i="10"/>
  <c r="G273" i="10" s="1"/>
  <c r="F272" i="10"/>
  <c r="G272" i="10" s="1"/>
  <c r="F271" i="10"/>
  <c r="G271" i="10" s="1"/>
  <c r="G270" i="10"/>
  <c r="F270" i="10"/>
  <c r="F269" i="10"/>
  <c r="G269" i="10" s="1"/>
  <c r="F268" i="10"/>
  <c r="G268" i="10" s="1"/>
  <c r="F267" i="10"/>
  <c r="G267" i="10" s="1"/>
  <c r="G266" i="10"/>
  <c r="F266" i="10"/>
  <c r="F265" i="10"/>
  <c r="G265" i="10" s="1"/>
  <c r="F264" i="10"/>
  <c r="G264" i="10" s="1"/>
  <c r="F263" i="10"/>
  <c r="G263" i="10" s="1"/>
  <c r="G262" i="10"/>
  <c r="F262" i="10"/>
  <c r="F261" i="10"/>
  <c r="G261" i="10" s="1"/>
  <c r="F260" i="10"/>
  <c r="G260" i="10" s="1"/>
  <c r="F259" i="10"/>
  <c r="G259" i="10" s="1"/>
  <c r="G258" i="10"/>
  <c r="F258" i="10"/>
  <c r="F257" i="10"/>
  <c r="G257" i="10" s="1"/>
  <c r="F256" i="10"/>
  <c r="G256" i="10" s="1"/>
  <c r="F255" i="10"/>
  <c r="G255" i="10" s="1"/>
  <c r="G254" i="10"/>
  <c r="F254" i="10"/>
  <c r="F253" i="10"/>
  <c r="G253" i="10" s="1"/>
  <c r="F252" i="10"/>
  <c r="G252" i="10" s="1"/>
  <c r="F251" i="10"/>
  <c r="G251" i="10" s="1"/>
  <c r="G250" i="10"/>
  <c r="F250" i="10"/>
  <c r="F249" i="10"/>
  <c r="G249" i="10" s="1"/>
  <c r="F248" i="10"/>
  <c r="G248" i="10" s="1"/>
  <c r="F247" i="10"/>
  <c r="G247" i="10" s="1"/>
  <c r="G246" i="10"/>
  <c r="F246" i="10"/>
  <c r="F245" i="10"/>
  <c r="G245" i="10" s="1"/>
  <c r="F244" i="10"/>
  <c r="G244" i="10" s="1"/>
  <c r="F243" i="10"/>
  <c r="G243" i="10" s="1"/>
  <c r="G242" i="10"/>
  <c r="F242" i="10"/>
  <c r="F241" i="10"/>
  <c r="G241" i="10" s="1"/>
  <c r="F240" i="10"/>
  <c r="G240" i="10" s="1"/>
  <c r="F239" i="10"/>
  <c r="G239" i="10" s="1"/>
  <c r="G238" i="10"/>
  <c r="F238" i="10"/>
  <c r="F237" i="10"/>
  <c r="G237" i="10" s="1"/>
  <c r="F236" i="10"/>
  <c r="G236" i="10" s="1"/>
  <c r="F235" i="10"/>
  <c r="G235" i="10" s="1"/>
  <c r="G234" i="10"/>
  <c r="F234" i="10"/>
  <c r="F233" i="10"/>
  <c r="G233" i="10" s="1"/>
  <c r="F232" i="10"/>
  <c r="G232" i="10" s="1"/>
  <c r="F231" i="10"/>
  <c r="G231" i="10" s="1"/>
  <c r="G230" i="10"/>
  <c r="F230" i="10"/>
  <c r="F229" i="10"/>
  <c r="G229" i="10" s="1"/>
  <c r="F228" i="10"/>
  <c r="G228" i="10" s="1"/>
  <c r="F227" i="10"/>
  <c r="G227" i="10" s="1"/>
  <c r="G226" i="10"/>
  <c r="F226" i="10"/>
  <c r="F225" i="10"/>
  <c r="G225" i="10" s="1"/>
  <c r="F224" i="10"/>
  <c r="G224" i="10" s="1"/>
  <c r="F223" i="10"/>
  <c r="G223" i="10" s="1"/>
  <c r="G222" i="10"/>
  <c r="F222" i="10"/>
  <c r="F221" i="10"/>
  <c r="G221" i="10" s="1"/>
  <c r="F220" i="10"/>
  <c r="G220" i="10" s="1"/>
  <c r="F219" i="10"/>
  <c r="G219" i="10" s="1"/>
  <c r="G218" i="10"/>
  <c r="F218" i="10"/>
  <c r="F217" i="10"/>
  <c r="G217" i="10" s="1"/>
  <c r="F216" i="10"/>
  <c r="G216" i="10" s="1"/>
  <c r="F215" i="10"/>
  <c r="G215" i="10" s="1"/>
  <c r="G214" i="10"/>
  <c r="F214" i="10"/>
  <c r="F213" i="10"/>
  <c r="G213" i="10" s="1"/>
  <c r="F212" i="10"/>
  <c r="G212" i="10" s="1"/>
  <c r="F211" i="10"/>
  <c r="G211" i="10" s="1"/>
  <c r="G210" i="10"/>
  <c r="F210" i="10"/>
  <c r="F209" i="10"/>
  <c r="G209" i="10" s="1"/>
  <c r="F208" i="10"/>
  <c r="G208" i="10" s="1"/>
  <c r="F207" i="10"/>
  <c r="G207" i="10" s="1"/>
  <c r="G206" i="10"/>
  <c r="F206" i="10"/>
  <c r="F205" i="10"/>
  <c r="G205" i="10" s="1"/>
  <c r="E204" i="10"/>
  <c r="D204" i="10"/>
  <c r="C204" i="10"/>
  <c r="F203" i="10"/>
  <c r="G203" i="10" s="1"/>
  <c r="F202" i="10"/>
  <c r="G202" i="10" s="1"/>
  <c r="F201" i="10"/>
  <c r="G201" i="10" s="1"/>
  <c r="F200" i="10"/>
  <c r="G200" i="10" s="1"/>
  <c r="F199" i="10"/>
  <c r="G199" i="10" s="1"/>
  <c r="F198" i="10"/>
  <c r="G198" i="10" s="1"/>
  <c r="F197" i="10"/>
  <c r="G197" i="10" s="1"/>
  <c r="F196" i="10"/>
  <c r="G196" i="10" s="1"/>
  <c r="F195" i="10"/>
  <c r="G195" i="10" s="1"/>
  <c r="F194" i="10"/>
  <c r="G194" i="10" s="1"/>
  <c r="F193" i="10"/>
  <c r="G193" i="10" s="1"/>
  <c r="F192" i="10"/>
  <c r="G192" i="10" s="1"/>
  <c r="F191" i="10"/>
  <c r="G191" i="10" s="1"/>
  <c r="G190" i="10"/>
  <c r="F190" i="10"/>
  <c r="G189" i="10"/>
  <c r="F189" i="10"/>
  <c r="G188" i="10"/>
  <c r="F188" i="10"/>
  <c r="G187" i="10"/>
  <c r="F187" i="10"/>
  <c r="G186" i="10"/>
  <c r="F186" i="10"/>
  <c r="G185" i="10"/>
  <c r="F185" i="10"/>
  <c r="G184" i="10"/>
  <c r="F184" i="10"/>
  <c r="G183" i="10"/>
  <c r="F183" i="10"/>
  <c r="G182" i="10"/>
  <c r="F182" i="10"/>
  <c r="G181" i="10"/>
  <c r="F181" i="10"/>
  <c r="G180" i="10"/>
  <c r="F180" i="10"/>
  <c r="G179" i="10"/>
  <c r="F179" i="10"/>
  <c r="G178" i="10"/>
  <c r="F178" i="10"/>
  <c r="G177" i="10"/>
  <c r="F177" i="10"/>
  <c r="G176" i="10"/>
  <c r="F176" i="10"/>
  <c r="G175" i="10"/>
  <c r="F175" i="10"/>
  <c r="G174" i="10"/>
  <c r="F174" i="10"/>
  <c r="G173" i="10"/>
  <c r="F173" i="10"/>
  <c r="G172" i="10"/>
  <c r="F172" i="10"/>
  <c r="G171" i="10"/>
  <c r="F171" i="10"/>
  <c r="G170" i="10"/>
  <c r="F170" i="10"/>
  <c r="G169" i="10"/>
  <c r="F169" i="10"/>
  <c r="G168" i="10"/>
  <c r="F168" i="10"/>
  <c r="G167" i="10"/>
  <c r="F167" i="10"/>
  <c r="G166" i="10"/>
  <c r="F166" i="10"/>
  <c r="G165" i="10"/>
  <c r="F165" i="10"/>
  <c r="G164" i="10"/>
  <c r="F164" i="10"/>
  <c r="G163" i="10"/>
  <c r="F163" i="10"/>
  <c r="G162" i="10"/>
  <c r="F162" i="10"/>
  <c r="G161" i="10"/>
  <c r="F161" i="10"/>
  <c r="G160" i="10"/>
  <c r="F160" i="10"/>
  <c r="G159" i="10"/>
  <c r="F159" i="10"/>
  <c r="G158" i="10"/>
  <c r="F158" i="10"/>
  <c r="G157" i="10"/>
  <c r="F157" i="10"/>
  <c r="G156" i="10"/>
  <c r="F156" i="10"/>
  <c r="G155" i="10"/>
  <c r="F155" i="10"/>
  <c r="G154" i="10"/>
  <c r="F154" i="10"/>
  <c r="G153" i="10"/>
  <c r="F153" i="10"/>
  <c r="G152" i="10"/>
  <c r="F152" i="10"/>
  <c r="G151" i="10"/>
  <c r="F151" i="10"/>
  <c r="G150" i="10"/>
  <c r="F150" i="10"/>
  <c r="G149" i="10"/>
  <c r="F149" i="10"/>
  <c r="G148" i="10"/>
  <c r="F148" i="10"/>
  <c r="G147" i="10"/>
  <c r="F147" i="10"/>
  <c r="G146" i="10"/>
  <c r="F146" i="10"/>
  <c r="G145" i="10"/>
  <c r="F145" i="10"/>
  <c r="G144" i="10"/>
  <c r="F144" i="10"/>
  <c r="G143" i="10"/>
  <c r="F143" i="10"/>
  <c r="G142" i="10"/>
  <c r="F142" i="10"/>
  <c r="G141" i="10"/>
  <c r="F141" i="10"/>
  <c r="G140" i="10"/>
  <c r="F140" i="10"/>
  <c r="G139" i="10"/>
  <c r="F139" i="10"/>
  <c r="G138" i="10"/>
  <c r="F138" i="10"/>
  <c r="G137" i="10"/>
  <c r="F137" i="10"/>
  <c r="G136" i="10"/>
  <c r="F136" i="10"/>
  <c r="G135" i="10"/>
  <c r="F135" i="10"/>
  <c r="G134" i="10"/>
  <c r="F134" i="10"/>
  <c r="G133" i="10"/>
  <c r="F133" i="10"/>
  <c r="G132" i="10"/>
  <c r="F132" i="10"/>
  <c r="G131" i="10"/>
  <c r="F131" i="10"/>
  <c r="G130" i="10"/>
  <c r="F130" i="10"/>
  <c r="G129" i="10"/>
  <c r="F129" i="10"/>
  <c r="G128" i="10"/>
  <c r="F128" i="10"/>
  <c r="G127" i="10"/>
  <c r="F127" i="10"/>
  <c r="G126" i="10"/>
  <c r="F126" i="10"/>
  <c r="G125" i="10"/>
  <c r="F125" i="10"/>
  <c r="G124" i="10"/>
  <c r="F124" i="10"/>
  <c r="G123" i="10"/>
  <c r="F123" i="10"/>
  <c r="G122" i="10"/>
  <c r="F122" i="10"/>
  <c r="G121" i="10"/>
  <c r="F121" i="10"/>
  <c r="G120" i="10"/>
  <c r="F120" i="10"/>
  <c r="G119" i="10"/>
  <c r="F119" i="10"/>
  <c r="G118" i="10"/>
  <c r="F118" i="10"/>
  <c r="G117" i="10"/>
  <c r="F117" i="10"/>
  <c r="G116" i="10"/>
  <c r="F116" i="10"/>
  <c r="G115" i="10"/>
  <c r="F115" i="10"/>
  <c r="G114" i="10"/>
  <c r="F114" i="10"/>
  <c r="G113" i="10"/>
  <c r="F113" i="10"/>
  <c r="G112" i="10"/>
  <c r="F112" i="10"/>
  <c r="G111" i="10"/>
  <c r="F111" i="10"/>
  <c r="G110" i="10"/>
  <c r="F110" i="10"/>
  <c r="G109" i="10"/>
  <c r="F109" i="10"/>
  <c r="G108" i="10"/>
  <c r="F108" i="10"/>
  <c r="G107" i="10"/>
  <c r="F107" i="10"/>
  <c r="G106" i="10"/>
  <c r="F106" i="10"/>
  <c r="G105" i="10"/>
  <c r="F105" i="10"/>
  <c r="G104" i="10"/>
  <c r="F104" i="10"/>
  <c r="G103" i="10"/>
  <c r="F103" i="10"/>
  <c r="G102" i="10"/>
  <c r="F102" i="10"/>
  <c r="G101" i="10"/>
  <c r="F101" i="10"/>
  <c r="G100" i="10"/>
  <c r="F100" i="10"/>
  <c r="G99" i="10"/>
  <c r="F99" i="10"/>
  <c r="G98" i="10"/>
  <c r="F98" i="10"/>
  <c r="G97" i="10"/>
  <c r="F97" i="10"/>
  <c r="G96" i="10"/>
  <c r="F96" i="10"/>
  <c r="G95" i="10"/>
  <c r="F95" i="10"/>
  <c r="G94" i="10"/>
  <c r="F94" i="10"/>
  <c r="G93" i="10"/>
  <c r="F93" i="10"/>
  <c r="G92" i="10"/>
  <c r="F92" i="10"/>
  <c r="G91" i="10"/>
  <c r="F91" i="10"/>
  <c r="G90" i="10"/>
  <c r="F90" i="10"/>
  <c r="G89" i="10"/>
  <c r="F89" i="10"/>
  <c r="G88" i="10"/>
  <c r="F88" i="10"/>
  <c r="G87" i="10"/>
  <c r="F87" i="10"/>
  <c r="G86" i="10"/>
  <c r="F86" i="10"/>
  <c r="G85" i="10"/>
  <c r="F85" i="10"/>
  <c r="G84" i="10"/>
  <c r="F84" i="10"/>
  <c r="G83" i="10"/>
  <c r="F83" i="10"/>
  <c r="G82" i="10"/>
  <c r="F82" i="10"/>
  <c r="G81" i="10"/>
  <c r="F81" i="10"/>
  <c r="G80" i="10"/>
  <c r="F80" i="10"/>
  <c r="G79" i="10"/>
  <c r="F79" i="10"/>
  <c r="G78" i="10"/>
  <c r="F78" i="10"/>
  <c r="G77" i="10"/>
  <c r="F77" i="10"/>
  <c r="G76" i="10"/>
  <c r="F76" i="10"/>
  <c r="G75" i="10"/>
  <c r="F75" i="10"/>
  <c r="G74" i="10"/>
  <c r="F74" i="10"/>
  <c r="G73" i="10"/>
  <c r="F73" i="10"/>
  <c r="G72" i="10"/>
  <c r="F72" i="10"/>
  <c r="G71" i="10"/>
  <c r="F71" i="10"/>
  <c r="G70" i="10"/>
  <c r="F70" i="10"/>
  <c r="G69" i="10"/>
  <c r="F69" i="10"/>
  <c r="G68" i="10"/>
  <c r="F68" i="10"/>
  <c r="G67" i="10"/>
  <c r="F67" i="10"/>
  <c r="G66" i="10"/>
  <c r="F66" i="10"/>
  <c r="G65" i="10"/>
  <c r="F65" i="10"/>
  <c r="G64" i="10"/>
  <c r="F64" i="10"/>
  <c r="G63" i="10"/>
  <c r="F63" i="10"/>
  <c r="G62" i="10"/>
  <c r="F62" i="10"/>
  <c r="G61" i="10"/>
  <c r="F61" i="10"/>
  <c r="G60" i="10"/>
  <c r="F60" i="10"/>
  <c r="G59" i="10"/>
  <c r="F59" i="10"/>
  <c r="G58" i="10"/>
  <c r="F58" i="10"/>
  <c r="G57" i="10"/>
  <c r="F57" i="10"/>
  <c r="G56" i="10"/>
  <c r="F56" i="10"/>
  <c r="G55" i="10"/>
  <c r="F55" i="10"/>
  <c r="G54" i="10"/>
  <c r="F54" i="10"/>
  <c r="G53" i="10"/>
  <c r="F53" i="10"/>
  <c r="G52" i="10"/>
  <c r="F52" i="10"/>
  <c r="G51" i="10"/>
  <c r="F51" i="10"/>
  <c r="G50" i="10"/>
  <c r="F50" i="10"/>
  <c r="G49" i="10"/>
  <c r="F49" i="10"/>
  <c r="G48" i="10"/>
  <c r="F48" i="10"/>
  <c r="G47" i="10"/>
  <c r="F47" i="10"/>
  <c r="G46" i="10"/>
  <c r="F46" i="10"/>
  <c r="G45" i="10"/>
  <c r="F45" i="10"/>
  <c r="G44" i="10"/>
  <c r="F44" i="10"/>
  <c r="G43" i="10"/>
  <c r="F43" i="10"/>
  <c r="G42" i="10"/>
  <c r="F42" i="10"/>
  <c r="G41" i="10"/>
  <c r="F41" i="10"/>
  <c r="G40" i="10"/>
  <c r="F40" i="10"/>
  <c r="G39" i="10"/>
  <c r="F39" i="10"/>
  <c r="G38" i="10"/>
  <c r="F38" i="10"/>
  <c r="G37" i="10"/>
  <c r="F37" i="10"/>
  <c r="G36" i="10"/>
  <c r="F36" i="10"/>
  <c r="G35" i="10"/>
  <c r="F35" i="10"/>
  <c r="G34" i="10"/>
  <c r="F34" i="10"/>
  <c r="G33" i="10"/>
  <c r="F33" i="10"/>
  <c r="G32" i="10"/>
  <c r="F32" i="10"/>
  <c r="G31" i="10"/>
  <c r="F31" i="10"/>
  <c r="G30" i="10"/>
  <c r="F30" i="10"/>
  <c r="G29" i="10"/>
  <c r="F29" i="10"/>
  <c r="G28" i="10"/>
  <c r="F28" i="10"/>
  <c r="G27" i="10"/>
  <c r="F27" i="10"/>
  <c r="G26" i="10"/>
  <c r="F26" i="10"/>
  <c r="G25" i="10"/>
  <c r="F25" i="10"/>
  <c r="G24" i="10"/>
  <c r="F24" i="10"/>
  <c r="G23" i="10"/>
  <c r="F23" i="10"/>
  <c r="G22" i="10"/>
  <c r="F22" i="10"/>
  <c r="G21" i="10"/>
  <c r="F21" i="10"/>
  <c r="G20" i="10"/>
  <c r="F20" i="10"/>
  <c r="G19" i="10"/>
  <c r="F19" i="10"/>
  <c r="G18" i="10"/>
  <c r="F18" i="10"/>
  <c r="G17" i="10"/>
  <c r="F17" i="10"/>
  <c r="G16" i="10"/>
  <c r="F16" i="10"/>
  <c r="G15" i="10"/>
  <c r="F15" i="10"/>
  <c r="E275" i="10" l="1"/>
  <c r="F275" i="10" s="1"/>
  <c r="F204" i="10"/>
  <c r="G204" i="10"/>
  <c r="H9" i="10" s="1"/>
  <c r="G274" i="10"/>
  <c r="D275" i="10"/>
  <c r="F274" i="10"/>
  <c r="G275" i="10" l="1"/>
  <c r="H10" i="10"/>
  <c r="H237" i="10" s="1"/>
  <c r="I237" i="10" s="1"/>
  <c r="H11" i="10" l="1"/>
  <c r="H195" i="10" l="1"/>
  <c r="I195" i="10" s="1"/>
  <c r="H184" i="10"/>
  <c r="I184" i="10" s="1"/>
  <c r="H168" i="10"/>
  <c r="I168" i="10" s="1"/>
  <c r="H152" i="10"/>
  <c r="I152" i="10" s="1"/>
  <c r="H139" i="10"/>
  <c r="I139" i="10" s="1"/>
  <c r="H135" i="10"/>
  <c r="I135" i="10" s="1"/>
  <c r="H131" i="10"/>
  <c r="I131" i="10" s="1"/>
  <c r="H127" i="10"/>
  <c r="I127" i="10" s="1"/>
  <c r="H123" i="10"/>
  <c r="I123" i="10" s="1"/>
  <c r="H119" i="10"/>
  <c r="I119" i="10" s="1"/>
  <c r="H115" i="10"/>
  <c r="I115" i="10" s="1"/>
  <c r="H111" i="10"/>
  <c r="I111" i="10" s="1"/>
  <c r="H107" i="10"/>
  <c r="I107" i="10" s="1"/>
  <c r="H103" i="10"/>
  <c r="I103" i="10" s="1"/>
  <c r="H99" i="10"/>
  <c r="I99" i="10" s="1"/>
  <c r="H95" i="10"/>
  <c r="I95" i="10" s="1"/>
  <c r="H91" i="10"/>
  <c r="I91" i="10" s="1"/>
  <c r="H87" i="10"/>
  <c r="I87" i="10" s="1"/>
  <c r="H83" i="10"/>
  <c r="I83" i="10" s="1"/>
  <c r="H79" i="10"/>
  <c r="I79" i="10" s="1"/>
  <c r="H75" i="10"/>
  <c r="I75" i="10" s="1"/>
  <c r="H71" i="10"/>
  <c r="I71" i="10" s="1"/>
  <c r="H67" i="10"/>
  <c r="I67" i="10" s="1"/>
  <c r="H63" i="10"/>
  <c r="I63" i="10" s="1"/>
  <c r="H59" i="10"/>
  <c r="I59" i="10" s="1"/>
  <c r="H55" i="10"/>
  <c r="I55" i="10" s="1"/>
  <c r="H51" i="10"/>
  <c r="I51" i="10" s="1"/>
  <c r="H47" i="10"/>
  <c r="I47" i="10" s="1"/>
  <c r="H43" i="10"/>
  <c r="I43" i="10" s="1"/>
  <c r="H39" i="10"/>
  <c r="I39" i="10" s="1"/>
  <c r="H35" i="10"/>
  <c r="I35" i="10" s="1"/>
  <c r="H31" i="10"/>
  <c r="I31" i="10" s="1"/>
  <c r="H27" i="10"/>
  <c r="I27" i="10" s="1"/>
  <c r="H23" i="10"/>
  <c r="I23" i="10" s="1"/>
  <c r="H19" i="10"/>
  <c r="I19" i="10" s="1"/>
  <c r="H15" i="10"/>
  <c r="H191" i="10"/>
  <c r="I191" i="10" s="1"/>
  <c r="H180" i="10"/>
  <c r="I180" i="10" s="1"/>
  <c r="H164" i="10"/>
  <c r="I164" i="10" s="1"/>
  <c r="H140" i="10"/>
  <c r="I140" i="10" s="1"/>
  <c r="H136" i="10"/>
  <c r="I136" i="10" s="1"/>
  <c r="H132" i="10"/>
  <c r="I132" i="10" s="1"/>
  <c r="H128" i="10"/>
  <c r="I128" i="10" s="1"/>
  <c r="H124" i="10"/>
  <c r="I124" i="10" s="1"/>
  <c r="H120" i="10"/>
  <c r="I120" i="10" s="1"/>
  <c r="H116" i="10"/>
  <c r="I116" i="10" s="1"/>
  <c r="H112" i="10"/>
  <c r="I112" i="10" s="1"/>
  <c r="H108" i="10"/>
  <c r="I108" i="10" s="1"/>
  <c r="H104" i="10"/>
  <c r="I104" i="10" s="1"/>
  <c r="H100" i="10"/>
  <c r="I100" i="10" s="1"/>
  <c r="H96" i="10"/>
  <c r="I96" i="10" s="1"/>
  <c r="H92" i="10"/>
  <c r="I92" i="10" s="1"/>
  <c r="H88" i="10"/>
  <c r="I88" i="10" s="1"/>
  <c r="H84" i="10"/>
  <c r="I84" i="10" s="1"/>
  <c r="H80" i="10"/>
  <c r="I80" i="10" s="1"/>
  <c r="H76" i="10"/>
  <c r="I76" i="10" s="1"/>
  <c r="H72" i="10"/>
  <c r="I72" i="10" s="1"/>
  <c r="H68" i="10"/>
  <c r="I68" i="10" s="1"/>
  <c r="H64" i="10"/>
  <c r="I64" i="10" s="1"/>
  <c r="H60" i="10"/>
  <c r="I60" i="10" s="1"/>
  <c r="H56" i="10"/>
  <c r="I56" i="10" s="1"/>
  <c r="H52" i="10"/>
  <c r="I52" i="10" s="1"/>
  <c r="H48" i="10"/>
  <c r="I48" i="10" s="1"/>
  <c r="H44" i="10"/>
  <c r="I44" i="10" s="1"/>
  <c r="H40" i="10"/>
  <c r="I40" i="10" s="1"/>
  <c r="H36" i="10"/>
  <c r="I36" i="10" s="1"/>
  <c r="H32" i="10"/>
  <c r="I32" i="10" s="1"/>
  <c r="H28" i="10"/>
  <c r="I28" i="10" s="1"/>
  <c r="H24" i="10"/>
  <c r="I24" i="10" s="1"/>
  <c r="H20" i="10"/>
  <c r="I20" i="10" s="1"/>
  <c r="H16" i="10"/>
  <c r="I16" i="10" s="1"/>
  <c r="H188" i="10"/>
  <c r="I188" i="10" s="1"/>
  <c r="H156" i="10"/>
  <c r="I156" i="10" s="1"/>
  <c r="H137" i="10"/>
  <c r="I137" i="10" s="1"/>
  <c r="H129" i="10"/>
  <c r="I129" i="10" s="1"/>
  <c r="H121" i="10"/>
  <c r="I121" i="10" s="1"/>
  <c r="H113" i="10"/>
  <c r="I113" i="10" s="1"/>
  <c r="H105" i="10"/>
  <c r="I105" i="10" s="1"/>
  <c r="H73" i="10"/>
  <c r="I73" i="10" s="1"/>
  <c r="H41" i="10"/>
  <c r="I41" i="10" s="1"/>
  <c r="H17" i="10"/>
  <c r="I17" i="10" s="1"/>
  <c r="H138" i="10"/>
  <c r="I138" i="10" s="1"/>
  <c r="H122" i="10"/>
  <c r="I122" i="10" s="1"/>
  <c r="H106" i="10"/>
  <c r="I106" i="10" s="1"/>
  <c r="H98" i="10"/>
  <c r="I98" i="10" s="1"/>
  <c r="H82" i="10"/>
  <c r="I82" i="10" s="1"/>
  <c r="H58" i="10"/>
  <c r="I58" i="10" s="1"/>
  <c r="H42" i="10"/>
  <c r="I42" i="10" s="1"/>
  <c r="H18" i="10"/>
  <c r="I18" i="10" s="1"/>
  <c r="H160" i="10"/>
  <c r="I160" i="10" s="1"/>
  <c r="H134" i="10"/>
  <c r="I134" i="10" s="1"/>
  <c r="H126" i="10"/>
  <c r="I126" i="10" s="1"/>
  <c r="H118" i="10"/>
  <c r="I118" i="10" s="1"/>
  <c r="H110" i="10"/>
  <c r="I110" i="10" s="1"/>
  <c r="H102" i="10"/>
  <c r="I102" i="10" s="1"/>
  <c r="H94" i="10"/>
  <c r="I94" i="10" s="1"/>
  <c r="H86" i="10"/>
  <c r="I86" i="10" s="1"/>
  <c r="H78" i="10"/>
  <c r="I78" i="10" s="1"/>
  <c r="H70" i="10"/>
  <c r="I70" i="10" s="1"/>
  <c r="H62" i="10"/>
  <c r="I62" i="10" s="1"/>
  <c r="H54" i="10"/>
  <c r="I54" i="10" s="1"/>
  <c r="H46" i="10"/>
  <c r="I46" i="10" s="1"/>
  <c r="H38" i="10"/>
  <c r="I38" i="10" s="1"/>
  <c r="H30" i="10"/>
  <c r="I30" i="10" s="1"/>
  <c r="H22" i="10"/>
  <c r="I22" i="10" s="1"/>
  <c r="H97" i="10"/>
  <c r="I97" i="10" s="1"/>
  <c r="H89" i="10"/>
  <c r="I89" i="10" s="1"/>
  <c r="H81" i="10"/>
  <c r="I81" i="10" s="1"/>
  <c r="H65" i="10"/>
  <c r="I65" i="10" s="1"/>
  <c r="H57" i="10"/>
  <c r="I57" i="10" s="1"/>
  <c r="H49" i="10"/>
  <c r="I49" i="10" s="1"/>
  <c r="H33" i="10"/>
  <c r="I33" i="10" s="1"/>
  <c r="H25" i="10"/>
  <c r="I25" i="10" s="1"/>
  <c r="H203" i="10"/>
  <c r="I203" i="10" s="1"/>
  <c r="H176" i="10"/>
  <c r="I176" i="10" s="1"/>
  <c r="H130" i="10"/>
  <c r="I130" i="10" s="1"/>
  <c r="H114" i="10"/>
  <c r="I114" i="10" s="1"/>
  <c r="H90" i="10"/>
  <c r="I90" i="10" s="1"/>
  <c r="H74" i="10"/>
  <c r="I74" i="10" s="1"/>
  <c r="H66" i="10"/>
  <c r="I66" i="10" s="1"/>
  <c r="H50" i="10"/>
  <c r="I50" i="10" s="1"/>
  <c r="H34" i="10"/>
  <c r="I34" i="10" s="1"/>
  <c r="H26" i="10"/>
  <c r="I26" i="10" s="1"/>
  <c r="H199" i="10"/>
  <c r="I199" i="10" s="1"/>
  <c r="H172" i="10"/>
  <c r="I172" i="10" s="1"/>
  <c r="H133" i="10"/>
  <c r="I133" i="10" s="1"/>
  <c r="H125" i="10"/>
  <c r="I125" i="10" s="1"/>
  <c r="H117" i="10"/>
  <c r="I117" i="10" s="1"/>
  <c r="H109" i="10"/>
  <c r="I109" i="10" s="1"/>
  <c r="H101" i="10"/>
  <c r="I101" i="10" s="1"/>
  <c r="H93" i="10"/>
  <c r="I93" i="10" s="1"/>
  <c r="H85" i="10"/>
  <c r="I85" i="10" s="1"/>
  <c r="H77" i="10"/>
  <c r="I77" i="10" s="1"/>
  <c r="H69" i="10"/>
  <c r="I69" i="10" s="1"/>
  <c r="H61" i="10"/>
  <c r="I61" i="10" s="1"/>
  <c r="H53" i="10"/>
  <c r="I53" i="10" s="1"/>
  <c r="H45" i="10"/>
  <c r="I45" i="10" s="1"/>
  <c r="H37" i="10"/>
  <c r="I37" i="10" s="1"/>
  <c r="H29" i="10"/>
  <c r="I29" i="10" s="1"/>
  <c r="H21" i="10"/>
  <c r="I21" i="10" s="1"/>
  <c r="H265" i="10"/>
  <c r="I265" i="10" s="1"/>
  <c r="H253" i="10"/>
  <c r="I253" i="10" s="1"/>
  <c r="H241" i="10"/>
  <c r="I241" i="10" s="1"/>
  <c r="H232" i="10"/>
  <c r="I232" i="10" s="1"/>
  <c r="H224" i="10"/>
  <c r="I224" i="10" s="1"/>
  <c r="H216" i="10"/>
  <c r="I216" i="10" s="1"/>
  <c r="H201" i="10"/>
  <c r="I201" i="10" s="1"/>
  <c r="H170" i="10"/>
  <c r="I170" i="10" s="1"/>
  <c r="H159" i="10"/>
  <c r="I159" i="10" s="1"/>
  <c r="H185" i="10"/>
  <c r="I185" i="10" s="1"/>
  <c r="H186" i="10"/>
  <c r="I186" i="10" s="1"/>
  <c r="H142" i="10"/>
  <c r="I142" i="10" s="1"/>
  <c r="H268" i="10"/>
  <c r="I268" i="10" s="1"/>
  <c r="H256" i="10"/>
  <c r="I256" i="10" s="1"/>
  <c r="H248" i="10"/>
  <c r="I248" i="10" s="1"/>
  <c r="H240" i="10"/>
  <c r="I240" i="10" s="1"/>
  <c r="H231" i="10"/>
  <c r="I231" i="10" s="1"/>
  <c r="H223" i="10"/>
  <c r="I223" i="10" s="1"/>
  <c r="H215" i="10"/>
  <c r="I215" i="10" s="1"/>
  <c r="H207" i="10"/>
  <c r="I207" i="10" s="1"/>
  <c r="H192" i="10"/>
  <c r="I192" i="10" s="1"/>
  <c r="H183" i="10"/>
  <c r="I183" i="10" s="1"/>
  <c r="H143" i="10"/>
  <c r="I143" i="10" s="1"/>
  <c r="H165" i="10"/>
  <c r="I165" i="10" s="1"/>
  <c r="H182" i="10"/>
  <c r="I182" i="10" s="1"/>
  <c r="H148" i="10"/>
  <c r="I148" i="10" s="1"/>
  <c r="H271" i="10"/>
  <c r="I271" i="10" s="1"/>
  <c r="H243" i="10"/>
  <c r="I243" i="10" s="1"/>
  <c r="H230" i="10"/>
  <c r="I230" i="10" s="1"/>
  <c r="H222" i="10"/>
  <c r="I222" i="10" s="1"/>
  <c r="H210" i="10"/>
  <c r="I210" i="10" s="1"/>
  <c r="H193" i="10"/>
  <c r="I193" i="10" s="1"/>
  <c r="H162" i="10"/>
  <c r="I162" i="10" s="1"/>
  <c r="H150" i="10"/>
  <c r="I150" i="10" s="1"/>
  <c r="H177" i="10"/>
  <c r="I177" i="10" s="1"/>
  <c r="H194" i="10"/>
  <c r="I194" i="10" s="1"/>
  <c r="H163" i="10"/>
  <c r="I163" i="10" s="1"/>
  <c r="H270" i="10"/>
  <c r="I270" i="10" s="1"/>
  <c r="H266" i="10"/>
  <c r="I266" i="10" s="1"/>
  <c r="H262" i="10"/>
  <c r="I262" i="10" s="1"/>
  <c r="H258" i="10"/>
  <c r="I258" i="10" s="1"/>
  <c r="H254" i="10"/>
  <c r="I254" i="10" s="1"/>
  <c r="H250" i="10"/>
  <c r="I250" i="10" s="1"/>
  <c r="H246" i="10"/>
  <c r="I246" i="10" s="1"/>
  <c r="H242" i="10"/>
  <c r="I242" i="10" s="1"/>
  <c r="H238" i="10"/>
  <c r="I238" i="10" s="1"/>
  <c r="H233" i="10"/>
  <c r="I233" i="10" s="1"/>
  <c r="H229" i="10"/>
  <c r="I229" i="10" s="1"/>
  <c r="H225" i="10"/>
  <c r="I225" i="10" s="1"/>
  <c r="H221" i="10"/>
  <c r="I221" i="10" s="1"/>
  <c r="H217" i="10"/>
  <c r="I217" i="10" s="1"/>
  <c r="H213" i="10"/>
  <c r="I213" i="10" s="1"/>
  <c r="H209" i="10"/>
  <c r="I209" i="10" s="1"/>
  <c r="H205" i="10"/>
  <c r="H200" i="10"/>
  <c r="I200" i="10" s="1"/>
  <c r="H174" i="10"/>
  <c r="I174" i="10" s="1"/>
  <c r="H158" i="10"/>
  <c r="I158" i="10" s="1"/>
  <c r="H167" i="10"/>
  <c r="I167" i="10" s="1"/>
  <c r="H147" i="10"/>
  <c r="I147" i="10" s="1"/>
  <c r="H189" i="10"/>
  <c r="I189" i="10" s="1"/>
  <c r="H173" i="10"/>
  <c r="I173" i="10" s="1"/>
  <c r="H157" i="10"/>
  <c r="I157" i="10" s="1"/>
  <c r="H190" i="10"/>
  <c r="I190" i="10" s="1"/>
  <c r="H187" i="10"/>
  <c r="I187" i="10" s="1"/>
  <c r="H155" i="10"/>
  <c r="I155" i="10" s="1"/>
  <c r="H144" i="10"/>
  <c r="I144" i="10" s="1"/>
  <c r="H273" i="10"/>
  <c r="I273" i="10" s="1"/>
  <c r="H269" i="10"/>
  <c r="I269" i="10" s="1"/>
  <c r="H261" i="10"/>
  <c r="I261" i="10" s="1"/>
  <c r="H257" i="10"/>
  <c r="I257" i="10" s="1"/>
  <c r="H249" i="10"/>
  <c r="I249" i="10" s="1"/>
  <c r="H245" i="10"/>
  <c r="I245" i="10" s="1"/>
  <c r="H236" i="10"/>
  <c r="I236" i="10" s="1"/>
  <c r="H228" i="10"/>
  <c r="I228" i="10" s="1"/>
  <c r="H220" i="10"/>
  <c r="I220" i="10" s="1"/>
  <c r="H212" i="10"/>
  <c r="I212" i="10" s="1"/>
  <c r="H208" i="10"/>
  <c r="I208" i="10" s="1"/>
  <c r="H196" i="10"/>
  <c r="I196" i="10" s="1"/>
  <c r="H154" i="10"/>
  <c r="I154" i="10" s="1"/>
  <c r="H145" i="10"/>
  <c r="I145" i="10" s="1"/>
  <c r="H169" i="10"/>
  <c r="I169" i="10" s="1"/>
  <c r="H153" i="10"/>
  <c r="I153" i="10" s="1"/>
  <c r="H175" i="10"/>
  <c r="I175" i="10" s="1"/>
  <c r="H149" i="10"/>
  <c r="I149" i="10" s="1"/>
  <c r="H272" i="10"/>
  <c r="I272" i="10" s="1"/>
  <c r="H264" i="10"/>
  <c r="I264" i="10" s="1"/>
  <c r="H260" i="10"/>
  <c r="I260" i="10" s="1"/>
  <c r="H252" i="10"/>
  <c r="I252" i="10" s="1"/>
  <c r="H244" i="10"/>
  <c r="I244" i="10" s="1"/>
  <c r="H235" i="10"/>
  <c r="I235" i="10" s="1"/>
  <c r="H227" i="10"/>
  <c r="I227" i="10" s="1"/>
  <c r="H219" i="10"/>
  <c r="I219" i="10" s="1"/>
  <c r="H211" i="10"/>
  <c r="I211" i="10" s="1"/>
  <c r="H197" i="10"/>
  <c r="I197" i="10" s="1"/>
  <c r="H166" i="10"/>
  <c r="I166" i="10" s="1"/>
  <c r="H151" i="10"/>
  <c r="I151" i="10" s="1"/>
  <c r="H181" i="10"/>
  <c r="I181" i="10" s="1"/>
  <c r="H202" i="10"/>
  <c r="I202" i="10" s="1"/>
  <c r="H171" i="10"/>
  <c r="I171" i="10" s="1"/>
  <c r="H267" i="10"/>
  <c r="I267" i="10" s="1"/>
  <c r="H263" i="10"/>
  <c r="I263" i="10" s="1"/>
  <c r="H259" i="10"/>
  <c r="I259" i="10" s="1"/>
  <c r="H255" i="10"/>
  <c r="I255" i="10" s="1"/>
  <c r="H251" i="10"/>
  <c r="I251" i="10" s="1"/>
  <c r="H247" i="10"/>
  <c r="I247" i="10" s="1"/>
  <c r="H239" i="10"/>
  <c r="I239" i="10" s="1"/>
  <c r="H234" i="10"/>
  <c r="I234" i="10" s="1"/>
  <c r="H226" i="10"/>
  <c r="I226" i="10" s="1"/>
  <c r="H218" i="10"/>
  <c r="I218" i="10" s="1"/>
  <c r="H214" i="10"/>
  <c r="I214" i="10" s="1"/>
  <c r="H206" i="10"/>
  <c r="I206" i="10" s="1"/>
  <c r="H198" i="10"/>
  <c r="I198" i="10" s="1"/>
  <c r="H179" i="10"/>
  <c r="I179" i="10" s="1"/>
  <c r="H141" i="10"/>
  <c r="I141" i="10" s="1"/>
  <c r="H161" i="10"/>
  <c r="I161" i="10" s="1"/>
  <c r="H178" i="10"/>
  <c r="I178" i="10" s="1"/>
  <c r="H146" i="10"/>
  <c r="I146" i="10" s="1"/>
  <c r="H274" i="10" l="1"/>
  <c r="I205" i="10"/>
  <c r="I274" i="10" s="1"/>
  <c r="I275" i="10" s="1"/>
  <c r="H204" i="10"/>
  <c r="I15" i="10"/>
  <c r="I204" i="10" s="1"/>
  <c r="H275" i="10" l="1"/>
  <c r="H19" i="9" l="1"/>
  <c r="E274" i="9"/>
  <c r="D274" i="9"/>
  <c r="C274" i="9"/>
  <c r="F273" i="9"/>
  <c r="G273" i="9" s="1"/>
  <c r="F272" i="9"/>
  <c r="G272" i="9" s="1"/>
  <c r="F271" i="9"/>
  <c r="G271" i="9" s="1"/>
  <c r="F270" i="9"/>
  <c r="G270" i="9" s="1"/>
  <c r="F269" i="9"/>
  <c r="G269" i="9" s="1"/>
  <c r="F268" i="9"/>
  <c r="G268" i="9" s="1"/>
  <c r="F267" i="9"/>
  <c r="G267" i="9" s="1"/>
  <c r="F266" i="9"/>
  <c r="G266" i="9" s="1"/>
  <c r="F265" i="9"/>
  <c r="G265" i="9" s="1"/>
  <c r="F264" i="9"/>
  <c r="G264" i="9" s="1"/>
  <c r="F263" i="9"/>
  <c r="G263" i="9" s="1"/>
  <c r="F262" i="9"/>
  <c r="G262" i="9" s="1"/>
  <c r="F261" i="9"/>
  <c r="G261" i="9" s="1"/>
  <c r="F260" i="9"/>
  <c r="G260" i="9" s="1"/>
  <c r="F259" i="9"/>
  <c r="G259" i="9" s="1"/>
  <c r="F258" i="9"/>
  <c r="G258" i="9" s="1"/>
  <c r="F257" i="9"/>
  <c r="G257" i="9" s="1"/>
  <c r="F256" i="9"/>
  <c r="G256" i="9" s="1"/>
  <c r="F255" i="9"/>
  <c r="G255" i="9" s="1"/>
  <c r="F254" i="9"/>
  <c r="G254" i="9" s="1"/>
  <c r="F253" i="9"/>
  <c r="G253" i="9" s="1"/>
  <c r="F252" i="9"/>
  <c r="G252" i="9" s="1"/>
  <c r="F251" i="9"/>
  <c r="G251" i="9" s="1"/>
  <c r="F250" i="9"/>
  <c r="G250" i="9" s="1"/>
  <c r="F249" i="9"/>
  <c r="G249" i="9" s="1"/>
  <c r="F248" i="9"/>
  <c r="G248" i="9" s="1"/>
  <c r="F247" i="9"/>
  <c r="G247" i="9" s="1"/>
  <c r="F246" i="9"/>
  <c r="G246" i="9" s="1"/>
  <c r="F245" i="9"/>
  <c r="G245" i="9" s="1"/>
  <c r="F244" i="9"/>
  <c r="G244" i="9" s="1"/>
  <c r="F243" i="9"/>
  <c r="G243" i="9" s="1"/>
  <c r="F242" i="9"/>
  <c r="G242" i="9" s="1"/>
  <c r="F241" i="9"/>
  <c r="G241" i="9" s="1"/>
  <c r="F240" i="9"/>
  <c r="G240" i="9" s="1"/>
  <c r="F239" i="9"/>
  <c r="G239" i="9" s="1"/>
  <c r="F238" i="9"/>
  <c r="G238" i="9" s="1"/>
  <c r="F237" i="9"/>
  <c r="G237" i="9" s="1"/>
  <c r="F236" i="9"/>
  <c r="G236" i="9" s="1"/>
  <c r="F235" i="9"/>
  <c r="G235" i="9" s="1"/>
  <c r="F234" i="9"/>
  <c r="G234" i="9" s="1"/>
  <c r="F233" i="9"/>
  <c r="G233" i="9" s="1"/>
  <c r="F232" i="9"/>
  <c r="G232" i="9" s="1"/>
  <c r="F231" i="9"/>
  <c r="G231" i="9" s="1"/>
  <c r="F230" i="9"/>
  <c r="G230" i="9" s="1"/>
  <c r="F229" i="9"/>
  <c r="G229" i="9" s="1"/>
  <c r="F228" i="9"/>
  <c r="G228" i="9" s="1"/>
  <c r="F227" i="9"/>
  <c r="G227" i="9" s="1"/>
  <c r="F226" i="9"/>
  <c r="G226" i="9" s="1"/>
  <c r="F225" i="9"/>
  <c r="G225" i="9" s="1"/>
  <c r="F224" i="9"/>
  <c r="G224" i="9" s="1"/>
  <c r="F223" i="9"/>
  <c r="G223" i="9" s="1"/>
  <c r="F222" i="9"/>
  <c r="G222" i="9" s="1"/>
  <c r="F221" i="9"/>
  <c r="F220" i="9"/>
  <c r="G220" i="9" s="1"/>
  <c r="F219" i="9"/>
  <c r="G219" i="9" s="1"/>
  <c r="F218" i="9"/>
  <c r="G218" i="9" s="1"/>
  <c r="F217" i="9"/>
  <c r="G217" i="9" s="1"/>
  <c r="F216" i="9"/>
  <c r="G216" i="9" s="1"/>
  <c r="F215" i="9"/>
  <c r="G215" i="9" s="1"/>
  <c r="F214" i="9"/>
  <c r="G214" i="9" s="1"/>
  <c r="F213" i="9"/>
  <c r="G213" i="9" s="1"/>
  <c r="F212" i="9"/>
  <c r="G212" i="9" s="1"/>
  <c r="F211" i="9"/>
  <c r="G211" i="9" s="1"/>
  <c r="F210" i="9"/>
  <c r="G210" i="9" s="1"/>
  <c r="F209" i="9"/>
  <c r="G209" i="9" s="1"/>
  <c r="F208" i="9"/>
  <c r="G208" i="9" s="1"/>
  <c r="F207" i="9"/>
  <c r="G207" i="9" s="1"/>
  <c r="F206" i="9"/>
  <c r="G206" i="9" s="1"/>
  <c r="F205" i="9"/>
  <c r="E204" i="9"/>
  <c r="D204" i="9"/>
  <c r="C204" i="9"/>
  <c r="F203" i="9"/>
  <c r="G203" i="9" s="1"/>
  <c r="F202" i="9"/>
  <c r="G202" i="9" s="1"/>
  <c r="F201" i="9"/>
  <c r="G201" i="9" s="1"/>
  <c r="F200" i="9"/>
  <c r="G200" i="9" s="1"/>
  <c r="F199" i="9"/>
  <c r="G199" i="9" s="1"/>
  <c r="F198" i="9"/>
  <c r="G198" i="9" s="1"/>
  <c r="F197" i="9"/>
  <c r="G197" i="9" s="1"/>
  <c r="F196" i="9"/>
  <c r="G196" i="9" s="1"/>
  <c r="F195" i="9"/>
  <c r="G195" i="9" s="1"/>
  <c r="F194" i="9"/>
  <c r="G194" i="9" s="1"/>
  <c r="F193" i="9"/>
  <c r="G193" i="9" s="1"/>
  <c r="F192" i="9"/>
  <c r="G192" i="9" s="1"/>
  <c r="F191" i="9"/>
  <c r="G191" i="9" s="1"/>
  <c r="F190" i="9"/>
  <c r="G190" i="9" s="1"/>
  <c r="F189" i="9"/>
  <c r="G189" i="9" s="1"/>
  <c r="F188" i="9"/>
  <c r="G188" i="9" s="1"/>
  <c r="F187" i="9"/>
  <c r="G187" i="9" s="1"/>
  <c r="F186" i="9"/>
  <c r="G186" i="9" s="1"/>
  <c r="F185" i="9"/>
  <c r="G185" i="9" s="1"/>
  <c r="F184" i="9"/>
  <c r="G184" i="9" s="1"/>
  <c r="F183" i="9"/>
  <c r="G183" i="9" s="1"/>
  <c r="F182" i="9"/>
  <c r="G182" i="9" s="1"/>
  <c r="F181" i="9"/>
  <c r="G181" i="9" s="1"/>
  <c r="F180" i="9"/>
  <c r="G180" i="9" s="1"/>
  <c r="F179" i="9"/>
  <c r="G179" i="9" s="1"/>
  <c r="F178" i="9"/>
  <c r="G178" i="9" s="1"/>
  <c r="F177" i="9"/>
  <c r="G177" i="9" s="1"/>
  <c r="F176" i="9"/>
  <c r="G176" i="9" s="1"/>
  <c r="F175" i="9"/>
  <c r="G175" i="9" s="1"/>
  <c r="F174" i="9"/>
  <c r="G174" i="9" s="1"/>
  <c r="F173" i="9"/>
  <c r="G173" i="9" s="1"/>
  <c r="F172" i="9"/>
  <c r="G172" i="9" s="1"/>
  <c r="F171" i="9"/>
  <c r="G171" i="9" s="1"/>
  <c r="F170" i="9"/>
  <c r="G170" i="9" s="1"/>
  <c r="F169" i="9"/>
  <c r="G169" i="9" s="1"/>
  <c r="F168" i="9"/>
  <c r="G168" i="9" s="1"/>
  <c r="F167" i="9"/>
  <c r="G167" i="9" s="1"/>
  <c r="F166" i="9"/>
  <c r="G166" i="9" s="1"/>
  <c r="F165" i="9"/>
  <c r="G165" i="9" s="1"/>
  <c r="F164" i="9"/>
  <c r="G164" i="9" s="1"/>
  <c r="F163" i="9"/>
  <c r="G163" i="9" s="1"/>
  <c r="F162" i="9"/>
  <c r="G162" i="9" s="1"/>
  <c r="F161" i="9"/>
  <c r="G161" i="9" s="1"/>
  <c r="F160" i="9"/>
  <c r="G160" i="9" s="1"/>
  <c r="F159" i="9"/>
  <c r="G159" i="9" s="1"/>
  <c r="F158" i="9"/>
  <c r="G158" i="9" s="1"/>
  <c r="F157" i="9"/>
  <c r="G157" i="9" s="1"/>
  <c r="F156" i="9"/>
  <c r="G156" i="9" s="1"/>
  <c r="F155" i="9"/>
  <c r="G155" i="9" s="1"/>
  <c r="F154" i="9"/>
  <c r="G154" i="9" s="1"/>
  <c r="F153" i="9"/>
  <c r="G153" i="9" s="1"/>
  <c r="F152" i="9"/>
  <c r="G152" i="9" s="1"/>
  <c r="F151" i="9"/>
  <c r="G151" i="9" s="1"/>
  <c r="F150" i="9"/>
  <c r="G150" i="9" s="1"/>
  <c r="F149" i="9"/>
  <c r="G149" i="9" s="1"/>
  <c r="F148" i="9"/>
  <c r="G148" i="9" s="1"/>
  <c r="F147" i="9"/>
  <c r="G147" i="9" s="1"/>
  <c r="F146" i="9"/>
  <c r="G146" i="9" s="1"/>
  <c r="F145" i="9"/>
  <c r="G145" i="9" s="1"/>
  <c r="F144" i="9"/>
  <c r="G144" i="9" s="1"/>
  <c r="F143" i="9"/>
  <c r="G143" i="9" s="1"/>
  <c r="F142" i="9"/>
  <c r="G142" i="9" s="1"/>
  <c r="F141" i="9"/>
  <c r="G141" i="9" s="1"/>
  <c r="F140" i="9"/>
  <c r="G140" i="9" s="1"/>
  <c r="F139" i="9"/>
  <c r="G139" i="9" s="1"/>
  <c r="F138" i="9"/>
  <c r="G138" i="9" s="1"/>
  <c r="F137" i="9"/>
  <c r="G137" i="9" s="1"/>
  <c r="F136" i="9"/>
  <c r="G136" i="9" s="1"/>
  <c r="F135" i="9"/>
  <c r="G135" i="9" s="1"/>
  <c r="F134" i="9"/>
  <c r="G134" i="9" s="1"/>
  <c r="F133" i="9"/>
  <c r="G133" i="9" s="1"/>
  <c r="F132" i="9"/>
  <c r="G132" i="9" s="1"/>
  <c r="F131" i="9"/>
  <c r="G131" i="9" s="1"/>
  <c r="F130" i="9"/>
  <c r="G130" i="9" s="1"/>
  <c r="F129" i="9"/>
  <c r="G129" i="9" s="1"/>
  <c r="F128" i="9"/>
  <c r="G128" i="9" s="1"/>
  <c r="F127" i="9"/>
  <c r="G127" i="9" s="1"/>
  <c r="F126" i="9"/>
  <c r="G126" i="9" s="1"/>
  <c r="F125" i="9"/>
  <c r="G125" i="9" s="1"/>
  <c r="F124" i="9"/>
  <c r="G124" i="9" s="1"/>
  <c r="F123" i="9"/>
  <c r="G123" i="9" s="1"/>
  <c r="F122" i="9"/>
  <c r="G122" i="9" s="1"/>
  <c r="F121" i="9"/>
  <c r="G121" i="9" s="1"/>
  <c r="F120" i="9"/>
  <c r="G120" i="9" s="1"/>
  <c r="F119" i="9"/>
  <c r="G119" i="9" s="1"/>
  <c r="F118" i="9"/>
  <c r="G118" i="9" s="1"/>
  <c r="F117" i="9"/>
  <c r="G117" i="9" s="1"/>
  <c r="F116" i="9"/>
  <c r="G116" i="9" s="1"/>
  <c r="F115" i="9"/>
  <c r="G115" i="9" s="1"/>
  <c r="F114" i="9"/>
  <c r="G114" i="9" s="1"/>
  <c r="F113" i="9"/>
  <c r="G113" i="9" s="1"/>
  <c r="F112" i="9"/>
  <c r="G112" i="9" s="1"/>
  <c r="F111" i="9"/>
  <c r="G111" i="9" s="1"/>
  <c r="F110" i="9"/>
  <c r="G110" i="9" s="1"/>
  <c r="F109" i="9"/>
  <c r="G109" i="9" s="1"/>
  <c r="F108" i="9"/>
  <c r="G108" i="9" s="1"/>
  <c r="F107" i="9"/>
  <c r="G107" i="9" s="1"/>
  <c r="F106" i="9"/>
  <c r="G106" i="9" s="1"/>
  <c r="F105" i="9"/>
  <c r="G105" i="9" s="1"/>
  <c r="F104" i="9"/>
  <c r="G104" i="9" s="1"/>
  <c r="F103" i="9"/>
  <c r="G103" i="9" s="1"/>
  <c r="F102" i="9"/>
  <c r="G102" i="9" s="1"/>
  <c r="F101" i="9"/>
  <c r="G101" i="9" s="1"/>
  <c r="F100" i="9"/>
  <c r="G100" i="9" s="1"/>
  <c r="F99" i="9"/>
  <c r="G99" i="9" s="1"/>
  <c r="F98" i="9"/>
  <c r="G98" i="9" s="1"/>
  <c r="F97" i="9"/>
  <c r="G97" i="9" s="1"/>
  <c r="F96" i="9"/>
  <c r="G96" i="9" s="1"/>
  <c r="F95" i="9"/>
  <c r="G95" i="9" s="1"/>
  <c r="F94" i="9"/>
  <c r="G94" i="9" s="1"/>
  <c r="F93" i="9"/>
  <c r="G93" i="9" s="1"/>
  <c r="F92" i="9"/>
  <c r="G92" i="9" s="1"/>
  <c r="F91" i="9"/>
  <c r="G91" i="9" s="1"/>
  <c r="F90" i="9"/>
  <c r="G90" i="9" s="1"/>
  <c r="F89" i="9"/>
  <c r="G89" i="9" s="1"/>
  <c r="F88" i="9"/>
  <c r="G88" i="9" s="1"/>
  <c r="F87" i="9"/>
  <c r="G87" i="9" s="1"/>
  <c r="F86" i="9"/>
  <c r="G86" i="9" s="1"/>
  <c r="F85" i="9"/>
  <c r="G85" i="9" s="1"/>
  <c r="F84" i="9"/>
  <c r="G84" i="9" s="1"/>
  <c r="F83" i="9"/>
  <c r="G83" i="9" s="1"/>
  <c r="F82" i="9"/>
  <c r="G82" i="9" s="1"/>
  <c r="F81" i="9"/>
  <c r="G81" i="9" s="1"/>
  <c r="F80" i="9"/>
  <c r="G80" i="9" s="1"/>
  <c r="F79" i="9"/>
  <c r="G79" i="9" s="1"/>
  <c r="F78" i="9"/>
  <c r="G78" i="9" s="1"/>
  <c r="F77" i="9"/>
  <c r="G77" i="9" s="1"/>
  <c r="F76" i="9"/>
  <c r="G76" i="9" s="1"/>
  <c r="F75" i="9"/>
  <c r="G75" i="9" s="1"/>
  <c r="F74" i="9"/>
  <c r="G74" i="9" s="1"/>
  <c r="F73" i="9"/>
  <c r="G73" i="9" s="1"/>
  <c r="F72" i="9"/>
  <c r="G72" i="9" s="1"/>
  <c r="F71" i="9"/>
  <c r="G71" i="9" s="1"/>
  <c r="F70" i="9"/>
  <c r="G70" i="9" s="1"/>
  <c r="F69" i="9"/>
  <c r="G69" i="9" s="1"/>
  <c r="F68" i="9"/>
  <c r="G68" i="9" s="1"/>
  <c r="F67" i="9"/>
  <c r="G67" i="9" s="1"/>
  <c r="F66" i="9"/>
  <c r="G66" i="9" s="1"/>
  <c r="F65" i="9"/>
  <c r="G65" i="9" s="1"/>
  <c r="F64" i="9"/>
  <c r="G64" i="9" s="1"/>
  <c r="F63" i="9"/>
  <c r="G63" i="9" s="1"/>
  <c r="F62" i="9"/>
  <c r="G62" i="9" s="1"/>
  <c r="F61" i="9"/>
  <c r="G61" i="9" s="1"/>
  <c r="F60" i="9"/>
  <c r="G60" i="9" s="1"/>
  <c r="F59" i="9"/>
  <c r="G59" i="9" s="1"/>
  <c r="F58" i="9"/>
  <c r="G58" i="9" s="1"/>
  <c r="F57" i="9"/>
  <c r="G57" i="9" s="1"/>
  <c r="F56" i="9"/>
  <c r="G56" i="9" s="1"/>
  <c r="F55" i="9"/>
  <c r="G55" i="9" s="1"/>
  <c r="F54" i="9"/>
  <c r="G54" i="9" s="1"/>
  <c r="F53" i="9"/>
  <c r="G53" i="9" s="1"/>
  <c r="F52" i="9"/>
  <c r="G52" i="9" s="1"/>
  <c r="F51" i="9"/>
  <c r="G51" i="9" s="1"/>
  <c r="F50" i="9"/>
  <c r="G50" i="9" s="1"/>
  <c r="F49" i="9"/>
  <c r="G49" i="9" s="1"/>
  <c r="F48" i="9"/>
  <c r="G48" i="9" s="1"/>
  <c r="F47" i="9"/>
  <c r="G47" i="9" s="1"/>
  <c r="F46" i="9"/>
  <c r="G46" i="9" s="1"/>
  <c r="F45" i="9"/>
  <c r="G45" i="9" s="1"/>
  <c r="F44" i="9"/>
  <c r="G44" i="9" s="1"/>
  <c r="F43" i="9"/>
  <c r="G43" i="9" s="1"/>
  <c r="F42" i="9"/>
  <c r="G42" i="9" s="1"/>
  <c r="F41" i="9"/>
  <c r="G41" i="9" s="1"/>
  <c r="F40" i="9"/>
  <c r="G40" i="9" s="1"/>
  <c r="F39" i="9"/>
  <c r="G39" i="9" s="1"/>
  <c r="F38" i="9"/>
  <c r="G38" i="9" s="1"/>
  <c r="F37" i="9"/>
  <c r="G37" i="9" s="1"/>
  <c r="F36" i="9"/>
  <c r="G36" i="9" s="1"/>
  <c r="F35" i="9"/>
  <c r="G35" i="9" s="1"/>
  <c r="F34" i="9"/>
  <c r="G34" i="9" s="1"/>
  <c r="F33" i="9"/>
  <c r="G33" i="9" s="1"/>
  <c r="F32" i="9"/>
  <c r="G32" i="9" s="1"/>
  <c r="F31" i="9"/>
  <c r="G31" i="9" s="1"/>
  <c r="F30" i="9"/>
  <c r="G30" i="9" s="1"/>
  <c r="F29" i="9"/>
  <c r="G29" i="9" s="1"/>
  <c r="F28" i="9"/>
  <c r="G28" i="9" s="1"/>
  <c r="F27" i="9"/>
  <c r="G27" i="9" s="1"/>
  <c r="F26" i="9"/>
  <c r="G26" i="9" s="1"/>
  <c r="F25" i="9"/>
  <c r="G25" i="9" s="1"/>
  <c r="F24" i="9"/>
  <c r="G24" i="9" s="1"/>
  <c r="F23" i="9"/>
  <c r="G23" i="9" s="1"/>
  <c r="F22" i="9"/>
  <c r="G22" i="9" s="1"/>
  <c r="F21" i="9"/>
  <c r="G21" i="9" s="1"/>
  <c r="F20" i="9"/>
  <c r="G20" i="9" s="1"/>
  <c r="F19" i="9"/>
  <c r="G19" i="9" s="1"/>
  <c r="F18" i="9"/>
  <c r="G18" i="9" s="1"/>
  <c r="F17" i="9"/>
  <c r="G17" i="9" s="1"/>
  <c r="F16" i="9"/>
  <c r="G16" i="9" s="1"/>
  <c r="F15" i="9"/>
  <c r="F204" i="9" s="1"/>
  <c r="G15" i="9" l="1"/>
  <c r="G204" i="9" s="1"/>
  <c r="H9" i="9" s="1"/>
  <c r="F274" i="9"/>
  <c r="G205" i="9"/>
  <c r="D275" i="9"/>
  <c r="F275" i="9"/>
  <c r="C275" i="9"/>
  <c r="E275" i="9"/>
  <c r="D275" i="8"/>
  <c r="C275" i="8"/>
  <c r="F274" i="8"/>
  <c r="G274" i="8" s="1"/>
  <c r="F273" i="8"/>
  <c r="G273" i="8" s="1"/>
  <c r="F272" i="8"/>
  <c r="G272" i="8" s="1"/>
  <c r="F271" i="8"/>
  <c r="G271" i="8" s="1"/>
  <c r="F270" i="8"/>
  <c r="G270" i="8" s="1"/>
  <c r="F269" i="8"/>
  <c r="G269" i="8" s="1"/>
  <c r="F268" i="8"/>
  <c r="G268" i="8" s="1"/>
  <c r="F267" i="8"/>
  <c r="G267" i="8" s="1"/>
  <c r="F266" i="8"/>
  <c r="G266" i="8" s="1"/>
  <c r="F265" i="8"/>
  <c r="G265" i="8" s="1"/>
  <c r="F264" i="8"/>
  <c r="G264" i="8" s="1"/>
  <c r="F263" i="8"/>
  <c r="G263" i="8" s="1"/>
  <c r="F262" i="8"/>
  <c r="G262" i="8" s="1"/>
  <c r="F261" i="8"/>
  <c r="G261" i="8" s="1"/>
  <c r="F260" i="8"/>
  <c r="G260" i="8" s="1"/>
  <c r="F259" i="8"/>
  <c r="G259" i="8" s="1"/>
  <c r="F258" i="8"/>
  <c r="G258" i="8" s="1"/>
  <c r="F257" i="8"/>
  <c r="G257" i="8" s="1"/>
  <c r="F256" i="8"/>
  <c r="G256" i="8" s="1"/>
  <c r="F255" i="8"/>
  <c r="G255" i="8" s="1"/>
  <c r="F254" i="8"/>
  <c r="G254" i="8" s="1"/>
  <c r="F253" i="8"/>
  <c r="G253" i="8" s="1"/>
  <c r="F252" i="8"/>
  <c r="G252" i="8" s="1"/>
  <c r="F251" i="8"/>
  <c r="G251" i="8" s="1"/>
  <c r="F250" i="8"/>
  <c r="G250" i="8" s="1"/>
  <c r="F249" i="8"/>
  <c r="G249" i="8" s="1"/>
  <c r="F248" i="8"/>
  <c r="G248" i="8" s="1"/>
  <c r="F247" i="8"/>
  <c r="G247" i="8" s="1"/>
  <c r="F246" i="8"/>
  <c r="G246" i="8" s="1"/>
  <c r="F245" i="8"/>
  <c r="G245" i="8" s="1"/>
  <c r="F244" i="8"/>
  <c r="G244" i="8" s="1"/>
  <c r="F243" i="8"/>
  <c r="G243" i="8" s="1"/>
  <c r="F242" i="8"/>
  <c r="G242" i="8" s="1"/>
  <c r="F241" i="8"/>
  <c r="G241" i="8" s="1"/>
  <c r="F240" i="8"/>
  <c r="G240" i="8" s="1"/>
  <c r="F239" i="8"/>
  <c r="G239" i="8" s="1"/>
  <c r="F238" i="8"/>
  <c r="G238" i="8" s="1"/>
  <c r="F237" i="8"/>
  <c r="G237" i="8" s="1"/>
  <c r="F236" i="8"/>
  <c r="G236" i="8" s="1"/>
  <c r="G235" i="8"/>
  <c r="F235" i="8"/>
  <c r="G234" i="8"/>
  <c r="F234" i="8"/>
  <c r="G233" i="8"/>
  <c r="F233" i="8"/>
  <c r="G232" i="8"/>
  <c r="F232" i="8"/>
  <c r="G231" i="8"/>
  <c r="F231" i="8"/>
  <c r="G230" i="8"/>
  <c r="F230" i="8"/>
  <c r="G229" i="8"/>
  <c r="F229" i="8"/>
  <c r="F228" i="8"/>
  <c r="G228" i="8" s="1"/>
  <c r="G227" i="8"/>
  <c r="F227" i="8"/>
  <c r="G226" i="8"/>
  <c r="F226" i="8"/>
  <c r="G225" i="8"/>
  <c r="F225" i="8"/>
  <c r="G224" i="8"/>
  <c r="F224" i="8"/>
  <c r="G223" i="8"/>
  <c r="F223" i="8"/>
  <c r="G222" i="8"/>
  <c r="F222" i="8"/>
  <c r="G221" i="8"/>
  <c r="F221" i="8"/>
  <c r="G220" i="8"/>
  <c r="F220" i="8"/>
  <c r="G219" i="8"/>
  <c r="F219" i="8"/>
  <c r="G218" i="8"/>
  <c r="F218" i="8"/>
  <c r="G217" i="8"/>
  <c r="F217" i="8"/>
  <c r="G216" i="8"/>
  <c r="F216" i="8"/>
  <c r="G215" i="8"/>
  <c r="F215" i="8"/>
  <c r="G214" i="8"/>
  <c r="F214" i="8"/>
  <c r="G213" i="8"/>
  <c r="E213" i="8"/>
  <c r="F213" i="8" s="1"/>
  <c r="G212" i="8"/>
  <c r="E212" i="8"/>
  <c r="E275" i="8" s="1"/>
  <c r="F211" i="8"/>
  <c r="G211" i="8" s="1"/>
  <c r="F210" i="8"/>
  <c r="G210" i="8" s="1"/>
  <c r="F209" i="8"/>
  <c r="G209" i="8" s="1"/>
  <c r="F208" i="8"/>
  <c r="G208" i="8" s="1"/>
  <c r="F207" i="8"/>
  <c r="G207" i="8" s="1"/>
  <c r="F206" i="8"/>
  <c r="G206" i="8" s="1"/>
  <c r="F205" i="8"/>
  <c r="G205" i="8" s="1"/>
  <c r="E204" i="8"/>
  <c r="D204" i="8"/>
  <c r="D276" i="8" s="1"/>
  <c r="C204" i="8"/>
  <c r="F203" i="8"/>
  <c r="G203" i="8" s="1"/>
  <c r="F202" i="8"/>
  <c r="G202" i="8" s="1"/>
  <c r="F201" i="8"/>
  <c r="G201" i="8" s="1"/>
  <c r="F200" i="8"/>
  <c r="G200" i="8" s="1"/>
  <c r="F199" i="8"/>
  <c r="G199" i="8" s="1"/>
  <c r="F198" i="8"/>
  <c r="G198" i="8" s="1"/>
  <c r="F197" i="8"/>
  <c r="G197" i="8" s="1"/>
  <c r="F196" i="8"/>
  <c r="G196" i="8" s="1"/>
  <c r="F195" i="8"/>
  <c r="G195" i="8" s="1"/>
  <c r="F194" i="8"/>
  <c r="G194" i="8" s="1"/>
  <c r="F193" i="8"/>
  <c r="G193" i="8" s="1"/>
  <c r="F192" i="8"/>
  <c r="G192" i="8" s="1"/>
  <c r="F191" i="8"/>
  <c r="G191" i="8" s="1"/>
  <c r="F190" i="8"/>
  <c r="G190" i="8" s="1"/>
  <c r="F189" i="8"/>
  <c r="G189" i="8" s="1"/>
  <c r="F188" i="8"/>
  <c r="G188" i="8" s="1"/>
  <c r="F187" i="8"/>
  <c r="G187" i="8" s="1"/>
  <c r="F186" i="8"/>
  <c r="G186" i="8" s="1"/>
  <c r="F185" i="8"/>
  <c r="G185" i="8" s="1"/>
  <c r="F184" i="8"/>
  <c r="G184" i="8" s="1"/>
  <c r="F183" i="8"/>
  <c r="G183" i="8" s="1"/>
  <c r="F182" i="8"/>
  <c r="G182" i="8" s="1"/>
  <c r="F181" i="8"/>
  <c r="G181" i="8" s="1"/>
  <c r="F180" i="8"/>
  <c r="G180" i="8" s="1"/>
  <c r="F179" i="8"/>
  <c r="G179" i="8" s="1"/>
  <c r="F178" i="8"/>
  <c r="G178" i="8" s="1"/>
  <c r="F177" i="8"/>
  <c r="G177" i="8" s="1"/>
  <c r="F176" i="8"/>
  <c r="G176" i="8" s="1"/>
  <c r="F175" i="8"/>
  <c r="G175" i="8" s="1"/>
  <c r="F174" i="8"/>
  <c r="G174" i="8" s="1"/>
  <c r="F173" i="8"/>
  <c r="G173" i="8" s="1"/>
  <c r="F172" i="8"/>
  <c r="G172" i="8" s="1"/>
  <c r="F171" i="8"/>
  <c r="G171" i="8" s="1"/>
  <c r="F170" i="8"/>
  <c r="G170" i="8" s="1"/>
  <c r="F169" i="8"/>
  <c r="G169" i="8" s="1"/>
  <c r="F168" i="8"/>
  <c r="G168" i="8" s="1"/>
  <c r="F167" i="8"/>
  <c r="G167" i="8" s="1"/>
  <c r="F166" i="8"/>
  <c r="G166" i="8" s="1"/>
  <c r="F165" i="8"/>
  <c r="G165" i="8" s="1"/>
  <c r="F164" i="8"/>
  <c r="G164" i="8" s="1"/>
  <c r="F163" i="8"/>
  <c r="G163" i="8" s="1"/>
  <c r="F162" i="8"/>
  <c r="G162" i="8" s="1"/>
  <c r="F161" i="8"/>
  <c r="G161" i="8" s="1"/>
  <c r="F160" i="8"/>
  <c r="G160" i="8" s="1"/>
  <c r="F159" i="8"/>
  <c r="G159" i="8" s="1"/>
  <c r="F158" i="8"/>
  <c r="G158" i="8" s="1"/>
  <c r="F157" i="8"/>
  <c r="G157" i="8" s="1"/>
  <c r="F156" i="8"/>
  <c r="G156" i="8" s="1"/>
  <c r="F155" i="8"/>
  <c r="G155" i="8" s="1"/>
  <c r="F154" i="8"/>
  <c r="G154" i="8" s="1"/>
  <c r="F153" i="8"/>
  <c r="G153" i="8" s="1"/>
  <c r="F152" i="8"/>
  <c r="G152" i="8" s="1"/>
  <c r="F151" i="8"/>
  <c r="G151" i="8" s="1"/>
  <c r="F150" i="8"/>
  <c r="G150" i="8" s="1"/>
  <c r="F149" i="8"/>
  <c r="G149" i="8" s="1"/>
  <c r="F148" i="8"/>
  <c r="G148" i="8" s="1"/>
  <c r="F147" i="8"/>
  <c r="G147" i="8" s="1"/>
  <c r="F146" i="8"/>
  <c r="G146" i="8" s="1"/>
  <c r="F145" i="8"/>
  <c r="G145" i="8" s="1"/>
  <c r="F144" i="8"/>
  <c r="G144" i="8" s="1"/>
  <c r="F143" i="8"/>
  <c r="G143" i="8" s="1"/>
  <c r="F142" i="8"/>
  <c r="G142" i="8" s="1"/>
  <c r="F141" i="8"/>
  <c r="G141" i="8" s="1"/>
  <c r="F140" i="8"/>
  <c r="G140" i="8" s="1"/>
  <c r="F139" i="8"/>
  <c r="G139" i="8" s="1"/>
  <c r="F138" i="8"/>
  <c r="G138" i="8" s="1"/>
  <c r="F137" i="8"/>
  <c r="G137" i="8" s="1"/>
  <c r="F136" i="8"/>
  <c r="G136" i="8" s="1"/>
  <c r="F135" i="8"/>
  <c r="G135" i="8" s="1"/>
  <c r="F134" i="8"/>
  <c r="G134" i="8" s="1"/>
  <c r="F133" i="8"/>
  <c r="G133" i="8" s="1"/>
  <c r="F132" i="8"/>
  <c r="G132" i="8" s="1"/>
  <c r="F131" i="8"/>
  <c r="G131" i="8" s="1"/>
  <c r="F130" i="8"/>
  <c r="G130" i="8" s="1"/>
  <c r="F129" i="8"/>
  <c r="G129" i="8" s="1"/>
  <c r="F128" i="8"/>
  <c r="G128" i="8" s="1"/>
  <c r="F127" i="8"/>
  <c r="G127" i="8" s="1"/>
  <c r="F126" i="8"/>
  <c r="G126" i="8" s="1"/>
  <c r="F125" i="8"/>
  <c r="G125" i="8" s="1"/>
  <c r="F124" i="8"/>
  <c r="G124" i="8" s="1"/>
  <c r="F123" i="8"/>
  <c r="G123" i="8" s="1"/>
  <c r="F122" i="8"/>
  <c r="G122" i="8" s="1"/>
  <c r="F121" i="8"/>
  <c r="G121" i="8" s="1"/>
  <c r="F120" i="8"/>
  <c r="G120" i="8" s="1"/>
  <c r="F119" i="8"/>
  <c r="G119" i="8" s="1"/>
  <c r="F118" i="8"/>
  <c r="G118" i="8" s="1"/>
  <c r="F117" i="8"/>
  <c r="G117" i="8" s="1"/>
  <c r="F116" i="8"/>
  <c r="G116" i="8" s="1"/>
  <c r="F115" i="8"/>
  <c r="G115" i="8" s="1"/>
  <c r="F114" i="8"/>
  <c r="G114" i="8" s="1"/>
  <c r="F113" i="8"/>
  <c r="G113" i="8" s="1"/>
  <c r="F112" i="8"/>
  <c r="G112" i="8" s="1"/>
  <c r="F111" i="8"/>
  <c r="G111" i="8" s="1"/>
  <c r="F110" i="8"/>
  <c r="G110" i="8" s="1"/>
  <c r="F109" i="8"/>
  <c r="G109" i="8" s="1"/>
  <c r="F108" i="8"/>
  <c r="G108" i="8" s="1"/>
  <c r="F107" i="8"/>
  <c r="G107" i="8" s="1"/>
  <c r="F106" i="8"/>
  <c r="G106" i="8" s="1"/>
  <c r="F105" i="8"/>
  <c r="G105" i="8" s="1"/>
  <c r="F104" i="8"/>
  <c r="G104" i="8" s="1"/>
  <c r="F103" i="8"/>
  <c r="G103" i="8" s="1"/>
  <c r="F102" i="8"/>
  <c r="G102" i="8" s="1"/>
  <c r="F101" i="8"/>
  <c r="G101" i="8" s="1"/>
  <c r="F100" i="8"/>
  <c r="G100" i="8" s="1"/>
  <c r="F99" i="8"/>
  <c r="G99" i="8" s="1"/>
  <c r="F98" i="8"/>
  <c r="G98" i="8" s="1"/>
  <c r="F97" i="8"/>
  <c r="G97" i="8" s="1"/>
  <c r="F96" i="8"/>
  <c r="G96" i="8" s="1"/>
  <c r="F95" i="8"/>
  <c r="G95" i="8" s="1"/>
  <c r="F94" i="8"/>
  <c r="G94" i="8" s="1"/>
  <c r="F93" i="8"/>
  <c r="G93" i="8" s="1"/>
  <c r="F92" i="8"/>
  <c r="G92" i="8" s="1"/>
  <c r="F91" i="8"/>
  <c r="G91" i="8" s="1"/>
  <c r="F90" i="8"/>
  <c r="G90" i="8" s="1"/>
  <c r="F89" i="8"/>
  <c r="G89" i="8" s="1"/>
  <c r="F88" i="8"/>
  <c r="G88" i="8" s="1"/>
  <c r="F87" i="8"/>
  <c r="G87" i="8" s="1"/>
  <c r="F86" i="8"/>
  <c r="G86" i="8" s="1"/>
  <c r="F85" i="8"/>
  <c r="G85" i="8" s="1"/>
  <c r="F84" i="8"/>
  <c r="G84" i="8" s="1"/>
  <c r="F83" i="8"/>
  <c r="G83" i="8" s="1"/>
  <c r="F82" i="8"/>
  <c r="G82" i="8" s="1"/>
  <c r="F81" i="8"/>
  <c r="G81" i="8" s="1"/>
  <c r="F80" i="8"/>
  <c r="G80" i="8" s="1"/>
  <c r="F79" i="8"/>
  <c r="G79" i="8" s="1"/>
  <c r="F78" i="8"/>
  <c r="G78" i="8" s="1"/>
  <c r="F77" i="8"/>
  <c r="G77" i="8" s="1"/>
  <c r="F76" i="8"/>
  <c r="G76" i="8" s="1"/>
  <c r="F75" i="8"/>
  <c r="G75" i="8" s="1"/>
  <c r="F74" i="8"/>
  <c r="G74" i="8" s="1"/>
  <c r="F73" i="8"/>
  <c r="G73" i="8" s="1"/>
  <c r="F72" i="8"/>
  <c r="G72" i="8" s="1"/>
  <c r="F71" i="8"/>
  <c r="G71" i="8" s="1"/>
  <c r="F70" i="8"/>
  <c r="G70" i="8" s="1"/>
  <c r="F69" i="8"/>
  <c r="G69" i="8" s="1"/>
  <c r="F68" i="8"/>
  <c r="G68" i="8" s="1"/>
  <c r="F67" i="8"/>
  <c r="G67" i="8" s="1"/>
  <c r="F66" i="8"/>
  <c r="G66" i="8" s="1"/>
  <c r="F65" i="8"/>
  <c r="G65" i="8" s="1"/>
  <c r="F64" i="8"/>
  <c r="G64" i="8" s="1"/>
  <c r="F63" i="8"/>
  <c r="G63" i="8" s="1"/>
  <c r="F62" i="8"/>
  <c r="G62" i="8" s="1"/>
  <c r="F61" i="8"/>
  <c r="G61" i="8" s="1"/>
  <c r="F60" i="8"/>
  <c r="G60" i="8" s="1"/>
  <c r="F59" i="8"/>
  <c r="G59" i="8" s="1"/>
  <c r="F58" i="8"/>
  <c r="G58" i="8" s="1"/>
  <c r="F57" i="8"/>
  <c r="G57" i="8" s="1"/>
  <c r="F56" i="8"/>
  <c r="G56" i="8" s="1"/>
  <c r="F55" i="8"/>
  <c r="G55" i="8" s="1"/>
  <c r="F54" i="8"/>
  <c r="G54" i="8" s="1"/>
  <c r="F53" i="8"/>
  <c r="G53" i="8" s="1"/>
  <c r="F52" i="8"/>
  <c r="G52" i="8" s="1"/>
  <c r="F51" i="8"/>
  <c r="G51" i="8" s="1"/>
  <c r="F50" i="8"/>
  <c r="G50" i="8" s="1"/>
  <c r="F49" i="8"/>
  <c r="G49" i="8" s="1"/>
  <c r="F48" i="8"/>
  <c r="G48" i="8" s="1"/>
  <c r="F47" i="8"/>
  <c r="G47" i="8" s="1"/>
  <c r="F46" i="8"/>
  <c r="G46" i="8" s="1"/>
  <c r="F45" i="8"/>
  <c r="G45" i="8" s="1"/>
  <c r="F44" i="8"/>
  <c r="G44" i="8" s="1"/>
  <c r="F43" i="8"/>
  <c r="G43" i="8" s="1"/>
  <c r="F42" i="8"/>
  <c r="G42" i="8" s="1"/>
  <c r="F41" i="8"/>
  <c r="G41" i="8" s="1"/>
  <c r="F40" i="8"/>
  <c r="G40" i="8" s="1"/>
  <c r="F39" i="8"/>
  <c r="G39" i="8" s="1"/>
  <c r="F38" i="8"/>
  <c r="G38" i="8" s="1"/>
  <c r="F37" i="8"/>
  <c r="G37" i="8" s="1"/>
  <c r="F36" i="8"/>
  <c r="G36" i="8" s="1"/>
  <c r="F35" i="8"/>
  <c r="G35" i="8" s="1"/>
  <c r="F34" i="8"/>
  <c r="G34" i="8" s="1"/>
  <c r="F33" i="8"/>
  <c r="G33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F19" i="8"/>
  <c r="G19" i="8" s="1"/>
  <c r="F18" i="8"/>
  <c r="G18" i="8" s="1"/>
  <c r="F17" i="8"/>
  <c r="G17" i="8" s="1"/>
  <c r="F16" i="8"/>
  <c r="G16" i="8" s="1"/>
  <c r="F15" i="8"/>
  <c r="F204" i="8" s="1"/>
  <c r="G274" i="9" l="1"/>
  <c r="G15" i="8"/>
  <c r="G204" i="8" s="1"/>
  <c r="H9" i="8" s="1"/>
  <c r="H11" i="8" s="1"/>
  <c r="G275" i="8"/>
  <c r="H10" i="8" s="1"/>
  <c r="F212" i="8"/>
  <c r="E276" i="8"/>
  <c r="C276" i="8"/>
  <c r="F275" i="8"/>
  <c r="F276" i="8" s="1"/>
  <c r="G275" i="9" l="1"/>
  <c r="H10" i="9"/>
  <c r="G276" i="8"/>
  <c r="H274" i="8"/>
  <c r="I274" i="8" s="1"/>
  <c r="H273" i="8"/>
  <c r="I273" i="8" s="1"/>
  <c r="H272" i="8"/>
  <c r="I272" i="8" s="1"/>
  <c r="H271" i="8"/>
  <c r="I271" i="8" s="1"/>
  <c r="H270" i="8"/>
  <c r="I270" i="8" s="1"/>
  <c r="H269" i="8"/>
  <c r="I269" i="8" s="1"/>
  <c r="H268" i="8"/>
  <c r="I268" i="8" s="1"/>
  <c r="H267" i="8"/>
  <c r="I267" i="8" s="1"/>
  <c r="H266" i="8"/>
  <c r="I266" i="8" s="1"/>
  <c r="H265" i="8"/>
  <c r="I265" i="8" s="1"/>
  <c r="H264" i="8"/>
  <c r="I264" i="8" s="1"/>
  <c r="H263" i="8"/>
  <c r="I263" i="8" s="1"/>
  <c r="H262" i="8"/>
  <c r="I262" i="8" s="1"/>
  <c r="H261" i="8"/>
  <c r="I261" i="8" s="1"/>
  <c r="H260" i="8"/>
  <c r="I260" i="8" s="1"/>
  <c r="H259" i="8"/>
  <c r="I259" i="8" s="1"/>
  <c r="H258" i="8"/>
  <c r="I258" i="8" s="1"/>
  <c r="H257" i="8"/>
  <c r="I257" i="8" s="1"/>
  <c r="H256" i="8"/>
  <c r="I256" i="8" s="1"/>
  <c r="H255" i="8"/>
  <c r="I255" i="8" s="1"/>
  <c r="H254" i="8"/>
  <c r="I254" i="8" s="1"/>
  <c r="H253" i="8"/>
  <c r="I253" i="8" s="1"/>
  <c r="H252" i="8"/>
  <c r="I252" i="8" s="1"/>
  <c r="H251" i="8"/>
  <c r="I251" i="8" s="1"/>
  <c r="H250" i="8"/>
  <c r="I250" i="8" s="1"/>
  <c r="H249" i="8"/>
  <c r="I249" i="8" s="1"/>
  <c r="H248" i="8"/>
  <c r="I248" i="8" s="1"/>
  <c r="H247" i="8"/>
  <c r="I247" i="8" s="1"/>
  <c r="H246" i="8"/>
  <c r="I246" i="8" s="1"/>
  <c r="H245" i="8"/>
  <c r="I245" i="8" s="1"/>
  <c r="H244" i="8"/>
  <c r="I244" i="8" s="1"/>
  <c r="H243" i="8"/>
  <c r="I243" i="8" s="1"/>
  <c r="H242" i="8"/>
  <c r="I242" i="8" s="1"/>
  <c r="H241" i="8"/>
  <c r="I241" i="8" s="1"/>
  <c r="H240" i="8"/>
  <c r="I240" i="8" s="1"/>
  <c r="H239" i="8"/>
  <c r="I239" i="8" s="1"/>
  <c r="H238" i="8"/>
  <c r="I238" i="8" s="1"/>
  <c r="H237" i="8"/>
  <c r="I237" i="8" s="1"/>
  <c r="H236" i="8"/>
  <c r="I236" i="8" s="1"/>
  <c r="H235" i="8"/>
  <c r="I235" i="8" s="1"/>
  <c r="H234" i="8"/>
  <c r="I234" i="8" s="1"/>
  <c r="H233" i="8"/>
  <c r="I233" i="8" s="1"/>
  <c r="H232" i="8"/>
  <c r="I232" i="8" s="1"/>
  <c r="H231" i="8"/>
  <c r="I231" i="8" s="1"/>
  <c r="H230" i="8"/>
  <c r="I230" i="8" s="1"/>
  <c r="H229" i="8"/>
  <c r="I229" i="8" s="1"/>
  <c r="H228" i="8"/>
  <c r="I228" i="8" s="1"/>
  <c r="H227" i="8"/>
  <c r="I227" i="8" s="1"/>
  <c r="H226" i="8"/>
  <c r="I226" i="8" s="1"/>
  <c r="H225" i="8"/>
  <c r="I225" i="8" s="1"/>
  <c r="H224" i="8"/>
  <c r="I224" i="8" s="1"/>
  <c r="H223" i="8"/>
  <c r="I223" i="8" s="1"/>
  <c r="H222" i="8"/>
  <c r="I222" i="8" s="1"/>
  <c r="H221" i="8"/>
  <c r="I221" i="8" s="1"/>
  <c r="H220" i="8"/>
  <c r="I220" i="8" s="1"/>
  <c r="H219" i="8"/>
  <c r="I219" i="8" s="1"/>
  <c r="H218" i="8"/>
  <c r="I218" i="8" s="1"/>
  <c r="H217" i="8"/>
  <c r="I217" i="8" s="1"/>
  <c r="H216" i="8"/>
  <c r="I216" i="8" s="1"/>
  <c r="H215" i="8"/>
  <c r="I215" i="8" s="1"/>
  <c r="H214" i="8"/>
  <c r="I214" i="8" s="1"/>
  <c r="H213" i="8"/>
  <c r="I213" i="8" s="1"/>
  <c r="H211" i="8"/>
  <c r="I211" i="8" s="1"/>
  <c r="H210" i="8"/>
  <c r="I210" i="8" s="1"/>
  <c r="H209" i="8"/>
  <c r="I209" i="8" s="1"/>
  <c r="H208" i="8"/>
  <c r="I208" i="8" s="1"/>
  <c r="H207" i="8"/>
  <c r="I207" i="8" s="1"/>
  <c r="H206" i="8"/>
  <c r="I206" i="8" s="1"/>
  <c r="H205" i="8"/>
  <c r="H212" i="8"/>
  <c r="I212" i="8" s="1"/>
  <c r="H203" i="8"/>
  <c r="I203" i="8" s="1"/>
  <c r="H202" i="8"/>
  <c r="I202" i="8" s="1"/>
  <c r="H201" i="8"/>
  <c r="I201" i="8" s="1"/>
  <c r="H200" i="8"/>
  <c r="I200" i="8" s="1"/>
  <c r="H199" i="8"/>
  <c r="I199" i="8" s="1"/>
  <c r="H198" i="8"/>
  <c r="I198" i="8" s="1"/>
  <c r="H197" i="8"/>
  <c r="I197" i="8" s="1"/>
  <c r="H196" i="8"/>
  <c r="I196" i="8" s="1"/>
  <c r="H195" i="8"/>
  <c r="I195" i="8" s="1"/>
  <c r="H194" i="8"/>
  <c r="I194" i="8" s="1"/>
  <c r="H193" i="8"/>
  <c r="I193" i="8" s="1"/>
  <c r="H192" i="8"/>
  <c r="I192" i="8" s="1"/>
  <c r="H191" i="8"/>
  <c r="I191" i="8" s="1"/>
  <c r="H190" i="8"/>
  <c r="I190" i="8" s="1"/>
  <c r="H189" i="8"/>
  <c r="I189" i="8" s="1"/>
  <c r="H188" i="8"/>
  <c r="I188" i="8" s="1"/>
  <c r="H187" i="8"/>
  <c r="I187" i="8" s="1"/>
  <c r="H186" i="8"/>
  <c r="I186" i="8" s="1"/>
  <c r="H185" i="8"/>
  <c r="I185" i="8" s="1"/>
  <c r="H184" i="8"/>
  <c r="I184" i="8" s="1"/>
  <c r="H183" i="8"/>
  <c r="I183" i="8" s="1"/>
  <c r="H182" i="8"/>
  <c r="I182" i="8" s="1"/>
  <c r="H181" i="8"/>
  <c r="I181" i="8" s="1"/>
  <c r="H180" i="8"/>
  <c r="I180" i="8" s="1"/>
  <c r="H179" i="8"/>
  <c r="I179" i="8" s="1"/>
  <c r="H178" i="8"/>
  <c r="I178" i="8" s="1"/>
  <c r="H177" i="8"/>
  <c r="I177" i="8" s="1"/>
  <c r="H176" i="8"/>
  <c r="I176" i="8" s="1"/>
  <c r="H175" i="8"/>
  <c r="I175" i="8" s="1"/>
  <c r="H174" i="8"/>
  <c r="I174" i="8" s="1"/>
  <c r="H173" i="8"/>
  <c r="I173" i="8" s="1"/>
  <c r="H172" i="8"/>
  <c r="I172" i="8" s="1"/>
  <c r="H171" i="8"/>
  <c r="I171" i="8" s="1"/>
  <c r="H170" i="8"/>
  <c r="I170" i="8" s="1"/>
  <c r="H169" i="8"/>
  <c r="I169" i="8" s="1"/>
  <c r="H168" i="8"/>
  <c r="I168" i="8" s="1"/>
  <c r="H167" i="8"/>
  <c r="I167" i="8" s="1"/>
  <c r="H166" i="8"/>
  <c r="I166" i="8" s="1"/>
  <c r="H165" i="8"/>
  <c r="I165" i="8" s="1"/>
  <c r="H164" i="8"/>
  <c r="I164" i="8" s="1"/>
  <c r="H163" i="8"/>
  <c r="I163" i="8" s="1"/>
  <c r="H162" i="8"/>
  <c r="I162" i="8" s="1"/>
  <c r="H161" i="8"/>
  <c r="I161" i="8" s="1"/>
  <c r="H160" i="8"/>
  <c r="I160" i="8" s="1"/>
  <c r="H159" i="8"/>
  <c r="I159" i="8" s="1"/>
  <c r="H158" i="8"/>
  <c r="I158" i="8" s="1"/>
  <c r="H157" i="8"/>
  <c r="I157" i="8" s="1"/>
  <c r="H156" i="8"/>
  <c r="I156" i="8" s="1"/>
  <c r="H155" i="8"/>
  <c r="I155" i="8" s="1"/>
  <c r="H154" i="8"/>
  <c r="I154" i="8" s="1"/>
  <c r="H153" i="8"/>
  <c r="I153" i="8" s="1"/>
  <c r="H152" i="8"/>
  <c r="I152" i="8" s="1"/>
  <c r="H151" i="8"/>
  <c r="I151" i="8" s="1"/>
  <c r="H150" i="8"/>
  <c r="I150" i="8" s="1"/>
  <c r="H149" i="8"/>
  <c r="I149" i="8" s="1"/>
  <c r="H148" i="8"/>
  <c r="I148" i="8" s="1"/>
  <c r="H147" i="8"/>
  <c r="I147" i="8" s="1"/>
  <c r="H146" i="8"/>
  <c r="I146" i="8" s="1"/>
  <c r="H145" i="8"/>
  <c r="I145" i="8" s="1"/>
  <c r="H144" i="8"/>
  <c r="I144" i="8" s="1"/>
  <c r="H143" i="8"/>
  <c r="I143" i="8" s="1"/>
  <c r="H142" i="8"/>
  <c r="I142" i="8" s="1"/>
  <c r="H141" i="8"/>
  <c r="I141" i="8" s="1"/>
  <c r="H140" i="8"/>
  <c r="I140" i="8" s="1"/>
  <c r="H139" i="8"/>
  <c r="I139" i="8" s="1"/>
  <c r="H138" i="8"/>
  <c r="I138" i="8" s="1"/>
  <c r="H137" i="8"/>
  <c r="I137" i="8" s="1"/>
  <c r="H136" i="8"/>
  <c r="I136" i="8" s="1"/>
  <c r="H135" i="8"/>
  <c r="I135" i="8" s="1"/>
  <c r="H134" i="8"/>
  <c r="I134" i="8" s="1"/>
  <c r="H133" i="8"/>
  <c r="I133" i="8" s="1"/>
  <c r="H132" i="8"/>
  <c r="I132" i="8" s="1"/>
  <c r="H131" i="8"/>
  <c r="I131" i="8" s="1"/>
  <c r="H130" i="8"/>
  <c r="I130" i="8" s="1"/>
  <c r="H129" i="8"/>
  <c r="I129" i="8" s="1"/>
  <c r="H128" i="8"/>
  <c r="I128" i="8" s="1"/>
  <c r="H127" i="8"/>
  <c r="I127" i="8" s="1"/>
  <c r="H126" i="8"/>
  <c r="I126" i="8" s="1"/>
  <c r="H125" i="8"/>
  <c r="I125" i="8" s="1"/>
  <c r="H124" i="8"/>
  <c r="I124" i="8" s="1"/>
  <c r="H123" i="8"/>
  <c r="I123" i="8" s="1"/>
  <c r="H122" i="8"/>
  <c r="I122" i="8" s="1"/>
  <c r="H121" i="8"/>
  <c r="I121" i="8" s="1"/>
  <c r="H120" i="8"/>
  <c r="I120" i="8" s="1"/>
  <c r="H119" i="8"/>
  <c r="I119" i="8" s="1"/>
  <c r="H118" i="8"/>
  <c r="I118" i="8" s="1"/>
  <c r="H117" i="8"/>
  <c r="I117" i="8" s="1"/>
  <c r="H116" i="8"/>
  <c r="I116" i="8" s="1"/>
  <c r="H115" i="8"/>
  <c r="I115" i="8" s="1"/>
  <c r="H114" i="8"/>
  <c r="I114" i="8" s="1"/>
  <c r="H113" i="8"/>
  <c r="I113" i="8" s="1"/>
  <c r="H112" i="8"/>
  <c r="I112" i="8" s="1"/>
  <c r="H111" i="8"/>
  <c r="I111" i="8" s="1"/>
  <c r="H110" i="8"/>
  <c r="I110" i="8" s="1"/>
  <c r="H109" i="8"/>
  <c r="I109" i="8" s="1"/>
  <c r="H108" i="8"/>
  <c r="I108" i="8" s="1"/>
  <c r="H107" i="8"/>
  <c r="I107" i="8" s="1"/>
  <c r="H106" i="8"/>
  <c r="I106" i="8" s="1"/>
  <c r="H105" i="8"/>
  <c r="I105" i="8" s="1"/>
  <c r="H104" i="8"/>
  <c r="I104" i="8" s="1"/>
  <c r="H103" i="8"/>
  <c r="I103" i="8" s="1"/>
  <c r="H102" i="8"/>
  <c r="I102" i="8" s="1"/>
  <c r="H101" i="8"/>
  <c r="I101" i="8" s="1"/>
  <c r="H100" i="8"/>
  <c r="I100" i="8" s="1"/>
  <c r="H99" i="8"/>
  <c r="I99" i="8" s="1"/>
  <c r="H98" i="8"/>
  <c r="I98" i="8" s="1"/>
  <c r="H97" i="8"/>
  <c r="I97" i="8" s="1"/>
  <c r="H96" i="8"/>
  <c r="I96" i="8" s="1"/>
  <c r="H95" i="8"/>
  <c r="I95" i="8" s="1"/>
  <c r="H94" i="8"/>
  <c r="I94" i="8" s="1"/>
  <c r="H93" i="8"/>
  <c r="I93" i="8" s="1"/>
  <c r="H92" i="8"/>
  <c r="I92" i="8" s="1"/>
  <c r="H91" i="8"/>
  <c r="I91" i="8" s="1"/>
  <c r="H90" i="8"/>
  <c r="I90" i="8" s="1"/>
  <c r="H89" i="8"/>
  <c r="I89" i="8" s="1"/>
  <c r="H88" i="8"/>
  <c r="I88" i="8" s="1"/>
  <c r="H87" i="8"/>
  <c r="I87" i="8" s="1"/>
  <c r="H86" i="8"/>
  <c r="I86" i="8" s="1"/>
  <c r="H85" i="8"/>
  <c r="I85" i="8" s="1"/>
  <c r="H84" i="8"/>
  <c r="I84" i="8" s="1"/>
  <c r="H83" i="8"/>
  <c r="I83" i="8" s="1"/>
  <c r="H82" i="8"/>
  <c r="I82" i="8" s="1"/>
  <c r="H81" i="8"/>
  <c r="I81" i="8" s="1"/>
  <c r="H80" i="8"/>
  <c r="I80" i="8" s="1"/>
  <c r="H79" i="8"/>
  <c r="I79" i="8" s="1"/>
  <c r="H78" i="8"/>
  <c r="I78" i="8" s="1"/>
  <c r="H77" i="8"/>
  <c r="I77" i="8" s="1"/>
  <c r="H76" i="8"/>
  <c r="I76" i="8" s="1"/>
  <c r="H75" i="8"/>
  <c r="I75" i="8" s="1"/>
  <c r="H74" i="8"/>
  <c r="I74" i="8" s="1"/>
  <c r="H73" i="8"/>
  <c r="I73" i="8" s="1"/>
  <c r="H72" i="8"/>
  <c r="I72" i="8" s="1"/>
  <c r="H71" i="8"/>
  <c r="I71" i="8" s="1"/>
  <c r="H70" i="8"/>
  <c r="I70" i="8" s="1"/>
  <c r="H69" i="8"/>
  <c r="I69" i="8" s="1"/>
  <c r="H68" i="8"/>
  <c r="I68" i="8" s="1"/>
  <c r="H67" i="8"/>
  <c r="I67" i="8" s="1"/>
  <c r="H66" i="8"/>
  <c r="I66" i="8" s="1"/>
  <c r="H65" i="8"/>
  <c r="I65" i="8" s="1"/>
  <c r="H64" i="8"/>
  <c r="I64" i="8" s="1"/>
  <c r="H63" i="8"/>
  <c r="I63" i="8" s="1"/>
  <c r="H62" i="8"/>
  <c r="I62" i="8" s="1"/>
  <c r="H61" i="8"/>
  <c r="I61" i="8" s="1"/>
  <c r="H60" i="8"/>
  <c r="I60" i="8" s="1"/>
  <c r="H59" i="8"/>
  <c r="I59" i="8" s="1"/>
  <c r="H58" i="8"/>
  <c r="I58" i="8" s="1"/>
  <c r="H57" i="8"/>
  <c r="I57" i="8" s="1"/>
  <c r="H56" i="8"/>
  <c r="I56" i="8" s="1"/>
  <c r="H55" i="8"/>
  <c r="I55" i="8" s="1"/>
  <c r="H54" i="8"/>
  <c r="I54" i="8" s="1"/>
  <c r="H53" i="8"/>
  <c r="I53" i="8" s="1"/>
  <c r="H52" i="8"/>
  <c r="I52" i="8" s="1"/>
  <c r="H51" i="8"/>
  <c r="I51" i="8" s="1"/>
  <c r="H50" i="8"/>
  <c r="I50" i="8" s="1"/>
  <c r="H49" i="8"/>
  <c r="I49" i="8" s="1"/>
  <c r="H48" i="8"/>
  <c r="I48" i="8" s="1"/>
  <c r="H47" i="8"/>
  <c r="I47" i="8" s="1"/>
  <c r="H46" i="8"/>
  <c r="I46" i="8" s="1"/>
  <c r="H45" i="8"/>
  <c r="I45" i="8" s="1"/>
  <c r="H44" i="8"/>
  <c r="I44" i="8" s="1"/>
  <c r="H43" i="8"/>
  <c r="I43" i="8" s="1"/>
  <c r="H42" i="8"/>
  <c r="I42" i="8" s="1"/>
  <c r="H41" i="8"/>
  <c r="I41" i="8" s="1"/>
  <c r="H40" i="8"/>
  <c r="I40" i="8" s="1"/>
  <c r="H39" i="8"/>
  <c r="I39" i="8" s="1"/>
  <c r="H38" i="8"/>
  <c r="I38" i="8" s="1"/>
  <c r="H37" i="8"/>
  <c r="I37" i="8" s="1"/>
  <c r="H36" i="8"/>
  <c r="I36" i="8" s="1"/>
  <c r="H35" i="8"/>
  <c r="I35" i="8" s="1"/>
  <c r="H34" i="8"/>
  <c r="I34" i="8" s="1"/>
  <c r="H33" i="8"/>
  <c r="I33" i="8" s="1"/>
  <c r="H32" i="8"/>
  <c r="I32" i="8" s="1"/>
  <c r="H31" i="8"/>
  <c r="I31" i="8" s="1"/>
  <c r="H30" i="8"/>
  <c r="I30" i="8" s="1"/>
  <c r="H29" i="8"/>
  <c r="I29" i="8" s="1"/>
  <c r="H28" i="8"/>
  <c r="I28" i="8" s="1"/>
  <c r="H27" i="8"/>
  <c r="I27" i="8" s="1"/>
  <c r="H26" i="8"/>
  <c r="I26" i="8" s="1"/>
  <c r="H25" i="8"/>
  <c r="I25" i="8" s="1"/>
  <c r="H24" i="8"/>
  <c r="I24" i="8" s="1"/>
  <c r="H23" i="8"/>
  <c r="I23" i="8" s="1"/>
  <c r="H22" i="8"/>
  <c r="I22" i="8" s="1"/>
  <c r="H21" i="8"/>
  <c r="I21" i="8" s="1"/>
  <c r="H20" i="8"/>
  <c r="I20" i="8" s="1"/>
  <c r="H19" i="8"/>
  <c r="I19" i="8" s="1"/>
  <c r="H18" i="8"/>
  <c r="I18" i="8" s="1"/>
  <c r="H17" i="8"/>
  <c r="I17" i="8" s="1"/>
  <c r="H16" i="8"/>
  <c r="I16" i="8" s="1"/>
  <c r="H15" i="8"/>
  <c r="H237" i="9" l="1"/>
  <c r="I237" i="9" s="1"/>
  <c r="H11" i="9"/>
  <c r="H204" i="8"/>
  <c r="I15" i="8"/>
  <c r="I204" i="8" s="1"/>
  <c r="H275" i="8"/>
  <c r="H276" i="8" s="1"/>
  <c r="I205" i="8"/>
  <c r="I275" i="8" s="1"/>
  <c r="I276" i="8" s="1"/>
  <c r="H273" i="9" l="1"/>
  <c r="I273" i="9" s="1"/>
  <c r="H271" i="9"/>
  <c r="I271" i="9" s="1"/>
  <c r="H269" i="9"/>
  <c r="I269" i="9" s="1"/>
  <c r="H267" i="9"/>
  <c r="I267" i="9" s="1"/>
  <c r="H265" i="9"/>
  <c r="I265" i="9" s="1"/>
  <c r="H263" i="9"/>
  <c r="I263" i="9" s="1"/>
  <c r="H261" i="9"/>
  <c r="I261" i="9" s="1"/>
  <c r="H259" i="9"/>
  <c r="I259" i="9" s="1"/>
  <c r="H257" i="9"/>
  <c r="I257" i="9" s="1"/>
  <c r="H255" i="9"/>
  <c r="I255" i="9" s="1"/>
  <c r="H253" i="9"/>
  <c r="I253" i="9" s="1"/>
  <c r="H220" i="9"/>
  <c r="I220" i="9" s="1"/>
  <c r="H218" i="9"/>
  <c r="I218" i="9" s="1"/>
  <c r="H216" i="9"/>
  <c r="I216" i="9" s="1"/>
  <c r="H214" i="9"/>
  <c r="I214" i="9" s="1"/>
  <c r="H212" i="9"/>
  <c r="I212" i="9" s="1"/>
  <c r="H210" i="9"/>
  <c r="I210" i="9" s="1"/>
  <c r="H208" i="9"/>
  <c r="I208" i="9" s="1"/>
  <c r="H206" i="9"/>
  <c r="I206" i="9" s="1"/>
  <c r="H251" i="9"/>
  <c r="I251" i="9" s="1"/>
  <c r="H249" i="9"/>
  <c r="I249" i="9" s="1"/>
  <c r="H247" i="9"/>
  <c r="I247" i="9" s="1"/>
  <c r="H245" i="9"/>
  <c r="I245" i="9" s="1"/>
  <c r="H243" i="9"/>
  <c r="I243" i="9" s="1"/>
  <c r="H241" i="9"/>
  <c r="I241" i="9" s="1"/>
  <c r="H239" i="9"/>
  <c r="I239" i="9" s="1"/>
  <c r="H236" i="9"/>
  <c r="I236" i="9" s="1"/>
  <c r="H234" i="9"/>
  <c r="I234" i="9" s="1"/>
  <c r="H232" i="9"/>
  <c r="I232" i="9" s="1"/>
  <c r="H230" i="9"/>
  <c r="I230" i="9" s="1"/>
  <c r="H228" i="9"/>
  <c r="I228" i="9" s="1"/>
  <c r="H226" i="9"/>
  <c r="I226" i="9" s="1"/>
  <c r="H224" i="9"/>
  <c r="I224" i="9" s="1"/>
  <c r="H222" i="9"/>
  <c r="I222" i="9" s="1"/>
  <c r="H203" i="9"/>
  <c r="I203" i="9" s="1"/>
  <c r="H201" i="9"/>
  <c r="I201" i="9" s="1"/>
  <c r="H199" i="9"/>
  <c r="I199" i="9" s="1"/>
  <c r="H197" i="9"/>
  <c r="I197" i="9" s="1"/>
  <c r="H195" i="9"/>
  <c r="I195" i="9" s="1"/>
  <c r="H193" i="9"/>
  <c r="I193" i="9" s="1"/>
  <c r="H191" i="9"/>
  <c r="I191" i="9" s="1"/>
  <c r="H189" i="9"/>
  <c r="I189" i="9" s="1"/>
  <c r="H187" i="9"/>
  <c r="I187" i="9" s="1"/>
  <c r="H185" i="9"/>
  <c r="I185" i="9" s="1"/>
  <c r="H183" i="9"/>
  <c r="I183" i="9" s="1"/>
  <c r="H181" i="9"/>
  <c r="I181" i="9" s="1"/>
  <c r="H179" i="9"/>
  <c r="I179" i="9" s="1"/>
  <c r="H177" i="9"/>
  <c r="I177" i="9" s="1"/>
  <c r="H175" i="9"/>
  <c r="I175" i="9" s="1"/>
  <c r="H173" i="9"/>
  <c r="I173" i="9" s="1"/>
  <c r="H171" i="9"/>
  <c r="I171" i="9" s="1"/>
  <c r="H169" i="9"/>
  <c r="I169" i="9" s="1"/>
  <c r="H167" i="9"/>
  <c r="I167" i="9" s="1"/>
  <c r="H165" i="9"/>
  <c r="I165" i="9" s="1"/>
  <c r="H163" i="9"/>
  <c r="I163" i="9" s="1"/>
  <c r="H161" i="9"/>
  <c r="I161" i="9" s="1"/>
  <c r="H159" i="9"/>
  <c r="I159" i="9" s="1"/>
  <c r="H111" i="9"/>
  <c r="I111" i="9" s="1"/>
  <c r="H109" i="9"/>
  <c r="I109" i="9" s="1"/>
  <c r="H107" i="9"/>
  <c r="I107" i="9" s="1"/>
  <c r="H105" i="9"/>
  <c r="I105" i="9" s="1"/>
  <c r="H158" i="9"/>
  <c r="I158" i="9" s="1"/>
  <c r="H156" i="9"/>
  <c r="I156" i="9" s="1"/>
  <c r="H154" i="9"/>
  <c r="I154" i="9" s="1"/>
  <c r="H152" i="9"/>
  <c r="I152" i="9" s="1"/>
  <c r="H150" i="9"/>
  <c r="I150" i="9" s="1"/>
  <c r="H148" i="9"/>
  <c r="I148" i="9" s="1"/>
  <c r="H146" i="9"/>
  <c r="I146" i="9" s="1"/>
  <c r="H144" i="9"/>
  <c r="I144" i="9" s="1"/>
  <c r="H142" i="9"/>
  <c r="I142" i="9" s="1"/>
  <c r="H140" i="9"/>
  <c r="I140" i="9" s="1"/>
  <c r="H138" i="9"/>
  <c r="I138" i="9" s="1"/>
  <c r="H136" i="9"/>
  <c r="I136" i="9" s="1"/>
  <c r="H134" i="9"/>
  <c r="I134" i="9" s="1"/>
  <c r="H132" i="9"/>
  <c r="I132" i="9" s="1"/>
  <c r="H130" i="9"/>
  <c r="I130" i="9" s="1"/>
  <c r="H128" i="9"/>
  <c r="I128" i="9" s="1"/>
  <c r="H126" i="9"/>
  <c r="I126" i="9" s="1"/>
  <c r="H124" i="9"/>
  <c r="I124" i="9" s="1"/>
  <c r="H122" i="9"/>
  <c r="I122" i="9" s="1"/>
  <c r="H120" i="9"/>
  <c r="I120" i="9" s="1"/>
  <c r="H118" i="9"/>
  <c r="I118" i="9" s="1"/>
  <c r="H116" i="9"/>
  <c r="I116" i="9" s="1"/>
  <c r="H114" i="9"/>
  <c r="I114" i="9" s="1"/>
  <c r="H103" i="9"/>
  <c r="I103" i="9" s="1"/>
  <c r="H101" i="9"/>
  <c r="I101" i="9" s="1"/>
  <c r="H99" i="9"/>
  <c r="I99" i="9" s="1"/>
  <c r="H97" i="9"/>
  <c r="I97" i="9" s="1"/>
  <c r="H95" i="9"/>
  <c r="I95" i="9" s="1"/>
  <c r="H93" i="9"/>
  <c r="I93" i="9" s="1"/>
  <c r="H91" i="9"/>
  <c r="I91" i="9" s="1"/>
  <c r="H89" i="9"/>
  <c r="I89" i="9" s="1"/>
  <c r="H87" i="9"/>
  <c r="I87" i="9" s="1"/>
  <c r="H85" i="9"/>
  <c r="I85" i="9" s="1"/>
  <c r="H83" i="9"/>
  <c r="I83" i="9" s="1"/>
  <c r="H81" i="9"/>
  <c r="I81" i="9" s="1"/>
  <c r="H79" i="9"/>
  <c r="I79" i="9" s="1"/>
  <c r="H77" i="9"/>
  <c r="I77" i="9" s="1"/>
  <c r="H75" i="9"/>
  <c r="I75" i="9" s="1"/>
  <c r="H73" i="9"/>
  <c r="I73" i="9" s="1"/>
  <c r="H71" i="9"/>
  <c r="I71" i="9" s="1"/>
  <c r="H69" i="9"/>
  <c r="I69" i="9" s="1"/>
  <c r="H67" i="9"/>
  <c r="I67" i="9" s="1"/>
  <c r="H65" i="9"/>
  <c r="I65" i="9" s="1"/>
  <c r="H63" i="9"/>
  <c r="I63" i="9" s="1"/>
  <c r="H61" i="9"/>
  <c r="I61" i="9" s="1"/>
  <c r="H59" i="9"/>
  <c r="I59" i="9" s="1"/>
  <c r="H57" i="9"/>
  <c r="I57" i="9" s="1"/>
  <c r="H55" i="9"/>
  <c r="I55" i="9" s="1"/>
  <c r="H53" i="9"/>
  <c r="I53" i="9" s="1"/>
  <c r="H51" i="9"/>
  <c r="I51" i="9" s="1"/>
  <c r="H49" i="9"/>
  <c r="I49" i="9" s="1"/>
  <c r="H47" i="9"/>
  <c r="I47" i="9" s="1"/>
  <c r="H45" i="9"/>
  <c r="I45" i="9" s="1"/>
  <c r="H43" i="9"/>
  <c r="I43" i="9" s="1"/>
  <c r="H41" i="9"/>
  <c r="I41" i="9" s="1"/>
  <c r="H39" i="9"/>
  <c r="I39" i="9" s="1"/>
  <c r="H37" i="9"/>
  <c r="I37" i="9" s="1"/>
  <c r="H35" i="9"/>
  <c r="I35" i="9" s="1"/>
  <c r="H33" i="9"/>
  <c r="I33" i="9" s="1"/>
  <c r="H31" i="9"/>
  <c r="I31" i="9" s="1"/>
  <c r="H29" i="9"/>
  <c r="I29" i="9" s="1"/>
  <c r="H27" i="9"/>
  <c r="I27" i="9" s="1"/>
  <c r="H25" i="9"/>
  <c r="I25" i="9" s="1"/>
  <c r="H23" i="9"/>
  <c r="I23" i="9" s="1"/>
  <c r="H21" i="9"/>
  <c r="I21" i="9" s="1"/>
  <c r="I19" i="9"/>
  <c r="H17" i="9"/>
  <c r="I17" i="9" s="1"/>
  <c r="H15" i="9"/>
  <c r="H272" i="9"/>
  <c r="I272" i="9" s="1"/>
  <c r="H270" i="9"/>
  <c r="I270" i="9" s="1"/>
  <c r="H268" i="9"/>
  <c r="I268" i="9" s="1"/>
  <c r="H266" i="9"/>
  <c r="I266" i="9" s="1"/>
  <c r="H264" i="9"/>
  <c r="I264" i="9" s="1"/>
  <c r="H262" i="9"/>
  <c r="I262" i="9" s="1"/>
  <c r="H260" i="9"/>
  <c r="I260" i="9" s="1"/>
  <c r="H258" i="9"/>
  <c r="I258" i="9" s="1"/>
  <c r="H256" i="9"/>
  <c r="I256" i="9" s="1"/>
  <c r="H254" i="9"/>
  <c r="I254" i="9" s="1"/>
  <c r="H252" i="9"/>
  <c r="I252" i="9" s="1"/>
  <c r="H219" i="9"/>
  <c r="I219" i="9" s="1"/>
  <c r="H217" i="9"/>
  <c r="I217" i="9" s="1"/>
  <c r="H215" i="9"/>
  <c r="I215" i="9" s="1"/>
  <c r="H213" i="9"/>
  <c r="I213" i="9" s="1"/>
  <c r="H211" i="9"/>
  <c r="I211" i="9" s="1"/>
  <c r="H209" i="9"/>
  <c r="I209" i="9" s="1"/>
  <c r="H207" i="9"/>
  <c r="I207" i="9" s="1"/>
  <c r="H205" i="9"/>
  <c r="H250" i="9"/>
  <c r="I250" i="9" s="1"/>
  <c r="H248" i="9"/>
  <c r="I248" i="9" s="1"/>
  <c r="H246" i="9"/>
  <c r="I246" i="9" s="1"/>
  <c r="H244" i="9"/>
  <c r="I244" i="9" s="1"/>
  <c r="H242" i="9"/>
  <c r="I242" i="9" s="1"/>
  <c r="H240" i="9"/>
  <c r="I240" i="9" s="1"/>
  <c r="H238" i="9"/>
  <c r="I238" i="9" s="1"/>
  <c r="H235" i="9"/>
  <c r="I235" i="9" s="1"/>
  <c r="H233" i="9"/>
  <c r="I233" i="9" s="1"/>
  <c r="H231" i="9"/>
  <c r="I231" i="9" s="1"/>
  <c r="H229" i="9"/>
  <c r="I229" i="9" s="1"/>
  <c r="H227" i="9"/>
  <c r="I227" i="9" s="1"/>
  <c r="H225" i="9"/>
  <c r="I225" i="9" s="1"/>
  <c r="H223" i="9"/>
  <c r="I223" i="9" s="1"/>
  <c r="H221" i="9"/>
  <c r="I221" i="9" s="1"/>
  <c r="H202" i="9"/>
  <c r="I202" i="9" s="1"/>
  <c r="H200" i="9"/>
  <c r="I200" i="9" s="1"/>
  <c r="H198" i="9"/>
  <c r="I198" i="9" s="1"/>
  <c r="H196" i="9"/>
  <c r="I196" i="9" s="1"/>
  <c r="H194" i="9"/>
  <c r="I194" i="9" s="1"/>
  <c r="H192" i="9"/>
  <c r="I192" i="9" s="1"/>
  <c r="H190" i="9"/>
  <c r="I190" i="9" s="1"/>
  <c r="H188" i="9"/>
  <c r="I188" i="9" s="1"/>
  <c r="H186" i="9"/>
  <c r="I186" i="9" s="1"/>
  <c r="H184" i="9"/>
  <c r="I184" i="9" s="1"/>
  <c r="H182" i="9"/>
  <c r="I182" i="9" s="1"/>
  <c r="H180" i="9"/>
  <c r="I180" i="9" s="1"/>
  <c r="H178" i="9"/>
  <c r="I178" i="9" s="1"/>
  <c r="H176" i="9"/>
  <c r="I176" i="9" s="1"/>
  <c r="H174" i="9"/>
  <c r="I174" i="9" s="1"/>
  <c r="H172" i="9"/>
  <c r="I172" i="9" s="1"/>
  <c r="H170" i="9"/>
  <c r="I170" i="9" s="1"/>
  <c r="H168" i="9"/>
  <c r="I168" i="9" s="1"/>
  <c r="H166" i="9"/>
  <c r="I166" i="9" s="1"/>
  <c r="H164" i="9"/>
  <c r="I164" i="9" s="1"/>
  <c r="H162" i="9"/>
  <c r="I162" i="9" s="1"/>
  <c r="H160" i="9"/>
  <c r="I160" i="9" s="1"/>
  <c r="H112" i="9"/>
  <c r="I112" i="9" s="1"/>
  <c r="H110" i="9"/>
  <c r="I110" i="9" s="1"/>
  <c r="H108" i="9"/>
  <c r="I108" i="9" s="1"/>
  <c r="H106" i="9"/>
  <c r="I106" i="9" s="1"/>
  <c r="H104" i="9"/>
  <c r="I104" i="9" s="1"/>
  <c r="H157" i="9"/>
  <c r="I157" i="9" s="1"/>
  <c r="H155" i="9"/>
  <c r="I155" i="9" s="1"/>
  <c r="H153" i="9"/>
  <c r="I153" i="9" s="1"/>
  <c r="H151" i="9"/>
  <c r="I151" i="9" s="1"/>
  <c r="H149" i="9"/>
  <c r="I149" i="9" s="1"/>
  <c r="H147" i="9"/>
  <c r="I147" i="9" s="1"/>
  <c r="H145" i="9"/>
  <c r="I145" i="9" s="1"/>
  <c r="H143" i="9"/>
  <c r="I143" i="9" s="1"/>
  <c r="H141" i="9"/>
  <c r="I141" i="9" s="1"/>
  <c r="H139" i="9"/>
  <c r="I139" i="9" s="1"/>
  <c r="H137" i="9"/>
  <c r="I137" i="9" s="1"/>
  <c r="H135" i="9"/>
  <c r="I135" i="9" s="1"/>
  <c r="H133" i="9"/>
  <c r="I133" i="9" s="1"/>
  <c r="H131" i="9"/>
  <c r="I131" i="9" s="1"/>
  <c r="H129" i="9"/>
  <c r="I129" i="9" s="1"/>
  <c r="H127" i="9"/>
  <c r="I127" i="9" s="1"/>
  <c r="H125" i="9"/>
  <c r="I125" i="9" s="1"/>
  <c r="H123" i="9"/>
  <c r="I123" i="9" s="1"/>
  <c r="H121" i="9"/>
  <c r="I121" i="9" s="1"/>
  <c r="H119" i="9"/>
  <c r="I119" i="9" s="1"/>
  <c r="H117" i="9"/>
  <c r="I117" i="9" s="1"/>
  <c r="H115" i="9"/>
  <c r="I115" i="9" s="1"/>
  <c r="H113" i="9"/>
  <c r="I113" i="9" s="1"/>
  <c r="H102" i="9"/>
  <c r="I102" i="9" s="1"/>
  <c r="H100" i="9"/>
  <c r="I100" i="9" s="1"/>
  <c r="H98" i="9"/>
  <c r="I98" i="9" s="1"/>
  <c r="H96" i="9"/>
  <c r="I96" i="9" s="1"/>
  <c r="H94" i="9"/>
  <c r="I94" i="9" s="1"/>
  <c r="H92" i="9"/>
  <c r="I92" i="9" s="1"/>
  <c r="H90" i="9"/>
  <c r="I90" i="9" s="1"/>
  <c r="H88" i="9"/>
  <c r="I88" i="9" s="1"/>
  <c r="H86" i="9"/>
  <c r="I86" i="9" s="1"/>
  <c r="H84" i="9"/>
  <c r="I84" i="9" s="1"/>
  <c r="H82" i="9"/>
  <c r="I82" i="9" s="1"/>
  <c r="H80" i="9"/>
  <c r="I80" i="9" s="1"/>
  <c r="H78" i="9"/>
  <c r="I78" i="9" s="1"/>
  <c r="H76" i="9"/>
  <c r="I76" i="9" s="1"/>
  <c r="H74" i="9"/>
  <c r="I74" i="9" s="1"/>
  <c r="H72" i="9"/>
  <c r="I72" i="9" s="1"/>
  <c r="H70" i="9"/>
  <c r="I70" i="9" s="1"/>
  <c r="H68" i="9"/>
  <c r="I68" i="9" s="1"/>
  <c r="H66" i="9"/>
  <c r="I66" i="9" s="1"/>
  <c r="H64" i="9"/>
  <c r="I64" i="9" s="1"/>
  <c r="H62" i="9"/>
  <c r="I62" i="9" s="1"/>
  <c r="H60" i="9"/>
  <c r="I60" i="9" s="1"/>
  <c r="H58" i="9"/>
  <c r="I58" i="9" s="1"/>
  <c r="H56" i="9"/>
  <c r="I56" i="9" s="1"/>
  <c r="H54" i="9"/>
  <c r="I54" i="9" s="1"/>
  <c r="H52" i="9"/>
  <c r="I52" i="9" s="1"/>
  <c r="H50" i="9"/>
  <c r="I50" i="9" s="1"/>
  <c r="H48" i="9"/>
  <c r="I48" i="9" s="1"/>
  <c r="H46" i="9"/>
  <c r="I46" i="9" s="1"/>
  <c r="H44" i="9"/>
  <c r="I44" i="9" s="1"/>
  <c r="H42" i="9"/>
  <c r="I42" i="9" s="1"/>
  <c r="H40" i="9"/>
  <c r="I40" i="9" s="1"/>
  <c r="H38" i="9"/>
  <c r="I38" i="9" s="1"/>
  <c r="H36" i="9"/>
  <c r="I36" i="9" s="1"/>
  <c r="H34" i="9"/>
  <c r="I34" i="9" s="1"/>
  <c r="H32" i="9"/>
  <c r="I32" i="9" s="1"/>
  <c r="H30" i="9"/>
  <c r="I30" i="9" s="1"/>
  <c r="H28" i="9"/>
  <c r="I28" i="9" s="1"/>
  <c r="H26" i="9"/>
  <c r="I26" i="9" s="1"/>
  <c r="H24" i="9"/>
  <c r="I24" i="9" s="1"/>
  <c r="H22" i="9"/>
  <c r="I22" i="9" s="1"/>
  <c r="H20" i="9"/>
  <c r="I20" i="9" s="1"/>
  <c r="H18" i="9"/>
  <c r="I18" i="9" s="1"/>
  <c r="H16" i="9"/>
  <c r="I16" i="9" s="1"/>
  <c r="D275" i="6"/>
  <c r="C275" i="6"/>
  <c r="H274" i="9" l="1"/>
  <c r="I205" i="9"/>
  <c r="I274" i="9" s="1"/>
  <c r="H204" i="9"/>
  <c r="I15" i="9"/>
  <c r="I204" i="9" s="1"/>
  <c r="D275" i="7"/>
  <c r="H275" i="7"/>
  <c r="E275" i="7"/>
  <c r="I275" i="9" l="1"/>
  <c r="H275" i="9"/>
  <c r="G274" i="7"/>
  <c r="H274" i="7" s="1"/>
  <c r="G273" i="7"/>
  <c r="H273" i="7" s="1"/>
  <c r="G272" i="7"/>
  <c r="H272" i="7" s="1"/>
  <c r="G271" i="7"/>
  <c r="H271" i="7" s="1"/>
  <c r="G270" i="7"/>
  <c r="H270" i="7" s="1"/>
  <c r="G269" i="7"/>
  <c r="H269" i="7" s="1"/>
  <c r="G268" i="7"/>
  <c r="H268" i="7" s="1"/>
  <c r="G267" i="7"/>
  <c r="H267" i="7" s="1"/>
  <c r="G266" i="7"/>
  <c r="H266" i="7" s="1"/>
  <c r="G265" i="7"/>
  <c r="H265" i="7" s="1"/>
  <c r="G264" i="7"/>
  <c r="H264" i="7" s="1"/>
  <c r="G263" i="7"/>
  <c r="H263" i="7" s="1"/>
  <c r="G262" i="7"/>
  <c r="H262" i="7" s="1"/>
  <c r="G261" i="7"/>
  <c r="H261" i="7" s="1"/>
  <c r="G260" i="7"/>
  <c r="H260" i="7" s="1"/>
  <c r="G259" i="7"/>
  <c r="H259" i="7" s="1"/>
  <c r="G258" i="7"/>
  <c r="H258" i="7" s="1"/>
  <c r="G257" i="7"/>
  <c r="H257" i="7" s="1"/>
  <c r="G256" i="7"/>
  <c r="H256" i="7" s="1"/>
  <c r="G255" i="7"/>
  <c r="H255" i="7" s="1"/>
  <c r="G254" i="7"/>
  <c r="H254" i="7" s="1"/>
  <c r="G253" i="7"/>
  <c r="H253" i="7" s="1"/>
  <c r="G252" i="7"/>
  <c r="H252" i="7" s="1"/>
  <c r="G251" i="7"/>
  <c r="H251" i="7" s="1"/>
  <c r="G250" i="7"/>
  <c r="H250" i="7" s="1"/>
  <c r="G249" i="7"/>
  <c r="H249" i="7" s="1"/>
  <c r="G248" i="7"/>
  <c r="H248" i="7" s="1"/>
  <c r="G247" i="7"/>
  <c r="H247" i="7" s="1"/>
  <c r="H246" i="7"/>
  <c r="G246" i="7"/>
  <c r="N246" i="7" s="1"/>
  <c r="G245" i="7"/>
  <c r="H245" i="7" s="1"/>
  <c r="G244" i="7"/>
  <c r="H244" i="7" s="1"/>
  <c r="G243" i="7"/>
  <c r="H243" i="7" s="1"/>
  <c r="G242" i="7"/>
  <c r="H242" i="7" s="1"/>
  <c r="G241" i="7"/>
  <c r="H241" i="7" s="1"/>
  <c r="G240" i="7"/>
  <c r="H240" i="7" s="1"/>
  <c r="G239" i="7"/>
  <c r="H239" i="7" s="1"/>
  <c r="G238" i="7"/>
  <c r="H238" i="7" s="1"/>
  <c r="G237" i="7"/>
  <c r="H237" i="7" s="1"/>
  <c r="G236" i="7"/>
  <c r="H236" i="7" s="1"/>
  <c r="G235" i="7"/>
  <c r="H235" i="7" s="1"/>
  <c r="G234" i="7"/>
  <c r="H234" i="7" s="1"/>
  <c r="G233" i="7"/>
  <c r="H233" i="7" s="1"/>
  <c r="G232" i="7"/>
  <c r="H232" i="7" s="1"/>
  <c r="G231" i="7"/>
  <c r="H231" i="7" s="1"/>
  <c r="H230" i="7"/>
  <c r="G230" i="7"/>
  <c r="N230" i="7" s="1"/>
  <c r="H229" i="7"/>
  <c r="G229" i="7"/>
  <c r="N229" i="7" s="1"/>
  <c r="H228" i="7"/>
  <c r="G227" i="7"/>
  <c r="H227" i="7" s="1"/>
  <c r="G226" i="7"/>
  <c r="H226" i="7" s="1"/>
  <c r="G225" i="7"/>
  <c r="H225" i="7" s="1"/>
  <c r="G224" i="7"/>
  <c r="H224" i="7" s="1"/>
  <c r="G223" i="7"/>
  <c r="G222" i="7"/>
  <c r="H222" i="7" s="1"/>
  <c r="H221" i="7"/>
  <c r="F221" i="7"/>
  <c r="G221" i="7" s="1"/>
  <c r="N221" i="7" s="1"/>
  <c r="G220" i="7"/>
  <c r="H220" i="7" s="1"/>
  <c r="G219" i="7"/>
  <c r="H219" i="7" s="1"/>
  <c r="G218" i="7"/>
  <c r="H218" i="7" s="1"/>
  <c r="G217" i="7"/>
  <c r="H217" i="7" s="1"/>
  <c r="G216" i="7"/>
  <c r="H216" i="7" s="1"/>
  <c r="G215" i="7"/>
  <c r="H215" i="7" s="1"/>
  <c r="G214" i="7"/>
  <c r="H214" i="7" s="1"/>
  <c r="H213" i="7"/>
  <c r="F213" i="7"/>
  <c r="H212" i="7"/>
  <c r="G212" i="7"/>
  <c r="N212" i="7" s="1"/>
  <c r="H211" i="7"/>
  <c r="G211" i="7"/>
  <c r="N211" i="7" s="1"/>
  <c r="H210" i="7"/>
  <c r="G210" i="7"/>
  <c r="N210" i="7" s="1"/>
  <c r="G209" i="7"/>
  <c r="H209" i="7" s="1"/>
  <c r="G208" i="7"/>
  <c r="H208" i="7" s="1"/>
  <c r="G207" i="7"/>
  <c r="H207" i="7" s="1"/>
  <c r="G206" i="7"/>
  <c r="H206" i="7" s="1"/>
  <c r="G205" i="7"/>
  <c r="F204" i="7"/>
  <c r="E204" i="7"/>
  <c r="E276" i="7" s="1"/>
  <c r="D204" i="7"/>
  <c r="G203" i="7"/>
  <c r="H203" i="7" s="1"/>
  <c r="G202" i="7"/>
  <c r="H202" i="7" s="1"/>
  <c r="G201" i="7"/>
  <c r="H201" i="7" s="1"/>
  <c r="G200" i="7"/>
  <c r="H200" i="7" s="1"/>
  <c r="G199" i="7"/>
  <c r="H199" i="7" s="1"/>
  <c r="G198" i="7"/>
  <c r="H198" i="7" s="1"/>
  <c r="G197" i="7"/>
  <c r="H197" i="7" s="1"/>
  <c r="G196" i="7"/>
  <c r="H196" i="7" s="1"/>
  <c r="G195" i="7"/>
  <c r="H195" i="7" s="1"/>
  <c r="G194" i="7"/>
  <c r="H194" i="7" s="1"/>
  <c r="G193" i="7"/>
  <c r="H193" i="7" s="1"/>
  <c r="G192" i="7"/>
  <c r="H192" i="7" s="1"/>
  <c r="G191" i="7"/>
  <c r="H191" i="7" s="1"/>
  <c r="G190" i="7"/>
  <c r="H190" i="7" s="1"/>
  <c r="G189" i="7"/>
  <c r="H189" i="7" s="1"/>
  <c r="G188" i="7"/>
  <c r="H188" i="7" s="1"/>
  <c r="G187" i="7"/>
  <c r="H187" i="7" s="1"/>
  <c r="G186" i="7"/>
  <c r="H186" i="7" s="1"/>
  <c r="G185" i="7"/>
  <c r="H185" i="7" s="1"/>
  <c r="G184" i="7"/>
  <c r="H184" i="7" s="1"/>
  <c r="G183" i="7"/>
  <c r="H183" i="7" s="1"/>
  <c r="G182" i="7"/>
  <c r="H182" i="7" s="1"/>
  <c r="G181" i="7"/>
  <c r="H181" i="7" s="1"/>
  <c r="G180" i="7"/>
  <c r="H180" i="7" s="1"/>
  <c r="G179" i="7"/>
  <c r="H179" i="7" s="1"/>
  <c r="G178" i="7"/>
  <c r="H178" i="7" s="1"/>
  <c r="G177" i="7"/>
  <c r="H177" i="7" s="1"/>
  <c r="G176" i="7"/>
  <c r="H176" i="7" s="1"/>
  <c r="G175" i="7"/>
  <c r="H175" i="7" s="1"/>
  <c r="G174" i="7"/>
  <c r="H174" i="7" s="1"/>
  <c r="G173" i="7"/>
  <c r="H173" i="7" s="1"/>
  <c r="G172" i="7"/>
  <c r="H172" i="7" s="1"/>
  <c r="G171" i="7"/>
  <c r="H171" i="7" s="1"/>
  <c r="G170" i="7"/>
  <c r="H170" i="7" s="1"/>
  <c r="G169" i="7"/>
  <c r="H169" i="7" s="1"/>
  <c r="G168" i="7"/>
  <c r="H168" i="7" s="1"/>
  <c r="G167" i="7"/>
  <c r="H167" i="7" s="1"/>
  <c r="G166" i="7"/>
  <c r="H166" i="7" s="1"/>
  <c r="G165" i="7"/>
  <c r="H165" i="7" s="1"/>
  <c r="G164" i="7"/>
  <c r="H164" i="7" s="1"/>
  <c r="G163" i="7"/>
  <c r="H163" i="7" s="1"/>
  <c r="G162" i="7"/>
  <c r="H162" i="7" s="1"/>
  <c r="G161" i="7"/>
  <c r="H161" i="7" s="1"/>
  <c r="G160" i="7"/>
  <c r="H160" i="7" s="1"/>
  <c r="G159" i="7"/>
  <c r="H159" i="7" s="1"/>
  <c r="G158" i="7"/>
  <c r="H158" i="7" s="1"/>
  <c r="G157" i="7"/>
  <c r="H157" i="7" s="1"/>
  <c r="G156" i="7"/>
  <c r="H156" i="7" s="1"/>
  <c r="G155" i="7"/>
  <c r="H155" i="7" s="1"/>
  <c r="G154" i="7"/>
  <c r="H154" i="7" s="1"/>
  <c r="G153" i="7"/>
  <c r="H153" i="7" s="1"/>
  <c r="G152" i="7"/>
  <c r="H152" i="7" s="1"/>
  <c r="G151" i="7"/>
  <c r="H151" i="7" s="1"/>
  <c r="G150" i="7"/>
  <c r="H150" i="7" s="1"/>
  <c r="G149" i="7"/>
  <c r="H149" i="7" s="1"/>
  <c r="G148" i="7"/>
  <c r="H148" i="7" s="1"/>
  <c r="G147" i="7"/>
  <c r="H147" i="7" s="1"/>
  <c r="G146" i="7"/>
  <c r="H146" i="7" s="1"/>
  <c r="G145" i="7"/>
  <c r="H145" i="7" s="1"/>
  <c r="G144" i="7"/>
  <c r="H144" i="7" s="1"/>
  <c r="G143" i="7"/>
  <c r="H143" i="7" s="1"/>
  <c r="G142" i="7"/>
  <c r="H142" i="7" s="1"/>
  <c r="G141" i="7"/>
  <c r="H141" i="7" s="1"/>
  <c r="G140" i="7"/>
  <c r="H140" i="7" s="1"/>
  <c r="G139" i="7"/>
  <c r="H139" i="7" s="1"/>
  <c r="G138" i="7"/>
  <c r="H138" i="7" s="1"/>
  <c r="G137" i="7"/>
  <c r="H137" i="7" s="1"/>
  <c r="G136" i="7"/>
  <c r="H136" i="7" s="1"/>
  <c r="G135" i="7"/>
  <c r="H135" i="7" s="1"/>
  <c r="G134" i="7"/>
  <c r="H134" i="7" s="1"/>
  <c r="G133" i="7"/>
  <c r="H133" i="7" s="1"/>
  <c r="G132" i="7"/>
  <c r="H132" i="7" s="1"/>
  <c r="G131" i="7"/>
  <c r="H131" i="7" s="1"/>
  <c r="G130" i="7"/>
  <c r="H130" i="7" s="1"/>
  <c r="G129" i="7"/>
  <c r="H129" i="7" s="1"/>
  <c r="G128" i="7"/>
  <c r="H128" i="7" s="1"/>
  <c r="G127" i="7"/>
  <c r="H127" i="7" s="1"/>
  <c r="G126" i="7"/>
  <c r="H126" i="7" s="1"/>
  <c r="G125" i="7"/>
  <c r="H125" i="7" s="1"/>
  <c r="G124" i="7"/>
  <c r="H124" i="7" s="1"/>
  <c r="G123" i="7"/>
  <c r="H123" i="7" s="1"/>
  <c r="G122" i="7"/>
  <c r="H122" i="7" s="1"/>
  <c r="G121" i="7"/>
  <c r="H121" i="7" s="1"/>
  <c r="G120" i="7"/>
  <c r="H120" i="7" s="1"/>
  <c r="G119" i="7"/>
  <c r="H119" i="7" s="1"/>
  <c r="G118" i="7"/>
  <c r="H118" i="7" s="1"/>
  <c r="G117" i="7"/>
  <c r="H117" i="7" s="1"/>
  <c r="G116" i="7"/>
  <c r="H116" i="7" s="1"/>
  <c r="G115" i="7"/>
  <c r="H115" i="7" s="1"/>
  <c r="G114" i="7"/>
  <c r="H114" i="7" s="1"/>
  <c r="G113" i="7"/>
  <c r="H113" i="7" s="1"/>
  <c r="G112" i="7"/>
  <c r="H112" i="7" s="1"/>
  <c r="G111" i="7"/>
  <c r="H111" i="7" s="1"/>
  <c r="G110" i="7"/>
  <c r="H110" i="7" s="1"/>
  <c r="G109" i="7"/>
  <c r="H109" i="7" s="1"/>
  <c r="G108" i="7"/>
  <c r="H108" i="7" s="1"/>
  <c r="G107" i="7"/>
  <c r="H107" i="7" s="1"/>
  <c r="G106" i="7"/>
  <c r="H106" i="7" s="1"/>
  <c r="G105" i="7"/>
  <c r="H105" i="7" s="1"/>
  <c r="G104" i="7"/>
  <c r="H104" i="7" s="1"/>
  <c r="G103" i="7"/>
  <c r="H103" i="7" s="1"/>
  <c r="G102" i="7"/>
  <c r="H102" i="7" s="1"/>
  <c r="G101" i="7"/>
  <c r="H101" i="7" s="1"/>
  <c r="G100" i="7"/>
  <c r="H100" i="7" s="1"/>
  <c r="G99" i="7"/>
  <c r="H99" i="7" s="1"/>
  <c r="G98" i="7"/>
  <c r="H98" i="7" s="1"/>
  <c r="G97" i="7"/>
  <c r="H97" i="7" s="1"/>
  <c r="G96" i="7"/>
  <c r="H96" i="7" s="1"/>
  <c r="G95" i="7"/>
  <c r="H95" i="7" s="1"/>
  <c r="G94" i="7"/>
  <c r="H94" i="7" s="1"/>
  <c r="G93" i="7"/>
  <c r="H93" i="7" s="1"/>
  <c r="G92" i="7"/>
  <c r="H92" i="7" s="1"/>
  <c r="G91" i="7"/>
  <c r="H91" i="7" s="1"/>
  <c r="G90" i="7"/>
  <c r="H90" i="7" s="1"/>
  <c r="G89" i="7"/>
  <c r="H89" i="7" s="1"/>
  <c r="G88" i="7"/>
  <c r="H88" i="7" s="1"/>
  <c r="G87" i="7"/>
  <c r="H87" i="7" s="1"/>
  <c r="G86" i="7"/>
  <c r="H86" i="7" s="1"/>
  <c r="G85" i="7"/>
  <c r="H85" i="7" s="1"/>
  <c r="G84" i="7"/>
  <c r="H84" i="7" s="1"/>
  <c r="G83" i="7"/>
  <c r="H83" i="7" s="1"/>
  <c r="G82" i="7"/>
  <c r="H82" i="7" s="1"/>
  <c r="G81" i="7"/>
  <c r="H81" i="7" s="1"/>
  <c r="G80" i="7"/>
  <c r="H80" i="7" s="1"/>
  <c r="G79" i="7"/>
  <c r="H79" i="7" s="1"/>
  <c r="G78" i="7"/>
  <c r="H78" i="7" s="1"/>
  <c r="G77" i="7"/>
  <c r="H77" i="7" s="1"/>
  <c r="G76" i="7"/>
  <c r="H76" i="7" s="1"/>
  <c r="G75" i="7"/>
  <c r="H75" i="7" s="1"/>
  <c r="G74" i="7"/>
  <c r="H74" i="7" s="1"/>
  <c r="G73" i="7"/>
  <c r="H73" i="7" s="1"/>
  <c r="G72" i="7"/>
  <c r="H72" i="7" s="1"/>
  <c r="G71" i="7"/>
  <c r="H71" i="7" s="1"/>
  <c r="G70" i="7"/>
  <c r="H70" i="7" s="1"/>
  <c r="G69" i="7"/>
  <c r="H69" i="7" s="1"/>
  <c r="G68" i="7"/>
  <c r="H68" i="7" s="1"/>
  <c r="G67" i="7"/>
  <c r="H67" i="7" s="1"/>
  <c r="G66" i="7"/>
  <c r="H66" i="7" s="1"/>
  <c r="G65" i="7"/>
  <c r="H65" i="7" s="1"/>
  <c r="G64" i="7"/>
  <c r="H64" i="7" s="1"/>
  <c r="G63" i="7"/>
  <c r="H63" i="7" s="1"/>
  <c r="G62" i="7"/>
  <c r="H62" i="7" s="1"/>
  <c r="G61" i="7"/>
  <c r="H61" i="7" s="1"/>
  <c r="G60" i="7"/>
  <c r="H60" i="7" s="1"/>
  <c r="G59" i="7"/>
  <c r="H59" i="7" s="1"/>
  <c r="G58" i="7"/>
  <c r="H58" i="7" s="1"/>
  <c r="G57" i="7"/>
  <c r="H57" i="7" s="1"/>
  <c r="G56" i="7"/>
  <c r="H56" i="7" s="1"/>
  <c r="G55" i="7"/>
  <c r="H55" i="7" s="1"/>
  <c r="G54" i="7"/>
  <c r="H54" i="7" s="1"/>
  <c r="G53" i="7"/>
  <c r="H53" i="7" s="1"/>
  <c r="G52" i="7"/>
  <c r="H52" i="7" s="1"/>
  <c r="G51" i="7"/>
  <c r="H51" i="7" s="1"/>
  <c r="G50" i="7"/>
  <c r="H50" i="7" s="1"/>
  <c r="G49" i="7"/>
  <c r="H49" i="7" s="1"/>
  <c r="G48" i="7"/>
  <c r="H48" i="7" s="1"/>
  <c r="G47" i="7"/>
  <c r="H47" i="7" s="1"/>
  <c r="G46" i="7"/>
  <c r="H46" i="7" s="1"/>
  <c r="G45" i="7"/>
  <c r="H45" i="7" s="1"/>
  <c r="G44" i="7"/>
  <c r="H44" i="7" s="1"/>
  <c r="G43" i="7"/>
  <c r="H43" i="7" s="1"/>
  <c r="G42" i="7"/>
  <c r="H42" i="7" s="1"/>
  <c r="G41" i="7"/>
  <c r="H41" i="7" s="1"/>
  <c r="G40" i="7"/>
  <c r="H40" i="7" s="1"/>
  <c r="G39" i="7"/>
  <c r="H39" i="7" s="1"/>
  <c r="G38" i="7"/>
  <c r="H38" i="7" s="1"/>
  <c r="G37" i="7"/>
  <c r="H37" i="7" s="1"/>
  <c r="G36" i="7"/>
  <c r="H36" i="7" s="1"/>
  <c r="G35" i="7"/>
  <c r="H35" i="7" s="1"/>
  <c r="G34" i="7"/>
  <c r="H34" i="7" s="1"/>
  <c r="G33" i="7"/>
  <c r="H33" i="7" s="1"/>
  <c r="G32" i="7"/>
  <c r="H32" i="7" s="1"/>
  <c r="G31" i="7"/>
  <c r="H31" i="7" s="1"/>
  <c r="G30" i="7"/>
  <c r="H30" i="7" s="1"/>
  <c r="G29" i="7"/>
  <c r="H29" i="7" s="1"/>
  <c r="G28" i="7"/>
  <c r="H28" i="7" s="1"/>
  <c r="G27" i="7"/>
  <c r="H27" i="7" s="1"/>
  <c r="G26" i="7"/>
  <c r="H26" i="7" s="1"/>
  <c r="G25" i="7"/>
  <c r="H25" i="7" s="1"/>
  <c r="G24" i="7"/>
  <c r="H24" i="7" s="1"/>
  <c r="G23" i="7"/>
  <c r="H23" i="7" s="1"/>
  <c r="G22" i="7"/>
  <c r="H22" i="7" s="1"/>
  <c r="G21" i="7"/>
  <c r="H21" i="7" s="1"/>
  <c r="G20" i="7"/>
  <c r="H20" i="7" s="1"/>
  <c r="G19" i="7"/>
  <c r="H19" i="7" s="1"/>
  <c r="G18" i="7"/>
  <c r="H18" i="7" s="1"/>
  <c r="G17" i="7"/>
  <c r="H17" i="7" s="1"/>
  <c r="G16" i="7"/>
  <c r="H16" i="7" s="1"/>
  <c r="G15" i="7"/>
  <c r="H15" i="7" s="1"/>
  <c r="G213" i="7" l="1"/>
  <c r="N213" i="7" s="1"/>
  <c r="F275" i="7"/>
  <c r="H204" i="7"/>
  <c r="I9" i="7" s="1"/>
  <c r="H205" i="7"/>
  <c r="G204" i="7"/>
  <c r="H223" i="7"/>
  <c r="G228" i="7"/>
  <c r="N228" i="7" s="1"/>
  <c r="F276" i="7"/>
  <c r="D276" i="7"/>
  <c r="F219" i="6"/>
  <c r="G219" i="6" s="1"/>
  <c r="G275" i="7" l="1"/>
  <c r="G276" i="7" s="1"/>
  <c r="H276" i="7"/>
  <c r="I10" i="7"/>
  <c r="I11" i="7" s="1"/>
  <c r="I16" i="7" s="1"/>
  <c r="E246" i="6"/>
  <c r="G246" i="6"/>
  <c r="E230" i="6"/>
  <c r="G230" i="6"/>
  <c r="E229" i="6"/>
  <c r="G229" i="6"/>
  <c r="E228" i="6"/>
  <c r="G228" i="6"/>
  <c r="E221" i="6"/>
  <c r="G221" i="6"/>
  <c r="E213" i="6"/>
  <c r="G213" i="6"/>
  <c r="E212" i="6"/>
  <c r="G212" i="6"/>
  <c r="E211" i="6"/>
  <c r="G211" i="6"/>
  <c r="E210" i="6"/>
  <c r="F210" i="6" s="1"/>
  <c r="M1" i="6" s="1"/>
  <c r="E207" i="6"/>
  <c r="G210" i="6"/>
  <c r="E275" i="6" l="1"/>
  <c r="I136" i="7"/>
  <c r="I132" i="7"/>
  <c r="I274" i="7"/>
  <c r="I272" i="7"/>
  <c r="I270" i="7"/>
  <c r="I268" i="7"/>
  <c r="I266" i="7"/>
  <c r="I264" i="7"/>
  <c r="I262" i="7"/>
  <c r="I260" i="7"/>
  <c r="I258" i="7"/>
  <c r="I256" i="7"/>
  <c r="I254" i="7"/>
  <c r="I252" i="7"/>
  <c r="I250" i="7"/>
  <c r="I248" i="7"/>
  <c r="I246" i="7"/>
  <c r="I244" i="7"/>
  <c r="I242" i="7"/>
  <c r="I240" i="7"/>
  <c r="I238" i="7"/>
  <c r="J238" i="7" s="1"/>
  <c r="I236" i="7"/>
  <c r="I234" i="7"/>
  <c r="I232" i="7"/>
  <c r="I230" i="7"/>
  <c r="I228" i="7"/>
  <c r="I226" i="7"/>
  <c r="I224" i="7"/>
  <c r="I222" i="7"/>
  <c r="I220" i="7"/>
  <c r="I218" i="7"/>
  <c r="I216" i="7"/>
  <c r="I214" i="7"/>
  <c r="I212" i="7"/>
  <c r="I210" i="7"/>
  <c r="I208" i="7"/>
  <c r="I206" i="7"/>
  <c r="I203" i="7"/>
  <c r="I201" i="7"/>
  <c r="I199" i="7"/>
  <c r="I197" i="7"/>
  <c r="I195" i="7"/>
  <c r="I193" i="7"/>
  <c r="I191" i="7"/>
  <c r="I189" i="7"/>
  <c r="I187" i="7"/>
  <c r="I185" i="7"/>
  <c r="I183" i="7"/>
  <c r="I181" i="7"/>
  <c r="I179" i="7"/>
  <c r="I177" i="7"/>
  <c r="I175" i="7"/>
  <c r="I173" i="7"/>
  <c r="I171" i="7"/>
  <c r="I169" i="7"/>
  <c r="I167" i="7"/>
  <c r="I165" i="7"/>
  <c r="I163" i="7"/>
  <c r="I161" i="7"/>
  <c r="I159" i="7"/>
  <c r="I157" i="7"/>
  <c r="I155" i="7"/>
  <c r="I153" i="7"/>
  <c r="I151" i="7"/>
  <c r="I149" i="7"/>
  <c r="I147" i="7"/>
  <c r="I145" i="7"/>
  <c r="I143" i="7"/>
  <c r="I141" i="7"/>
  <c r="I139" i="7"/>
  <c r="I137" i="7"/>
  <c r="I133" i="7"/>
  <c r="I129" i="7"/>
  <c r="I127" i="7"/>
  <c r="I125" i="7"/>
  <c r="I123" i="7"/>
  <c r="I121" i="7"/>
  <c r="I119" i="7"/>
  <c r="I117" i="7"/>
  <c r="I115" i="7"/>
  <c r="I113" i="7"/>
  <c r="I111" i="7"/>
  <c r="I109" i="7"/>
  <c r="I107" i="7"/>
  <c r="I105" i="7"/>
  <c r="I134" i="7"/>
  <c r="I131" i="7"/>
  <c r="I273" i="7"/>
  <c r="I271" i="7"/>
  <c r="I269" i="7"/>
  <c r="I267" i="7"/>
  <c r="I265" i="7"/>
  <c r="I263" i="7"/>
  <c r="I261" i="7"/>
  <c r="I259" i="7"/>
  <c r="I257" i="7"/>
  <c r="I255" i="7"/>
  <c r="I253" i="7"/>
  <c r="I251" i="7"/>
  <c r="I249" i="7"/>
  <c r="I247" i="7"/>
  <c r="I245" i="7"/>
  <c r="I243" i="7"/>
  <c r="I241" i="7"/>
  <c r="I239" i="7"/>
  <c r="I237" i="7"/>
  <c r="I235" i="7"/>
  <c r="I233" i="7"/>
  <c r="I231" i="7"/>
  <c r="I229" i="7"/>
  <c r="I227" i="7"/>
  <c r="I225" i="7"/>
  <c r="I223" i="7"/>
  <c r="I221" i="7"/>
  <c r="I219" i="7"/>
  <c r="I217" i="7"/>
  <c r="I215" i="7"/>
  <c r="I213" i="7"/>
  <c r="I211" i="7"/>
  <c r="I209" i="7"/>
  <c r="I207" i="7"/>
  <c r="J207" i="7" s="1"/>
  <c r="I205" i="7"/>
  <c r="I275" i="7" s="1"/>
  <c r="I202" i="7"/>
  <c r="I200" i="7"/>
  <c r="I198" i="7"/>
  <c r="I196" i="7"/>
  <c r="I194" i="7"/>
  <c r="I192" i="7"/>
  <c r="I190" i="7"/>
  <c r="I188" i="7"/>
  <c r="I186" i="7"/>
  <c r="I184" i="7"/>
  <c r="I182" i="7"/>
  <c r="I180" i="7"/>
  <c r="I178" i="7"/>
  <c r="I176" i="7"/>
  <c r="I174" i="7"/>
  <c r="I172" i="7"/>
  <c r="I170" i="7"/>
  <c r="I168" i="7"/>
  <c r="I166" i="7"/>
  <c r="I164" i="7"/>
  <c r="I162" i="7"/>
  <c r="I160" i="7"/>
  <c r="I158" i="7"/>
  <c r="I156" i="7"/>
  <c r="I154" i="7"/>
  <c r="I152" i="7"/>
  <c r="I150" i="7"/>
  <c r="I148" i="7"/>
  <c r="I146" i="7"/>
  <c r="I144" i="7"/>
  <c r="I142" i="7"/>
  <c r="I140" i="7"/>
  <c r="I138" i="7"/>
  <c r="I135" i="7"/>
  <c r="I130" i="7"/>
  <c r="I128" i="7"/>
  <c r="I126" i="7"/>
  <c r="I124" i="7"/>
  <c r="I122" i="7"/>
  <c r="I120" i="7"/>
  <c r="I118" i="7"/>
  <c r="I116" i="7"/>
  <c r="I114" i="7"/>
  <c r="I112" i="7"/>
  <c r="I110" i="7"/>
  <c r="I108" i="7"/>
  <c r="I106" i="7"/>
  <c r="I104" i="7"/>
  <c r="I103" i="7"/>
  <c r="I101" i="7"/>
  <c r="I99" i="7"/>
  <c r="I97" i="7"/>
  <c r="I95" i="7"/>
  <c r="I93" i="7"/>
  <c r="I91" i="7"/>
  <c r="I89" i="7"/>
  <c r="I87" i="7"/>
  <c r="I85" i="7"/>
  <c r="I83" i="7"/>
  <c r="I81" i="7"/>
  <c r="I79" i="7"/>
  <c r="I77" i="7"/>
  <c r="I75" i="7"/>
  <c r="I73" i="7"/>
  <c r="I71" i="7"/>
  <c r="I69" i="7"/>
  <c r="I67" i="7"/>
  <c r="I65" i="7"/>
  <c r="I63" i="7"/>
  <c r="I61" i="7"/>
  <c r="I59" i="7"/>
  <c r="I57" i="7"/>
  <c r="I55" i="7"/>
  <c r="I53" i="7"/>
  <c r="I51" i="7"/>
  <c r="I49" i="7"/>
  <c r="I47" i="7"/>
  <c r="I45" i="7"/>
  <c r="I43" i="7"/>
  <c r="I41" i="7"/>
  <c r="I39" i="7"/>
  <c r="I37" i="7"/>
  <c r="I35" i="7"/>
  <c r="I33" i="7"/>
  <c r="I31" i="7"/>
  <c r="I29" i="7"/>
  <c r="I27" i="7"/>
  <c r="I25" i="7"/>
  <c r="I23" i="7"/>
  <c r="I21" i="7"/>
  <c r="I19" i="7"/>
  <c r="I17" i="7"/>
  <c r="I15" i="7"/>
  <c r="I102" i="7"/>
  <c r="I100" i="7"/>
  <c r="J100" i="7" s="1"/>
  <c r="I98" i="7"/>
  <c r="I96" i="7"/>
  <c r="J96" i="7" s="1"/>
  <c r="I94" i="7"/>
  <c r="I92" i="7"/>
  <c r="J92" i="7" s="1"/>
  <c r="I90" i="7"/>
  <c r="J90" i="7" s="1"/>
  <c r="I88" i="7"/>
  <c r="J88" i="7" s="1"/>
  <c r="I86" i="7"/>
  <c r="I84" i="7"/>
  <c r="J84" i="7" s="1"/>
  <c r="I82" i="7"/>
  <c r="I80" i="7"/>
  <c r="J80" i="7" s="1"/>
  <c r="I78" i="7"/>
  <c r="I76" i="7"/>
  <c r="J76" i="7" s="1"/>
  <c r="I74" i="7"/>
  <c r="J74" i="7" s="1"/>
  <c r="I72" i="7"/>
  <c r="J72" i="7" s="1"/>
  <c r="I70" i="7"/>
  <c r="I68" i="7"/>
  <c r="J68" i="7" s="1"/>
  <c r="I66" i="7"/>
  <c r="I64" i="7"/>
  <c r="J64" i="7" s="1"/>
  <c r="I62" i="7"/>
  <c r="I60" i="7"/>
  <c r="J60" i="7" s="1"/>
  <c r="I58" i="7"/>
  <c r="I56" i="7"/>
  <c r="J56" i="7" s="1"/>
  <c r="I54" i="7"/>
  <c r="I52" i="7"/>
  <c r="J52" i="7" s="1"/>
  <c r="I50" i="7"/>
  <c r="I48" i="7"/>
  <c r="J48" i="7" s="1"/>
  <c r="I46" i="7"/>
  <c r="I44" i="7"/>
  <c r="J44" i="7" s="1"/>
  <c r="I42" i="7"/>
  <c r="I40" i="7"/>
  <c r="J40" i="7" s="1"/>
  <c r="I38" i="7"/>
  <c r="I36" i="7"/>
  <c r="J36" i="7" s="1"/>
  <c r="I34" i="7"/>
  <c r="I32" i="7"/>
  <c r="J32" i="7" s="1"/>
  <c r="I30" i="7"/>
  <c r="I28" i="7"/>
  <c r="J28" i="7" s="1"/>
  <c r="I26" i="7"/>
  <c r="I24" i="7"/>
  <c r="J24" i="7" s="1"/>
  <c r="I22" i="7"/>
  <c r="I20" i="7"/>
  <c r="J20" i="7" s="1"/>
  <c r="I18" i="7"/>
  <c r="J16" i="7"/>
  <c r="J246" i="7"/>
  <c r="J227" i="7"/>
  <c r="J226" i="7"/>
  <c r="J225" i="7"/>
  <c r="J224" i="7"/>
  <c r="J222" i="7"/>
  <c r="J212" i="7"/>
  <c r="J210" i="7"/>
  <c r="J229" i="7"/>
  <c r="J221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99" i="7"/>
  <c r="J98" i="7"/>
  <c r="J97" i="7"/>
  <c r="J95" i="7"/>
  <c r="J94" i="7"/>
  <c r="J93" i="7"/>
  <c r="J91" i="7"/>
  <c r="J89" i="7"/>
  <c r="J87" i="7"/>
  <c r="J86" i="7"/>
  <c r="J85" i="7"/>
  <c r="J83" i="7"/>
  <c r="J82" i="7"/>
  <c r="J81" i="7"/>
  <c r="J79" i="7"/>
  <c r="J78" i="7"/>
  <c r="J77" i="7"/>
  <c r="J75" i="7"/>
  <c r="J73" i="7"/>
  <c r="J71" i="7"/>
  <c r="J70" i="7"/>
  <c r="J69" i="7"/>
  <c r="J67" i="7"/>
  <c r="J66" i="7"/>
  <c r="J65" i="7"/>
  <c r="J63" i="7"/>
  <c r="J62" i="7"/>
  <c r="J61" i="7"/>
  <c r="J59" i="7"/>
  <c r="J58" i="7"/>
  <c r="J57" i="7"/>
  <c r="J55" i="7"/>
  <c r="J54" i="7"/>
  <c r="J53" i="7"/>
  <c r="J51" i="7"/>
  <c r="J50" i="7"/>
  <c r="J49" i="7"/>
  <c r="J47" i="7"/>
  <c r="J46" i="7"/>
  <c r="J45" i="7"/>
  <c r="J43" i="7"/>
  <c r="J42" i="7"/>
  <c r="J41" i="7"/>
  <c r="J39" i="7"/>
  <c r="J38" i="7"/>
  <c r="J37" i="7"/>
  <c r="J35" i="7"/>
  <c r="J34" i="7"/>
  <c r="J33" i="7"/>
  <c r="J31" i="7"/>
  <c r="J30" i="7"/>
  <c r="J29" i="7"/>
  <c r="J27" i="7"/>
  <c r="J26" i="7"/>
  <c r="J25" i="7"/>
  <c r="J23" i="7"/>
  <c r="J22" i="7"/>
  <c r="J21" i="7"/>
  <c r="J19" i="7"/>
  <c r="J18" i="7"/>
  <c r="J17" i="7"/>
  <c r="J244" i="7"/>
  <c r="J242" i="7"/>
  <c r="J240" i="7"/>
  <c r="J208" i="7"/>
  <c r="J214" i="7"/>
  <c r="J218" i="7"/>
  <c r="J220" i="7"/>
  <c r="J232" i="7"/>
  <c r="J236" i="7"/>
  <c r="J247" i="7"/>
  <c r="J253" i="7"/>
  <c r="J257" i="7"/>
  <c r="J261" i="7"/>
  <c r="J265" i="7"/>
  <c r="J269" i="7"/>
  <c r="J273" i="7"/>
  <c r="J245" i="7"/>
  <c r="J243" i="7"/>
  <c r="J241" i="7"/>
  <c r="J239" i="7"/>
  <c r="J206" i="7"/>
  <c r="J209" i="7"/>
  <c r="J213" i="7"/>
  <c r="J215" i="7"/>
  <c r="J217" i="7"/>
  <c r="J219" i="7"/>
  <c r="J228" i="7"/>
  <c r="J231" i="7"/>
  <c r="J233" i="7"/>
  <c r="J235" i="7"/>
  <c r="J237" i="7"/>
  <c r="J248" i="7"/>
  <c r="J250" i="7"/>
  <c r="J252" i="7"/>
  <c r="J254" i="7"/>
  <c r="J256" i="7"/>
  <c r="J258" i="7"/>
  <c r="J260" i="7"/>
  <c r="J262" i="7"/>
  <c r="J264" i="7"/>
  <c r="J266" i="7"/>
  <c r="J268" i="7"/>
  <c r="J270" i="7"/>
  <c r="J272" i="7"/>
  <c r="J274" i="7"/>
  <c r="J205" i="7"/>
  <c r="J211" i="7"/>
  <c r="J216" i="7"/>
  <c r="J230" i="7"/>
  <c r="J234" i="7"/>
  <c r="J249" i="7"/>
  <c r="J251" i="7"/>
  <c r="J255" i="7"/>
  <c r="J259" i="7"/>
  <c r="J263" i="7"/>
  <c r="J267" i="7"/>
  <c r="J271" i="7"/>
  <c r="J223" i="7" l="1"/>
  <c r="J275" i="7" s="1"/>
  <c r="I204" i="7"/>
  <c r="I276" i="7" s="1"/>
  <c r="J15" i="7"/>
  <c r="J204" i="7" s="1"/>
  <c r="F207" i="6"/>
  <c r="G207" i="6" s="1"/>
  <c r="J276" i="7" l="1"/>
  <c r="F274" i="6"/>
  <c r="G274" i="6" s="1"/>
  <c r="F273" i="6"/>
  <c r="G273" i="6" s="1"/>
  <c r="F272" i="6"/>
  <c r="G272" i="6" s="1"/>
  <c r="F271" i="6"/>
  <c r="G271" i="6" s="1"/>
  <c r="F270" i="6"/>
  <c r="G270" i="6" s="1"/>
  <c r="F269" i="6"/>
  <c r="G269" i="6" s="1"/>
  <c r="F268" i="6"/>
  <c r="G268" i="6" s="1"/>
  <c r="F267" i="6"/>
  <c r="G267" i="6" s="1"/>
  <c r="F266" i="6"/>
  <c r="G266" i="6" s="1"/>
  <c r="F265" i="6"/>
  <c r="G265" i="6" s="1"/>
  <c r="F264" i="6"/>
  <c r="G264" i="6" s="1"/>
  <c r="F263" i="6"/>
  <c r="G263" i="6" s="1"/>
  <c r="F262" i="6"/>
  <c r="G262" i="6" s="1"/>
  <c r="F261" i="6"/>
  <c r="G261" i="6" s="1"/>
  <c r="F260" i="6"/>
  <c r="G260" i="6" s="1"/>
  <c r="F259" i="6"/>
  <c r="G259" i="6" s="1"/>
  <c r="F258" i="6"/>
  <c r="G258" i="6" s="1"/>
  <c r="F257" i="6"/>
  <c r="G257" i="6" s="1"/>
  <c r="F256" i="6"/>
  <c r="G256" i="6" s="1"/>
  <c r="F255" i="6"/>
  <c r="G255" i="6" s="1"/>
  <c r="F254" i="6"/>
  <c r="G254" i="6" s="1"/>
  <c r="F253" i="6"/>
  <c r="G253" i="6" s="1"/>
  <c r="F252" i="6"/>
  <c r="G252" i="6" s="1"/>
  <c r="F251" i="6"/>
  <c r="G251" i="6" s="1"/>
  <c r="F250" i="6"/>
  <c r="G250" i="6" s="1"/>
  <c r="F249" i="6"/>
  <c r="G249" i="6" s="1"/>
  <c r="F248" i="6"/>
  <c r="G248" i="6" s="1"/>
  <c r="F247" i="6"/>
  <c r="G247" i="6" s="1"/>
  <c r="F246" i="6"/>
  <c r="F245" i="6"/>
  <c r="G245" i="6" s="1"/>
  <c r="F244" i="6"/>
  <c r="G244" i="6" s="1"/>
  <c r="F243" i="6"/>
  <c r="G243" i="6" s="1"/>
  <c r="F242" i="6"/>
  <c r="G242" i="6" s="1"/>
  <c r="F241" i="6"/>
  <c r="G241" i="6" s="1"/>
  <c r="F240" i="6"/>
  <c r="G240" i="6" s="1"/>
  <c r="F239" i="6"/>
  <c r="G239" i="6" s="1"/>
  <c r="F238" i="6"/>
  <c r="G238" i="6" s="1"/>
  <c r="F237" i="6"/>
  <c r="G237" i="6" s="1"/>
  <c r="F236" i="6"/>
  <c r="G236" i="6" s="1"/>
  <c r="G235" i="6"/>
  <c r="F235" i="6"/>
  <c r="G234" i="6"/>
  <c r="F234" i="6"/>
  <c r="G233" i="6"/>
  <c r="F233" i="6"/>
  <c r="G232" i="6"/>
  <c r="F232" i="6"/>
  <c r="G231" i="6"/>
  <c r="F231" i="6"/>
  <c r="F230" i="6"/>
  <c r="F229" i="6"/>
  <c r="F228" i="6"/>
  <c r="F227" i="6"/>
  <c r="G227" i="6" s="1"/>
  <c r="F226" i="6"/>
  <c r="G226" i="6" s="1"/>
  <c r="F225" i="6"/>
  <c r="G225" i="6" s="1"/>
  <c r="F224" i="6"/>
  <c r="G224" i="6" s="1"/>
  <c r="F223" i="6"/>
  <c r="G223" i="6" s="1"/>
  <c r="F222" i="6"/>
  <c r="G222" i="6" s="1"/>
  <c r="F221" i="6"/>
  <c r="G220" i="6"/>
  <c r="F220" i="6"/>
  <c r="G218" i="6"/>
  <c r="F218" i="6"/>
  <c r="G217" i="6"/>
  <c r="F217" i="6"/>
  <c r="F216" i="6"/>
  <c r="G216" i="6" s="1"/>
  <c r="F215" i="6"/>
  <c r="G215" i="6" s="1"/>
  <c r="F214" i="6"/>
  <c r="G214" i="6" s="1"/>
  <c r="F213" i="6"/>
  <c r="F212" i="6"/>
  <c r="F211" i="6"/>
  <c r="G209" i="6"/>
  <c r="F209" i="6"/>
  <c r="F208" i="6"/>
  <c r="G208" i="6" s="1"/>
  <c r="F206" i="6"/>
  <c r="G206" i="6" s="1"/>
  <c r="F205" i="6"/>
  <c r="F275" i="6" s="1"/>
  <c r="E204" i="6"/>
  <c r="D204" i="6"/>
  <c r="D276" i="6" s="1"/>
  <c r="C204" i="6"/>
  <c r="C276" i="6" s="1"/>
  <c r="F203" i="6"/>
  <c r="G203" i="6" s="1"/>
  <c r="F202" i="6"/>
  <c r="G202" i="6" s="1"/>
  <c r="F201" i="6"/>
  <c r="G201" i="6" s="1"/>
  <c r="F200" i="6"/>
  <c r="G200" i="6" s="1"/>
  <c r="F199" i="6"/>
  <c r="G199" i="6" s="1"/>
  <c r="F198" i="6"/>
  <c r="G198" i="6" s="1"/>
  <c r="F197" i="6"/>
  <c r="G197" i="6" s="1"/>
  <c r="F196" i="6"/>
  <c r="G196" i="6" s="1"/>
  <c r="F195" i="6"/>
  <c r="G195" i="6" s="1"/>
  <c r="F194" i="6"/>
  <c r="G194" i="6" s="1"/>
  <c r="F193" i="6"/>
  <c r="G193" i="6" s="1"/>
  <c r="F192" i="6"/>
  <c r="G192" i="6" s="1"/>
  <c r="F191" i="6"/>
  <c r="G191" i="6" s="1"/>
  <c r="F190" i="6"/>
  <c r="G190" i="6" s="1"/>
  <c r="F189" i="6"/>
  <c r="G189" i="6" s="1"/>
  <c r="F188" i="6"/>
  <c r="G188" i="6" s="1"/>
  <c r="F187" i="6"/>
  <c r="G187" i="6" s="1"/>
  <c r="F186" i="6"/>
  <c r="G186" i="6" s="1"/>
  <c r="F185" i="6"/>
  <c r="G185" i="6" s="1"/>
  <c r="F184" i="6"/>
  <c r="G184" i="6" s="1"/>
  <c r="F183" i="6"/>
  <c r="G183" i="6" s="1"/>
  <c r="F182" i="6"/>
  <c r="G182" i="6" s="1"/>
  <c r="F181" i="6"/>
  <c r="G181" i="6" s="1"/>
  <c r="F180" i="6"/>
  <c r="G180" i="6" s="1"/>
  <c r="F179" i="6"/>
  <c r="G179" i="6" s="1"/>
  <c r="F178" i="6"/>
  <c r="G178" i="6" s="1"/>
  <c r="F177" i="6"/>
  <c r="G177" i="6" s="1"/>
  <c r="F176" i="6"/>
  <c r="G176" i="6" s="1"/>
  <c r="F175" i="6"/>
  <c r="G175" i="6" s="1"/>
  <c r="F174" i="6"/>
  <c r="G174" i="6" s="1"/>
  <c r="F173" i="6"/>
  <c r="G173" i="6" s="1"/>
  <c r="F172" i="6"/>
  <c r="G172" i="6" s="1"/>
  <c r="F171" i="6"/>
  <c r="G171" i="6" s="1"/>
  <c r="F170" i="6"/>
  <c r="G170" i="6" s="1"/>
  <c r="F169" i="6"/>
  <c r="G169" i="6" s="1"/>
  <c r="F168" i="6"/>
  <c r="G168" i="6" s="1"/>
  <c r="F167" i="6"/>
  <c r="G167" i="6" s="1"/>
  <c r="F166" i="6"/>
  <c r="G166" i="6" s="1"/>
  <c r="F165" i="6"/>
  <c r="G165" i="6" s="1"/>
  <c r="F164" i="6"/>
  <c r="G164" i="6" s="1"/>
  <c r="F163" i="6"/>
  <c r="G163" i="6" s="1"/>
  <c r="F162" i="6"/>
  <c r="G162" i="6" s="1"/>
  <c r="F161" i="6"/>
  <c r="G161" i="6" s="1"/>
  <c r="F160" i="6"/>
  <c r="G160" i="6" s="1"/>
  <c r="F159" i="6"/>
  <c r="G159" i="6" s="1"/>
  <c r="F158" i="6"/>
  <c r="G158" i="6" s="1"/>
  <c r="F157" i="6"/>
  <c r="G157" i="6" s="1"/>
  <c r="F156" i="6"/>
  <c r="G156" i="6" s="1"/>
  <c r="F155" i="6"/>
  <c r="G155" i="6" s="1"/>
  <c r="F154" i="6"/>
  <c r="G154" i="6" s="1"/>
  <c r="F153" i="6"/>
  <c r="G153" i="6" s="1"/>
  <c r="F152" i="6"/>
  <c r="G152" i="6" s="1"/>
  <c r="F151" i="6"/>
  <c r="G151" i="6" s="1"/>
  <c r="F150" i="6"/>
  <c r="G150" i="6" s="1"/>
  <c r="F149" i="6"/>
  <c r="G149" i="6" s="1"/>
  <c r="F148" i="6"/>
  <c r="G148" i="6" s="1"/>
  <c r="F147" i="6"/>
  <c r="G147" i="6" s="1"/>
  <c r="F146" i="6"/>
  <c r="G146" i="6" s="1"/>
  <c r="F145" i="6"/>
  <c r="G145" i="6" s="1"/>
  <c r="F144" i="6"/>
  <c r="G144" i="6" s="1"/>
  <c r="F143" i="6"/>
  <c r="G143" i="6" s="1"/>
  <c r="F142" i="6"/>
  <c r="G142" i="6" s="1"/>
  <c r="F141" i="6"/>
  <c r="G141" i="6" s="1"/>
  <c r="F140" i="6"/>
  <c r="G140" i="6" s="1"/>
  <c r="F139" i="6"/>
  <c r="G139" i="6" s="1"/>
  <c r="F138" i="6"/>
  <c r="G138" i="6" s="1"/>
  <c r="F137" i="6"/>
  <c r="G137" i="6" s="1"/>
  <c r="F136" i="6"/>
  <c r="G136" i="6" s="1"/>
  <c r="F135" i="6"/>
  <c r="G135" i="6" s="1"/>
  <c r="F134" i="6"/>
  <c r="G134" i="6" s="1"/>
  <c r="F133" i="6"/>
  <c r="G133" i="6" s="1"/>
  <c r="F132" i="6"/>
  <c r="G132" i="6" s="1"/>
  <c r="F131" i="6"/>
  <c r="G131" i="6" s="1"/>
  <c r="F130" i="6"/>
  <c r="G130" i="6" s="1"/>
  <c r="F129" i="6"/>
  <c r="G129" i="6" s="1"/>
  <c r="F128" i="6"/>
  <c r="G128" i="6" s="1"/>
  <c r="F127" i="6"/>
  <c r="G127" i="6" s="1"/>
  <c r="F126" i="6"/>
  <c r="G126" i="6" s="1"/>
  <c r="F125" i="6"/>
  <c r="G125" i="6" s="1"/>
  <c r="F124" i="6"/>
  <c r="G124" i="6" s="1"/>
  <c r="F123" i="6"/>
  <c r="G123" i="6" s="1"/>
  <c r="F122" i="6"/>
  <c r="G122" i="6" s="1"/>
  <c r="F121" i="6"/>
  <c r="G121" i="6" s="1"/>
  <c r="F120" i="6"/>
  <c r="G120" i="6" s="1"/>
  <c r="F119" i="6"/>
  <c r="G119" i="6" s="1"/>
  <c r="F118" i="6"/>
  <c r="G118" i="6" s="1"/>
  <c r="F117" i="6"/>
  <c r="G117" i="6" s="1"/>
  <c r="F116" i="6"/>
  <c r="G116" i="6" s="1"/>
  <c r="F115" i="6"/>
  <c r="G115" i="6" s="1"/>
  <c r="F114" i="6"/>
  <c r="G114" i="6" s="1"/>
  <c r="F113" i="6"/>
  <c r="G113" i="6" s="1"/>
  <c r="F112" i="6"/>
  <c r="G112" i="6" s="1"/>
  <c r="F111" i="6"/>
  <c r="G111" i="6" s="1"/>
  <c r="F110" i="6"/>
  <c r="G110" i="6" s="1"/>
  <c r="F109" i="6"/>
  <c r="G109" i="6" s="1"/>
  <c r="F108" i="6"/>
  <c r="G108" i="6" s="1"/>
  <c r="F107" i="6"/>
  <c r="G107" i="6" s="1"/>
  <c r="F106" i="6"/>
  <c r="G106" i="6" s="1"/>
  <c r="F105" i="6"/>
  <c r="G105" i="6" s="1"/>
  <c r="F104" i="6"/>
  <c r="G104" i="6" s="1"/>
  <c r="F103" i="6"/>
  <c r="G103" i="6" s="1"/>
  <c r="F102" i="6"/>
  <c r="G102" i="6" s="1"/>
  <c r="F101" i="6"/>
  <c r="G101" i="6" s="1"/>
  <c r="F100" i="6"/>
  <c r="G100" i="6" s="1"/>
  <c r="F99" i="6"/>
  <c r="G99" i="6" s="1"/>
  <c r="F98" i="6"/>
  <c r="G98" i="6" s="1"/>
  <c r="F97" i="6"/>
  <c r="G97" i="6" s="1"/>
  <c r="F96" i="6"/>
  <c r="G96" i="6" s="1"/>
  <c r="F95" i="6"/>
  <c r="G95" i="6" s="1"/>
  <c r="F94" i="6"/>
  <c r="G94" i="6" s="1"/>
  <c r="G93" i="6"/>
  <c r="F93" i="6"/>
  <c r="G92" i="6"/>
  <c r="F92" i="6"/>
  <c r="G91" i="6"/>
  <c r="F91" i="6"/>
  <c r="G90" i="6"/>
  <c r="F90" i="6"/>
  <c r="G89" i="6"/>
  <c r="F89" i="6"/>
  <c r="G88" i="6"/>
  <c r="F88" i="6"/>
  <c r="G87" i="6"/>
  <c r="F87" i="6"/>
  <c r="G86" i="6"/>
  <c r="F86" i="6"/>
  <c r="G85" i="6"/>
  <c r="F85" i="6"/>
  <c r="G84" i="6"/>
  <c r="F84" i="6"/>
  <c r="G83" i="6"/>
  <c r="F83" i="6"/>
  <c r="G82" i="6"/>
  <c r="F82" i="6"/>
  <c r="G81" i="6"/>
  <c r="F81" i="6"/>
  <c r="G80" i="6"/>
  <c r="F80" i="6"/>
  <c r="G79" i="6"/>
  <c r="F79" i="6"/>
  <c r="G78" i="6"/>
  <c r="F78" i="6"/>
  <c r="G77" i="6"/>
  <c r="F77" i="6"/>
  <c r="G76" i="6"/>
  <c r="F76" i="6"/>
  <c r="G75" i="6"/>
  <c r="F75" i="6"/>
  <c r="G74" i="6"/>
  <c r="F74" i="6"/>
  <c r="G73" i="6"/>
  <c r="F73" i="6"/>
  <c r="G72" i="6"/>
  <c r="F72" i="6"/>
  <c r="G71" i="6"/>
  <c r="F71" i="6"/>
  <c r="G70" i="6"/>
  <c r="F70" i="6"/>
  <c r="G69" i="6"/>
  <c r="F69" i="6"/>
  <c r="G68" i="6"/>
  <c r="F68" i="6"/>
  <c r="G67" i="6"/>
  <c r="F67" i="6"/>
  <c r="G66" i="6"/>
  <c r="F66" i="6"/>
  <c r="G65" i="6"/>
  <c r="F65" i="6"/>
  <c r="G64" i="6"/>
  <c r="F64" i="6"/>
  <c r="G63" i="6"/>
  <c r="F63" i="6"/>
  <c r="G62" i="6"/>
  <c r="F62" i="6"/>
  <c r="G61" i="6"/>
  <c r="F61" i="6"/>
  <c r="G60" i="6"/>
  <c r="F60" i="6"/>
  <c r="G59" i="6"/>
  <c r="F59" i="6"/>
  <c r="G58" i="6"/>
  <c r="F58" i="6"/>
  <c r="G57" i="6"/>
  <c r="F57" i="6"/>
  <c r="G56" i="6"/>
  <c r="F56" i="6"/>
  <c r="G55" i="6"/>
  <c r="F55" i="6"/>
  <c r="F54" i="6"/>
  <c r="G54" i="6" s="1"/>
  <c r="F53" i="6"/>
  <c r="G53" i="6" s="1"/>
  <c r="G52" i="6"/>
  <c r="F52" i="6"/>
  <c r="F51" i="6"/>
  <c r="G51" i="6" s="1"/>
  <c r="F50" i="6"/>
  <c r="G50" i="6" s="1"/>
  <c r="F49" i="6"/>
  <c r="G49" i="6" s="1"/>
  <c r="F48" i="6"/>
  <c r="G48" i="6" s="1"/>
  <c r="F47" i="6"/>
  <c r="G47" i="6" s="1"/>
  <c r="F46" i="6"/>
  <c r="G46" i="6" s="1"/>
  <c r="F45" i="6"/>
  <c r="G45" i="6" s="1"/>
  <c r="F44" i="6"/>
  <c r="G44" i="6" s="1"/>
  <c r="F43" i="6"/>
  <c r="G43" i="6" s="1"/>
  <c r="F42" i="6"/>
  <c r="G42" i="6" s="1"/>
  <c r="F41" i="6"/>
  <c r="G41" i="6" s="1"/>
  <c r="F40" i="6"/>
  <c r="G40" i="6" s="1"/>
  <c r="F39" i="6"/>
  <c r="G39" i="6" s="1"/>
  <c r="F38" i="6"/>
  <c r="G38" i="6" s="1"/>
  <c r="F37" i="6"/>
  <c r="G37" i="6" s="1"/>
  <c r="F36" i="6"/>
  <c r="G36" i="6" s="1"/>
  <c r="F35" i="6"/>
  <c r="G35" i="6" s="1"/>
  <c r="F34" i="6"/>
  <c r="G34" i="6" s="1"/>
  <c r="F33" i="6"/>
  <c r="G33" i="6" s="1"/>
  <c r="F32" i="6"/>
  <c r="G32" i="6" s="1"/>
  <c r="F31" i="6"/>
  <c r="G31" i="6" s="1"/>
  <c r="F30" i="6"/>
  <c r="G30" i="6" s="1"/>
  <c r="F29" i="6"/>
  <c r="G29" i="6" s="1"/>
  <c r="F28" i="6"/>
  <c r="G28" i="6" s="1"/>
  <c r="F27" i="6"/>
  <c r="G27" i="6" s="1"/>
  <c r="F26" i="6"/>
  <c r="G26" i="6" s="1"/>
  <c r="F25" i="6"/>
  <c r="G25" i="6" s="1"/>
  <c r="F24" i="6"/>
  <c r="G24" i="6" s="1"/>
  <c r="F23" i="6"/>
  <c r="G23" i="6" s="1"/>
  <c r="F22" i="6"/>
  <c r="G22" i="6" s="1"/>
  <c r="F21" i="6"/>
  <c r="G21" i="6" s="1"/>
  <c r="F20" i="6"/>
  <c r="G20" i="6" s="1"/>
  <c r="F19" i="6"/>
  <c r="G19" i="6" s="1"/>
  <c r="F18" i="6"/>
  <c r="G18" i="6" s="1"/>
  <c r="F17" i="6"/>
  <c r="G17" i="6" s="1"/>
  <c r="F16" i="6"/>
  <c r="G16" i="6" s="1"/>
  <c r="F15" i="6"/>
  <c r="G15" i="6" s="1"/>
  <c r="G205" i="6" l="1"/>
  <c r="G275" i="6" s="1"/>
  <c r="H10" i="6"/>
  <c r="F204" i="6"/>
  <c r="G204" i="6"/>
  <c r="H9" i="6" s="1"/>
  <c r="E276" i="6"/>
  <c r="D275" i="3"/>
  <c r="D276" i="3" s="1"/>
  <c r="E275" i="3"/>
  <c r="C275" i="3"/>
  <c r="D204" i="3"/>
  <c r="E204" i="3"/>
  <c r="E276" i="3" s="1"/>
  <c r="C204" i="3"/>
  <c r="C276" i="3" l="1"/>
  <c r="H11" i="6"/>
  <c r="H195" i="6" s="1"/>
  <c r="F276" i="6"/>
  <c r="G276" i="6"/>
  <c r="F205" i="3"/>
  <c r="G205" i="3" s="1"/>
  <c r="F206" i="3"/>
  <c r="G206" i="3" s="1"/>
  <c r="F207" i="3"/>
  <c r="G207" i="3" s="1"/>
  <c r="F208" i="3"/>
  <c r="G208" i="3" s="1"/>
  <c r="F209" i="3"/>
  <c r="G209" i="3" s="1"/>
  <c r="F210" i="3"/>
  <c r="G210" i="3" s="1"/>
  <c r="F211" i="3"/>
  <c r="G211" i="3" s="1"/>
  <c r="F212" i="3"/>
  <c r="G212" i="3" s="1"/>
  <c r="F213" i="3"/>
  <c r="G213" i="3" s="1"/>
  <c r="F214" i="3"/>
  <c r="G214" i="3" s="1"/>
  <c r="F215" i="3"/>
  <c r="G215" i="3" s="1"/>
  <c r="F216" i="3"/>
  <c r="G216" i="3" s="1"/>
  <c r="F217" i="3"/>
  <c r="G217" i="3" s="1"/>
  <c r="F218" i="3"/>
  <c r="G218" i="3" s="1"/>
  <c r="F219" i="3"/>
  <c r="G219" i="3" s="1"/>
  <c r="F220" i="3"/>
  <c r="G220" i="3" s="1"/>
  <c r="F221" i="3"/>
  <c r="G221" i="3" s="1"/>
  <c r="F222" i="3"/>
  <c r="G222" i="3" s="1"/>
  <c r="F223" i="3"/>
  <c r="F224" i="3"/>
  <c r="G224" i="3" s="1"/>
  <c r="F225" i="3"/>
  <c r="G225" i="3" s="1"/>
  <c r="F226" i="3"/>
  <c r="G226" i="3" s="1"/>
  <c r="F227" i="3"/>
  <c r="G227" i="3" s="1"/>
  <c r="F228" i="3"/>
  <c r="G228" i="3" s="1"/>
  <c r="F229" i="3"/>
  <c r="G229" i="3" s="1"/>
  <c r="F230" i="3"/>
  <c r="G230" i="3" s="1"/>
  <c r="F231" i="3"/>
  <c r="G231" i="3" s="1"/>
  <c r="F232" i="3"/>
  <c r="G232" i="3" s="1"/>
  <c r="F233" i="3"/>
  <c r="G233" i="3" s="1"/>
  <c r="F234" i="3"/>
  <c r="G234" i="3" s="1"/>
  <c r="F235" i="3"/>
  <c r="G235" i="3" s="1"/>
  <c r="F236" i="3"/>
  <c r="G236" i="3" s="1"/>
  <c r="F237" i="3"/>
  <c r="G237" i="3" s="1"/>
  <c r="F238" i="3"/>
  <c r="G238" i="3" s="1"/>
  <c r="F239" i="3"/>
  <c r="G239" i="3" s="1"/>
  <c r="F240" i="3"/>
  <c r="G240" i="3" s="1"/>
  <c r="F241" i="3"/>
  <c r="G241" i="3" s="1"/>
  <c r="F242" i="3"/>
  <c r="G242" i="3" s="1"/>
  <c r="F243" i="3"/>
  <c r="G243" i="3" s="1"/>
  <c r="F244" i="3"/>
  <c r="G244" i="3" s="1"/>
  <c r="F245" i="3"/>
  <c r="G245" i="3" s="1"/>
  <c r="F246" i="3"/>
  <c r="G246" i="3" s="1"/>
  <c r="F247" i="3"/>
  <c r="G247" i="3" s="1"/>
  <c r="F248" i="3"/>
  <c r="G248" i="3" s="1"/>
  <c r="F249" i="3"/>
  <c r="G249" i="3" s="1"/>
  <c r="F250" i="3"/>
  <c r="G250" i="3" s="1"/>
  <c r="F251" i="3"/>
  <c r="G251" i="3" s="1"/>
  <c r="F252" i="3"/>
  <c r="G252" i="3" s="1"/>
  <c r="F253" i="3"/>
  <c r="G253" i="3" s="1"/>
  <c r="F254" i="3"/>
  <c r="G254" i="3" s="1"/>
  <c r="F255" i="3"/>
  <c r="G255" i="3" s="1"/>
  <c r="F256" i="3"/>
  <c r="G256" i="3" s="1"/>
  <c r="F257" i="3"/>
  <c r="G257" i="3" s="1"/>
  <c r="F258" i="3"/>
  <c r="G258" i="3" s="1"/>
  <c r="F259" i="3"/>
  <c r="G259" i="3" s="1"/>
  <c r="F260" i="3"/>
  <c r="G260" i="3" s="1"/>
  <c r="F261" i="3"/>
  <c r="G261" i="3" s="1"/>
  <c r="F262" i="3"/>
  <c r="G262" i="3" s="1"/>
  <c r="F263" i="3"/>
  <c r="G263" i="3" s="1"/>
  <c r="F264" i="3"/>
  <c r="G264" i="3" s="1"/>
  <c r="F265" i="3"/>
  <c r="G265" i="3" s="1"/>
  <c r="F266" i="3"/>
  <c r="G266" i="3" s="1"/>
  <c r="F267" i="3"/>
  <c r="G267" i="3" s="1"/>
  <c r="F268" i="3"/>
  <c r="G268" i="3" s="1"/>
  <c r="F269" i="3"/>
  <c r="G269" i="3" s="1"/>
  <c r="F270" i="3"/>
  <c r="G270" i="3" s="1"/>
  <c r="F271" i="3"/>
  <c r="G271" i="3" s="1"/>
  <c r="F272" i="3"/>
  <c r="G272" i="3" s="1"/>
  <c r="F273" i="3"/>
  <c r="G273" i="3" s="1"/>
  <c r="F274" i="3"/>
  <c r="G274" i="3" s="1"/>
  <c r="G223" i="3" l="1"/>
  <c r="F275" i="3"/>
  <c r="G275" i="3"/>
  <c r="H10" i="3" s="1"/>
  <c r="H19" i="6"/>
  <c r="H28" i="6"/>
  <c r="H16" i="6"/>
  <c r="H24" i="6"/>
  <c r="H33" i="6"/>
  <c r="H37" i="6"/>
  <c r="H45" i="6"/>
  <c r="H53" i="6"/>
  <c r="H57" i="6"/>
  <c r="H65" i="6"/>
  <c r="H73" i="6"/>
  <c r="H77" i="6"/>
  <c r="H85" i="6"/>
  <c r="H89" i="6"/>
  <c r="H93" i="6"/>
  <c r="H101" i="6"/>
  <c r="H106" i="6"/>
  <c r="H114" i="6"/>
  <c r="H122" i="6"/>
  <c r="H138" i="6"/>
  <c r="H146" i="6"/>
  <c r="H154" i="6"/>
  <c r="H21" i="6"/>
  <c r="H30" i="6"/>
  <c r="H38" i="6"/>
  <c r="H44" i="6"/>
  <c r="H48" i="6"/>
  <c r="H52" i="6"/>
  <c r="H56" i="6"/>
  <c r="H60" i="6"/>
  <c r="H64" i="6"/>
  <c r="H68" i="6"/>
  <c r="H76" i="6"/>
  <c r="H82" i="6"/>
  <c r="H90" i="6"/>
  <c r="H98" i="6"/>
  <c r="H108" i="6"/>
  <c r="H124" i="6"/>
  <c r="H140" i="6"/>
  <c r="H156" i="6"/>
  <c r="H111" i="6"/>
  <c r="H119" i="6"/>
  <c r="H127" i="6"/>
  <c r="H135" i="6"/>
  <c r="H143" i="6"/>
  <c r="H151" i="6"/>
  <c r="H159" i="6"/>
  <c r="H167" i="6"/>
  <c r="H175" i="6"/>
  <c r="H183" i="6"/>
  <c r="H191" i="6"/>
  <c r="H199" i="6"/>
  <c r="H17" i="6"/>
  <c r="H23" i="6"/>
  <c r="H32" i="6"/>
  <c r="H40" i="6"/>
  <c r="H18" i="6"/>
  <c r="H22" i="6"/>
  <c r="H27" i="6"/>
  <c r="H31" i="6"/>
  <c r="H35" i="6"/>
  <c r="H39" i="6"/>
  <c r="H43" i="6"/>
  <c r="H47" i="6"/>
  <c r="H51" i="6"/>
  <c r="H55" i="6"/>
  <c r="H59" i="6"/>
  <c r="H63" i="6"/>
  <c r="H67" i="6"/>
  <c r="H71" i="6"/>
  <c r="H75" i="6"/>
  <c r="H79" i="6"/>
  <c r="H83" i="6"/>
  <c r="H87" i="6"/>
  <c r="H91" i="6"/>
  <c r="H95" i="6"/>
  <c r="H99" i="6"/>
  <c r="H103" i="6"/>
  <c r="H110" i="6"/>
  <c r="H118" i="6"/>
  <c r="H126" i="6"/>
  <c r="H134" i="6"/>
  <c r="H142" i="6"/>
  <c r="H150" i="6"/>
  <c r="H15" i="6"/>
  <c r="H25" i="6"/>
  <c r="H34" i="6"/>
  <c r="H42" i="6"/>
  <c r="H46" i="6"/>
  <c r="H50" i="6"/>
  <c r="H54" i="6"/>
  <c r="H58" i="6"/>
  <c r="H62" i="6"/>
  <c r="H66" i="6"/>
  <c r="H70" i="6"/>
  <c r="H74" i="6"/>
  <c r="H78" i="6"/>
  <c r="H86" i="6"/>
  <c r="H94" i="6"/>
  <c r="H102" i="6"/>
  <c r="H116" i="6"/>
  <c r="H132" i="6"/>
  <c r="H148" i="6"/>
  <c r="H107" i="6"/>
  <c r="H115" i="6"/>
  <c r="H123" i="6"/>
  <c r="H131" i="6"/>
  <c r="H139" i="6"/>
  <c r="H147" i="6"/>
  <c r="H155" i="6"/>
  <c r="H163" i="6"/>
  <c r="H171" i="6"/>
  <c r="H179" i="6"/>
  <c r="H187" i="6"/>
  <c r="H26" i="6"/>
  <c r="H271" i="6"/>
  <c r="H267" i="6"/>
  <c r="H263" i="6"/>
  <c r="H259" i="6"/>
  <c r="H255" i="6"/>
  <c r="H251" i="6"/>
  <c r="H247" i="6"/>
  <c r="H243" i="6"/>
  <c r="H239" i="6"/>
  <c r="H235" i="6"/>
  <c r="H231" i="6"/>
  <c r="H227" i="6"/>
  <c r="H223" i="6"/>
  <c r="H219" i="6"/>
  <c r="I219" i="6" s="1"/>
  <c r="H215" i="6"/>
  <c r="H211" i="6"/>
  <c r="H207" i="6"/>
  <c r="H202" i="6"/>
  <c r="H198" i="6"/>
  <c r="H194" i="6"/>
  <c r="H190" i="6"/>
  <c r="H186" i="6"/>
  <c r="I186" i="6" s="1"/>
  <c r="H182" i="6"/>
  <c r="H178" i="6"/>
  <c r="H174" i="6"/>
  <c r="H170" i="6"/>
  <c r="H166" i="6"/>
  <c r="H162" i="6"/>
  <c r="H158" i="6"/>
  <c r="H272" i="6"/>
  <c r="H268" i="6"/>
  <c r="H264" i="6"/>
  <c r="H260" i="6"/>
  <c r="H256" i="6"/>
  <c r="H252" i="6"/>
  <c r="H248" i="6"/>
  <c r="H244" i="6"/>
  <c r="H240" i="6"/>
  <c r="H236" i="6"/>
  <c r="H232" i="6"/>
  <c r="H228" i="6"/>
  <c r="H224" i="6"/>
  <c r="H220" i="6"/>
  <c r="H216" i="6"/>
  <c r="I216" i="6" s="1"/>
  <c r="H212" i="6"/>
  <c r="H208" i="6"/>
  <c r="I208" i="6" s="1"/>
  <c r="H203" i="6"/>
  <c r="H273" i="6"/>
  <c r="H269" i="6"/>
  <c r="H265" i="6"/>
  <c r="H261" i="6"/>
  <c r="H257" i="6"/>
  <c r="H253" i="6"/>
  <c r="H249" i="6"/>
  <c r="H245" i="6"/>
  <c r="H241" i="6"/>
  <c r="I241" i="6" s="1"/>
  <c r="H237" i="6"/>
  <c r="H233" i="6"/>
  <c r="H229" i="6"/>
  <c r="H225" i="6"/>
  <c r="H221" i="6"/>
  <c r="H217" i="6"/>
  <c r="H213" i="6"/>
  <c r="H209" i="6"/>
  <c r="I209" i="6" s="1"/>
  <c r="H205" i="6"/>
  <c r="H200" i="6"/>
  <c r="H196" i="6"/>
  <c r="H192" i="6"/>
  <c r="H188" i="6"/>
  <c r="H184" i="6"/>
  <c r="H180" i="6"/>
  <c r="H176" i="6"/>
  <c r="I176" i="6" s="1"/>
  <c r="H172" i="6"/>
  <c r="H168" i="6"/>
  <c r="H164" i="6"/>
  <c r="H160" i="6"/>
  <c r="H274" i="6"/>
  <c r="H270" i="6"/>
  <c r="H266" i="6"/>
  <c r="H262" i="6"/>
  <c r="H258" i="6"/>
  <c r="H254" i="6"/>
  <c r="I254" i="6" s="1"/>
  <c r="H250" i="6"/>
  <c r="H246" i="6"/>
  <c r="I246" i="6" s="1"/>
  <c r="H242" i="6"/>
  <c r="H238" i="6"/>
  <c r="I238" i="6" s="1"/>
  <c r="H234" i="6"/>
  <c r="H230" i="6"/>
  <c r="I230" i="6" s="1"/>
  <c r="H226" i="6"/>
  <c r="H222" i="6"/>
  <c r="H218" i="6"/>
  <c r="H214" i="6"/>
  <c r="I214" i="6" s="1"/>
  <c r="H210" i="6"/>
  <c r="H206" i="6"/>
  <c r="I206" i="6" s="1"/>
  <c r="H201" i="6"/>
  <c r="H197" i="6"/>
  <c r="H193" i="6"/>
  <c r="H189" i="6"/>
  <c r="I189" i="6" s="1"/>
  <c r="H185" i="6"/>
  <c r="H181" i="6"/>
  <c r="I181" i="6" s="1"/>
  <c r="H177" i="6"/>
  <c r="H173" i="6"/>
  <c r="H169" i="6"/>
  <c r="H165" i="6"/>
  <c r="H161" i="6"/>
  <c r="H157" i="6"/>
  <c r="H153" i="6"/>
  <c r="H149" i="6"/>
  <c r="I149" i="6" s="1"/>
  <c r="H145" i="6"/>
  <c r="H141" i="6"/>
  <c r="I141" i="6" s="1"/>
  <c r="H137" i="6"/>
  <c r="H133" i="6"/>
  <c r="H129" i="6"/>
  <c r="H125" i="6"/>
  <c r="H121" i="6"/>
  <c r="H117" i="6"/>
  <c r="I117" i="6" s="1"/>
  <c r="H113" i="6"/>
  <c r="H109" i="6"/>
  <c r="H105" i="6"/>
  <c r="H152" i="6"/>
  <c r="I152" i="6" s="1"/>
  <c r="H144" i="6"/>
  <c r="I144" i="6" s="1"/>
  <c r="H136" i="6"/>
  <c r="H128" i="6"/>
  <c r="H120" i="6"/>
  <c r="I120" i="6" s="1"/>
  <c r="H112" i="6"/>
  <c r="H104" i="6"/>
  <c r="H100" i="6"/>
  <c r="H96" i="6"/>
  <c r="I96" i="6" s="1"/>
  <c r="H92" i="6"/>
  <c r="H88" i="6"/>
  <c r="H84" i="6"/>
  <c r="H80" i="6"/>
  <c r="I80" i="6" s="1"/>
  <c r="H36" i="6"/>
  <c r="H20" i="6"/>
  <c r="I20" i="6" s="1"/>
  <c r="H29" i="6"/>
  <c r="H41" i="6"/>
  <c r="I41" i="6" s="1"/>
  <c r="H49" i="6"/>
  <c r="H61" i="6"/>
  <c r="H69" i="6"/>
  <c r="H81" i="6"/>
  <c r="H97" i="6"/>
  <c r="H130" i="6"/>
  <c r="H72" i="6"/>
  <c r="I194" i="6"/>
  <c r="I125" i="6"/>
  <c r="I157" i="6"/>
  <c r="I109" i="6"/>
  <c r="I173" i="6"/>
  <c r="I265" i="6"/>
  <c r="I133" i="6"/>
  <c r="I165" i="6"/>
  <c r="I197" i="6"/>
  <c r="I262" i="6"/>
  <c r="I253" i="6"/>
  <c r="I231" i="6"/>
  <c r="I60" i="6"/>
  <c r="I71" i="6"/>
  <c r="I105" i="6"/>
  <c r="I113" i="6"/>
  <c r="I121" i="6"/>
  <c r="I129" i="6"/>
  <c r="I137" i="6"/>
  <c r="I145" i="6"/>
  <c r="I153" i="6"/>
  <c r="I161" i="6"/>
  <c r="I169" i="6"/>
  <c r="I177" i="6"/>
  <c r="I185" i="6"/>
  <c r="I193" i="6"/>
  <c r="I222" i="6"/>
  <c r="I270" i="6"/>
  <c r="I255" i="6"/>
  <c r="I245" i="6"/>
  <c r="I237" i="6"/>
  <c r="I211" i="6"/>
  <c r="I28" i="6"/>
  <c r="I92" i="6"/>
  <c r="I103" i="6"/>
  <c r="I107" i="6"/>
  <c r="I111" i="6"/>
  <c r="I115" i="6"/>
  <c r="I119" i="6"/>
  <c r="I123" i="6"/>
  <c r="I127" i="6"/>
  <c r="I131" i="6"/>
  <c r="I135" i="6"/>
  <c r="I139" i="6"/>
  <c r="I143" i="6"/>
  <c r="I147" i="6"/>
  <c r="I151" i="6"/>
  <c r="I155" i="6"/>
  <c r="I159" i="6"/>
  <c r="I163" i="6"/>
  <c r="I167" i="6"/>
  <c r="I171" i="6"/>
  <c r="I175" i="6"/>
  <c r="I179" i="6"/>
  <c r="I183" i="6"/>
  <c r="I187" i="6"/>
  <c r="I191" i="6"/>
  <c r="I195" i="6"/>
  <c r="I201" i="6"/>
  <c r="I210" i="6"/>
  <c r="I218" i="6"/>
  <c r="I226" i="6"/>
  <c r="I234" i="6"/>
  <c r="I242" i="6"/>
  <c r="I250" i="6"/>
  <c r="I258" i="6"/>
  <c r="I266" i="6"/>
  <c r="I274" i="6"/>
  <c r="I263" i="6"/>
  <c r="I267" i="6"/>
  <c r="I243" i="6"/>
  <c r="I235" i="6"/>
  <c r="I229" i="6"/>
  <c r="I221" i="6"/>
  <c r="I213" i="6"/>
  <c r="I44" i="6"/>
  <c r="I76" i="6"/>
  <c r="I112" i="6"/>
  <c r="I142" i="6"/>
  <c r="I154" i="6"/>
  <c r="I122" i="6"/>
  <c r="I57" i="6"/>
  <c r="I31" i="6"/>
  <c r="I199" i="6"/>
  <c r="I203" i="6"/>
  <c r="I212" i="6"/>
  <c r="I220" i="6"/>
  <c r="I224" i="6"/>
  <c r="I228" i="6"/>
  <c r="I232" i="6"/>
  <c r="I236" i="6"/>
  <c r="I240" i="6"/>
  <c r="I244" i="6"/>
  <c r="I248" i="6"/>
  <c r="I252" i="6"/>
  <c r="I256" i="6"/>
  <c r="I260" i="6"/>
  <c r="I264" i="6"/>
  <c r="I268" i="6"/>
  <c r="I272" i="6"/>
  <c r="I269" i="6"/>
  <c r="I271" i="6"/>
  <c r="I259" i="6"/>
  <c r="I251" i="6"/>
  <c r="I261" i="6"/>
  <c r="I247" i="6"/>
  <c r="I257" i="6"/>
  <c r="I239" i="6"/>
  <c r="I249" i="6"/>
  <c r="I233" i="6"/>
  <c r="I225" i="6"/>
  <c r="I227" i="6"/>
  <c r="I217" i="6"/>
  <c r="I215" i="6"/>
  <c r="I36" i="6"/>
  <c r="I52" i="6"/>
  <c r="I68" i="6"/>
  <c r="I84" i="6"/>
  <c r="I100" i="6"/>
  <c r="I128" i="6"/>
  <c r="I160" i="6"/>
  <c r="I192" i="6"/>
  <c r="I182" i="6"/>
  <c r="I110" i="6"/>
  <c r="I146" i="6"/>
  <c r="I77" i="6"/>
  <c r="I87" i="6"/>
  <c r="I69" i="6"/>
  <c r="I33" i="6"/>
  <c r="I17" i="6"/>
  <c r="I223" i="6"/>
  <c r="I205" i="6"/>
  <c r="I202" i="6"/>
  <c r="I16" i="6"/>
  <c r="I24" i="6"/>
  <c r="I32" i="6"/>
  <c r="I40" i="6"/>
  <c r="I48" i="6"/>
  <c r="I56" i="6"/>
  <c r="I64" i="6"/>
  <c r="I72" i="6"/>
  <c r="I88" i="6"/>
  <c r="I104" i="6"/>
  <c r="I136" i="6"/>
  <c r="I168" i="6"/>
  <c r="I184" i="6"/>
  <c r="I207" i="6"/>
  <c r="I170" i="6"/>
  <c r="I158" i="6"/>
  <c r="I126" i="6"/>
  <c r="I130" i="6"/>
  <c r="I95" i="6"/>
  <c r="I97" i="6"/>
  <c r="I85" i="6"/>
  <c r="I83" i="6"/>
  <c r="I63" i="6"/>
  <c r="I73" i="6"/>
  <c r="I49" i="6"/>
  <c r="I61" i="6"/>
  <c r="I51" i="6"/>
  <c r="I25" i="6"/>
  <c r="I27" i="6"/>
  <c r="I15" i="6"/>
  <c r="I198" i="6"/>
  <c r="I200" i="6"/>
  <c r="I18" i="6"/>
  <c r="I22" i="6"/>
  <c r="I26" i="6"/>
  <c r="I30" i="6"/>
  <c r="I34" i="6"/>
  <c r="I38" i="6"/>
  <c r="I42" i="6"/>
  <c r="I46" i="6"/>
  <c r="I50" i="6"/>
  <c r="I54" i="6"/>
  <c r="I58" i="6"/>
  <c r="I62" i="6"/>
  <c r="I66" i="6"/>
  <c r="I70" i="6"/>
  <c r="I74" i="6"/>
  <c r="I78" i="6"/>
  <c r="I82" i="6"/>
  <c r="I86" i="6"/>
  <c r="I90" i="6"/>
  <c r="I94" i="6"/>
  <c r="I98" i="6"/>
  <c r="I102" i="6"/>
  <c r="I108" i="6"/>
  <c r="I116" i="6"/>
  <c r="I124" i="6"/>
  <c r="I132" i="6"/>
  <c r="I140" i="6"/>
  <c r="I148" i="6"/>
  <c r="I156" i="6"/>
  <c r="I164" i="6"/>
  <c r="I172" i="6"/>
  <c r="I180" i="6"/>
  <c r="I188" i="6"/>
  <c r="I196" i="6"/>
  <c r="I273" i="6"/>
  <c r="I178" i="6"/>
  <c r="I190" i="6"/>
  <c r="I166" i="6"/>
  <c r="I150" i="6"/>
  <c r="I134" i="6"/>
  <c r="I174" i="6"/>
  <c r="I138" i="6"/>
  <c r="I118" i="6"/>
  <c r="I162" i="6"/>
  <c r="I114" i="6"/>
  <c r="I99" i="6"/>
  <c r="I91" i="6"/>
  <c r="I106" i="6"/>
  <c r="I89" i="6"/>
  <c r="I93" i="6"/>
  <c r="I81" i="6"/>
  <c r="I101" i="6"/>
  <c r="I75" i="6"/>
  <c r="I67" i="6"/>
  <c r="I59" i="6"/>
  <c r="I79" i="6"/>
  <c r="I65" i="6"/>
  <c r="I53" i="6"/>
  <c r="I45" i="6"/>
  <c r="I55" i="6"/>
  <c r="I47" i="6"/>
  <c r="I37" i="6"/>
  <c r="I39" i="6"/>
  <c r="I29" i="6"/>
  <c r="I43" i="6"/>
  <c r="I35" i="6"/>
  <c r="I21" i="6"/>
  <c r="I23" i="6"/>
  <c r="I19" i="6"/>
  <c r="F203" i="3"/>
  <c r="G203" i="3" s="1"/>
  <c r="F202" i="3"/>
  <c r="G202" i="3" s="1"/>
  <c r="F201" i="3"/>
  <c r="G201" i="3" s="1"/>
  <c r="F200" i="3"/>
  <c r="G200" i="3" s="1"/>
  <c r="F199" i="3"/>
  <c r="G199" i="3" s="1"/>
  <c r="F198" i="3"/>
  <c r="G198" i="3" s="1"/>
  <c r="F197" i="3"/>
  <c r="G197" i="3" s="1"/>
  <c r="F196" i="3"/>
  <c r="G196" i="3" s="1"/>
  <c r="F195" i="3"/>
  <c r="G195" i="3" s="1"/>
  <c r="F194" i="3"/>
  <c r="G194" i="3" s="1"/>
  <c r="F193" i="3"/>
  <c r="G193" i="3" s="1"/>
  <c r="F192" i="3"/>
  <c r="G192" i="3" s="1"/>
  <c r="F191" i="3"/>
  <c r="G191" i="3" s="1"/>
  <c r="F190" i="3"/>
  <c r="G190" i="3" s="1"/>
  <c r="F189" i="3"/>
  <c r="G189" i="3" s="1"/>
  <c r="F188" i="3"/>
  <c r="G188" i="3" s="1"/>
  <c r="F187" i="3"/>
  <c r="G187" i="3" s="1"/>
  <c r="F186" i="3"/>
  <c r="G186" i="3" s="1"/>
  <c r="F185" i="3"/>
  <c r="G185" i="3" s="1"/>
  <c r="F184" i="3"/>
  <c r="G184" i="3" s="1"/>
  <c r="F183" i="3"/>
  <c r="G183" i="3" s="1"/>
  <c r="F182" i="3"/>
  <c r="G182" i="3" s="1"/>
  <c r="F181" i="3"/>
  <c r="G181" i="3" s="1"/>
  <c r="F180" i="3"/>
  <c r="G180" i="3" s="1"/>
  <c r="F179" i="3"/>
  <c r="G179" i="3" s="1"/>
  <c r="F178" i="3"/>
  <c r="G178" i="3" s="1"/>
  <c r="F177" i="3"/>
  <c r="G177" i="3" s="1"/>
  <c r="F176" i="3"/>
  <c r="G176" i="3" s="1"/>
  <c r="F175" i="3"/>
  <c r="G175" i="3" s="1"/>
  <c r="F174" i="3"/>
  <c r="G174" i="3" s="1"/>
  <c r="F173" i="3"/>
  <c r="G173" i="3" s="1"/>
  <c r="F172" i="3"/>
  <c r="G172" i="3" s="1"/>
  <c r="F171" i="3"/>
  <c r="G171" i="3" s="1"/>
  <c r="F170" i="3"/>
  <c r="G170" i="3" s="1"/>
  <c r="F169" i="3"/>
  <c r="G169" i="3" s="1"/>
  <c r="F168" i="3"/>
  <c r="G168" i="3" s="1"/>
  <c r="F167" i="3"/>
  <c r="G167" i="3" s="1"/>
  <c r="F166" i="3"/>
  <c r="G166" i="3" s="1"/>
  <c r="F165" i="3"/>
  <c r="G165" i="3" s="1"/>
  <c r="F164" i="3"/>
  <c r="G164" i="3" s="1"/>
  <c r="F163" i="3"/>
  <c r="G163" i="3" s="1"/>
  <c r="F162" i="3"/>
  <c r="G162" i="3" s="1"/>
  <c r="F161" i="3"/>
  <c r="G161" i="3" s="1"/>
  <c r="F160" i="3"/>
  <c r="G160" i="3" s="1"/>
  <c r="F159" i="3"/>
  <c r="G159" i="3" s="1"/>
  <c r="F158" i="3"/>
  <c r="G158" i="3" s="1"/>
  <c r="F157" i="3"/>
  <c r="G157" i="3" s="1"/>
  <c r="F156" i="3"/>
  <c r="G156" i="3" s="1"/>
  <c r="F155" i="3"/>
  <c r="G155" i="3" s="1"/>
  <c r="F154" i="3"/>
  <c r="G154" i="3" s="1"/>
  <c r="F153" i="3"/>
  <c r="G153" i="3" s="1"/>
  <c r="F152" i="3"/>
  <c r="G152" i="3" s="1"/>
  <c r="F151" i="3"/>
  <c r="G151" i="3" s="1"/>
  <c r="F150" i="3"/>
  <c r="G150" i="3" s="1"/>
  <c r="F149" i="3"/>
  <c r="G149" i="3" s="1"/>
  <c r="F148" i="3"/>
  <c r="G148" i="3" s="1"/>
  <c r="F147" i="3"/>
  <c r="G147" i="3" s="1"/>
  <c r="F146" i="3"/>
  <c r="G146" i="3" s="1"/>
  <c r="F145" i="3"/>
  <c r="G145" i="3" s="1"/>
  <c r="F144" i="3"/>
  <c r="G144" i="3" s="1"/>
  <c r="F143" i="3"/>
  <c r="G143" i="3" s="1"/>
  <c r="F142" i="3"/>
  <c r="G142" i="3" s="1"/>
  <c r="F141" i="3"/>
  <c r="G141" i="3" s="1"/>
  <c r="F140" i="3"/>
  <c r="G140" i="3" s="1"/>
  <c r="F139" i="3"/>
  <c r="G139" i="3" s="1"/>
  <c r="F138" i="3"/>
  <c r="G138" i="3" s="1"/>
  <c r="F137" i="3"/>
  <c r="G137" i="3" s="1"/>
  <c r="F136" i="3"/>
  <c r="G136" i="3" s="1"/>
  <c r="F135" i="3"/>
  <c r="G135" i="3" s="1"/>
  <c r="F134" i="3"/>
  <c r="G134" i="3" s="1"/>
  <c r="F133" i="3"/>
  <c r="G133" i="3" s="1"/>
  <c r="F132" i="3"/>
  <c r="G132" i="3" s="1"/>
  <c r="F131" i="3"/>
  <c r="G131" i="3" s="1"/>
  <c r="F130" i="3"/>
  <c r="G130" i="3" s="1"/>
  <c r="F129" i="3"/>
  <c r="G129" i="3" s="1"/>
  <c r="F128" i="3"/>
  <c r="G128" i="3" s="1"/>
  <c r="F127" i="3"/>
  <c r="G127" i="3" s="1"/>
  <c r="F126" i="3"/>
  <c r="G126" i="3" s="1"/>
  <c r="F125" i="3"/>
  <c r="G125" i="3" s="1"/>
  <c r="F124" i="3"/>
  <c r="F123" i="3"/>
  <c r="G123" i="3" s="1"/>
  <c r="F122" i="3"/>
  <c r="G122" i="3" s="1"/>
  <c r="F121" i="3"/>
  <c r="G121" i="3" s="1"/>
  <c r="F120" i="3"/>
  <c r="G120" i="3" s="1"/>
  <c r="F119" i="3"/>
  <c r="G119" i="3" s="1"/>
  <c r="F118" i="3"/>
  <c r="G118" i="3" s="1"/>
  <c r="F117" i="3"/>
  <c r="G117" i="3" s="1"/>
  <c r="F116" i="3"/>
  <c r="G116" i="3" s="1"/>
  <c r="F115" i="3"/>
  <c r="G115" i="3" s="1"/>
  <c r="F114" i="3"/>
  <c r="G114" i="3" s="1"/>
  <c r="F113" i="3"/>
  <c r="G113" i="3" s="1"/>
  <c r="F112" i="3"/>
  <c r="G112" i="3" s="1"/>
  <c r="F111" i="3"/>
  <c r="G111" i="3" s="1"/>
  <c r="F110" i="3"/>
  <c r="G110" i="3" s="1"/>
  <c r="F109" i="3"/>
  <c r="G109" i="3" s="1"/>
  <c r="F108" i="3"/>
  <c r="G108" i="3" s="1"/>
  <c r="F107" i="3"/>
  <c r="G107" i="3" s="1"/>
  <c r="F106" i="3"/>
  <c r="G106" i="3" s="1"/>
  <c r="F105" i="3"/>
  <c r="G105" i="3" s="1"/>
  <c r="F104" i="3"/>
  <c r="G104" i="3" s="1"/>
  <c r="F103" i="3"/>
  <c r="G103" i="3" s="1"/>
  <c r="F102" i="3"/>
  <c r="G102" i="3" s="1"/>
  <c r="F101" i="3"/>
  <c r="G101" i="3" s="1"/>
  <c r="F100" i="3"/>
  <c r="G100" i="3" s="1"/>
  <c r="F99" i="3"/>
  <c r="G99" i="3" s="1"/>
  <c r="F98" i="3"/>
  <c r="G98" i="3" s="1"/>
  <c r="F97" i="3"/>
  <c r="G97" i="3" s="1"/>
  <c r="F96" i="3"/>
  <c r="G96" i="3" s="1"/>
  <c r="F95" i="3"/>
  <c r="G95" i="3" s="1"/>
  <c r="F94" i="3"/>
  <c r="G94" i="3" s="1"/>
  <c r="F93" i="3"/>
  <c r="G93" i="3" s="1"/>
  <c r="F92" i="3"/>
  <c r="G92" i="3" s="1"/>
  <c r="F91" i="3"/>
  <c r="G91" i="3" s="1"/>
  <c r="F90" i="3"/>
  <c r="G90" i="3" s="1"/>
  <c r="F89" i="3"/>
  <c r="G89" i="3" s="1"/>
  <c r="F88" i="3"/>
  <c r="G88" i="3" s="1"/>
  <c r="F87" i="3"/>
  <c r="G87" i="3" s="1"/>
  <c r="F86" i="3"/>
  <c r="G86" i="3" s="1"/>
  <c r="F85" i="3"/>
  <c r="G85" i="3" s="1"/>
  <c r="F84" i="3"/>
  <c r="G84" i="3" s="1"/>
  <c r="F83" i="3"/>
  <c r="G83" i="3" s="1"/>
  <c r="F82" i="3"/>
  <c r="G82" i="3" s="1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F70" i="3"/>
  <c r="G70" i="3" s="1"/>
  <c r="F69" i="3"/>
  <c r="G69" i="3" s="1"/>
  <c r="F68" i="3"/>
  <c r="G68" i="3" s="1"/>
  <c r="F67" i="3"/>
  <c r="G67" i="3" s="1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F56" i="3"/>
  <c r="G56" i="3" s="1"/>
  <c r="F55" i="3"/>
  <c r="G55" i="3" s="1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F43" i="3"/>
  <c r="G43" i="3" s="1"/>
  <c r="F42" i="3"/>
  <c r="G42" i="3" s="1"/>
  <c r="F41" i="3"/>
  <c r="G41" i="3" s="1"/>
  <c r="F40" i="3"/>
  <c r="G40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I275" i="6" l="1"/>
  <c r="H275" i="6"/>
  <c r="H204" i="6"/>
  <c r="I204" i="6"/>
  <c r="G124" i="3"/>
  <c r="G204" i="3" s="1"/>
  <c r="F204" i="3"/>
  <c r="F276" i="3" s="1"/>
  <c r="I276" i="6" l="1"/>
  <c r="H276" i="6"/>
  <c r="H9" i="3"/>
  <c r="H11" i="3" s="1"/>
  <c r="G276" i="3"/>
  <c r="H262" i="3"/>
  <c r="H129" i="3" l="1"/>
  <c r="H87" i="3"/>
  <c r="I87" i="3" s="1"/>
  <c r="H86" i="3"/>
  <c r="H82" i="3"/>
  <c r="H24" i="3"/>
  <c r="H127" i="3"/>
  <c r="H83" i="3"/>
  <c r="H84" i="3"/>
  <c r="I84" i="3" s="1"/>
  <c r="H62" i="3"/>
  <c r="H165" i="3"/>
  <c r="H161" i="3"/>
  <c r="H157" i="3"/>
  <c r="H153" i="3"/>
  <c r="H149" i="3"/>
  <c r="I149" i="3" s="1"/>
  <c r="H145" i="3"/>
  <c r="H141" i="3"/>
  <c r="H137" i="3"/>
  <c r="H133" i="3"/>
  <c r="H125" i="3"/>
  <c r="H121" i="3"/>
  <c r="H117" i="3"/>
  <c r="H113" i="3"/>
  <c r="I113" i="3" s="1"/>
  <c r="H109" i="3"/>
  <c r="H105" i="3"/>
  <c r="H101" i="3"/>
  <c r="H97" i="3"/>
  <c r="I97" i="3" s="1"/>
  <c r="H93" i="3"/>
  <c r="H89" i="3"/>
  <c r="I89" i="3" s="1"/>
  <c r="H81" i="3"/>
  <c r="H77" i="3"/>
  <c r="I77" i="3" s="1"/>
  <c r="H73" i="3"/>
  <c r="H69" i="3"/>
  <c r="H65" i="3"/>
  <c r="H61" i="3"/>
  <c r="H57" i="3"/>
  <c r="H53" i="3"/>
  <c r="I53" i="3" s="1"/>
  <c r="H49" i="3"/>
  <c r="H45" i="3"/>
  <c r="I45" i="3" s="1"/>
  <c r="H41" i="3"/>
  <c r="H37" i="3"/>
  <c r="I37" i="3" s="1"/>
  <c r="H33" i="3"/>
  <c r="H29" i="3"/>
  <c r="I29" i="3" s="1"/>
  <c r="H25" i="3"/>
  <c r="H166" i="3"/>
  <c r="H162" i="3"/>
  <c r="H158" i="3"/>
  <c r="I158" i="3" s="1"/>
  <c r="H154" i="3"/>
  <c r="H150" i="3"/>
  <c r="I150" i="3" s="1"/>
  <c r="H146" i="3"/>
  <c r="H142" i="3"/>
  <c r="H138" i="3"/>
  <c r="H134" i="3"/>
  <c r="H130" i="3"/>
  <c r="H126" i="3"/>
  <c r="H122" i="3"/>
  <c r="H118" i="3"/>
  <c r="H114" i="3"/>
  <c r="H110" i="3"/>
  <c r="H106" i="3"/>
  <c r="H102" i="3"/>
  <c r="I102" i="3" s="1"/>
  <c r="H98" i="3"/>
  <c r="H94" i="3"/>
  <c r="I94" i="3" s="1"/>
  <c r="H90" i="3"/>
  <c r="H80" i="3"/>
  <c r="H76" i="3"/>
  <c r="H72" i="3"/>
  <c r="I72" i="3" s="1"/>
  <c r="H68" i="3"/>
  <c r="H64" i="3"/>
  <c r="I64" i="3" s="1"/>
  <c r="H58" i="3"/>
  <c r="H54" i="3"/>
  <c r="I54" i="3" s="1"/>
  <c r="H50" i="3"/>
  <c r="H46" i="3"/>
  <c r="H42" i="3"/>
  <c r="H38" i="3"/>
  <c r="I38" i="3" s="1"/>
  <c r="H34" i="3"/>
  <c r="H30" i="3"/>
  <c r="H26" i="3"/>
  <c r="H20" i="3"/>
  <c r="I20" i="3" s="1"/>
  <c r="H23" i="3"/>
  <c r="H18" i="3"/>
  <c r="H17" i="3"/>
  <c r="H167" i="3"/>
  <c r="H163" i="3"/>
  <c r="H159" i="3"/>
  <c r="H155" i="3"/>
  <c r="H151" i="3"/>
  <c r="H147" i="3"/>
  <c r="H143" i="3"/>
  <c r="H139" i="3"/>
  <c r="H135" i="3"/>
  <c r="H131" i="3"/>
  <c r="H123" i="3"/>
  <c r="I123" i="3" s="1"/>
  <c r="H119" i="3"/>
  <c r="H115" i="3"/>
  <c r="I115" i="3" s="1"/>
  <c r="H111" i="3"/>
  <c r="H107" i="3"/>
  <c r="H103" i="3"/>
  <c r="H99" i="3"/>
  <c r="I99" i="3" s="1"/>
  <c r="H95" i="3"/>
  <c r="H91" i="3"/>
  <c r="I91" i="3" s="1"/>
  <c r="H85" i="3"/>
  <c r="H79" i="3"/>
  <c r="I79" i="3" s="1"/>
  <c r="H75" i="3"/>
  <c r="H71" i="3"/>
  <c r="H67" i="3"/>
  <c r="H63" i="3"/>
  <c r="H59" i="3"/>
  <c r="H55" i="3"/>
  <c r="H51" i="3"/>
  <c r="H47" i="3"/>
  <c r="H43" i="3"/>
  <c r="H39" i="3"/>
  <c r="I39" i="3" s="1"/>
  <c r="H35" i="3"/>
  <c r="H31" i="3"/>
  <c r="H27" i="3"/>
  <c r="H21" i="3"/>
  <c r="H164" i="3"/>
  <c r="H160" i="3"/>
  <c r="H156" i="3"/>
  <c r="H152" i="3"/>
  <c r="H148" i="3"/>
  <c r="H144" i="3"/>
  <c r="I144" i="3" s="1"/>
  <c r="H140" i="3"/>
  <c r="H136" i="3"/>
  <c r="I136" i="3" s="1"/>
  <c r="H132" i="3"/>
  <c r="H128" i="3"/>
  <c r="I128" i="3" s="1"/>
  <c r="H124" i="3"/>
  <c r="H120" i="3"/>
  <c r="I120" i="3" s="1"/>
  <c r="H116" i="3"/>
  <c r="H112" i="3"/>
  <c r="H108" i="3"/>
  <c r="H104" i="3"/>
  <c r="H100" i="3"/>
  <c r="H96" i="3"/>
  <c r="H92" i="3"/>
  <c r="H88" i="3"/>
  <c r="H78" i="3"/>
  <c r="H74" i="3"/>
  <c r="H70" i="3"/>
  <c r="H66" i="3"/>
  <c r="H60" i="3"/>
  <c r="H56" i="3"/>
  <c r="I56" i="3" s="1"/>
  <c r="H52" i="3"/>
  <c r="H48" i="3"/>
  <c r="I48" i="3" s="1"/>
  <c r="H44" i="3"/>
  <c r="H40" i="3"/>
  <c r="H36" i="3"/>
  <c r="H32" i="3"/>
  <c r="H28" i="3"/>
  <c r="H22" i="3"/>
  <c r="H15" i="3"/>
  <c r="H19" i="3"/>
  <c r="I19" i="3" s="1"/>
  <c r="H16" i="3"/>
  <c r="I36" i="3"/>
  <c r="H213" i="3"/>
  <c r="I213" i="3" s="1"/>
  <c r="H226" i="3"/>
  <c r="I226" i="3" s="1"/>
  <c r="H232" i="3"/>
  <c r="I232" i="3" s="1"/>
  <c r="H240" i="3"/>
  <c r="I240" i="3" s="1"/>
  <c r="H244" i="3"/>
  <c r="I244" i="3" s="1"/>
  <c r="H248" i="3"/>
  <c r="I248" i="3" s="1"/>
  <c r="H235" i="3"/>
  <c r="I235" i="3" s="1"/>
  <c r="H220" i="3"/>
  <c r="I220" i="3" s="1"/>
  <c r="H218" i="3"/>
  <c r="I218" i="3" s="1"/>
  <c r="H216" i="3"/>
  <c r="I216" i="3" s="1"/>
  <c r="H214" i="3"/>
  <c r="I214" i="3" s="1"/>
  <c r="H212" i="3"/>
  <c r="I212" i="3" s="1"/>
  <c r="H210" i="3"/>
  <c r="I210" i="3" s="1"/>
  <c r="H208" i="3"/>
  <c r="I208" i="3" s="1"/>
  <c r="H223" i="3"/>
  <c r="H225" i="3"/>
  <c r="I225" i="3" s="1"/>
  <c r="H227" i="3"/>
  <c r="I227" i="3" s="1"/>
  <c r="H230" i="3"/>
  <c r="I230" i="3" s="1"/>
  <c r="H233" i="3"/>
  <c r="I233" i="3" s="1"/>
  <c r="H234" i="3"/>
  <c r="I234" i="3" s="1"/>
  <c r="H237" i="3"/>
  <c r="I237" i="3" s="1"/>
  <c r="H239" i="3"/>
  <c r="I239" i="3" s="1"/>
  <c r="H241" i="3"/>
  <c r="I241" i="3" s="1"/>
  <c r="H243" i="3"/>
  <c r="H245" i="3"/>
  <c r="I245" i="3" s="1"/>
  <c r="H247" i="3"/>
  <c r="I247" i="3" s="1"/>
  <c r="H249" i="3"/>
  <c r="I249" i="3" s="1"/>
  <c r="H231" i="3"/>
  <c r="I231" i="3" s="1"/>
  <c r="H219" i="3"/>
  <c r="I219" i="3" s="1"/>
  <c r="H217" i="3"/>
  <c r="I217" i="3" s="1"/>
  <c r="H215" i="3"/>
  <c r="I215" i="3" s="1"/>
  <c r="H211" i="3"/>
  <c r="I211" i="3" s="1"/>
  <c r="H209" i="3"/>
  <c r="I209" i="3" s="1"/>
  <c r="H207" i="3"/>
  <c r="I207" i="3" s="1"/>
  <c r="H222" i="3"/>
  <c r="I222" i="3" s="1"/>
  <c r="H224" i="3"/>
  <c r="I224" i="3" s="1"/>
  <c r="H228" i="3"/>
  <c r="I228" i="3" s="1"/>
  <c r="H229" i="3"/>
  <c r="I229" i="3" s="1"/>
  <c r="H236" i="3"/>
  <c r="I236" i="3" s="1"/>
  <c r="H238" i="3"/>
  <c r="I238" i="3" s="1"/>
  <c r="H242" i="3"/>
  <c r="I242" i="3" s="1"/>
  <c r="H246" i="3"/>
  <c r="I246" i="3" s="1"/>
  <c r="H250" i="3"/>
  <c r="H252" i="3"/>
  <c r="I252" i="3" s="1"/>
  <c r="H254" i="3"/>
  <c r="H256" i="3"/>
  <c r="H259" i="3"/>
  <c r="H257" i="3"/>
  <c r="I257" i="3" s="1"/>
  <c r="I262" i="3"/>
  <c r="H206" i="3"/>
  <c r="I206" i="3" s="1"/>
  <c r="H203" i="3"/>
  <c r="I203" i="3" s="1"/>
  <c r="H201" i="3"/>
  <c r="H199" i="3"/>
  <c r="I199" i="3" s="1"/>
  <c r="H197" i="3"/>
  <c r="H195" i="3"/>
  <c r="I195" i="3" s="1"/>
  <c r="H265" i="3"/>
  <c r="I265" i="3" s="1"/>
  <c r="H267" i="3"/>
  <c r="I267" i="3" s="1"/>
  <c r="H269" i="3"/>
  <c r="I269" i="3" s="1"/>
  <c r="H271" i="3"/>
  <c r="I271" i="3" s="1"/>
  <c r="H273" i="3"/>
  <c r="I273" i="3" s="1"/>
  <c r="H194" i="3"/>
  <c r="I194" i="3" s="1"/>
  <c r="H191" i="3"/>
  <c r="I191" i="3" s="1"/>
  <c r="H221" i="3"/>
  <c r="I221" i="3" s="1"/>
  <c r="H251" i="3"/>
  <c r="I251" i="3" s="1"/>
  <c r="H253" i="3"/>
  <c r="I253" i="3" s="1"/>
  <c r="H255" i="3"/>
  <c r="I255" i="3" s="1"/>
  <c r="H260" i="3"/>
  <c r="I260" i="3" s="1"/>
  <c r="H258" i="3"/>
  <c r="I258" i="3" s="1"/>
  <c r="H261" i="3"/>
  <c r="I261" i="3" s="1"/>
  <c r="H263" i="3"/>
  <c r="I263" i="3" s="1"/>
  <c r="H205" i="3"/>
  <c r="I205" i="3" s="1"/>
  <c r="H202" i="3"/>
  <c r="I202" i="3" s="1"/>
  <c r="H200" i="3"/>
  <c r="I200" i="3" s="1"/>
  <c r="H198" i="3"/>
  <c r="I198" i="3" s="1"/>
  <c r="H196" i="3"/>
  <c r="H264" i="3"/>
  <c r="H266" i="3"/>
  <c r="H268" i="3"/>
  <c r="I268" i="3" s="1"/>
  <c r="H270" i="3"/>
  <c r="I270" i="3" s="1"/>
  <c r="H272" i="3"/>
  <c r="H274" i="3"/>
  <c r="I274" i="3" s="1"/>
  <c r="H193" i="3"/>
  <c r="H192" i="3"/>
  <c r="I192" i="3" s="1"/>
  <c r="H190" i="3"/>
  <c r="H189" i="3"/>
  <c r="I189" i="3" s="1"/>
  <c r="H187" i="3"/>
  <c r="I187" i="3" s="1"/>
  <c r="H185" i="3"/>
  <c r="I185" i="3" s="1"/>
  <c r="H183" i="3"/>
  <c r="H181" i="3"/>
  <c r="I181" i="3" s="1"/>
  <c r="H179" i="3"/>
  <c r="I179" i="3" s="1"/>
  <c r="H177" i="3"/>
  <c r="I177" i="3" s="1"/>
  <c r="H175" i="3"/>
  <c r="H173" i="3"/>
  <c r="I173" i="3" s="1"/>
  <c r="H171" i="3"/>
  <c r="I171" i="3" s="1"/>
  <c r="H169" i="3"/>
  <c r="I169" i="3" s="1"/>
  <c r="I165" i="3"/>
  <c r="I161" i="3"/>
  <c r="I157" i="3"/>
  <c r="I250" i="3"/>
  <c r="I148" i="3"/>
  <c r="I140" i="3"/>
  <c r="I132" i="3"/>
  <c r="I124" i="3"/>
  <c r="I116" i="3"/>
  <c r="I272" i="3"/>
  <c r="I108" i="3"/>
  <c r="I104" i="3"/>
  <c r="I100" i="3"/>
  <c r="I96" i="3"/>
  <c r="I92" i="3"/>
  <c r="I88" i="3"/>
  <c r="I80" i="3"/>
  <c r="I76" i="3"/>
  <c r="I61" i="3"/>
  <c r="I65" i="3"/>
  <c r="I69" i="3"/>
  <c r="I73" i="3"/>
  <c r="I47" i="3"/>
  <c r="I49" i="3"/>
  <c r="I44" i="3"/>
  <c r="I40" i="3"/>
  <c r="I34" i="3"/>
  <c r="I30" i="3"/>
  <c r="I26" i="3"/>
  <c r="I16" i="3"/>
  <c r="I18" i="3"/>
  <c r="H186" i="3"/>
  <c r="I186" i="3" s="1"/>
  <c r="H182" i="3"/>
  <c r="I182" i="3" s="1"/>
  <c r="H178" i="3"/>
  <c r="I178" i="3" s="1"/>
  <c r="H174" i="3"/>
  <c r="I174" i="3" s="1"/>
  <c r="H170" i="3"/>
  <c r="I170" i="3" s="1"/>
  <c r="I166" i="3"/>
  <c r="I154" i="3"/>
  <c r="I141" i="3"/>
  <c r="I137" i="3"/>
  <c r="I133" i="3"/>
  <c r="I129" i="3"/>
  <c r="I121" i="3"/>
  <c r="I117" i="3"/>
  <c r="I110" i="3"/>
  <c r="I109" i="3"/>
  <c r="I101" i="3"/>
  <c r="I93" i="3"/>
  <c r="I85" i="3"/>
  <c r="I60" i="3"/>
  <c r="I68" i="3"/>
  <c r="I57" i="3"/>
  <c r="I243" i="3"/>
  <c r="I41" i="3"/>
  <c r="I33" i="3"/>
  <c r="I22" i="3"/>
  <c r="I17" i="3"/>
  <c r="H188" i="3"/>
  <c r="I188" i="3" s="1"/>
  <c r="H184" i="3"/>
  <c r="I184" i="3" s="1"/>
  <c r="H180" i="3"/>
  <c r="I180" i="3" s="1"/>
  <c r="H176" i="3"/>
  <c r="I176" i="3" s="1"/>
  <c r="H172" i="3"/>
  <c r="I172" i="3" s="1"/>
  <c r="H168" i="3"/>
  <c r="I168" i="3" s="1"/>
  <c r="I164" i="3"/>
  <c r="I160" i="3"/>
  <c r="I156" i="3"/>
  <c r="I152" i="3"/>
  <c r="I147" i="3"/>
  <c r="I143" i="3"/>
  <c r="I139" i="3"/>
  <c r="I135" i="3"/>
  <c r="I131" i="3"/>
  <c r="I256" i="3"/>
  <c r="I119" i="3"/>
  <c r="I112" i="3"/>
  <c r="I103" i="3"/>
  <c r="I95" i="3"/>
  <c r="I83" i="3"/>
  <c r="I58" i="3"/>
  <c r="I62" i="3"/>
  <c r="I66" i="3"/>
  <c r="I70" i="3"/>
  <c r="I74" i="3"/>
  <c r="I52" i="3"/>
  <c r="I43" i="3"/>
  <c r="I31" i="3"/>
  <c r="I27" i="3"/>
  <c r="I23" i="3"/>
  <c r="H204" i="3"/>
  <c r="I201" i="3"/>
  <c r="I197" i="3"/>
  <c r="I196" i="3"/>
  <c r="I193" i="3"/>
  <c r="I190" i="3"/>
  <c r="I183" i="3"/>
  <c r="I175" i="3"/>
  <c r="I167" i="3"/>
  <c r="I163" i="3"/>
  <c r="I159" i="3"/>
  <c r="I155" i="3"/>
  <c r="I151" i="3"/>
  <c r="I146" i="3"/>
  <c r="I145" i="3"/>
  <c r="I142" i="3"/>
  <c r="I138" i="3"/>
  <c r="I134" i="3"/>
  <c r="I130" i="3"/>
  <c r="I126" i="3"/>
  <c r="I122" i="3"/>
  <c r="I118" i="3"/>
  <c r="I114" i="3"/>
  <c r="I111" i="3"/>
  <c r="I106" i="3"/>
  <c r="I105" i="3"/>
  <c r="I98" i="3"/>
  <c r="I90" i="3"/>
  <c r="I86" i="3"/>
  <c r="I82" i="3"/>
  <c r="I81" i="3"/>
  <c r="I78" i="3"/>
  <c r="I75" i="3"/>
  <c r="I71" i="3"/>
  <c r="I59" i="3"/>
  <c r="I55" i="3"/>
  <c r="I50" i="3"/>
  <c r="I46" i="3"/>
  <c r="I28" i="3"/>
  <c r="I67" i="3"/>
  <c r="I63" i="3"/>
  <c r="I51" i="3"/>
  <c r="I42" i="3"/>
  <c r="I35" i="3"/>
  <c r="I25" i="3"/>
  <c r="I24" i="3"/>
  <c r="I21" i="3"/>
  <c r="I254" i="3" l="1"/>
  <c r="H275" i="3"/>
  <c r="I223" i="3"/>
  <c r="I153" i="3"/>
  <c r="I125" i="3"/>
  <c r="I127" i="3"/>
  <c r="I266" i="3"/>
  <c r="I259" i="3"/>
  <c r="I107" i="3"/>
  <c r="I162" i="3"/>
  <c r="I264" i="3"/>
  <c r="I15" i="3"/>
  <c r="I32" i="3"/>
  <c r="I275" i="3" l="1"/>
  <c r="H276" i="3"/>
  <c r="I204" i="3"/>
  <c r="I276" i="3" s="1"/>
</calcChain>
</file>

<file path=xl/comments1.xml><?xml version="1.0" encoding="utf-8"?>
<comments xmlns="http://schemas.openxmlformats.org/spreadsheetml/2006/main">
  <authors>
    <author>Автор</author>
  </authors>
  <commentList>
    <comment ref="C25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уменьшена на площадь связьтелеком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25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уменьшена на площадь связьтелеком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25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уменьшена на площадь связьтелеком</t>
        </r>
      </text>
    </comment>
  </commentList>
</comments>
</file>

<file path=xl/sharedStrings.xml><?xml version="1.0" encoding="utf-8"?>
<sst xmlns="http://schemas.openxmlformats.org/spreadsheetml/2006/main" count="2448" uniqueCount="414">
  <si>
    <t>ООО Управляющая компания "СИРИУС"</t>
  </si>
  <si>
    <t>Общедомовые приборы  учета</t>
  </si>
  <si>
    <t xml:space="preserve">
</t>
  </si>
  <si>
    <t>Расчет отопления МОП производится в соответствии с Постановлением Правительства РФ от 6 мая 2011 г. № 354 "О предоставлении коммунальных услуг собственникам и пользователям помещений в многоквартирных домах и жилых домов"</t>
  </si>
  <si>
    <t>Номер теплосчетчика</t>
  </si>
  <si>
    <t>Примечание</t>
  </si>
  <si>
    <t>ВКТ-7 сет.№ 073. Зав.№00252873</t>
  </si>
  <si>
    <t>Квартиры+МОП</t>
  </si>
  <si>
    <t>в том числе:</t>
  </si>
  <si>
    <t>квартиры</t>
  </si>
  <si>
    <t>МОП</t>
  </si>
  <si>
    <t>Справочно: 1 кВт = 0,00086Гкал</t>
  </si>
  <si>
    <t>№ кв</t>
  </si>
  <si>
    <t>Номер теплосчетчика                      (М-Сal MC)</t>
  </si>
  <si>
    <t>Общая площадь, м2</t>
  </si>
  <si>
    <t>Разница, кВт</t>
  </si>
  <si>
    <t>Разница *0,00086, Гкал</t>
  </si>
  <si>
    <t>Отопление МОП, Гкал</t>
  </si>
  <si>
    <t>Всего, Гкал</t>
  </si>
  <si>
    <t>ООО " Управляющая компания ЖБК-1"</t>
  </si>
  <si>
    <t>Захарова</t>
  </si>
  <si>
    <t>Потапова</t>
  </si>
  <si>
    <t>Итого по квартирам:</t>
  </si>
  <si>
    <t>ООО "КОНТУР"</t>
  </si>
  <si>
    <t>ИП Кузьменко Евгений Иванович</t>
  </si>
  <si>
    <t>Карнаухов</t>
  </si>
  <si>
    <t>Мишенин</t>
  </si>
  <si>
    <t>ООО " Вега"</t>
  </si>
  <si>
    <t>Колчин</t>
  </si>
  <si>
    <t>Лещева</t>
  </si>
  <si>
    <t>Огрипов</t>
  </si>
  <si>
    <t>Горбунов</t>
  </si>
  <si>
    <t>ООО " СтройБел"</t>
  </si>
  <si>
    <t>Лебедкин</t>
  </si>
  <si>
    <t xml:space="preserve">Горб </t>
  </si>
  <si>
    <t>ООО " Межрегиональная строительная компания - 1"</t>
  </si>
  <si>
    <t>ООО " Новый лидер" Попова Екатерина Александровна</t>
  </si>
  <si>
    <t>ИП Фейгельман Олег Владимирович</t>
  </si>
  <si>
    <t>ООО " Спецсантехник"</t>
  </si>
  <si>
    <t>Дудко</t>
  </si>
  <si>
    <t>Дениско</t>
  </si>
  <si>
    <t>Гревцев</t>
  </si>
  <si>
    <t>Шендерей</t>
  </si>
  <si>
    <t>Кравец</t>
  </si>
  <si>
    <t>ООО " Окна Хафнер"</t>
  </si>
  <si>
    <t>ИП Васильев Андрей Александрович</t>
  </si>
  <si>
    <t>ООО " Контур"</t>
  </si>
  <si>
    <t>Елисеев</t>
  </si>
  <si>
    <t>ООО " Бетон Белогорья"</t>
  </si>
  <si>
    <t>Войцешко</t>
  </si>
  <si>
    <t>Торгашина</t>
  </si>
  <si>
    <t>Глуховцов</t>
  </si>
  <si>
    <t>Литвиненко</t>
  </si>
  <si>
    <t>Фирсов</t>
  </si>
  <si>
    <t>Кузнецова</t>
  </si>
  <si>
    <t>ИП Симак Людмила Леонидована</t>
  </si>
  <si>
    <t>Рубаненко</t>
  </si>
  <si>
    <t>Плехова</t>
  </si>
  <si>
    <t>Третьяков</t>
  </si>
  <si>
    <t>Приходько</t>
  </si>
  <si>
    <t>Леонова</t>
  </si>
  <si>
    <t>Мальцев</t>
  </si>
  <si>
    <t xml:space="preserve">Савотина </t>
  </si>
  <si>
    <t>Кононова</t>
  </si>
  <si>
    <t>Бенч</t>
  </si>
  <si>
    <t>Сотников</t>
  </si>
  <si>
    <t>Захаров</t>
  </si>
  <si>
    <t>Пахомова</t>
  </si>
  <si>
    <t>Вериковкая</t>
  </si>
  <si>
    <t>Фомина</t>
  </si>
  <si>
    <t>Томонов</t>
  </si>
  <si>
    <t>Савинская</t>
  </si>
  <si>
    <t>Лосева</t>
  </si>
  <si>
    <t>Криворотько</t>
  </si>
  <si>
    <t>Задорожная</t>
  </si>
  <si>
    <t>Даниленков</t>
  </si>
  <si>
    <t>ООО " Проф-инстал"</t>
  </si>
  <si>
    <t>Бирюков</t>
  </si>
  <si>
    <t>ИП Уваров Дмитрий Егорович</t>
  </si>
  <si>
    <t>Жданов</t>
  </si>
  <si>
    <t>Кригер</t>
  </si>
  <si>
    <t xml:space="preserve">Торгашин </t>
  </si>
  <si>
    <t xml:space="preserve">Калитина </t>
  </si>
  <si>
    <t>Микурова</t>
  </si>
  <si>
    <t>Брильц</t>
  </si>
  <si>
    <t>Ильина</t>
  </si>
  <si>
    <t xml:space="preserve">Новак </t>
  </si>
  <si>
    <t>Опритов</t>
  </si>
  <si>
    <t>Цыганкова</t>
  </si>
  <si>
    <t>Скоромная</t>
  </si>
  <si>
    <t>Тертых</t>
  </si>
  <si>
    <t>Супрун</t>
  </si>
  <si>
    <t>Фисенко</t>
  </si>
  <si>
    <t>Смицкая</t>
  </si>
  <si>
    <t>ООО " Управляющая компания" Инталл-Менеджмент"</t>
  </si>
  <si>
    <t>Борискина</t>
  </si>
  <si>
    <t>Грицаев</t>
  </si>
  <si>
    <t>Дуганова</t>
  </si>
  <si>
    <t>Климова</t>
  </si>
  <si>
    <t>ООО " Спецмонтаж-Строй"</t>
  </si>
  <si>
    <t>Ляпустина</t>
  </si>
  <si>
    <t>Ковалева</t>
  </si>
  <si>
    <t>Доронина</t>
  </si>
  <si>
    <t>ООО " Управляющая компания Инталл-Менеджмент"</t>
  </si>
  <si>
    <t>Яценко</t>
  </si>
  <si>
    <t>Михайленко</t>
  </si>
  <si>
    <t>Дмитриева</t>
  </si>
  <si>
    <t>Бабынина</t>
  </si>
  <si>
    <t>Павлова</t>
  </si>
  <si>
    <t>ООО " Высота 31"</t>
  </si>
  <si>
    <t>Беляев</t>
  </si>
  <si>
    <t>Демиденко</t>
  </si>
  <si>
    <t>Акимова</t>
  </si>
  <si>
    <t>Шилкина</t>
  </si>
  <si>
    <t>Жернякова</t>
  </si>
  <si>
    <t>Семыкина</t>
  </si>
  <si>
    <t>Филатов</t>
  </si>
  <si>
    <t>ООО " Спецмонтаж-Сервис"</t>
  </si>
  <si>
    <t>Шатохина</t>
  </si>
  <si>
    <t>Болотова</t>
  </si>
  <si>
    <t>Ермоленко</t>
  </si>
  <si>
    <t>Забивалова</t>
  </si>
  <si>
    <t>Шаповалова</t>
  </si>
  <si>
    <t>Дудка</t>
  </si>
  <si>
    <t>Курганов</t>
  </si>
  <si>
    <t>Ельцова</t>
  </si>
  <si>
    <t>Новиченко</t>
  </si>
  <si>
    <t>Вишневский</t>
  </si>
  <si>
    <t>Боголюбова</t>
  </si>
  <si>
    <t xml:space="preserve">Тараканова </t>
  </si>
  <si>
    <t>Бугаева</t>
  </si>
  <si>
    <t>Волобуев</t>
  </si>
  <si>
    <t>Васильчишин</t>
  </si>
  <si>
    <t>Труфонова</t>
  </si>
  <si>
    <t>Труфанов</t>
  </si>
  <si>
    <t>Голик</t>
  </si>
  <si>
    <t>Костевский</t>
  </si>
  <si>
    <t>Киселев</t>
  </si>
  <si>
    <t>Пивоваров</t>
  </si>
  <si>
    <t>Ягова</t>
  </si>
  <si>
    <t>Резникова</t>
  </si>
  <si>
    <t>Козеева</t>
  </si>
  <si>
    <t>Сладкевич</t>
  </si>
  <si>
    <t>Виноградова</t>
  </si>
  <si>
    <t>Лысенко</t>
  </si>
  <si>
    <t>ООО " Стройформат"</t>
  </si>
  <si>
    <t>Коновалов</t>
  </si>
  <si>
    <t>Тупицын</t>
  </si>
  <si>
    <t>Цыбина</t>
  </si>
  <si>
    <t>75, 76</t>
  </si>
  <si>
    <t>ФИО</t>
  </si>
  <si>
    <t>Показания кВт на 21.12.17</t>
  </si>
  <si>
    <t>Лысенко Д.С.</t>
  </si>
  <si>
    <t>Щербаков В.В</t>
  </si>
  <si>
    <t>Карамышкин Т.А.</t>
  </si>
  <si>
    <t>Хахаев П.В.</t>
  </si>
  <si>
    <t>№1/1</t>
  </si>
  <si>
    <t>№2/1</t>
  </si>
  <si>
    <t>№3/1</t>
  </si>
  <si>
    <t>№4/1</t>
  </si>
  <si>
    <t>№5/1</t>
  </si>
  <si>
    <t>№6/1</t>
  </si>
  <si>
    <t>№7/1</t>
  </si>
  <si>
    <t>№8/1</t>
  </si>
  <si>
    <t>№9/1</t>
  </si>
  <si>
    <t>№10</t>
  </si>
  <si>
    <t>№11</t>
  </si>
  <si>
    <t>№12</t>
  </si>
  <si>
    <t>№13</t>
  </si>
  <si>
    <t>№14</t>
  </si>
  <si>
    <t>№15</t>
  </si>
  <si>
    <t>№16</t>
  </si>
  <si>
    <t>№17</t>
  </si>
  <si>
    <t>№19</t>
  </si>
  <si>
    <t>Гост.№1</t>
  </si>
  <si>
    <t>Гост.№2</t>
  </si>
  <si>
    <t>Гост.№3</t>
  </si>
  <si>
    <t>Гост.№4</t>
  </si>
  <si>
    <t>Гост.№5</t>
  </si>
  <si>
    <t>Гост.№6</t>
  </si>
  <si>
    <t>Гост.№7</t>
  </si>
  <si>
    <t>Гост.№8</t>
  </si>
  <si>
    <t>Гост.№9</t>
  </si>
  <si>
    <t>Гост.№10</t>
  </si>
  <si>
    <t>Гост.№11</t>
  </si>
  <si>
    <t>Гост.№12</t>
  </si>
  <si>
    <t>Гост.№13</t>
  </si>
  <si>
    <t>Гост.№14</t>
  </si>
  <si>
    <t>Гост.№15</t>
  </si>
  <si>
    <t>Гост.№16</t>
  </si>
  <si>
    <t>Гост.№17</t>
  </si>
  <si>
    <t>Гост.№18</t>
  </si>
  <si>
    <t>Гост.№19</t>
  </si>
  <si>
    <t>Гост.№20</t>
  </si>
  <si>
    <t>Гост.№21</t>
  </si>
  <si>
    <t>Гост.№22</t>
  </si>
  <si>
    <t>Гост.№23</t>
  </si>
  <si>
    <t>Гост.№24</t>
  </si>
  <si>
    <t>Гост.№25</t>
  </si>
  <si>
    <t>Гост.№26</t>
  </si>
  <si>
    <t>Гост.№27</t>
  </si>
  <si>
    <t>Гост.№28</t>
  </si>
  <si>
    <t>Гост.№29</t>
  </si>
  <si>
    <t>Гост.№30</t>
  </si>
  <si>
    <t>Гост.№31</t>
  </si>
  <si>
    <t>Гост.№32</t>
  </si>
  <si>
    <t>Гост.№33</t>
  </si>
  <si>
    <t>офисы</t>
  </si>
  <si>
    <t xml:space="preserve"> Расчет показателей отопления в жилом доме по адресу: г. Белгород, ул. ЕСЕНИНА д. 9 корпус 3                                   </t>
  </si>
  <si>
    <t>Разница, Гкал                   с 21.12.17 по 23.01.2018  гг.</t>
  </si>
  <si>
    <t>Показания кВт на 23.01.18</t>
  </si>
  <si>
    <t>Итого по офисам:</t>
  </si>
  <si>
    <t>Итого по дому:</t>
  </si>
  <si>
    <t>_______</t>
  </si>
  <si>
    <t>Показания кВт на 21.02.18</t>
  </si>
  <si>
    <t>Показания кВт на 21.03.18</t>
  </si>
  <si>
    <t>Разница, Гкал                   с 21.02.18 по 21.03.2018  гг.</t>
  </si>
  <si>
    <t>за период с   21.12.2017 по 23.01.2018 гг.</t>
  </si>
  <si>
    <t>за период с   23.01.2018  по 21.02.2018 гг.</t>
  </si>
  <si>
    <t>Разница, Гкал                   с 23.01.2018 по 21.02.2018  гг.</t>
  </si>
  <si>
    <t>за период с   21.02.2018 по 21.03.2018 гг.</t>
  </si>
  <si>
    <t>Разница, Гкал                   с 21.03.18 по 22.04.2018  гг.</t>
  </si>
  <si>
    <t>Показания кВт на 22.04.18</t>
  </si>
  <si>
    <t>за период с   21.03.2018 по 22.04.2018 гг.</t>
  </si>
  <si>
    <t>за период с   22.04.2018 по 22.10.2018 гг.</t>
  </si>
  <si>
    <t>Разница, Гкал                   с 22.04.18 по 22.10.2018  гг.</t>
  </si>
  <si>
    <t>Показания кВт на 22.10.18</t>
  </si>
  <si>
    <t>за период с   22.10.2018 по 22.11.2018 гг.</t>
  </si>
  <si>
    <t>Разница, Гкал                   с 22.10.18 по 22.11.2018  гг.</t>
  </si>
  <si>
    <t>стоимость 1 Гкал = 1131,25 руб.</t>
  </si>
  <si>
    <t>Показания кВт на 22.11.18</t>
  </si>
  <si>
    <t xml:space="preserve"> </t>
  </si>
  <si>
    <t>за период с   22.11.2018 по 20.12.2018 гг.</t>
  </si>
  <si>
    <t>Разница, Гкал                   с 22.11.18 по 20.12.2018  гг.</t>
  </si>
  <si>
    <t>стоимость 1 Гкал = 1277,20</t>
  </si>
  <si>
    <t>Показания кВт на 20.12.18</t>
  </si>
  <si>
    <t xml:space="preserve">Перерасчет показателей отопления в жилом доме по адресу: г. Белгород, ул. ЕСЕНИНА д. 9/3                                   </t>
  </si>
  <si>
    <t>за период с  24.11.2017 по 21.12.2017  гг.</t>
  </si>
  <si>
    <t>Разница, Гкал                   с 24.11.17 по  21.12.17 гг.</t>
  </si>
  <si>
    <t>Показания кВт на 24.11.17</t>
  </si>
  <si>
    <t xml:space="preserve">Перерасчет показателей отопления в жилом доме по адресу: г. Белгород, ул. ЕСЕНИНА д. 9 корпус 3                                   </t>
  </si>
  <si>
    <t>за период с   23.01.2018  по 23.02.2018 гг.</t>
  </si>
  <si>
    <t>Разница, Гкал                   с 23.01.18 по 21.02.2018  гг.</t>
  </si>
  <si>
    <t>Показания кВт на 23.02.18</t>
  </si>
  <si>
    <t xml:space="preserve">Перерасчет  показателей отопления в жилом доме по адресу: г. Белгород, ул. ЕСЕНИНА д. 9 корпус 3                                   </t>
  </si>
  <si>
    <t>за период с   23.02.2018 по 21.03.2018 гг.</t>
  </si>
  <si>
    <t>Перерасчет произведен за период с 24.11.2017 по 22.11.2018 гг.</t>
  </si>
  <si>
    <t>стоимость 1 Гкал = 1294,97</t>
  </si>
  <si>
    <t>Показания кВт на 25.01.19</t>
  </si>
  <si>
    <t>Начисленно по нормативу</t>
  </si>
  <si>
    <t>за период с   20.12.2018 по 25.01.2019 гг.</t>
  </si>
  <si>
    <t>Разница, Гкал                   с 20.12.18 по 25.01.2019  гг.</t>
  </si>
  <si>
    <t>На основании акта осмотра индивидуальных узлов учета тепловой энергии от 28.12.2018 г.</t>
  </si>
  <si>
    <t>стоимость 1 Гкал = 1233,05</t>
  </si>
  <si>
    <t>стоимость 1 Гкал = 1032,34</t>
  </si>
  <si>
    <t>стоимость 1 Гкал = 1027,63</t>
  </si>
  <si>
    <t>стоимость 1 Гкал = 1227,48</t>
  </si>
  <si>
    <t>стоимость 1 Гкал = 1287,43</t>
  </si>
  <si>
    <t>стоимость 1 Гкал = 1155,89</t>
  </si>
  <si>
    <t>стоимость 1 Гкал = 1131,25</t>
  </si>
  <si>
    <t>Разница, Гкал                   с 25.01.19 по 21.02.2019  гг.</t>
  </si>
  <si>
    <t>стоимость 1 Гкал = 1294, 04</t>
  </si>
  <si>
    <t>Показания кВт на 21.02.19</t>
  </si>
  <si>
    <t xml:space="preserve">  </t>
  </si>
  <si>
    <t>за период с   25.01.2019-21.02.2019 гг.</t>
  </si>
  <si>
    <t>Разница, Гкал                   с  21.02.2019 по 21.03.2019  гг.</t>
  </si>
  <si>
    <t>стоимость 1 Гкал = 1247,40</t>
  </si>
  <si>
    <t>Показания кВт на 23.02.19</t>
  </si>
  <si>
    <t>за период с   21.02.2019-21.03.2019 гг.</t>
  </si>
  <si>
    <t>Начисленно в Феврале, Гкал</t>
  </si>
  <si>
    <t>Разница к доначислению за Февраль 19,  Гкал</t>
  </si>
  <si>
    <t>Разница к доначислению за Февраль 19,  руб.</t>
  </si>
  <si>
    <t xml:space="preserve"> Перерасчет показателей отопления в жилом доме по адресу: г. Белгород, ул. ЕСЕНИНА д. 9 корпус 3                                   </t>
  </si>
  <si>
    <t>Разница, Гкал                   с  21.03.2019 по 21.04.2019  гг.</t>
  </si>
  <si>
    <t>Показания кВт на 21.03.19</t>
  </si>
  <si>
    <t>Показания кВт на 21.04.19</t>
  </si>
  <si>
    <t>за период с   21.03.2019-21.04.2019 гг.</t>
  </si>
  <si>
    <t xml:space="preserve">Перерасчет  показателей отопления в жилом доме по адресу: г. Белгород, ул. ЕСЕНИНА д. 9 корпус 3  в связи с ошибочными показаниями в квартирах № 37, №38                                 </t>
  </si>
  <si>
    <t>Выставленно, Гкал</t>
  </si>
  <si>
    <t>Разница, Гкал</t>
  </si>
  <si>
    <t>Разница руб.</t>
  </si>
  <si>
    <t>стоимость 1 Гкал = 1508,21 руб.</t>
  </si>
  <si>
    <t>за период с   21.04.2019 - 23.10.2019 гг.</t>
  </si>
  <si>
    <t>Разница, Гкал                   с  21.04.2019 по 23.10.2019  гг.</t>
  </si>
  <si>
    <t>стоимость 1 Гкал = 1585,13 руб.</t>
  </si>
  <si>
    <t>Показания кВт на 23.10.19</t>
  </si>
  <si>
    <t>ООО Управляющая компания "Сириус"</t>
  </si>
  <si>
    <t>Расчет показателей отопления в жилом доме по адресу: г. Белгород, ул. ЕСЕНИНА д. 9 корпус 2</t>
  </si>
  <si>
    <t>Общедомовые приборы учета</t>
  </si>
  <si>
    <t>Стоимость 1 Гкал = 736,06 руб.</t>
  </si>
  <si>
    <t>№ квартиры</t>
  </si>
  <si>
    <t>Номер теплового счетчика(Авектра)</t>
  </si>
  <si>
    <t>Начальные показания, Гкал</t>
  </si>
  <si>
    <t>Показания на 23.10.2019</t>
  </si>
  <si>
    <t>НП №20/1</t>
  </si>
  <si>
    <t>91502924</t>
  </si>
  <si>
    <t>НП №21/1</t>
  </si>
  <si>
    <t>91504411</t>
  </si>
  <si>
    <t>НП №22/1</t>
  </si>
  <si>
    <t>91504407</t>
  </si>
  <si>
    <t>НП №22</t>
  </si>
  <si>
    <t>91502925</t>
  </si>
  <si>
    <t>НП №25</t>
  </si>
  <si>
    <t>91502926</t>
  </si>
  <si>
    <t>НП №26/1</t>
  </si>
  <si>
    <t>91504417</t>
  </si>
  <si>
    <t>НП №27/1</t>
  </si>
  <si>
    <t>91504409</t>
  </si>
  <si>
    <t>НП №28/1</t>
  </si>
  <si>
    <t>00000000</t>
  </si>
  <si>
    <t>НП №29/1</t>
  </si>
  <si>
    <t>91502923</t>
  </si>
  <si>
    <t>НП №33-1/2</t>
  </si>
  <si>
    <t>91503470</t>
  </si>
  <si>
    <t>НП №34-1/2</t>
  </si>
  <si>
    <t>91503471</t>
  </si>
  <si>
    <t>НП №35-1/2</t>
  </si>
  <si>
    <t>91503467</t>
  </si>
  <si>
    <t>НП №36-1/2</t>
  </si>
  <si>
    <t>91503458</t>
  </si>
  <si>
    <t>НП №37-1/2</t>
  </si>
  <si>
    <t>91503460</t>
  </si>
  <si>
    <t>НП №38-1/2</t>
  </si>
  <si>
    <t>91503459</t>
  </si>
  <si>
    <t>НП №39-1/2</t>
  </si>
  <si>
    <t>91503472</t>
  </si>
  <si>
    <t>НП №40-1/2</t>
  </si>
  <si>
    <t>91503468</t>
  </si>
  <si>
    <t>НП №41-1/2</t>
  </si>
  <si>
    <t>91503465</t>
  </si>
  <si>
    <t>НП №42-1/2</t>
  </si>
  <si>
    <t>91503461</t>
  </si>
  <si>
    <t>НП №43-1/2</t>
  </si>
  <si>
    <t>91503464</t>
  </si>
  <si>
    <t>НП №44-1/2</t>
  </si>
  <si>
    <t>91503473</t>
  </si>
  <si>
    <t>НП №45-1/2</t>
  </si>
  <si>
    <t>91503469</t>
  </si>
  <si>
    <t xml:space="preserve">  НП №46-1/2</t>
  </si>
  <si>
    <t>91503462</t>
  </si>
  <si>
    <t>НП №47-1/2</t>
  </si>
  <si>
    <t>91503466</t>
  </si>
  <si>
    <t>неж. пом. №48/2</t>
  </si>
  <si>
    <t>НП №19-1/3</t>
  </si>
  <si>
    <t>91504418</t>
  </si>
  <si>
    <t>НП № 20-1/3</t>
  </si>
  <si>
    <t>91504416</t>
  </si>
  <si>
    <t>НП № 21-1/3</t>
  </si>
  <si>
    <t>91504419</t>
  </si>
  <si>
    <t>НП № 22-1/3</t>
  </si>
  <si>
    <t>91504420</t>
  </si>
  <si>
    <t>НП № 23-1/3</t>
  </si>
  <si>
    <t>91504391</t>
  </si>
  <si>
    <t>НП № 24-1/3</t>
  </si>
  <si>
    <t>91504326</t>
  </si>
  <si>
    <t>НП № 25-1/3</t>
  </si>
  <si>
    <t>91504392</t>
  </si>
  <si>
    <t>НП № 26-1/3</t>
  </si>
  <si>
    <t>91504397</t>
  </si>
  <si>
    <t>НП № 27-1/3</t>
  </si>
  <si>
    <t>91504396</t>
  </si>
  <si>
    <t>НП № 28-1/3</t>
  </si>
  <si>
    <t>91504395</t>
  </si>
  <si>
    <t>НП № 29-1/3</t>
  </si>
  <si>
    <t>91504348</t>
  </si>
  <si>
    <t>НП № 30-1/3</t>
  </si>
  <si>
    <t>91504351</t>
  </si>
  <si>
    <t>НП № 31-1/3</t>
  </si>
  <si>
    <t>91504357</t>
  </si>
  <si>
    <t xml:space="preserve"> №19/3Г</t>
  </si>
  <si>
    <t>91504421</t>
  </si>
  <si>
    <t xml:space="preserve"> №20/3Г</t>
  </si>
  <si>
    <t>91504415</t>
  </si>
  <si>
    <t xml:space="preserve"> №21/3Г</t>
  </si>
  <si>
    <t>91504414</t>
  </si>
  <si>
    <t xml:space="preserve"> №22/3Г</t>
  </si>
  <si>
    <t>91504390</t>
  </si>
  <si>
    <t xml:space="preserve"> №23/3Г</t>
  </si>
  <si>
    <t>91504394</t>
  </si>
  <si>
    <t xml:space="preserve"> №24/3Г</t>
  </si>
  <si>
    <t>91504413</t>
  </si>
  <si>
    <t xml:space="preserve"> №25/3Г</t>
  </si>
  <si>
    <t>91504404</t>
  </si>
  <si>
    <t xml:space="preserve"> №26/3Г</t>
  </si>
  <si>
    <t>91504403</t>
  </si>
  <si>
    <t xml:space="preserve"> №27/3Г</t>
  </si>
  <si>
    <t>91504402</t>
  </si>
  <si>
    <t xml:space="preserve"> №28/3Г</t>
  </si>
  <si>
    <t>91504393</t>
  </si>
  <si>
    <t xml:space="preserve"> №29/3Г</t>
  </si>
  <si>
    <t>91504405</t>
  </si>
  <si>
    <t xml:space="preserve"> №30/3Г</t>
  </si>
  <si>
    <t>91504400</t>
  </si>
  <si>
    <t xml:space="preserve"> №31/3Г</t>
  </si>
  <si>
    <t>91504399</t>
  </si>
  <si>
    <t xml:space="preserve"> №32/3Г</t>
  </si>
  <si>
    <t>91504398</t>
  </si>
  <si>
    <t xml:space="preserve"> №33/3Г</t>
  </si>
  <si>
    <t>91504401</t>
  </si>
  <si>
    <t>НП №24</t>
  </si>
  <si>
    <t>Итого по всему дому:</t>
  </si>
  <si>
    <t>Показания на 21.11.2019</t>
  </si>
  <si>
    <t>Разница, Гкал                   с  21.10.2019 по 21.11.2019  гг.</t>
  </si>
  <si>
    <t>Показания кВт на 21.11.19</t>
  </si>
  <si>
    <t>за период с   23.10.2019 по 21.11.2019 гг.</t>
  </si>
  <si>
    <t>за период с   21.11.2019 по 18.12.2019 г.</t>
  </si>
  <si>
    <t>Разница, Гкал                   с  21.11.2019 по 18.12.2019  гг.</t>
  </si>
  <si>
    <t>Показания кВт на 18.12.2019</t>
  </si>
  <si>
    <t>14144</t>
  </si>
  <si>
    <t>Стоимость 1 Гкал = 1249,80</t>
  </si>
  <si>
    <t xml:space="preserve">Показания на 18.12.2019 </t>
  </si>
  <si>
    <t>стоимость 1 Гкал = 1249,80</t>
  </si>
  <si>
    <t>стоимость 1 Гкал = 1272,78</t>
  </si>
  <si>
    <t>Стоимость 1 Гкал = 1272,78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</si>
</sst>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6" formatCode="0.0"/>
    <numFmt numFmtId="167" formatCode="#,##0.000"/>
  </numFmts>
  <fonts count="82" x14ac:knownFonts="1"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0"/>
      <color rgb="FF0070C0"/>
      <name val="Times New Roman"/>
      <family val="1"/>
      <charset val="204"/>
    </font>
    <font>
      <b/>
      <sz val="11"/>
      <color rgb="FF0061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1"/>
      <color theme="3" tint="0.3999755851924192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i/>
      <sz val="9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9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indexed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1"/>
      <color theme="0"/>
      <name val="Calibri"/>
      <family val="2"/>
      <scheme val="minor"/>
    </font>
    <font>
      <sz val="11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8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74" fillId="0" borderId="0"/>
  </cellStyleXfs>
  <cellXfs count="1017">
    <xf numFmtId="0" fontId="0" fillId="0" borderId="0" xfId="0"/>
    <xf numFmtId="4" fontId="0" fillId="0" borderId="0" xfId="0" applyNumberFormat="1" applyFill="1" applyBorder="1"/>
    <xf numFmtId="0" fontId="0" fillId="0" borderId="0" xfId="0" applyFill="1" applyBorder="1"/>
    <xf numFmtId="0" fontId="0" fillId="0" borderId="0" xfId="0" applyFill="1"/>
    <xf numFmtId="0" fontId="7" fillId="0" borderId="0" xfId="0" applyFont="1" applyFill="1" applyBorder="1"/>
    <xf numFmtId="4" fontId="2" fillId="0" borderId="0" xfId="0" applyNumberFormat="1" applyFont="1" applyFill="1" applyBorder="1"/>
    <xf numFmtId="0" fontId="2" fillId="0" borderId="0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2" fontId="2" fillId="0" borderId="0" xfId="0" applyNumberFormat="1" applyFont="1" applyFill="1" applyBorder="1"/>
    <xf numFmtId="0" fontId="7" fillId="3" borderId="4" xfId="0" applyFont="1" applyFill="1" applyBorder="1" applyAlignment="1">
      <alignment horizontal="center" vertical="center"/>
    </xf>
    <xf numFmtId="3" fontId="7" fillId="3" borderId="4" xfId="0" applyNumberFormat="1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 vertical="center"/>
    </xf>
    <xf numFmtId="1" fontId="2" fillId="0" borderId="0" xfId="0" applyNumberFormat="1" applyFont="1" applyFill="1" applyBorder="1"/>
    <xf numFmtId="0" fontId="2" fillId="0" borderId="0" xfId="0" applyFont="1" applyFill="1" applyBorder="1" applyAlignment="1">
      <alignment horizontal="center" vertical="center"/>
    </xf>
    <xf numFmtId="4" fontId="2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/>
    <xf numFmtId="4" fontId="4" fillId="0" borderId="0" xfId="0" applyNumberFormat="1" applyFont="1" applyFill="1" applyBorder="1"/>
    <xf numFmtId="0" fontId="19" fillId="3" borderId="4" xfId="0" applyFont="1" applyFill="1" applyBorder="1" applyAlignment="1">
      <alignment horizontal="left"/>
    </xf>
    <xf numFmtId="0" fontId="19" fillId="3" borderId="4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167" fontId="7" fillId="3" borderId="4" xfId="0" applyNumberFormat="1" applyFont="1" applyFill="1" applyBorder="1"/>
    <xf numFmtId="167" fontId="25" fillId="0" borderId="0" xfId="0" applyNumberFormat="1" applyFont="1" applyFill="1"/>
    <xf numFmtId="167" fontId="25" fillId="0" borderId="0" xfId="0" applyNumberFormat="1" applyFont="1" applyFill="1" applyBorder="1"/>
    <xf numFmtId="167" fontId="4" fillId="0" borderId="0" xfId="0" applyNumberFormat="1" applyFont="1" applyFill="1" applyBorder="1"/>
    <xf numFmtId="167" fontId="7" fillId="3" borderId="4" xfId="0" applyNumberFormat="1" applyFont="1" applyFill="1" applyBorder="1" applyAlignment="1">
      <alignment horizontal="right"/>
    </xf>
    <xf numFmtId="0" fontId="0" fillId="0" borderId="5" xfId="0" applyFill="1" applyBorder="1"/>
    <xf numFmtId="164" fontId="7" fillId="3" borderId="5" xfId="0" applyNumberFormat="1" applyFont="1" applyFill="1" applyBorder="1"/>
    <xf numFmtId="164" fontId="7" fillId="3" borderId="5" xfId="0" applyNumberFormat="1" applyFont="1" applyFill="1" applyBorder="1" applyAlignment="1">
      <alignment horizontal="right"/>
    </xf>
    <xf numFmtId="0" fontId="2" fillId="0" borderId="5" xfId="0" applyFont="1" applyFill="1" applyBorder="1"/>
    <xf numFmtId="164" fontId="2" fillId="0" borderId="5" xfId="0" applyNumberFormat="1" applyFont="1" applyFill="1" applyBorder="1"/>
    <xf numFmtId="164" fontId="7" fillId="3" borderId="7" xfId="0" applyNumberFormat="1" applyFont="1" applyFill="1" applyBorder="1"/>
    <xf numFmtId="0" fontId="2" fillId="0" borderId="7" xfId="0" applyFont="1" applyFill="1" applyBorder="1"/>
    <xf numFmtId="4" fontId="2" fillId="0" borderId="5" xfId="0" applyNumberFormat="1" applyFont="1" applyFill="1" applyBorder="1"/>
    <xf numFmtId="167" fontId="7" fillId="3" borderId="4" xfId="0" applyNumberFormat="1" applyFont="1" applyFill="1" applyBorder="1" applyAlignment="1">
      <alignment horizontal="center"/>
    </xf>
    <xf numFmtId="167" fontId="20" fillId="3" borderId="4" xfId="0" applyNumberFormat="1" applyFont="1" applyFill="1" applyBorder="1" applyAlignment="1">
      <alignment horizontal="center"/>
    </xf>
    <xf numFmtId="167" fontId="0" fillId="0" borderId="0" xfId="0" applyNumberFormat="1" applyFill="1"/>
    <xf numFmtId="167" fontId="0" fillId="0" borderId="0" xfId="0" applyNumberFormat="1" applyFont="1" applyFill="1"/>
    <xf numFmtId="3" fontId="20" fillId="3" borderId="4" xfId="0" applyNumberFormat="1" applyFont="1" applyFill="1" applyBorder="1" applyAlignment="1">
      <alignment horizontal="center"/>
    </xf>
    <xf numFmtId="1" fontId="4" fillId="0" borderId="0" xfId="0" applyNumberFormat="1" applyFont="1" applyFill="1" applyBorder="1"/>
    <xf numFmtId="2" fontId="4" fillId="0" borderId="0" xfId="0" applyNumberFormat="1" applyFont="1" applyFill="1" applyBorder="1"/>
    <xf numFmtId="0" fontId="4" fillId="0" borderId="5" xfId="0" applyFont="1" applyFill="1" applyBorder="1"/>
    <xf numFmtId="164" fontId="4" fillId="3" borderId="5" xfId="0" applyNumberFormat="1" applyFont="1" applyFill="1" applyBorder="1"/>
    <xf numFmtId="164" fontId="4" fillId="3" borderId="5" xfId="0" applyNumberFormat="1" applyFont="1" applyFill="1" applyBorder="1" applyAlignment="1">
      <alignment horizontal="right"/>
    </xf>
    <xf numFmtId="164" fontId="4" fillId="3" borderId="7" xfId="0" applyNumberFormat="1" applyFont="1" applyFill="1" applyBorder="1"/>
    <xf numFmtId="0" fontId="4" fillId="0" borderId="7" xfId="0" applyFont="1" applyFill="1" applyBorder="1"/>
    <xf numFmtId="164" fontId="4" fillId="0" borderId="5" xfId="0" applyNumberFormat="1" applyFont="1" applyFill="1" applyBorder="1"/>
    <xf numFmtId="4" fontId="4" fillId="0" borderId="5" xfId="0" applyNumberFormat="1" applyFont="1" applyFill="1" applyBorder="1"/>
    <xf numFmtId="0" fontId="2" fillId="3" borderId="0" xfId="0" applyFont="1" applyFill="1" applyBorder="1"/>
    <xf numFmtId="166" fontId="4" fillId="3" borderId="0" xfId="0" applyNumberFormat="1" applyFont="1" applyFill="1" applyBorder="1"/>
    <xf numFmtId="165" fontId="4" fillId="3" borderId="0" xfId="0" applyNumberFormat="1" applyFont="1" applyFill="1" applyBorder="1"/>
    <xf numFmtId="0" fontId="4" fillId="3" borderId="0" xfId="0" applyFont="1" applyFill="1" applyBorder="1"/>
    <xf numFmtId="0" fontId="0" fillId="3" borderId="0" xfId="0" applyFill="1"/>
    <xf numFmtId="0" fontId="0" fillId="0" borderId="0" xfId="0" applyAlignment="1"/>
    <xf numFmtId="167" fontId="4" fillId="0" borderId="0" xfId="0" applyNumberFormat="1" applyFont="1" applyFill="1" applyBorder="1" applyAlignment="1"/>
    <xf numFmtId="2" fontId="0" fillId="0" borderId="0" xfId="0" applyNumberFormat="1" applyAlignment="1"/>
    <xf numFmtId="2" fontId="28" fillId="0" borderId="0" xfId="0" applyNumberFormat="1" applyFont="1" applyAlignment="1"/>
    <xf numFmtId="0" fontId="24" fillId="0" borderId="0" xfId="0" applyFont="1" applyAlignment="1">
      <alignment vertical="center"/>
    </xf>
    <xf numFmtId="167" fontId="18" fillId="3" borderId="4" xfId="0" applyNumberFormat="1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/>
    </xf>
    <xf numFmtId="167" fontId="29" fillId="3" borderId="0" xfId="0" applyNumberFormat="1" applyFont="1" applyFill="1" applyAlignment="1">
      <alignment horizontal="center"/>
    </xf>
    <xf numFmtId="167" fontId="27" fillId="3" borderId="0" xfId="0" applyNumberFormat="1" applyFont="1" applyFill="1" applyAlignment="1">
      <alignment horizontal="center"/>
    </xf>
    <xf numFmtId="167" fontId="27" fillId="3" borderId="0" xfId="0" applyNumberFormat="1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/>
    </xf>
    <xf numFmtId="0" fontId="9" fillId="3" borderId="0" xfId="0" applyFont="1" applyFill="1" applyAlignment="1">
      <alignment horizontal="center" vertical="center" wrapText="1"/>
    </xf>
    <xf numFmtId="167" fontId="9" fillId="3" borderId="0" xfId="0" applyNumberFormat="1" applyFont="1" applyFill="1" applyAlignment="1">
      <alignment horizontal="center" vertical="center" wrapText="1"/>
    </xf>
    <xf numFmtId="167" fontId="9" fillId="3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167" fontId="19" fillId="3" borderId="0" xfId="0" applyNumberFormat="1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vertical="center" wrapText="1"/>
    </xf>
    <xf numFmtId="167" fontId="13" fillId="3" borderId="4" xfId="0" applyNumberFormat="1" applyFont="1" applyFill="1" applyBorder="1" applyAlignment="1">
      <alignment horizontal="center" vertical="center" wrapText="1"/>
    </xf>
    <xf numFmtId="167" fontId="13" fillId="3" borderId="0" xfId="0" applyNumberFormat="1" applyFont="1" applyFill="1" applyBorder="1" applyAlignment="1">
      <alignment horizontal="center" vertical="center" wrapText="1"/>
    </xf>
    <xf numFmtId="167" fontId="19" fillId="3" borderId="4" xfId="0" applyNumberFormat="1" applyFont="1" applyFill="1" applyBorder="1" applyAlignment="1">
      <alignment horizontal="center" vertical="center"/>
    </xf>
    <xf numFmtId="167" fontId="19" fillId="3" borderId="0" xfId="0" applyNumberFormat="1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right" vertical="center" wrapText="1"/>
    </xf>
    <xf numFmtId="167" fontId="19" fillId="3" borderId="0" xfId="0" applyNumberFormat="1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vertical="top" wrapText="1"/>
    </xf>
    <xf numFmtId="0" fontId="18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167" fontId="27" fillId="3" borderId="4" xfId="0" applyNumberFormat="1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/>
    </xf>
    <xf numFmtId="0" fontId="7" fillId="3" borderId="0" xfId="0" applyFont="1" applyFill="1" applyBorder="1"/>
    <xf numFmtId="166" fontId="7" fillId="3" borderId="0" xfId="0" applyNumberFormat="1" applyFont="1" applyFill="1" applyBorder="1"/>
    <xf numFmtId="165" fontId="7" fillId="3" borderId="0" xfId="0" applyNumberFormat="1" applyFont="1" applyFill="1" applyBorder="1"/>
    <xf numFmtId="3" fontId="7" fillId="3" borderId="4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/>
    </xf>
    <xf numFmtId="0" fontId="20" fillId="3" borderId="4" xfId="1" applyFont="1" applyFill="1" applyBorder="1" applyAlignment="1">
      <alignment horizontal="center" vertical="center"/>
    </xf>
    <xf numFmtId="2" fontId="7" fillId="3" borderId="0" xfId="0" applyNumberFormat="1" applyFont="1" applyFill="1" applyBorder="1"/>
    <xf numFmtId="167" fontId="20" fillId="3" borderId="4" xfId="0" applyNumberFormat="1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5" xfId="0" applyFont="1" applyFill="1" applyBorder="1"/>
    <xf numFmtId="165" fontId="7" fillId="3" borderId="5" xfId="0" applyNumberFormat="1" applyFont="1" applyFill="1" applyBorder="1"/>
    <xf numFmtId="165" fontId="7" fillId="3" borderId="6" xfId="0" applyNumberFormat="1" applyFont="1" applyFill="1" applyBorder="1"/>
    <xf numFmtId="164" fontId="20" fillId="3" borderId="4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4" fontId="20" fillId="3" borderId="0" xfId="0" applyNumberFormat="1" applyFont="1" applyFill="1" applyBorder="1" applyAlignment="1">
      <alignment horizontal="center" vertical="center"/>
    </xf>
    <xf numFmtId="2" fontId="20" fillId="3" borderId="4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/>
    <xf numFmtId="0" fontId="26" fillId="3" borderId="0" xfId="0" applyFont="1" applyFill="1" applyBorder="1" applyAlignment="1">
      <alignment horizontal="center" vertical="center"/>
    </xf>
    <xf numFmtId="167" fontId="26" fillId="3" borderId="0" xfId="0" applyNumberFormat="1" applyFont="1" applyFill="1" applyBorder="1"/>
    <xf numFmtId="167" fontId="26" fillId="3" borderId="0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center" vertical="center"/>
    </xf>
    <xf numFmtId="167" fontId="7" fillId="3" borderId="0" xfId="0" applyNumberFormat="1" applyFont="1" applyFill="1" applyAlignment="1"/>
    <xf numFmtId="167" fontId="26" fillId="3" borderId="0" xfId="0" applyNumberFormat="1" applyFont="1" applyFill="1"/>
    <xf numFmtId="0" fontId="7" fillId="3" borderId="0" xfId="0" applyFont="1" applyFill="1"/>
    <xf numFmtId="167" fontId="7" fillId="3" borderId="0" xfId="0" applyNumberFormat="1" applyFont="1" applyFill="1"/>
    <xf numFmtId="167" fontId="6" fillId="3" borderId="0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167" fontId="8" fillId="3" borderId="0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167" fontId="10" fillId="3" borderId="0" xfId="0" applyNumberFormat="1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vertical="center" wrapText="1"/>
    </xf>
    <xf numFmtId="167" fontId="11" fillId="3" borderId="0" xfId="0" applyNumberFormat="1" applyFont="1" applyFill="1" applyBorder="1" applyAlignment="1">
      <alignment horizontal="center" vertical="center" wrapText="1"/>
    </xf>
    <xf numFmtId="167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right" vertical="center" wrapText="1"/>
    </xf>
    <xf numFmtId="167" fontId="10" fillId="3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top" wrapText="1"/>
    </xf>
    <xf numFmtId="0" fontId="12" fillId="3" borderId="0" xfId="0" applyFont="1" applyFill="1" applyBorder="1" applyAlignment="1">
      <alignment vertical="center" wrapText="1"/>
    </xf>
    <xf numFmtId="0" fontId="17" fillId="3" borderId="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/>
    </xf>
    <xf numFmtId="166" fontId="2" fillId="3" borderId="0" xfId="0" applyNumberFormat="1" applyFont="1" applyFill="1" applyBorder="1"/>
    <xf numFmtId="2" fontId="4" fillId="3" borderId="0" xfId="0" applyNumberFormat="1" applyFont="1" applyFill="1" applyBorder="1"/>
    <xf numFmtId="3" fontId="20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center"/>
    </xf>
    <xf numFmtId="164" fontId="4" fillId="3" borderId="0" xfId="0" applyNumberFormat="1" applyFont="1" applyFill="1" applyBorder="1"/>
    <xf numFmtId="2" fontId="2" fillId="3" borderId="0" xfId="0" applyNumberFormat="1" applyFont="1" applyFill="1" applyBorder="1"/>
    <xf numFmtId="0" fontId="2" fillId="3" borderId="0" xfId="0" applyFont="1" applyFill="1" applyBorder="1" applyAlignment="1">
      <alignment horizontal="center" vertical="center"/>
    </xf>
    <xf numFmtId="166" fontId="2" fillId="3" borderId="0" xfId="0" applyNumberFormat="1" applyFont="1" applyFill="1" applyBorder="1" applyAlignment="1">
      <alignment horizontal="center" vertical="center"/>
    </xf>
    <xf numFmtId="164" fontId="24" fillId="3" borderId="0" xfId="0" applyNumberFormat="1" applyFont="1" applyFill="1" applyBorder="1" applyAlignment="1">
      <alignment horizontal="center" vertical="center"/>
    </xf>
    <xf numFmtId="167" fontId="26" fillId="3" borderId="0" xfId="0" applyNumberFormat="1" applyFont="1" applyFill="1" applyBorder="1" applyAlignment="1"/>
    <xf numFmtId="0" fontId="25" fillId="3" borderId="0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left" vertical="center"/>
    </xf>
    <xf numFmtId="167" fontId="25" fillId="3" borderId="0" xfId="0" applyNumberFormat="1" applyFont="1" applyFill="1" applyBorder="1"/>
    <xf numFmtId="167" fontId="25" fillId="3" borderId="0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left"/>
    </xf>
    <xf numFmtId="167" fontId="5" fillId="3" borderId="0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left" vertical="center" wrapText="1"/>
    </xf>
    <xf numFmtId="167" fontId="12" fillId="3" borderId="0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left" vertical="center" wrapText="1"/>
    </xf>
    <xf numFmtId="0" fontId="15" fillId="3" borderId="0" xfId="0" applyFont="1" applyFill="1" applyBorder="1" applyAlignment="1">
      <alignment horizontal="center" vertical="center" wrapText="1"/>
    </xf>
    <xf numFmtId="167" fontId="16" fillId="3" borderId="0" xfId="0" applyNumberFormat="1" applyFont="1" applyFill="1" applyBorder="1" applyAlignment="1">
      <alignment horizontal="center" vertical="center" wrapText="1"/>
    </xf>
    <xf numFmtId="167" fontId="14" fillId="3" borderId="0" xfId="0" applyNumberFormat="1" applyFont="1" applyFill="1" applyBorder="1" applyAlignment="1">
      <alignment horizontal="center" vertical="center" wrapText="1"/>
    </xf>
    <xf numFmtId="167" fontId="6" fillId="3" borderId="0" xfId="0" applyNumberFormat="1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left"/>
    </xf>
    <xf numFmtId="3" fontId="7" fillId="3" borderId="0" xfId="0" applyNumberFormat="1" applyFont="1" applyFill="1" applyBorder="1" applyAlignment="1">
      <alignment horizontal="center"/>
    </xf>
    <xf numFmtId="167" fontId="0" fillId="3" borderId="0" xfId="0" applyNumberFormat="1" applyFont="1" applyFill="1" applyBorder="1"/>
    <xf numFmtId="167" fontId="7" fillId="3" borderId="0" xfId="0" applyNumberFormat="1" applyFont="1" applyFill="1" applyBorder="1"/>
    <xf numFmtId="167" fontId="7" fillId="3" borderId="0" xfId="0" applyNumberFormat="1" applyFont="1" applyFill="1" applyBorder="1" applyAlignment="1">
      <alignment horizontal="right"/>
    </xf>
    <xf numFmtId="0" fontId="3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left"/>
    </xf>
    <xf numFmtId="3" fontId="7" fillId="3" borderId="0" xfId="0" applyNumberFormat="1" applyFont="1" applyFill="1" applyBorder="1" applyAlignment="1">
      <alignment horizontal="center" vertical="center"/>
    </xf>
    <xf numFmtId="3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3" fontId="0" fillId="3" borderId="0" xfId="0" applyNumberFormat="1" applyFont="1" applyFill="1" applyBorder="1" applyAlignment="1">
      <alignment horizontal="center"/>
    </xf>
    <xf numFmtId="0" fontId="21" fillId="3" borderId="0" xfId="0" applyFont="1" applyFill="1" applyBorder="1" applyAlignment="1">
      <alignment horizontal="left" vertical="center"/>
    </xf>
    <xf numFmtId="0" fontId="10" fillId="3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center" vertical="center"/>
    </xf>
    <xf numFmtId="0" fontId="22" fillId="3" borderId="0" xfId="1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left" vertical="center"/>
    </xf>
    <xf numFmtId="3" fontId="20" fillId="3" borderId="0" xfId="0" applyNumberFormat="1" applyFont="1" applyFill="1" applyBorder="1" applyAlignment="1">
      <alignment horizontal="center" vertical="center"/>
    </xf>
    <xf numFmtId="167" fontId="20" fillId="3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left"/>
    </xf>
    <xf numFmtId="3" fontId="20" fillId="3" borderId="0" xfId="0" applyNumberFormat="1" applyFont="1" applyFill="1" applyBorder="1" applyAlignment="1">
      <alignment horizontal="center"/>
    </xf>
    <xf numFmtId="0" fontId="3" fillId="3" borderId="0" xfId="0" applyFont="1" applyFill="1" applyBorder="1" applyAlignment="1">
      <alignment horizontal="left"/>
    </xf>
    <xf numFmtId="164" fontId="3" fillId="3" borderId="0" xfId="0" applyNumberFormat="1" applyFont="1" applyFill="1" applyBorder="1" applyAlignment="1">
      <alignment horizontal="center" vertical="center"/>
    </xf>
    <xf numFmtId="3" fontId="3" fillId="3" borderId="0" xfId="0" applyNumberFormat="1" applyFont="1" applyFill="1" applyBorder="1" applyAlignment="1">
      <alignment horizontal="center" vertical="center"/>
    </xf>
    <xf numFmtId="167" fontId="3" fillId="3" borderId="0" xfId="0" applyNumberFormat="1" applyFont="1" applyFill="1" applyBorder="1" applyAlignment="1">
      <alignment horizontal="center" vertical="center"/>
    </xf>
    <xf numFmtId="2" fontId="3" fillId="3" borderId="0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left"/>
    </xf>
    <xf numFmtId="167" fontId="0" fillId="3" borderId="0" xfId="0" applyNumberFormat="1" applyFill="1" applyBorder="1" applyAlignment="1"/>
    <xf numFmtId="167" fontId="0" fillId="3" borderId="0" xfId="0" applyNumberFormat="1" applyFont="1" applyFill="1" applyBorder="1" applyAlignment="1"/>
    <xf numFmtId="0" fontId="0" fillId="3" borderId="0" xfId="0" applyFill="1" applyBorder="1" applyAlignment="1"/>
    <xf numFmtId="0" fontId="33" fillId="3" borderId="0" xfId="0" applyFont="1" applyFill="1" applyBorder="1" applyAlignment="1">
      <alignment vertical="center"/>
    </xf>
    <xf numFmtId="0" fontId="18" fillId="3" borderId="0" xfId="0" applyFont="1" applyFill="1" applyBorder="1" applyAlignment="1">
      <alignment vertical="center"/>
    </xf>
    <xf numFmtId="2" fontId="7" fillId="3" borderId="0" xfId="0" applyNumberFormat="1" applyFont="1" applyFill="1" applyBorder="1" applyAlignment="1">
      <alignment horizontal="center" vertical="center"/>
    </xf>
    <xf numFmtId="0" fontId="29" fillId="3" borderId="0" xfId="0" applyFont="1" applyFill="1" applyAlignment="1">
      <alignment horizontal="left"/>
    </xf>
    <xf numFmtId="0" fontId="9" fillId="3" borderId="0" xfId="0" applyFont="1" applyFill="1" applyAlignment="1">
      <alignment horizontal="left" vertical="center" wrapText="1"/>
    </xf>
    <xf numFmtId="0" fontId="19" fillId="3" borderId="0" xfId="0" applyFont="1" applyFill="1" applyBorder="1" applyAlignment="1">
      <alignment horizontal="left" vertical="center" wrapText="1"/>
    </xf>
    <xf numFmtId="0" fontId="18" fillId="3" borderId="4" xfId="0" applyFont="1" applyFill="1" applyBorder="1" applyAlignment="1">
      <alignment horizontal="left" vertical="center" wrapText="1"/>
    </xf>
    <xf numFmtId="164" fontId="7" fillId="3" borderId="0" xfId="0" applyNumberFormat="1" applyFont="1" applyFill="1" applyBorder="1"/>
    <xf numFmtId="0" fontId="20" fillId="3" borderId="4" xfId="0" applyFont="1" applyFill="1" applyBorder="1" applyAlignment="1">
      <alignment horizontal="left"/>
    </xf>
    <xf numFmtId="0" fontId="26" fillId="3" borderId="0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/>
    </xf>
    <xf numFmtId="4" fontId="7" fillId="3" borderId="4" xfId="0" applyNumberFormat="1" applyFont="1" applyFill="1" applyBorder="1" applyAlignment="1">
      <alignment horizont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/>
    </xf>
    <xf numFmtId="167" fontId="29" fillId="0" borderId="0" xfId="0" applyNumberFormat="1" applyFont="1" applyFill="1" applyAlignment="1">
      <alignment horizontal="center"/>
    </xf>
    <xf numFmtId="167" fontId="27" fillId="0" borderId="0" xfId="0" applyNumberFormat="1" applyFont="1" applyFill="1" applyAlignment="1">
      <alignment horizontal="center"/>
    </xf>
    <xf numFmtId="167" fontId="27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 wrapText="1"/>
    </xf>
    <xf numFmtId="167" fontId="9" fillId="0" borderId="0" xfId="0" applyNumberFormat="1" applyFont="1" applyFill="1" applyAlignment="1">
      <alignment horizontal="center" vertical="center" wrapText="1"/>
    </xf>
    <xf numFmtId="167" fontId="9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7" fontId="19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167" fontId="13" fillId="0" borderId="4" xfId="0" applyNumberFormat="1" applyFont="1" applyFill="1" applyBorder="1" applyAlignment="1">
      <alignment horizontal="center" vertical="center" wrapText="1"/>
    </xf>
    <xf numFmtId="167" fontId="13" fillId="0" borderId="0" xfId="0" applyNumberFormat="1" applyFont="1" applyFill="1" applyBorder="1" applyAlignment="1">
      <alignment horizontal="center" vertical="center" wrapText="1"/>
    </xf>
    <xf numFmtId="167" fontId="19" fillId="0" borderId="4" xfId="0" applyNumberFormat="1" applyFont="1" applyFill="1" applyBorder="1" applyAlignment="1">
      <alignment horizontal="center" vertical="center"/>
    </xf>
    <xf numFmtId="167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7" fontId="19" fillId="0" borderId="0" xfId="0" applyNumberFormat="1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vertical="top" wrapText="1"/>
    </xf>
    <xf numFmtId="0" fontId="9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1" fontId="34" fillId="0" borderId="0" xfId="0" applyNumberFormat="1" applyFont="1" applyFill="1" applyAlignment="1">
      <alignment horizontal="center"/>
    </xf>
    <xf numFmtId="167" fontId="34" fillId="0" borderId="0" xfId="0" applyNumberFormat="1" applyFont="1" applyFill="1" applyAlignment="1">
      <alignment horizontal="center"/>
    </xf>
    <xf numFmtId="167" fontId="35" fillId="0" borderId="0" xfId="0" applyNumberFormat="1" applyFont="1" applyFill="1" applyAlignment="1">
      <alignment horizontal="center"/>
    </xf>
    <xf numFmtId="167" fontId="35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6" fillId="0" borderId="0" xfId="0" applyFont="1" applyFill="1" applyAlignment="1">
      <alignment horizontal="center" vertical="center" wrapText="1"/>
    </xf>
    <xf numFmtId="1" fontId="36" fillId="0" borderId="0" xfId="0" applyNumberFormat="1" applyFont="1" applyFill="1" applyAlignment="1">
      <alignment horizontal="center" vertical="center" wrapText="1"/>
    </xf>
    <xf numFmtId="167" fontId="36" fillId="0" borderId="0" xfId="0" applyNumberFormat="1" applyFont="1" applyFill="1" applyAlignment="1">
      <alignment horizontal="center" vertical="center" wrapText="1"/>
    </xf>
    <xf numFmtId="167" fontId="36" fillId="0" borderId="0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167" fontId="37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vertical="center" wrapText="1"/>
    </xf>
    <xf numFmtId="167" fontId="38" fillId="0" borderId="0" xfId="0" applyNumberFormat="1" applyFont="1" applyFill="1" applyBorder="1" applyAlignment="1">
      <alignment horizontal="center" vertical="center" wrapText="1"/>
    </xf>
    <xf numFmtId="167" fontId="37" fillId="0" borderId="4" xfId="0" applyNumberFormat="1" applyFont="1" applyFill="1" applyBorder="1" applyAlignment="1">
      <alignment horizontal="center" vertical="center"/>
    </xf>
    <xf numFmtId="167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 wrapText="1"/>
    </xf>
    <xf numFmtId="1" fontId="37" fillId="0" borderId="0" xfId="0" applyNumberFormat="1" applyFont="1" applyFill="1" applyBorder="1" applyAlignment="1">
      <alignment horizontal="right" vertical="center" wrapText="1"/>
    </xf>
    <xf numFmtId="167" fontId="37" fillId="0" borderId="0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vertical="top" wrapText="1"/>
    </xf>
    <xf numFmtId="0" fontId="39" fillId="0" borderId="0" xfId="0" applyFont="1" applyFill="1" applyBorder="1" applyAlignment="1">
      <alignment vertical="center" wrapText="1"/>
    </xf>
    <xf numFmtId="0" fontId="40" fillId="0" borderId="4" xfId="0" applyFont="1" applyFill="1" applyBorder="1" applyAlignment="1">
      <alignment horizontal="center" vertical="center" wrapText="1"/>
    </xf>
    <xf numFmtId="1" fontId="41" fillId="0" borderId="4" xfId="0" applyNumberFormat="1" applyFont="1" applyFill="1" applyBorder="1" applyAlignment="1">
      <alignment horizontal="center" vertical="center" wrapText="1"/>
    </xf>
    <xf numFmtId="167" fontId="18" fillId="4" borderId="4" xfId="0" applyNumberFormat="1" applyFont="1" applyFill="1" applyBorder="1" applyAlignment="1">
      <alignment horizontal="center" vertical="center" wrapText="1"/>
    </xf>
    <xf numFmtId="167" fontId="40" fillId="0" borderId="4" xfId="0" applyNumberFormat="1" applyFont="1" applyFill="1" applyBorder="1" applyAlignment="1">
      <alignment horizontal="center" vertical="center" wrapText="1"/>
    </xf>
    <xf numFmtId="167" fontId="35" fillId="0" borderId="4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1" fontId="45" fillId="0" borderId="4" xfId="0" applyNumberFormat="1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/>
    </xf>
    <xf numFmtId="3" fontId="45" fillId="4" borderId="4" xfId="0" applyNumberFormat="1" applyFont="1" applyFill="1" applyBorder="1" applyAlignment="1">
      <alignment horizontal="center"/>
    </xf>
    <xf numFmtId="3" fontId="45" fillId="0" borderId="4" xfId="0" applyNumberFormat="1" applyFont="1" applyFill="1" applyBorder="1" applyAlignment="1">
      <alignment horizontal="center"/>
    </xf>
    <xf numFmtId="167" fontId="0" fillId="0" borderId="4" xfId="0" applyNumberFormat="1" applyFont="1" applyFill="1" applyBorder="1"/>
    <xf numFmtId="167" fontId="45" fillId="4" borderId="4" xfId="0" applyNumberFormat="1" applyFont="1" applyFill="1" applyBorder="1"/>
    <xf numFmtId="167" fontId="45" fillId="0" borderId="4" xfId="0" applyNumberFormat="1" applyFont="1" applyFill="1" applyBorder="1" applyAlignment="1">
      <alignment horizontal="right"/>
    </xf>
    <xf numFmtId="2" fontId="46" fillId="0" borderId="0" xfId="0" applyNumberFormat="1" applyFont="1" applyFill="1" applyBorder="1"/>
    <xf numFmtId="166" fontId="46" fillId="0" borderId="0" xfId="0" applyNumberFormat="1" applyFont="1" applyFill="1" applyBorder="1"/>
    <xf numFmtId="165" fontId="45" fillId="0" borderId="0" xfId="0" applyNumberFormat="1" applyFont="1" applyFill="1" applyBorder="1"/>
    <xf numFmtId="0" fontId="47" fillId="0" borderId="4" xfId="0" applyFont="1" applyFill="1" applyBorder="1" applyAlignment="1">
      <alignment horizontal="center" vertical="center"/>
    </xf>
    <xf numFmtId="165" fontId="48" fillId="0" borderId="0" xfId="0" applyNumberFormat="1" applyFont="1" applyFill="1" applyBorder="1"/>
    <xf numFmtId="1" fontId="45" fillId="0" borderId="4" xfId="0" applyNumberFormat="1" applyFont="1" applyFill="1" applyBorder="1" applyAlignment="1">
      <alignment horizontal="center" vertical="center"/>
    </xf>
    <xf numFmtId="0" fontId="47" fillId="4" borderId="4" xfId="0" applyFont="1" applyFill="1" applyBorder="1" applyAlignment="1">
      <alignment horizontal="center" vertical="center"/>
    </xf>
    <xf numFmtId="1" fontId="0" fillId="0" borderId="4" xfId="0" applyNumberFormat="1" applyFill="1" applyBorder="1" applyAlignment="1">
      <alignment horizontal="center"/>
    </xf>
    <xf numFmtId="1" fontId="45" fillId="4" borderId="4" xfId="0" applyNumberFormat="1" applyFont="1" applyFill="1" applyBorder="1" applyAlignment="1">
      <alignment horizontal="center"/>
    </xf>
    <xf numFmtId="0" fontId="45" fillId="4" borderId="4" xfId="0" applyFont="1" applyFill="1" applyBorder="1" applyAlignment="1">
      <alignment horizontal="center" vertical="center"/>
    </xf>
    <xf numFmtId="167" fontId="0" fillId="4" borderId="4" xfId="0" applyNumberFormat="1" applyFont="1" applyFill="1" applyBorder="1"/>
    <xf numFmtId="0" fontId="44" fillId="4" borderId="4" xfId="0" applyFont="1" applyFill="1" applyBorder="1" applyAlignment="1">
      <alignment horizontal="center" vertical="center"/>
    </xf>
    <xf numFmtId="3" fontId="0" fillId="4" borderId="4" xfId="0" applyNumberFormat="1" applyFont="1" applyFill="1" applyBorder="1" applyAlignment="1">
      <alignment horizontal="center"/>
    </xf>
    <xf numFmtId="167" fontId="45" fillId="4" borderId="4" xfId="0" applyNumberFormat="1" applyFont="1" applyFill="1" applyBorder="1" applyAlignment="1">
      <alignment horizontal="right"/>
    </xf>
    <xf numFmtId="165" fontId="48" fillId="4" borderId="0" xfId="0" applyNumberFormat="1" applyFont="1" applyFill="1" applyBorder="1"/>
    <xf numFmtId="1" fontId="0" fillId="0" borderId="4" xfId="0" applyNumberFormat="1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 vertical="center"/>
    </xf>
    <xf numFmtId="3" fontId="48" fillId="4" borderId="4" xfId="0" applyNumberFormat="1" applyFont="1" applyFill="1" applyBorder="1" applyAlignment="1">
      <alignment horizontal="center"/>
    </xf>
    <xf numFmtId="0" fontId="44" fillId="0" borderId="4" xfId="1" applyFont="1" applyFill="1" applyBorder="1" applyAlignment="1">
      <alignment horizontal="center" vertical="center"/>
    </xf>
    <xf numFmtId="2" fontId="46" fillId="4" borderId="0" xfId="0" applyNumberFormat="1" applyFont="1" applyFill="1" applyBorder="1"/>
    <xf numFmtId="3" fontId="44" fillId="0" borderId="4" xfId="0" applyNumberFormat="1" applyFont="1" applyFill="1" applyBorder="1" applyAlignment="1">
      <alignment horizontal="center" vertical="center"/>
    </xf>
    <xf numFmtId="167" fontId="44" fillId="0" borderId="4" xfId="0" applyNumberFormat="1" applyFont="1" applyFill="1" applyBorder="1" applyAlignment="1">
      <alignment horizontal="center" vertical="center"/>
    </xf>
    <xf numFmtId="2" fontId="44" fillId="0" borderId="4" xfId="0" applyNumberFormat="1" applyFont="1" applyFill="1" applyBorder="1" applyAlignment="1">
      <alignment horizontal="center" vertical="center"/>
    </xf>
    <xf numFmtId="0" fontId="47" fillId="0" borderId="4" xfId="0" applyFont="1" applyBorder="1" applyAlignment="1">
      <alignment horizontal="center"/>
    </xf>
    <xf numFmtId="1" fontId="44" fillId="0" borderId="4" xfId="0" applyNumberFormat="1" applyFont="1" applyFill="1" applyBorder="1" applyAlignment="1">
      <alignment horizontal="center"/>
    </xf>
    <xf numFmtId="1" fontId="44" fillId="4" borderId="4" xfId="0" applyNumberFormat="1" applyFont="1" applyFill="1" applyBorder="1" applyAlignment="1">
      <alignment horizontal="center"/>
    </xf>
    <xf numFmtId="164" fontId="48" fillId="0" borderId="0" xfId="0" applyNumberFormat="1" applyFont="1" applyFill="1" applyBorder="1"/>
    <xf numFmtId="0" fontId="47" fillId="4" borderId="4" xfId="0" applyFont="1" applyFill="1" applyBorder="1" applyAlignment="1">
      <alignment horizontal="center"/>
    </xf>
    <xf numFmtId="4" fontId="0" fillId="4" borderId="4" xfId="0" applyNumberFormat="1" applyFont="1" applyFill="1" applyBorder="1" applyAlignment="1">
      <alignment horizontal="center"/>
    </xf>
    <xf numFmtId="3" fontId="45" fillId="4" borderId="0" xfId="0" applyNumberFormat="1" applyFont="1" applyFill="1" applyBorder="1" applyAlignment="1">
      <alignment horizontal="center"/>
    </xf>
    <xf numFmtId="4" fontId="0" fillId="4" borderId="0" xfId="0" applyNumberFormat="1" applyFont="1" applyFill="1" applyBorder="1" applyAlignment="1">
      <alignment horizontal="center"/>
    </xf>
    <xf numFmtId="3" fontId="0" fillId="4" borderId="0" xfId="0" applyNumberFormat="1" applyFont="1" applyFill="1" applyBorder="1" applyAlignment="1">
      <alignment horizontal="center"/>
    </xf>
    <xf numFmtId="1" fontId="45" fillId="0" borderId="0" xfId="0" applyNumberFormat="1" applyFont="1" applyFill="1" applyAlignment="1">
      <alignment horizontal="center"/>
    </xf>
    <xf numFmtId="0" fontId="48" fillId="0" borderId="8" xfId="0" applyFont="1" applyFill="1" applyBorder="1"/>
    <xf numFmtId="3" fontId="0" fillId="4" borderId="4" xfId="0" applyNumberFormat="1" applyFill="1" applyBorder="1" applyAlignment="1">
      <alignment horizontal="center"/>
    </xf>
    <xf numFmtId="165" fontId="48" fillId="0" borderId="9" xfId="0" applyNumberFormat="1" applyFont="1" applyFill="1" applyBorder="1"/>
    <xf numFmtId="0" fontId="47" fillId="0" borderId="10" xfId="0" applyFont="1" applyBorder="1" applyAlignment="1">
      <alignment horizontal="center"/>
    </xf>
    <xf numFmtId="1" fontId="44" fillId="0" borderId="10" xfId="0" applyNumberFormat="1" applyFont="1" applyFill="1" applyBorder="1" applyAlignment="1">
      <alignment horizontal="center"/>
    </xf>
    <xf numFmtId="0" fontId="44" fillId="0" borderId="10" xfId="0" applyFont="1" applyFill="1" applyBorder="1" applyAlignment="1">
      <alignment horizontal="center" vertical="center"/>
    </xf>
    <xf numFmtId="3" fontId="45" fillId="4" borderId="10" xfId="0" applyNumberFormat="1" applyFont="1" applyFill="1" applyBorder="1" applyAlignment="1">
      <alignment horizontal="center"/>
    </xf>
    <xf numFmtId="3" fontId="0" fillId="4" borderId="10" xfId="0" applyNumberFormat="1" applyFill="1" applyBorder="1" applyAlignment="1">
      <alignment horizontal="center"/>
    </xf>
    <xf numFmtId="167" fontId="0" fillId="4" borderId="10" xfId="0" applyNumberFormat="1" applyFont="1" applyFill="1" applyBorder="1"/>
    <xf numFmtId="167" fontId="45" fillId="4" borderId="10" xfId="0" applyNumberFormat="1" applyFont="1" applyFill="1" applyBorder="1"/>
    <xf numFmtId="167" fontId="45" fillId="4" borderId="10" xfId="0" applyNumberFormat="1" applyFont="1" applyFill="1" applyBorder="1" applyAlignment="1">
      <alignment horizontal="right"/>
    </xf>
    <xf numFmtId="1" fontId="44" fillId="4" borderId="10" xfId="0" applyNumberFormat="1" applyFont="1" applyFill="1" applyBorder="1" applyAlignment="1">
      <alignment horizontal="center"/>
    </xf>
    <xf numFmtId="0" fontId="44" fillId="4" borderId="10" xfId="0" applyFont="1" applyFill="1" applyBorder="1" applyAlignment="1">
      <alignment horizontal="center" vertical="center"/>
    </xf>
    <xf numFmtId="164" fontId="46" fillId="0" borderId="0" xfId="0" applyNumberFormat="1" applyFont="1" applyFill="1" applyBorder="1"/>
    <xf numFmtId="165" fontId="48" fillId="0" borderId="11" xfId="0" applyNumberFormat="1" applyFont="1" applyFill="1" applyBorder="1"/>
    <xf numFmtId="0" fontId="0" fillId="0" borderId="0" xfId="0" applyBorder="1"/>
    <xf numFmtId="164" fontId="45" fillId="0" borderId="0" xfId="0" applyNumberFormat="1" applyFont="1" applyFill="1" applyBorder="1"/>
    <xf numFmtId="1" fontId="44" fillId="0" borderId="0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/>
    </xf>
    <xf numFmtId="164" fontId="0" fillId="0" borderId="0" xfId="0" applyNumberFormat="1"/>
    <xf numFmtId="164" fontId="49" fillId="4" borderId="0" xfId="0" applyNumberFormat="1" applyFont="1" applyFill="1" applyBorder="1"/>
    <xf numFmtId="164" fontId="47" fillId="0" borderId="10" xfId="0" applyNumberFormat="1" applyFont="1" applyFill="1" applyBorder="1" applyAlignment="1">
      <alignment horizontal="center" vertical="center"/>
    </xf>
    <xf numFmtId="3" fontId="47" fillId="0" borderId="10" xfId="0" applyNumberFormat="1" applyFont="1" applyFill="1" applyBorder="1" applyAlignment="1">
      <alignment horizontal="center" vertical="center"/>
    </xf>
    <xf numFmtId="167" fontId="47" fillId="0" borderId="10" xfId="0" applyNumberFormat="1" applyFont="1" applyFill="1" applyBorder="1" applyAlignment="1">
      <alignment horizontal="center" vertical="center"/>
    </xf>
    <xf numFmtId="2" fontId="47" fillId="0" borderId="1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164" fontId="51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1" fontId="52" fillId="0" borderId="0" xfId="0" applyNumberFormat="1" applyFont="1" applyFill="1" applyBorder="1" applyAlignment="1">
      <alignment horizontal="center" vertical="center"/>
    </xf>
    <xf numFmtId="167" fontId="52" fillId="0" borderId="0" xfId="0" applyNumberFormat="1" applyFont="1" applyFill="1" applyBorder="1"/>
    <xf numFmtId="167" fontId="52" fillId="0" borderId="0" xfId="0" applyNumberFormat="1" applyFont="1" applyFill="1" applyBorder="1" applyAlignment="1">
      <alignment horizontal="right" vertical="center"/>
    </xf>
    <xf numFmtId="0" fontId="53" fillId="0" borderId="0" xfId="0" applyFont="1" applyFill="1" applyBorder="1" applyAlignment="1"/>
    <xf numFmtId="0" fontId="46" fillId="0" borderId="0" xfId="0" applyFont="1" applyFill="1" applyBorder="1"/>
    <xf numFmtId="0" fontId="34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vertical="center" wrapText="1"/>
    </xf>
    <xf numFmtId="0" fontId="7" fillId="0" borderId="0" xfId="0" applyFont="1"/>
    <xf numFmtId="1" fontId="29" fillId="0" borderId="0" xfId="0" applyNumberFormat="1" applyFont="1" applyFill="1" applyAlignment="1">
      <alignment horizontal="center"/>
    </xf>
    <xf numFmtId="1" fontId="9" fillId="0" borderId="0" xfId="0" applyNumberFormat="1" applyFont="1" applyFill="1" applyAlignment="1">
      <alignment horizontal="center" vertical="center" wrapText="1"/>
    </xf>
    <xf numFmtId="167" fontId="13" fillId="3" borderId="10" xfId="0" applyNumberFormat="1" applyFont="1" applyFill="1" applyBorder="1" applyAlignment="1">
      <alignment horizontal="center" vertical="center" wrapText="1"/>
    </xf>
    <xf numFmtId="167" fontId="19" fillId="3" borderId="10" xfId="0" applyNumberFormat="1" applyFont="1" applyFill="1" applyBorder="1" applyAlignment="1">
      <alignment horizontal="center" vertical="center"/>
    </xf>
    <xf numFmtId="1" fontId="19" fillId="3" borderId="0" xfId="0" applyNumberFormat="1" applyFont="1" applyFill="1" applyBorder="1" applyAlignment="1">
      <alignment horizontal="right" vertical="center" wrapText="1"/>
    </xf>
    <xf numFmtId="0" fontId="18" fillId="3" borderId="10" xfId="0" applyFont="1" applyFill="1" applyBorder="1" applyAlignment="1">
      <alignment horizontal="center" vertical="center" wrapText="1"/>
    </xf>
    <xf numFmtId="1" fontId="30" fillId="3" borderId="10" xfId="0" applyNumberFormat="1" applyFont="1" applyFill="1" applyBorder="1" applyAlignment="1">
      <alignment horizontal="center" vertical="center" wrapText="1"/>
    </xf>
    <xf numFmtId="167" fontId="18" fillId="3" borderId="10" xfId="0" applyNumberFormat="1" applyFont="1" applyFill="1" applyBorder="1" applyAlignment="1">
      <alignment horizontal="center" vertical="center" wrapText="1"/>
    </xf>
    <xf numFmtId="167" fontId="27" fillId="3" borderId="1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44" fillId="3" borderId="10" xfId="0" applyFont="1" applyFill="1" applyBorder="1" applyAlignment="1">
      <alignment horizontal="center" vertical="center"/>
    </xf>
    <xf numFmtId="1" fontId="45" fillId="3" borderId="10" xfId="0" applyNumberFormat="1" applyFont="1" applyFill="1" applyBorder="1" applyAlignment="1">
      <alignment horizontal="center"/>
    </xf>
    <xf numFmtId="0" fontId="45" fillId="3" borderId="10" xfId="0" applyFont="1" applyFill="1" applyBorder="1" applyAlignment="1">
      <alignment horizontal="center" vertical="center"/>
    </xf>
    <xf numFmtId="3" fontId="45" fillId="3" borderId="10" xfId="0" applyNumberFormat="1" applyFont="1" applyFill="1" applyBorder="1" applyAlignment="1">
      <alignment horizontal="center"/>
    </xf>
    <xf numFmtId="167" fontId="7" fillId="3" borderId="10" xfId="0" applyNumberFormat="1" applyFont="1" applyFill="1" applyBorder="1"/>
    <xf numFmtId="167" fontId="45" fillId="3" borderId="10" xfId="0" applyNumberFormat="1" applyFont="1" applyFill="1" applyBorder="1"/>
    <xf numFmtId="167" fontId="45" fillId="3" borderId="10" xfId="0" applyNumberFormat="1" applyFont="1" applyFill="1" applyBorder="1" applyAlignment="1">
      <alignment horizontal="right"/>
    </xf>
    <xf numFmtId="1" fontId="45" fillId="3" borderId="10" xfId="0" applyNumberFormat="1" applyFont="1" applyFill="1" applyBorder="1" applyAlignment="1">
      <alignment horizontal="center" vertical="center"/>
    </xf>
    <xf numFmtId="1" fontId="7" fillId="3" borderId="10" xfId="0" applyNumberFormat="1" applyFont="1" applyFill="1" applyBorder="1" applyAlignment="1">
      <alignment horizontal="center"/>
    </xf>
    <xf numFmtId="3" fontId="7" fillId="3" borderId="10" xfId="0" applyNumberFormat="1" applyFont="1" applyFill="1" applyBorder="1" applyAlignment="1">
      <alignment horizontal="center"/>
    </xf>
    <xf numFmtId="2" fontId="7" fillId="0" borderId="0" xfId="0" applyNumberFormat="1" applyFont="1"/>
    <xf numFmtId="165" fontId="45" fillId="4" borderId="0" xfId="0" applyNumberFormat="1" applyFont="1" applyFill="1" applyBorder="1"/>
    <xf numFmtId="0" fontId="7" fillId="3" borderId="10" xfId="0" applyFont="1" applyFill="1" applyBorder="1" applyAlignment="1">
      <alignment horizontal="center" vertical="center"/>
    </xf>
    <xf numFmtId="1" fontId="45" fillId="0" borderId="0" xfId="0" applyNumberFormat="1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44" fillId="3" borderId="10" xfId="1" applyFont="1" applyFill="1" applyBorder="1" applyAlignment="1">
      <alignment horizontal="center" vertical="center"/>
    </xf>
    <xf numFmtId="3" fontId="44" fillId="3" borderId="10" xfId="0" applyNumberFormat="1" applyFont="1" applyFill="1" applyBorder="1" applyAlignment="1">
      <alignment horizontal="center" vertical="center"/>
    </xf>
    <xf numFmtId="167" fontId="44" fillId="3" borderId="10" xfId="0" applyNumberFormat="1" applyFont="1" applyFill="1" applyBorder="1" applyAlignment="1">
      <alignment horizontal="center" vertical="center"/>
    </xf>
    <xf numFmtId="2" fontId="44" fillId="3" borderId="10" xfId="0" applyNumberFormat="1" applyFont="1" applyFill="1" applyBorder="1" applyAlignment="1">
      <alignment horizontal="center" vertical="center"/>
    </xf>
    <xf numFmtId="0" fontId="44" fillId="3" borderId="10" xfId="0" applyFont="1" applyFill="1" applyBorder="1" applyAlignment="1">
      <alignment horizontal="center"/>
    </xf>
    <xf numFmtId="1" fontId="44" fillId="3" borderId="10" xfId="0" applyNumberFormat="1" applyFont="1" applyFill="1" applyBorder="1" applyAlignment="1">
      <alignment horizontal="center"/>
    </xf>
    <xf numFmtId="166" fontId="45" fillId="0" borderId="0" xfId="0" applyNumberFormat="1" applyFont="1" applyFill="1" applyBorder="1"/>
    <xf numFmtId="4" fontId="7" fillId="3" borderId="10" xfId="0" applyNumberFormat="1" applyFont="1" applyFill="1" applyBorder="1" applyAlignment="1">
      <alignment horizontal="center"/>
    </xf>
    <xf numFmtId="0" fontId="45" fillId="0" borderId="9" xfId="0" applyFont="1" applyFill="1" applyBorder="1"/>
    <xf numFmtId="165" fontId="45" fillId="0" borderId="9" xfId="0" applyNumberFormat="1" applyFont="1" applyFill="1" applyBorder="1"/>
    <xf numFmtId="1" fontId="45" fillId="3" borderId="0" xfId="0" applyNumberFormat="1" applyFont="1" applyFill="1" applyAlignment="1">
      <alignment horizontal="center"/>
    </xf>
    <xf numFmtId="165" fontId="45" fillId="0" borderId="11" xfId="0" applyNumberFormat="1" applyFont="1" applyFill="1" applyBorder="1"/>
    <xf numFmtId="0" fontId="45" fillId="0" borderId="0" xfId="0" applyFont="1" applyFill="1" applyBorder="1"/>
    <xf numFmtId="164" fontId="44" fillId="0" borderId="0" xfId="0" applyNumberFormat="1" applyFont="1" applyFill="1" applyBorder="1" applyAlignment="1">
      <alignment horizontal="center" vertical="center"/>
    </xf>
    <xf numFmtId="164" fontId="44" fillId="3" borderId="10" xfId="0" applyNumberFormat="1" applyFont="1" applyFill="1" applyBorder="1" applyAlignment="1">
      <alignment horizontal="center" vertical="center"/>
    </xf>
    <xf numFmtId="0" fontId="53" fillId="3" borderId="0" xfId="0" applyFont="1" applyFill="1" applyBorder="1" applyAlignment="1">
      <alignment horizontal="center" vertical="center"/>
    </xf>
    <xf numFmtId="1" fontId="53" fillId="3" borderId="0" xfId="0" applyNumberFormat="1" applyFont="1" applyFill="1" applyBorder="1" applyAlignment="1">
      <alignment horizontal="center" vertical="center"/>
    </xf>
    <xf numFmtId="167" fontId="53" fillId="3" borderId="0" xfId="0" applyNumberFormat="1" applyFont="1" applyFill="1" applyBorder="1"/>
    <xf numFmtId="167" fontId="53" fillId="3" borderId="0" xfId="0" applyNumberFormat="1" applyFont="1" applyFill="1" applyBorder="1" applyAlignment="1">
      <alignment horizontal="right" vertical="center"/>
    </xf>
    <xf numFmtId="1" fontId="7" fillId="3" borderId="0" xfId="0" applyNumberFormat="1" applyFont="1" applyFill="1" applyAlignment="1">
      <alignment horizontal="center" vertical="center"/>
    </xf>
    <xf numFmtId="167" fontId="53" fillId="3" borderId="0" xfId="0" applyNumberFormat="1" applyFont="1" applyFill="1"/>
    <xf numFmtId="1" fontId="7" fillId="3" borderId="0" xfId="0" applyNumberFormat="1" applyFont="1" applyFill="1"/>
    <xf numFmtId="1" fontId="0" fillId="0" borderId="0" xfId="0" applyNumberFormat="1"/>
    <xf numFmtId="167" fontId="18" fillId="0" borderId="10" xfId="0" applyNumberFormat="1" applyFont="1" applyFill="1" applyBorder="1" applyAlignment="1">
      <alignment horizontal="center" vertical="center" wrapText="1"/>
    </xf>
    <xf numFmtId="167" fontId="37" fillId="0" borderId="1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0" fillId="0" borderId="10" xfId="0" applyFont="1" applyFill="1" applyBorder="1" applyAlignment="1">
      <alignment horizontal="center" vertical="center" wrapText="1"/>
    </xf>
    <xf numFmtId="1" fontId="41" fillId="0" borderId="10" xfId="0" applyNumberFormat="1" applyFont="1" applyFill="1" applyBorder="1" applyAlignment="1">
      <alignment horizontal="center" vertical="center" wrapText="1"/>
    </xf>
    <xf numFmtId="167" fontId="18" fillId="4" borderId="10" xfId="0" applyNumberFormat="1" applyFont="1" applyFill="1" applyBorder="1" applyAlignment="1">
      <alignment horizontal="center" vertical="center" wrapText="1"/>
    </xf>
    <xf numFmtId="167" fontId="40" fillId="0" borderId="10" xfId="0" applyNumberFormat="1" applyFont="1" applyFill="1" applyBorder="1" applyAlignment="1">
      <alignment horizontal="center" vertical="center" wrapText="1"/>
    </xf>
    <xf numFmtId="167" fontId="35" fillId="0" borderId="10" xfId="0" applyNumberFormat="1" applyFont="1" applyFill="1" applyBorder="1" applyAlignment="1">
      <alignment horizontal="center" vertical="center" wrapText="1"/>
    </xf>
    <xf numFmtId="1" fontId="45" fillId="0" borderId="10" xfId="0" applyNumberFormat="1" applyFont="1" applyFill="1" applyBorder="1" applyAlignment="1">
      <alignment horizontal="center"/>
    </xf>
    <xf numFmtId="0" fontId="45" fillId="0" borderId="10" xfId="0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/>
    </xf>
    <xf numFmtId="167" fontId="0" fillId="0" borderId="10" xfId="0" applyNumberFormat="1" applyFont="1" applyFill="1" applyBorder="1"/>
    <xf numFmtId="167" fontId="45" fillId="0" borderId="10" xfId="0" applyNumberFormat="1" applyFont="1" applyFill="1" applyBorder="1" applyAlignment="1">
      <alignment horizontal="right"/>
    </xf>
    <xf numFmtId="1" fontId="45" fillId="0" borderId="10" xfId="0" applyNumberFormat="1" applyFont="1" applyFill="1" applyBorder="1" applyAlignment="1">
      <alignment horizontal="center" vertical="center"/>
    </xf>
    <xf numFmtId="0" fontId="47" fillId="4" borderId="10" xfId="0" applyFont="1" applyFill="1" applyBorder="1" applyAlignment="1">
      <alignment horizontal="center" vertical="center"/>
    </xf>
    <xf numFmtId="1" fontId="0" fillId="0" borderId="10" xfId="0" applyNumberFormat="1" applyFill="1" applyBorder="1" applyAlignment="1">
      <alignment horizontal="center"/>
    </xf>
    <xf numFmtId="1" fontId="45" fillId="4" borderId="10" xfId="0" applyNumberFormat="1" applyFont="1" applyFill="1" applyBorder="1" applyAlignment="1">
      <alignment horizontal="center"/>
    </xf>
    <xf numFmtId="0" fontId="45" fillId="4" borderId="10" xfId="0" applyFont="1" applyFill="1" applyBorder="1" applyAlignment="1">
      <alignment horizontal="center" vertical="center"/>
    </xf>
    <xf numFmtId="0" fontId="47" fillId="3" borderId="10" xfId="0" applyFont="1" applyFill="1" applyBorder="1" applyAlignment="1">
      <alignment horizontal="center" vertical="center"/>
    </xf>
    <xf numFmtId="167" fontId="0" fillId="3" borderId="10" xfId="0" applyNumberFormat="1" applyFont="1" applyFill="1" applyBorder="1"/>
    <xf numFmtId="1" fontId="0" fillId="3" borderId="10" xfId="0" applyNumberFormat="1" applyFill="1" applyBorder="1" applyAlignment="1">
      <alignment horizontal="center"/>
    </xf>
    <xf numFmtId="3" fontId="0" fillId="3" borderId="10" xfId="0" applyNumberFormat="1" applyFont="1" applyFill="1" applyBorder="1" applyAlignment="1">
      <alignment horizontal="center"/>
    </xf>
    <xf numFmtId="2" fontId="0" fillId="0" borderId="0" xfId="0" applyNumberFormat="1"/>
    <xf numFmtId="1" fontId="46" fillId="0" borderId="0" xfId="0" applyNumberFormat="1" applyFont="1" applyFill="1" applyBorder="1"/>
    <xf numFmtId="0" fontId="0" fillId="3" borderId="10" xfId="0" applyFill="1" applyBorder="1" applyAlignment="1">
      <alignment horizontal="center"/>
    </xf>
    <xf numFmtId="0" fontId="0" fillId="3" borderId="0" xfId="0" applyFill="1" applyAlignment="1">
      <alignment horizontal="center"/>
    </xf>
    <xf numFmtId="1" fontId="56" fillId="3" borderId="0" xfId="0" applyNumberFormat="1" applyFont="1" applyFill="1" applyBorder="1" applyAlignment="1">
      <alignment horizontal="center"/>
    </xf>
    <xf numFmtId="1" fontId="0" fillId="3" borderId="10" xfId="0" applyNumberFormat="1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 vertical="center"/>
    </xf>
    <xf numFmtId="3" fontId="44" fillId="3" borderId="10" xfId="0" applyNumberFormat="1" applyFont="1" applyFill="1" applyBorder="1" applyAlignment="1">
      <alignment horizontal="center"/>
    </xf>
    <xf numFmtId="0" fontId="47" fillId="3" borderId="10" xfId="0" applyFont="1" applyFill="1" applyBorder="1" applyAlignment="1">
      <alignment horizontal="center"/>
    </xf>
    <xf numFmtId="4" fontId="0" fillId="3" borderId="10" xfId="0" applyNumberFormat="1" applyFont="1" applyFill="1" applyBorder="1" applyAlignment="1">
      <alignment horizontal="center"/>
    </xf>
    <xf numFmtId="3" fontId="0" fillId="4" borderId="10" xfId="0" applyNumberFormat="1" applyFont="1" applyFill="1" applyBorder="1" applyAlignment="1">
      <alignment horizontal="center"/>
    </xf>
    <xf numFmtId="3" fontId="44" fillId="0" borderId="10" xfId="0" applyNumberFormat="1" applyFont="1" applyFill="1" applyBorder="1" applyAlignment="1">
      <alignment horizontal="center"/>
    </xf>
    <xf numFmtId="167" fontId="47" fillId="0" borderId="10" xfId="0" applyNumberFormat="1" applyFont="1" applyFill="1" applyBorder="1" applyAlignment="1">
      <alignment horizontal="right" vertical="center"/>
    </xf>
    <xf numFmtId="2" fontId="47" fillId="0" borderId="10" xfId="0" applyNumberFormat="1" applyFont="1" applyFill="1" applyBorder="1" applyAlignment="1">
      <alignment horizontal="right" vertical="center"/>
    </xf>
    <xf numFmtId="167" fontId="47" fillId="3" borderId="10" xfId="0" applyNumberFormat="1" applyFont="1" applyFill="1" applyBorder="1" applyAlignment="1">
      <alignment horizontal="right" vertical="center"/>
    </xf>
    <xf numFmtId="167" fontId="52" fillId="0" borderId="0" xfId="0" applyNumberFormat="1" applyFont="1" applyFill="1" applyBorder="1" applyAlignment="1">
      <alignment horizontal="right"/>
    </xf>
    <xf numFmtId="1" fontId="0" fillId="0" borderId="0" xfId="0" applyNumberFormat="1" applyFill="1" applyAlignment="1">
      <alignment horizontal="center" vertical="center"/>
    </xf>
    <xf numFmtId="167" fontId="0" fillId="0" borderId="0" xfId="0" applyNumberFormat="1" applyFill="1" applyAlignment="1"/>
    <xf numFmtId="167" fontId="0" fillId="0" borderId="0" xfId="0" applyNumberFormat="1" applyFont="1" applyFill="1" applyAlignment="1"/>
    <xf numFmtId="167" fontId="52" fillId="0" borderId="0" xfId="0" applyNumberFormat="1" applyFont="1" applyFill="1"/>
    <xf numFmtId="1" fontId="0" fillId="0" borderId="0" xfId="0" applyNumberFormat="1" applyFill="1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164" fontId="8" fillId="0" borderId="0" xfId="0" applyNumberFormat="1" applyFont="1" applyFill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64" fontId="13" fillId="0" borderId="10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Fill="1" applyBorder="1" applyAlignment="1">
      <alignment horizontal="center" vertical="center" wrapText="1"/>
    </xf>
    <xf numFmtId="164" fontId="10" fillId="0" borderId="10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wrapText="1"/>
    </xf>
    <xf numFmtId="164" fontId="3" fillId="0" borderId="10" xfId="0" applyNumberFormat="1" applyFont="1" applyBorder="1" applyAlignment="1">
      <alignment wrapText="1"/>
    </xf>
    <xf numFmtId="0" fontId="3" fillId="0" borderId="0" xfId="0" applyFont="1" applyAlignment="1">
      <alignment wrapText="1"/>
    </xf>
    <xf numFmtId="0" fontId="55" fillId="3" borderId="10" xfId="0" applyFont="1" applyFill="1" applyBorder="1" applyAlignment="1">
      <alignment horizontal="right" vertical="center"/>
    </xf>
    <xf numFmtId="0" fontId="19" fillId="3" borderId="10" xfId="0" applyFont="1" applyFill="1" applyBorder="1" applyAlignment="1">
      <alignment horizontal="left"/>
    </xf>
    <xf numFmtId="3" fontId="7" fillId="3" borderId="10" xfId="0" applyNumberFormat="1" applyFont="1" applyFill="1" applyBorder="1" applyAlignment="1">
      <alignment horizontal="right"/>
    </xf>
    <xf numFmtId="0" fontId="7" fillId="3" borderId="10" xfId="0" applyFont="1" applyFill="1" applyBorder="1" applyAlignment="1">
      <alignment horizontal="right" vertical="center"/>
    </xf>
    <xf numFmtId="1" fontId="7" fillId="3" borderId="10" xfId="0" applyNumberFormat="1" applyFont="1" applyFill="1" applyBorder="1" applyAlignment="1">
      <alignment horizontal="right"/>
    </xf>
    <xf numFmtId="166" fontId="7" fillId="3" borderId="10" xfId="0" applyNumberFormat="1" applyFont="1" applyFill="1" applyBorder="1" applyAlignment="1">
      <alignment horizontal="right"/>
    </xf>
    <xf numFmtId="4" fontId="7" fillId="0" borderId="10" xfId="0" applyNumberFormat="1" applyFont="1" applyFill="1" applyBorder="1" applyAlignment="1">
      <alignment horizontal="right"/>
    </xf>
    <xf numFmtId="164" fontId="0" fillId="3" borderId="10" xfId="0" applyNumberFormat="1" applyFont="1" applyFill="1" applyBorder="1" applyAlignment="1">
      <alignment horizontal="right"/>
    </xf>
    <xf numFmtId="167" fontId="7" fillId="3" borderId="10" xfId="0" applyNumberFormat="1" applyFont="1" applyFill="1" applyBorder="1" applyAlignment="1">
      <alignment horizontal="right"/>
    </xf>
    <xf numFmtId="167" fontId="7" fillId="0" borderId="10" xfId="0" applyNumberFormat="1" applyFont="1" applyFill="1" applyBorder="1" applyAlignment="1">
      <alignment horizontal="right"/>
    </xf>
    <xf numFmtId="0" fontId="0" fillId="5" borderId="10" xfId="0" applyFill="1" applyBorder="1"/>
    <xf numFmtId="0" fontId="0" fillId="5" borderId="10" xfId="0" applyFill="1" applyBorder="1" applyAlignment="1">
      <alignment horizontal="right"/>
    </xf>
    <xf numFmtId="164" fontId="0" fillId="5" borderId="10" xfId="0" applyNumberFormat="1" applyFill="1" applyBorder="1" applyAlignment="1">
      <alignment horizontal="right"/>
    </xf>
    <xf numFmtId="167" fontId="7" fillId="5" borderId="10" xfId="0" applyNumberFormat="1" applyFont="1" applyFill="1" applyBorder="1" applyAlignment="1">
      <alignment horizontal="right"/>
    </xf>
    <xf numFmtId="0" fontId="0" fillId="0" borderId="10" xfId="0" applyBorder="1"/>
    <xf numFmtId="0" fontId="0" fillId="0" borderId="10" xfId="0" applyBorder="1" applyAlignment="1">
      <alignment horizontal="right"/>
    </xf>
    <xf numFmtId="164" fontId="0" fillId="0" borderId="10" xfId="0" applyNumberFormat="1" applyBorder="1" applyAlignment="1">
      <alignment horizontal="right"/>
    </xf>
    <xf numFmtId="1" fontId="7" fillId="5" borderId="10" xfId="0" applyNumberFormat="1" applyFont="1" applyFill="1" applyBorder="1" applyAlignment="1">
      <alignment horizontal="right"/>
    </xf>
    <xf numFmtId="166" fontId="7" fillId="5" borderId="10" xfId="0" applyNumberFormat="1" applyFont="1" applyFill="1" applyBorder="1" applyAlignment="1">
      <alignment horizontal="right"/>
    </xf>
    <xf numFmtId="4" fontId="7" fillId="5" borderId="10" xfId="0" applyNumberFormat="1" applyFont="1" applyFill="1" applyBorder="1" applyAlignment="1">
      <alignment horizontal="right"/>
    </xf>
    <xf numFmtId="164" fontId="0" fillId="5" borderId="10" xfId="0" applyNumberFormat="1" applyFont="1" applyFill="1" applyBorder="1" applyAlignment="1">
      <alignment horizontal="right"/>
    </xf>
    <xf numFmtId="167" fontId="0" fillId="0" borderId="10" xfId="0" applyNumberFormat="1" applyBorder="1"/>
    <xf numFmtId="164" fontId="0" fillId="0" borderId="10" xfId="0" applyNumberFormat="1" applyBorder="1"/>
    <xf numFmtId="0" fontId="34" fillId="0" borderId="0" xfId="0" applyFont="1" applyFill="1" applyAlignment="1">
      <alignment horizontal="left"/>
    </xf>
    <xf numFmtId="0" fontId="36" fillId="0" borderId="0" xfId="0" applyFont="1" applyFill="1" applyAlignment="1">
      <alignment horizontal="left" vertical="center" wrapText="1"/>
    </xf>
    <xf numFmtId="167" fontId="13" fillId="0" borderId="10" xfId="0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25" fillId="0" borderId="0" xfId="0" applyFont="1"/>
    <xf numFmtId="164" fontId="0" fillId="5" borderId="10" xfId="0" applyNumberFormat="1" applyFill="1" applyBorder="1"/>
    <xf numFmtId="0" fontId="0" fillId="5" borderId="10" xfId="0" applyFill="1" applyBorder="1" applyAlignment="1">
      <alignment horizontal="center"/>
    </xf>
    <xf numFmtId="0" fontId="0" fillId="3" borderId="10" xfId="0" applyFill="1" applyBorder="1"/>
    <xf numFmtId="164" fontId="34" fillId="0" borderId="0" xfId="0" applyNumberFormat="1" applyFont="1" applyFill="1" applyAlignment="1">
      <alignment horizontal="center"/>
    </xf>
    <xf numFmtId="164" fontId="35" fillId="0" borderId="0" xfId="0" applyNumberFormat="1" applyFont="1" applyFill="1" applyAlignment="1">
      <alignment horizontal="center"/>
    </xf>
    <xf numFmtId="164" fontId="35" fillId="0" borderId="0" xfId="0" applyNumberFormat="1" applyFont="1" applyFill="1" applyBorder="1" applyAlignment="1">
      <alignment horizontal="center"/>
    </xf>
    <xf numFmtId="164" fontId="36" fillId="0" borderId="0" xfId="0" applyNumberFormat="1" applyFont="1" applyFill="1" applyAlignment="1">
      <alignment horizontal="center" vertical="center" wrapText="1"/>
    </xf>
    <xf numFmtId="164" fontId="36" fillId="0" borderId="0" xfId="0" applyNumberFormat="1" applyFont="1" applyFill="1" applyBorder="1" applyAlignment="1">
      <alignment horizontal="center" vertical="center" wrapText="1"/>
    </xf>
    <xf numFmtId="164" fontId="37" fillId="0" borderId="0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center" vertical="center" wrapText="1"/>
    </xf>
    <xf numFmtId="164" fontId="37" fillId="0" borderId="10" xfId="0" applyNumberFormat="1" applyFont="1" applyFill="1" applyBorder="1" applyAlignment="1">
      <alignment horizontal="center" vertical="center"/>
    </xf>
    <xf numFmtId="164" fontId="37" fillId="0" borderId="0" xfId="0" applyNumberFormat="1" applyFont="1" applyFill="1" applyBorder="1" applyAlignment="1">
      <alignment horizontal="center" vertical="center"/>
    </xf>
    <xf numFmtId="0" fontId="3" fillId="0" borderId="10" xfId="0" applyFont="1" applyBorder="1"/>
    <xf numFmtId="0" fontId="3" fillId="0" borderId="0" xfId="0" applyFont="1"/>
    <xf numFmtId="0" fontId="3" fillId="0" borderId="10" xfId="0" applyFont="1" applyBorder="1" applyAlignment="1">
      <alignment horizontal="center" wrapText="1"/>
    </xf>
    <xf numFmtId="164" fontId="3" fillId="0" borderId="10" xfId="0" applyNumberFormat="1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5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left" vertical="center" wrapText="1"/>
    </xf>
    <xf numFmtId="167" fontId="27" fillId="4" borderId="10" xfId="0" applyNumberFormat="1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/>
    </xf>
    <xf numFmtId="0" fontId="57" fillId="0" borderId="10" xfId="0" applyFont="1" applyBorder="1" applyAlignment="1">
      <alignment horizontal="center" wrapText="1"/>
    </xf>
    <xf numFmtId="164" fontId="57" fillId="0" borderId="10" xfId="0" applyNumberFormat="1" applyFont="1" applyBorder="1" applyAlignment="1">
      <alignment horizontal="center" wrapText="1"/>
    </xf>
    <xf numFmtId="0" fontId="57" fillId="0" borderId="0" xfId="0" applyFont="1" applyAlignment="1">
      <alignment horizontal="center" wrapText="1"/>
    </xf>
    <xf numFmtId="167" fontId="0" fillId="0" borderId="0" xfId="0" applyNumberFormat="1"/>
    <xf numFmtId="1" fontId="0" fillId="3" borderId="0" xfId="0" applyNumberFormat="1" applyFill="1"/>
    <xf numFmtId="167" fontId="0" fillId="3" borderId="0" xfId="0" applyNumberFormat="1" applyFill="1"/>
    <xf numFmtId="0" fontId="46" fillId="3" borderId="0" xfId="0" applyFont="1" applyFill="1" applyBorder="1"/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167" fontId="19" fillId="3" borderId="10" xfId="0" applyNumberFormat="1" applyFont="1" applyFill="1" applyBorder="1" applyAlignment="1">
      <alignment horizontal="center" vertical="center" wrapText="1"/>
    </xf>
    <xf numFmtId="167" fontId="7" fillId="3" borderId="13" xfId="0" applyNumberFormat="1" applyFont="1" applyFill="1" applyBorder="1" applyAlignment="1">
      <alignment horizontal="center" vertical="center" wrapText="1"/>
    </xf>
    <xf numFmtId="1" fontId="29" fillId="3" borderId="0" xfId="0" applyNumberFormat="1" applyFont="1" applyFill="1" applyAlignment="1">
      <alignment horizontal="center"/>
    </xf>
    <xf numFmtId="1" fontId="9" fillId="3" borderId="0" xfId="0" applyNumberFormat="1" applyFont="1" applyFill="1" applyAlignment="1">
      <alignment horizontal="center" vertical="center" wrapText="1"/>
    </xf>
    <xf numFmtId="1" fontId="45" fillId="3" borderId="0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3" fillId="0" borderId="14" xfId="0" applyFont="1" applyBorder="1" applyAlignment="1"/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167" fontId="19" fillId="3" borderId="10" xfId="0" applyNumberFormat="1" applyFont="1" applyFill="1" applyBorder="1" applyAlignment="1">
      <alignment horizontal="center" vertical="center" wrapText="1"/>
    </xf>
    <xf numFmtId="167" fontId="7" fillId="3" borderId="13" xfId="0" applyNumberFormat="1" applyFont="1" applyFill="1" applyBorder="1" applyAlignment="1">
      <alignment horizontal="center" vertical="center" wrapText="1"/>
    </xf>
    <xf numFmtId="0" fontId="0" fillId="0" borderId="0" xfId="0" applyFont="1"/>
    <xf numFmtId="1" fontId="5" fillId="0" borderId="0" xfId="0" applyNumberFormat="1" applyFont="1" applyFill="1" applyAlignment="1">
      <alignment horizontal="center"/>
    </xf>
    <xf numFmtId="167" fontId="5" fillId="0" borderId="0" xfId="0" applyNumberFormat="1" applyFont="1" applyFill="1" applyAlignment="1">
      <alignment horizontal="center"/>
    </xf>
    <xf numFmtId="167" fontId="6" fillId="0" borderId="0" xfId="0" applyNumberFormat="1" applyFont="1" applyFill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Alignment="1">
      <alignment horizontal="center" vertical="center" wrapText="1"/>
    </xf>
    <xf numFmtId="167" fontId="8" fillId="0" borderId="0" xfId="0" applyNumberFormat="1" applyFont="1" applyFill="1" applyAlignment="1">
      <alignment horizontal="center" vertical="center" wrapText="1"/>
    </xf>
    <xf numFmtId="167" fontId="8" fillId="0" borderId="0" xfId="0" applyNumberFormat="1" applyFont="1" applyFill="1" applyBorder="1" applyAlignment="1">
      <alignment horizontal="center" vertical="center" wrapText="1"/>
    </xf>
    <xf numFmtId="167" fontId="10" fillId="0" borderId="0" xfId="0" applyNumberFormat="1" applyFont="1" applyFill="1" applyBorder="1" applyAlignment="1">
      <alignment horizontal="center" vertical="center" wrapText="1"/>
    </xf>
    <xf numFmtId="167" fontId="10" fillId="0" borderId="10" xfId="0" applyNumberFormat="1" applyFont="1" applyFill="1" applyBorder="1" applyAlignment="1">
      <alignment horizontal="center" vertical="center" wrapText="1"/>
    </xf>
    <xf numFmtId="167" fontId="11" fillId="0" borderId="10" xfId="0" applyNumberFormat="1" applyFont="1" applyFill="1" applyBorder="1" applyAlignment="1">
      <alignment horizontal="center" vertical="center" wrapText="1"/>
    </xf>
    <xf numFmtId="167" fontId="11" fillId="0" borderId="0" xfId="0" applyNumberFormat="1" applyFont="1" applyFill="1" applyBorder="1" applyAlignment="1">
      <alignment horizontal="center" vertical="center" wrapText="1"/>
    </xf>
    <xf numFmtId="167" fontId="10" fillId="0" borderId="10" xfId="0" applyNumberFormat="1" applyFont="1" applyFill="1" applyBorder="1" applyAlignment="1">
      <alignment horizontal="center" vertical="center"/>
    </xf>
    <xf numFmtId="167" fontId="10" fillId="0" borderId="0" xfId="0" applyNumberFormat="1" applyFont="1" applyFill="1" applyBorder="1" applyAlignment="1">
      <alignment horizontal="center" vertical="center"/>
    </xf>
    <xf numFmtId="167" fontId="0" fillId="0" borderId="13" xfId="0" applyNumberFormat="1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0" fontId="61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2" fontId="56" fillId="0" borderId="0" xfId="0" applyNumberFormat="1" applyFont="1" applyFill="1" applyBorder="1"/>
    <xf numFmtId="165" fontId="56" fillId="0" borderId="0" xfId="0" applyNumberFormat="1" applyFont="1" applyFill="1" applyBorder="1"/>
    <xf numFmtId="3" fontId="56" fillId="3" borderId="10" xfId="0" applyNumberFormat="1" applyFont="1" applyFill="1" applyBorder="1" applyAlignment="1">
      <alignment horizontal="center"/>
    </xf>
    <xf numFmtId="167" fontId="0" fillId="0" borderId="0" xfId="0" applyNumberFormat="1" applyFont="1"/>
    <xf numFmtId="0" fontId="62" fillId="3" borderId="10" xfId="0" applyFont="1" applyFill="1" applyBorder="1" applyAlignment="1">
      <alignment horizontal="center"/>
    </xf>
    <xf numFmtId="1" fontId="62" fillId="3" borderId="10" xfId="0" applyNumberFormat="1" applyFont="1" applyFill="1" applyBorder="1" applyAlignment="1">
      <alignment horizontal="center"/>
    </xf>
    <xf numFmtId="0" fontId="62" fillId="3" borderId="10" xfId="0" applyFont="1" applyFill="1" applyBorder="1" applyAlignment="1">
      <alignment horizontal="center" vertical="center"/>
    </xf>
    <xf numFmtId="167" fontId="56" fillId="3" borderId="10" xfId="0" applyNumberFormat="1" applyFont="1" applyFill="1" applyBorder="1"/>
    <xf numFmtId="0" fontId="64" fillId="0" borderId="0" xfId="0" applyFont="1" applyFill="1" applyBorder="1" applyAlignment="1">
      <alignment horizontal="center" vertical="center"/>
    </xf>
    <xf numFmtId="1" fontId="64" fillId="0" borderId="0" xfId="0" applyNumberFormat="1" applyFont="1" applyFill="1" applyBorder="1" applyAlignment="1">
      <alignment horizontal="center" vertical="center"/>
    </xf>
    <xf numFmtId="167" fontId="64" fillId="0" borderId="0" xfId="0" applyNumberFormat="1" applyFont="1" applyFill="1" applyBorder="1" applyAlignment="1">
      <alignment horizontal="right" vertical="center"/>
    </xf>
    <xf numFmtId="167" fontId="64" fillId="0" borderId="0" xfId="0" applyNumberFormat="1" applyFont="1" applyFill="1" applyBorder="1"/>
    <xf numFmtId="0" fontId="64" fillId="0" borderId="0" xfId="0" applyFont="1" applyFill="1" applyBorder="1" applyAlignment="1"/>
    <xf numFmtId="0" fontId="56" fillId="0" borderId="0" xfId="0" applyFont="1" applyFill="1" applyBorder="1"/>
    <xf numFmtId="0" fontId="0" fillId="0" borderId="0" xfId="0" applyFont="1" applyFill="1" applyAlignment="1">
      <alignment horizontal="center" vertical="center"/>
    </xf>
    <xf numFmtId="167" fontId="64" fillId="0" borderId="0" xfId="0" applyNumberFormat="1" applyFont="1" applyFill="1"/>
    <xf numFmtId="1" fontId="0" fillId="0" borderId="0" xfId="0" applyNumberFormat="1" applyFont="1" applyFill="1"/>
    <xf numFmtId="1" fontId="0" fillId="0" borderId="0" xfId="0" applyNumberFormat="1" applyFont="1"/>
    <xf numFmtId="0" fontId="14" fillId="3" borderId="10" xfId="0" applyFont="1" applyFill="1" applyBorder="1" applyAlignment="1">
      <alignment horizontal="center" vertical="center" wrapText="1"/>
    </xf>
    <xf numFmtId="1" fontId="15" fillId="3" borderId="10" xfId="0" applyNumberFormat="1" applyFont="1" applyFill="1" applyBorder="1" applyAlignment="1">
      <alignment horizontal="center" vertical="center" wrapText="1"/>
    </xf>
    <xf numFmtId="167" fontId="14" fillId="3" borderId="10" xfId="0" applyNumberFormat="1" applyFont="1" applyFill="1" applyBorder="1" applyAlignment="1">
      <alignment horizontal="center" vertical="center" wrapText="1"/>
    </xf>
    <xf numFmtId="167" fontId="6" fillId="3" borderId="10" xfId="0" applyNumberFormat="1" applyFont="1" applyFill="1" applyBorder="1" applyAlignment="1">
      <alignment horizontal="center" vertical="center" wrapText="1"/>
    </xf>
    <xf numFmtId="1" fontId="56" fillId="3" borderId="10" xfId="0" applyNumberFormat="1" applyFont="1" applyFill="1" applyBorder="1" applyAlignment="1">
      <alignment horizontal="center"/>
    </xf>
    <xf numFmtId="0" fontId="56" fillId="3" borderId="10" xfId="0" applyFont="1" applyFill="1" applyBorder="1" applyAlignment="1">
      <alignment horizontal="center" vertical="center"/>
    </xf>
    <xf numFmtId="167" fontId="56" fillId="3" borderId="10" xfId="0" applyNumberFormat="1" applyFont="1" applyFill="1" applyBorder="1" applyAlignment="1">
      <alignment horizontal="right"/>
    </xf>
    <xf numFmtId="1" fontId="56" fillId="3" borderId="10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62" fillId="3" borderId="10" xfId="1" applyFont="1" applyFill="1" applyBorder="1" applyAlignment="1">
      <alignment horizontal="center" vertical="center"/>
    </xf>
    <xf numFmtId="3" fontId="62" fillId="3" borderId="10" xfId="0" applyNumberFormat="1" applyFont="1" applyFill="1" applyBorder="1" applyAlignment="1">
      <alignment horizontal="center" vertical="center"/>
    </xf>
    <xf numFmtId="3" fontId="62" fillId="3" borderId="10" xfId="0" applyNumberFormat="1" applyFont="1" applyFill="1" applyBorder="1" applyAlignment="1">
      <alignment horizontal="center"/>
    </xf>
    <xf numFmtId="167" fontId="62" fillId="3" borderId="10" xfId="0" applyNumberFormat="1" applyFont="1" applyFill="1" applyBorder="1" applyAlignment="1">
      <alignment horizontal="center" vertical="center"/>
    </xf>
    <xf numFmtId="1" fontId="56" fillId="3" borderId="0" xfId="0" applyNumberFormat="1" applyFont="1" applyFill="1" applyAlignment="1">
      <alignment horizontal="center"/>
    </xf>
    <xf numFmtId="164" fontId="62" fillId="3" borderId="10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167" fontId="19" fillId="3" borderId="10" xfId="0" applyNumberFormat="1" applyFont="1" applyFill="1" applyBorder="1" applyAlignment="1">
      <alignment horizontal="center" vertical="center" wrapText="1"/>
    </xf>
    <xf numFmtId="167" fontId="7" fillId="3" borderId="13" xfId="0" applyNumberFormat="1" applyFont="1" applyFill="1" applyBorder="1" applyAlignment="1">
      <alignment horizontal="center" vertical="center" wrapText="1"/>
    </xf>
    <xf numFmtId="167" fontId="45" fillId="3" borderId="10" xfId="0" applyNumberFormat="1" applyFont="1" applyFill="1" applyBorder="1" applyAlignment="1">
      <alignment horizontal="center"/>
    </xf>
    <xf numFmtId="0" fontId="53" fillId="3" borderId="0" xfId="0" applyFont="1" applyFill="1" applyBorder="1" applyAlignment="1"/>
    <xf numFmtId="2" fontId="45" fillId="3" borderId="0" xfId="0" applyNumberFormat="1" applyFont="1" applyFill="1" applyBorder="1"/>
    <xf numFmtId="0" fontId="7" fillId="3" borderId="10" xfId="0" applyFont="1" applyFill="1" applyBorder="1"/>
    <xf numFmtId="0" fontId="45" fillId="3" borderId="0" xfId="0" applyFont="1" applyFill="1" applyBorder="1"/>
    <xf numFmtId="0" fontId="7" fillId="0" borderId="0" xfId="0" applyFont="1" applyFill="1" applyAlignment="1">
      <alignment horizontal="center" vertical="center"/>
    </xf>
    <xf numFmtId="1" fontId="7" fillId="0" borderId="0" xfId="0" applyNumberFormat="1" applyFont="1" applyFill="1"/>
    <xf numFmtId="167" fontId="7" fillId="0" borderId="0" xfId="0" applyNumberFormat="1" applyFont="1" applyFill="1"/>
    <xf numFmtId="167" fontId="53" fillId="0" borderId="0" xfId="0" applyNumberFormat="1" applyFont="1" applyFill="1"/>
    <xf numFmtId="167" fontId="53" fillId="0" borderId="0" xfId="0" applyNumberFormat="1" applyFont="1" applyFill="1" applyBorder="1"/>
    <xf numFmtId="1" fontId="7" fillId="0" borderId="0" xfId="0" applyNumberFormat="1" applyFont="1"/>
    <xf numFmtId="167" fontId="7" fillId="0" borderId="0" xfId="0" applyNumberFormat="1" applyFont="1"/>
    <xf numFmtId="0" fontId="65" fillId="3" borderId="10" xfId="0" applyFont="1" applyFill="1" applyBorder="1" applyAlignment="1">
      <alignment horizontal="center" wrapText="1"/>
    </xf>
    <xf numFmtId="164" fontId="7" fillId="3" borderId="10" xfId="0" applyNumberFormat="1" applyFont="1" applyFill="1" applyBorder="1"/>
    <xf numFmtId="167" fontId="20" fillId="3" borderId="10" xfId="0" applyNumberFormat="1" applyFont="1" applyFill="1" applyBorder="1" applyAlignment="1">
      <alignment horizontal="center"/>
    </xf>
    <xf numFmtId="167" fontId="20" fillId="3" borderId="10" xfId="0" applyNumberFormat="1" applyFont="1" applyFill="1" applyBorder="1"/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167" fontId="19" fillId="3" borderId="10" xfId="0" applyNumberFormat="1" applyFont="1" applyFill="1" applyBorder="1" applyAlignment="1">
      <alignment horizontal="center" vertical="center" wrapText="1"/>
    </xf>
    <xf numFmtId="167" fontId="7" fillId="3" borderId="13" xfId="0" applyNumberFormat="1" applyFont="1" applyFill="1" applyBorder="1" applyAlignment="1">
      <alignment horizontal="center" vertical="center" wrapText="1"/>
    </xf>
    <xf numFmtId="2" fontId="7" fillId="3" borderId="0" xfId="0" applyNumberFormat="1" applyFont="1" applyFill="1"/>
    <xf numFmtId="2" fontId="65" fillId="3" borderId="10" xfId="0" applyNumberFormat="1" applyFont="1" applyFill="1" applyBorder="1" applyAlignment="1">
      <alignment horizontal="center" wrapText="1"/>
    </xf>
    <xf numFmtId="2" fontId="7" fillId="3" borderId="10" xfId="0" applyNumberFormat="1" applyFont="1" applyFill="1" applyBorder="1"/>
    <xf numFmtId="2" fontId="20" fillId="3" borderId="10" xfId="0" applyNumberFormat="1" applyFont="1" applyFill="1" applyBorder="1"/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167" fontId="19" fillId="3" borderId="10" xfId="0" applyNumberFormat="1" applyFont="1" applyFill="1" applyBorder="1" applyAlignment="1">
      <alignment horizontal="center" vertical="center" wrapText="1"/>
    </xf>
    <xf numFmtId="165" fontId="45" fillId="3" borderId="0" xfId="0" applyNumberFormat="1" applyFont="1" applyFill="1" applyBorder="1"/>
    <xf numFmtId="166" fontId="45" fillId="3" borderId="0" xfId="0" applyNumberFormat="1" applyFont="1" applyFill="1" applyBorder="1"/>
    <xf numFmtId="0" fontId="29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167" fontId="19" fillId="3" borderId="10" xfId="0" applyNumberFormat="1" applyFont="1" applyFill="1" applyBorder="1" applyAlignment="1">
      <alignment horizontal="center" vertical="center" wrapText="1"/>
    </xf>
    <xf numFmtId="167" fontId="7" fillId="3" borderId="13" xfId="0" applyNumberFormat="1" applyFont="1" applyFill="1" applyBorder="1" applyAlignment="1">
      <alignment horizontal="center" vertical="center" wrapText="1"/>
    </xf>
    <xf numFmtId="0" fontId="67" fillId="3" borderId="0" xfId="0" applyFont="1" applyFill="1"/>
    <xf numFmtId="167" fontId="67" fillId="3" borderId="13" xfId="0" applyNumberFormat="1" applyFont="1" applyFill="1" applyBorder="1" applyAlignment="1">
      <alignment horizontal="center" vertical="center" wrapText="1"/>
    </xf>
    <xf numFmtId="167" fontId="67" fillId="3" borderId="10" xfId="0" applyNumberFormat="1" applyFont="1" applyFill="1" applyBorder="1"/>
    <xf numFmtId="1" fontId="67" fillId="3" borderId="10" xfId="0" applyNumberFormat="1" applyFont="1" applyFill="1" applyBorder="1" applyAlignment="1">
      <alignment horizontal="center"/>
    </xf>
    <xf numFmtId="0" fontId="67" fillId="3" borderId="10" xfId="0" applyFont="1" applyFill="1" applyBorder="1" applyAlignment="1">
      <alignment horizontal="center"/>
    </xf>
    <xf numFmtId="164" fontId="67" fillId="3" borderId="10" xfId="0" applyNumberFormat="1" applyFont="1" applyFill="1" applyBorder="1"/>
    <xf numFmtId="3" fontId="67" fillId="3" borderId="10" xfId="0" applyNumberFormat="1" applyFont="1" applyFill="1" applyBorder="1" applyAlignment="1">
      <alignment horizontal="center"/>
    </xf>
    <xf numFmtId="0" fontId="67" fillId="3" borderId="0" xfId="0" applyFont="1" applyFill="1" applyAlignment="1">
      <alignment horizontal="center"/>
    </xf>
    <xf numFmtId="0" fontId="67" fillId="3" borderId="10" xfId="0" applyFont="1" applyFill="1" applyBorder="1" applyAlignment="1">
      <alignment horizontal="center" vertical="center"/>
    </xf>
    <xf numFmtId="0" fontId="67" fillId="3" borderId="0" xfId="0" applyFont="1" applyFill="1" applyAlignment="1">
      <alignment horizontal="center" vertical="center"/>
    </xf>
    <xf numFmtId="1" fontId="67" fillId="3" borderId="0" xfId="0" applyNumberFormat="1" applyFont="1" applyFill="1" applyAlignment="1">
      <alignment horizontal="center" vertical="center"/>
    </xf>
    <xf numFmtId="167" fontId="67" fillId="3" borderId="0" xfId="0" applyNumberFormat="1" applyFont="1" applyFill="1" applyAlignment="1"/>
    <xf numFmtId="1" fontId="67" fillId="3" borderId="0" xfId="0" applyNumberFormat="1" applyFont="1" applyFill="1"/>
    <xf numFmtId="167" fontId="67" fillId="3" borderId="0" xfId="0" applyNumberFormat="1" applyFont="1" applyFill="1"/>
    <xf numFmtId="0" fontId="68" fillId="3" borderId="0" xfId="0" applyFont="1" applyFill="1" applyBorder="1" applyAlignment="1">
      <alignment horizontal="center" vertical="center" wrapText="1"/>
    </xf>
    <xf numFmtId="0" fontId="60" fillId="3" borderId="0" xfId="0" applyFont="1" applyFill="1"/>
    <xf numFmtId="0" fontId="38" fillId="3" borderId="0" xfId="0" applyFont="1" applyFill="1" applyBorder="1" applyAlignment="1">
      <alignment vertical="center" wrapText="1"/>
    </xf>
    <xf numFmtId="0" fontId="60" fillId="3" borderId="0" xfId="0" applyFont="1" applyFill="1" applyBorder="1" applyAlignment="1">
      <alignment horizontal="center" wrapText="1"/>
    </xf>
    <xf numFmtId="0" fontId="69" fillId="3" borderId="0" xfId="0" applyFont="1" applyFill="1" applyBorder="1" applyAlignment="1">
      <alignment horizontal="center"/>
    </xf>
    <xf numFmtId="0" fontId="70" fillId="3" borderId="0" xfId="0" applyFont="1" applyFill="1" applyBorder="1" applyAlignment="1">
      <alignment horizontal="center" wrapText="1"/>
    </xf>
    <xf numFmtId="0" fontId="69" fillId="3" borderId="0" xfId="0" applyFont="1" applyFill="1" applyBorder="1" applyAlignment="1">
      <alignment horizontal="center" wrapText="1"/>
    </xf>
    <xf numFmtId="164" fontId="70" fillId="3" borderId="0" xfId="0" applyNumberFormat="1" applyFont="1" applyFill="1" applyBorder="1" applyAlignment="1">
      <alignment horizontal="center" wrapText="1"/>
    </xf>
    <xf numFmtId="164" fontId="69" fillId="3" borderId="0" xfId="0" applyNumberFormat="1" applyFont="1" applyFill="1" applyBorder="1" applyAlignment="1">
      <alignment horizontal="center" wrapText="1"/>
    </xf>
    <xf numFmtId="164" fontId="37" fillId="3" borderId="10" xfId="0" applyNumberFormat="1" applyFont="1" applyFill="1" applyBorder="1" applyAlignment="1">
      <alignment horizontal="center" vertical="center"/>
    </xf>
    <xf numFmtId="164" fontId="38" fillId="3" borderId="0" xfId="0" applyNumberFormat="1" applyFont="1" applyFill="1" applyBorder="1" applyAlignment="1">
      <alignment vertical="center" wrapText="1"/>
    </xf>
    <xf numFmtId="0" fontId="37" fillId="3" borderId="0" xfId="0" applyFont="1" applyFill="1" applyBorder="1" applyAlignment="1">
      <alignment horizontal="right" vertical="center"/>
    </xf>
    <xf numFmtId="0" fontId="73" fillId="3" borderId="0" xfId="0" applyFont="1" applyFill="1" applyBorder="1" applyAlignment="1">
      <alignment horizontal="right" vertical="center" wrapText="1"/>
    </xf>
    <xf numFmtId="0" fontId="37" fillId="3" borderId="0" xfId="0" applyFont="1" applyFill="1" applyBorder="1" applyAlignment="1">
      <alignment horizontal="center" vertical="center" wrapText="1"/>
    </xf>
    <xf numFmtId="164" fontId="73" fillId="3" borderId="0" xfId="0" applyNumberFormat="1" applyFont="1" applyFill="1" applyBorder="1" applyAlignment="1">
      <alignment horizontal="right" vertical="center" wrapText="1"/>
    </xf>
    <xf numFmtId="164" fontId="37" fillId="3" borderId="0" xfId="0" applyNumberFormat="1" applyFont="1" applyFill="1" applyBorder="1" applyAlignment="1">
      <alignment horizontal="center" vertical="center" wrapText="1"/>
    </xf>
    <xf numFmtId="164" fontId="37" fillId="3" borderId="0" xfId="0" applyNumberFormat="1" applyFont="1" applyFill="1" applyBorder="1" applyAlignment="1">
      <alignment horizontal="center" vertical="center"/>
    </xf>
    <xf numFmtId="0" fontId="60" fillId="3" borderId="14" xfId="0" applyFont="1" applyFill="1" applyBorder="1" applyAlignment="1"/>
    <xf numFmtId="0" fontId="72" fillId="3" borderId="14" xfId="0" applyFont="1" applyFill="1" applyBorder="1" applyAlignment="1">
      <alignment wrapText="1"/>
    </xf>
    <xf numFmtId="0" fontId="60" fillId="3" borderId="14" xfId="0" applyFont="1" applyFill="1" applyBorder="1" applyAlignment="1">
      <alignment horizontal="center" wrapText="1"/>
    </xf>
    <xf numFmtId="164" fontId="72" fillId="3" borderId="14" xfId="0" applyNumberFormat="1" applyFont="1" applyFill="1" applyBorder="1" applyAlignment="1">
      <alignment wrapText="1"/>
    </xf>
    <xf numFmtId="0" fontId="15" fillId="3" borderId="10" xfId="0" applyFont="1" applyFill="1" applyBorder="1" applyAlignment="1">
      <alignment horizontal="center" vertical="center"/>
    </xf>
    <xf numFmtId="0" fontId="70" fillId="3" borderId="10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164" fontId="70" fillId="3" borderId="10" xfId="0" applyNumberFormat="1" applyFont="1" applyFill="1" applyBorder="1" applyAlignment="1">
      <alignment horizontal="center" vertical="center" wrapText="1"/>
    </xf>
    <xf numFmtId="164" fontId="15" fillId="3" borderId="10" xfId="0" applyNumberFormat="1" applyFont="1" applyFill="1" applyBorder="1" applyAlignment="1">
      <alignment horizontal="center" vertical="center" wrapText="1"/>
    </xf>
    <xf numFmtId="164" fontId="15" fillId="3" borderId="10" xfId="0" applyNumberFormat="1" applyFont="1" applyFill="1" applyBorder="1" applyAlignment="1">
      <alignment vertical="center" wrapText="1"/>
    </xf>
    <xf numFmtId="0" fontId="15" fillId="3" borderId="0" xfId="0" applyFont="1" applyFill="1" applyAlignment="1">
      <alignment vertical="center" wrapText="1"/>
    </xf>
    <xf numFmtId="0" fontId="60" fillId="3" borderId="0" xfId="0" applyFont="1" applyFill="1" applyAlignment="1">
      <alignment vertical="center"/>
    </xf>
    <xf numFmtId="0" fontId="72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 wrapText="1"/>
    </xf>
    <xf numFmtId="2" fontId="73" fillId="3" borderId="10" xfId="0" applyNumberFormat="1" applyFont="1" applyFill="1" applyBorder="1" applyAlignment="1">
      <alignment horizontal="center" vertical="center"/>
    </xf>
    <xf numFmtId="164" fontId="72" fillId="3" borderId="10" xfId="0" applyNumberFormat="1" applyFont="1" applyFill="1" applyBorder="1"/>
    <xf numFmtId="2" fontId="73" fillId="3" borderId="10" xfId="2" applyNumberFormat="1" applyFont="1" applyFill="1" applyBorder="1" applyAlignment="1">
      <alignment horizontal="center" vertical="center"/>
    </xf>
    <xf numFmtId="2" fontId="6" fillId="3" borderId="10" xfId="0" applyNumberFormat="1" applyFont="1" applyFill="1" applyBorder="1" applyAlignment="1"/>
    <xf numFmtId="164" fontId="70" fillId="3" borderId="10" xfId="0" applyNumberFormat="1" applyFont="1" applyFill="1" applyBorder="1" applyAlignment="1"/>
    <xf numFmtId="0" fontId="6" fillId="3" borderId="0" xfId="0" applyFont="1" applyFill="1" applyAlignment="1"/>
    <xf numFmtId="0" fontId="0" fillId="3" borderId="10" xfId="0" applyFill="1" applyBorder="1" applyAlignment="1"/>
    <xf numFmtId="49" fontId="72" fillId="3" borderId="10" xfId="0" applyNumberFormat="1" applyFont="1" applyFill="1" applyBorder="1" applyAlignment="1">
      <alignment horizontal="right"/>
    </xf>
    <xf numFmtId="164" fontId="72" fillId="3" borderId="10" xfId="0" applyNumberFormat="1" applyFont="1" applyFill="1" applyBorder="1" applyAlignment="1"/>
    <xf numFmtId="164" fontId="73" fillId="3" borderId="10" xfId="0" applyNumberFormat="1" applyFont="1" applyFill="1" applyBorder="1"/>
    <xf numFmtId="164" fontId="75" fillId="3" borderId="10" xfId="0" applyNumberFormat="1" applyFont="1" applyFill="1" applyBorder="1"/>
    <xf numFmtId="0" fontId="0" fillId="3" borderId="10" xfId="0" applyFill="1" applyBorder="1" applyAlignment="1">
      <alignment wrapText="1"/>
    </xf>
    <xf numFmtId="0" fontId="76" fillId="3" borderId="10" xfId="0" applyFont="1" applyFill="1" applyBorder="1" applyAlignment="1">
      <alignment wrapText="1"/>
    </xf>
    <xf numFmtId="0" fontId="72" fillId="3" borderId="10" xfId="0" applyFont="1" applyFill="1" applyBorder="1"/>
    <xf numFmtId="0" fontId="76" fillId="3" borderId="10" xfId="0" applyFont="1" applyFill="1" applyBorder="1" applyAlignment="1">
      <alignment horizontal="center"/>
    </xf>
    <xf numFmtId="164" fontId="77" fillId="3" borderId="10" xfId="0" applyNumberFormat="1" applyFont="1" applyFill="1" applyBorder="1"/>
    <xf numFmtId="164" fontId="78" fillId="3" borderId="10" xfId="0" applyNumberFormat="1" applyFont="1" applyFill="1" applyBorder="1"/>
    <xf numFmtId="0" fontId="70" fillId="3" borderId="0" xfId="0" applyFont="1" applyFill="1" applyAlignment="1"/>
    <xf numFmtId="164" fontId="69" fillId="3" borderId="13" xfId="0" applyNumberFormat="1" applyFont="1" applyFill="1" applyBorder="1" applyAlignment="1"/>
    <xf numFmtId="164" fontId="69" fillId="3" borderId="10" xfId="0" applyNumberFormat="1" applyFont="1" applyFill="1" applyBorder="1" applyAlignment="1"/>
    <xf numFmtId="0" fontId="69" fillId="3" borderId="0" xfId="0" applyFont="1" applyFill="1" applyAlignment="1"/>
    <xf numFmtId="164" fontId="60" fillId="3" borderId="0" xfId="0" applyNumberFormat="1" applyFont="1" applyFill="1"/>
    <xf numFmtId="0" fontId="60" fillId="3" borderId="0" xfId="0" applyFont="1" applyFill="1" applyAlignment="1"/>
    <xf numFmtId="0" fontId="72" fillId="3" borderId="0" xfId="0" applyFont="1" applyFill="1"/>
    <xf numFmtId="0" fontId="60" fillId="3" borderId="0" xfId="0" applyFont="1" applyFill="1" applyAlignment="1">
      <alignment horizontal="center"/>
    </xf>
    <xf numFmtId="164" fontId="72" fillId="3" borderId="0" xfId="0" applyNumberFormat="1" applyFont="1" applyFill="1"/>
    <xf numFmtId="0" fontId="29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167" fontId="19" fillId="3" borderId="10" xfId="0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167" fontId="67" fillId="3" borderId="13" xfId="0" applyNumberFormat="1" applyFont="1" applyFill="1" applyBorder="1" applyAlignment="1">
      <alignment horizontal="center" vertical="center" wrapText="1"/>
    </xf>
    <xf numFmtId="165" fontId="77" fillId="3" borderId="10" xfId="0" applyNumberFormat="1" applyFont="1" applyFill="1" applyBorder="1"/>
    <xf numFmtId="164" fontId="78" fillId="3" borderId="0" xfId="0" applyNumberFormat="1" applyFont="1" applyFill="1" applyBorder="1"/>
    <xf numFmtId="165" fontId="70" fillId="3" borderId="0" xfId="0" applyNumberFormat="1" applyFont="1" applyFill="1" applyBorder="1" applyAlignment="1">
      <alignment horizontal="center" wrapText="1"/>
    </xf>
    <xf numFmtId="165" fontId="73" fillId="3" borderId="0" xfId="0" applyNumberFormat="1" applyFont="1" applyFill="1" applyBorder="1" applyAlignment="1">
      <alignment horizontal="right" vertical="center" wrapText="1"/>
    </xf>
    <xf numFmtId="165" fontId="72" fillId="3" borderId="14" xfId="0" applyNumberFormat="1" applyFont="1" applyFill="1" applyBorder="1" applyAlignment="1">
      <alignment wrapText="1"/>
    </xf>
    <xf numFmtId="0" fontId="14" fillId="3" borderId="0" xfId="0" applyFont="1" applyFill="1" applyBorder="1" applyAlignment="1">
      <alignment horizontal="center" wrapText="1"/>
    </xf>
    <xf numFmtId="165" fontId="70" fillId="3" borderId="10" xfId="0" applyNumberFormat="1" applyFont="1" applyFill="1" applyBorder="1" applyAlignment="1">
      <alignment horizontal="center" vertical="center" wrapText="1"/>
    </xf>
    <xf numFmtId="164" fontId="15" fillId="3" borderId="0" xfId="0" applyNumberFormat="1" applyFont="1" applyFill="1" applyBorder="1" applyAlignment="1">
      <alignment vertical="center" wrapText="1"/>
    </xf>
    <xf numFmtId="165" fontId="72" fillId="3" borderId="10" xfId="0" applyNumberFormat="1" applyFont="1" applyFill="1" applyBorder="1"/>
    <xf numFmtId="164" fontId="72" fillId="3" borderId="0" xfId="0" applyNumberFormat="1" applyFont="1" applyFill="1" applyBorder="1"/>
    <xf numFmtId="165" fontId="70" fillId="3" borderId="10" xfId="0" applyNumberFormat="1" applyFont="1" applyFill="1" applyBorder="1" applyAlignment="1"/>
    <xf numFmtId="164" fontId="70" fillId="3" borderId="0" xfId="0" applyNumberFormat="1" applyFont="1" applyFill="1" applyBorder="1" applyAlignment="1"/>
    <xf numFmtId="165" fontId="72" fillId="3" borderId="10" xfId="0" applyNumberFormat="1" applyFont="1" applyFill="1" applyBorder="1" applyAlignment="1"/>
    <xf numFmtId="165" fontId="75" fillId="3" borderId="10" xfId="0" applyNumberFormat="1" applyFont="1" applyFill="1" applyBorder="1"/>
    <xf numFmtId="165" fontId="69" fillId="3" borderId="13" xfId="0" applyNumberFormat="1" applyFont="1" applyFill="1" applyBorder="1" applyAlignment="1"/>
    <xf numFmtId="164" fontId="69" fillId="3" borderId="0" xfId="0" applyNumberFormat="1" applyFont="1" applyFill="1" applyBorder="1" applyAlignment="1"/>
    <xf numFmtId="165" fontId="60" fillId="3" borderId="0" xfId="0" applyNumberFormat="1" applyFont="1" applyFill="1"/>
    <xf numFmtId="165" fontId="72" fillId="3" borderId="0" xfId="0" applyNumberFormat="1" applyFont="1" applyFill="1"/>
    <xf numFmtId="49" fontId="45" fillId="3" borderId="10" xfId="0" applyNumberFormat="1" applyFont="1" applyFill="1" applyBorder="1" applyAlignment="1">
      <alignment horizontal="center"/>
    </xf>
    <xf numFmtId="49" fontId="29" fillId="3" borderId="0" xfId="0" applyNumberFormat="1" applyFont="1" applyFill="1" applyAlignment="1">
      <alignment horizontal="center"/>
    </xf>
    <xf numFmtId="164" fontId="29" fillId="3" borderId="0" xfId="0" applyNumberFormat="1" applyFont="1" applyFill="1" applyAlignment="1">
      <alignment horizontal="center"/>
    </xf>
    <xf numFmtId="2" fontId="29" fillId="3" borderId="0" xfId="0" applyNumberFormat="1" applyFont="1" applyFill="1" applyBorder="1" applyAlignment="1">
      <alignment horizontal="center"/>
    </xf>
    <xf numFmtId="49" fontId="9" fillId="3" borderId="0" xfId="0" applyNumberFormat="1" applyFont="1" applyFill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 wrapText="1"/>
    </xf>
    <xf numFmtId="2" fontId="9" fillId="3" borderId="0" xfId="0" applyNumberFormat="1" applyFont="1" applyFill="1" applyBorder="1" applyAlignment="1">
      <alignment horizontal="center" vertical="center" wrapText="1"/>
    </xf>
    <xf numFmtId="2" fontId="13" fillId="3" borderId="0" xfId="0" applyNumberFormat="1" applyFont="1" applyFill="1" applyBorder="1" applyAlignment="1">
      <alignment vertical="center" wrapText="1"/>
    </xf>
    <xf numFmtId="0" fontId="13" fillId="3" borderId="0" xfId="0" applyFont="1" applyFill="1" applyBorder="1" applyAlignment="1">
      <alignment horizontal="center" vertical="center" wrapText="1"/>
    </xf>
    <xf numFmtId="49" fontId="19" fillId="3" borderId="0" xfId="0" applyNumberFormat="1" applyFont="1" applyFill="1" applyBorder="1" applyAlignment="1">
      <alignment horizontal="center" vertical="center" wrapText="1"/>
    </xf>
    <xf numFmtId="164" fontId="19" fillId="3" borderId="0" xfId="0" applyNumberFormat="1" applyFont="1" applyFill="1" applyBorder="1" applyAlignment="1">
      <alignment horizontal="center" vertical="center" wrapText="1"/>
    </xf>
    <xf numFmtId="49" fontId="18" fillId="3" borderId="10" xfId="0" applyNumberFormat="1" applyFont="1" applyFill="1" applyBorder="1" applyAlignment="1">
      <alignment horizontal="center" vertical="center" wrapText="1"/>
    </xf>
    <xf numFmtId="164" fontId="18" fillId="3" borderId="10" xfId="0" applyNumberFormat="1" applyFont="1" applyFill="1" applyBorder="1" applyAlignment="1">
      <alignment horizontal="center" vertical="center" wrapText="1"/>
    </xf>
    <xf numFmtId="164" fontId="45" fillId="3" borderId="10" xfId="0" applyNumberFormat="1" applyFont="1" applyFill="1" applyBorder="1"/>
    <xf numFmtId="49" fontId="7" fillId="3" borderId="10" xfId="0" applyNumberFormat="1" applyFont="1" applyFill="1" applyBorder="1" applyAlignment="1">
      <alignment horizontal="center"/>
    </xf>
    <xf numFmtId="49" fontId="7" fillId="3" borderId="0" xfId="0" applyNumberFormat="1" applyFont="1" applyFill="1" applyAlignment="1">
      <alignment horizontal="center"/>
    </xf>
    <xf numFmtId="49" fontId="53" fillId="3" borderId="0" xfId="0" applyNumberFormat="1" applyFont="1" applyFill="1" applyBorder="1" applyAlignment="1">
      <alignment horizontal="right" vertical="center"/>
    </xf>
    <xf numFmtId="164" fontId="53" fillId="3" borderId="0" xfId="0" applyNumberFormat="1" applyFont="1" applyFill="1" applyBorder="1"/>
    <xf numFmtId="2" fontId="53" fillId="3" borderId="0" xfId="0" applyNumberFormat="1" applyFont="1" applyFill="1" applyBorder="1" applyAlignment="1"/>
    <xf numFmtId="49" fontId="7" fillId="3" borderId="0" xfId="0" applyNumberFormat="1" applyFont="1" applyFill="1" applyAlignment="1"/>
    <xf numFmtId="164" fontId="7" fillId="3" borderId="0" xfId="0" applyNumberFormat="1" applyFont="1" applyFill="1" applyAlignment="1"/>
    <xf numFmtId="49" fontId="7" fillId="3" borderId="0" xfId="0" applyNumberFormat="1" applyFont="1" applyFill="1"/>
    <xf numFmtId="164" fontId="7" fillId="3" borderId="0" xfId="0" applyNumberFormat="1" applyFont="1" applyFill="1"/>
    <xf numFmtId="0" fontId="44" fillId="3" borderId="10" xfId="0" applyFont="1" applyFill="1" applyBorder="1" applyAlignment="1">
      <alignment horizontal="right" vertical="center"/>
    </xf>
    <xf numFmtId="3" fontId="44" fillId="3" borderId="10" xfId="0" applyNumberFormat="1" applyFont="1" applyFill="1" applyBorder="1" applyAlignment="1">
      <alignment horizontal="right" vertical="center"/>
    </xf>
    <xf numFmtId="49" fontId="44" fillId="3" borderId="10" xfId="0" applyNumberFormat="1" applyFont="1" applyFill="1" applyBorder="1" applyAlignment="1">
      <alignment horizontal="right" vertical="center"/>
    </xf>
    <xf numFmtId="3" fontId="44" fillId="3" borderId="10" xfId="0" applyNumberFormat="1" applyFont="1" applyFill="1" applyBorder="1" applyAlignment="1">
      <alignment horizontal="right"/>
    </xf>
    <xf numFmtId="164" fontId="44" fillId="3" borderId="10" xfId="0" applyNumberFormat="1" applyFont="1" applyFill="1" applyBorder="1" applyAlignment="1">
      <alignment horizontal="right" vertical="center"/>
    </xf>
    <xf numFmtId="167" fontId="44" fillId="3" borderId="10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right"/>
    </xf>
    <xf numFmtId="1" fontId="44" fillId="3" borderId="10" xfId="0" applyNumberFormat="1" applyFont="1" applyFill="1" applyBorder="1" applyAlignment="1">
      <alignment horizontal="right" vertical="center"/>
    </xf>
    <xf numFmtId="1" fontId="7" fillId="3" borderId="0" xfId="0" applyNumberFormat="1" applyFont="1" applyFill="1" applyAlignment="1">
      <alignment horizontal="right"/>
    </xf>
    <xf numFmtId="0" fontId="45" fillId="3" borderId="10" xfId="0" applyNumberFormat="1" applyFont="1" applyFill="1" applyBorder="1" applyAlignment="1">
      <alignment horizontal="center"/>
    </xf>
    <xf numFmtId="0" fontId="7" fillId="3" borderId="10" xfId="0" applyNumberFormat="1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 vertical="center"/>
    </xf>
    <xf numFmtId="0" fontId="20" fillId="3" borderId="3" xfId="0" applyFont="1" applyFill="1" applyBorder="1" applyAlignment="1"/>
    <xf numFmtId="0" fontId="13" fillId="3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/>
    <xf numFmtId="0" fontId="0" fillId="0" borderId="0" xfId="0" applyAlignment="1"/>
    <xf numFmtId="0" fontId="32" fillId="3" borderId="1" xfId="0" applyFont="1" applyFill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/>
    <xf numFmtId="164" fontId="0" fillId="0" borderId="5" xfId="0" applyNumberFormat="1" applyBorder="1" applyAlignment="1"/>
    <xf numFmtId="167" fontId="19" fillId="3" borderId="1" xfId="0" applyNumberFormat="1" applyFont="1" applyFill="1" applyBorder="1" applyAlignment="1">
      <alignment horizontal="center" vertical="center" wrapText="1"/>
    </xf>
    <xf numFmtId="167" fontId="7" fillId="3" borderId="2" xfId="0" applyNumberFormat="1" applyFont="1" applyFill="1" applyBorder="1" applyAlignment="1">
      <alignment horizontal="center" vertical="center" wrapText="1"/>
    </xf>
    <xf numFmtId="167" fontId="7" fillId="3" borderId="3" xfId="0" applyNumberFormat="1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167" fontId="19" fillId="3" borderId="4" xfId="0" applyNumberFormat="1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left" vertical="center" wrapText="1"/>
    </xf>
    <xf numFmtId="0" fontId="19" fillId="3" borderId="4" xfId="0" applyFont="1" applyFill="1" applyBorder="1" applyAlignment="1">
      <alignment horizontal="right" vertical="center" wrapText="1"/>
    </xf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167" fontId="10" fillId="3" borderId="0" xfId="0" applyNumberFormat="1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right" vertical="center" wrapText="1"/>
    </xf>
    <xf numFmtId="167" fontId="0" fillId="3" borderId="0" xfId="0" applyNumberForma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/>
    <xf numFmtId="164" fontId="4" fillId="0" borderId="5" xfId="0" applyNumberFormat="1" applyFont="1" applyBorder="1" applyAlignment="1"/>
    <xf numFmtId="0" fontId="32" fillId="3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Alignment="1"/>
    <xf numFmtId="0" fontId="29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167" fontId="19" fillId="0" borderId="4" xfId="0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>
      <alignment horizontal="center" vertical="center" wrapText="1"/>
    </xf>
    <xf numFmtId="167" fontId="7" fillId="0" borderId="2" xfId="0" applyNumberFormat="1" applyFont="1" applyBorder="1" applyAlignment="1">
      <alignment horizontal="center" vertical="center" wrapText="1"/>
    </xf>
    <xf numFmtId="167" fontId="7" fillId="0" borderId="3" xfId="0" applyNumberFormat="1" applyFont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/>
    </xf>
    <xf numFmtId="0" fontId="47" fillId="0" borderId="13" xfId="0" applyFont="1" applyBorder="1" applyAlignment="1"/>
    <xf numFmtId="167" fontId="37" fillId="0" borderId="4" xfId="0" applyNumberFormat="1" applyFont="1" applyFill="1" applyBorder="1" applyAlignment="1">
      <alignment horizontal="center" vertical="center" wrapText="1"/>
    </xf>
    <xf numFmtId="167" fontId="37" fillId="0" borderId="1" xfId="0" applyNumberFormat="1" applyFont="1" applyFill="1" applyBorder="1" applyAlignment="1">
      <alignment horizontal="center" vertical="center" wrapText="1"/>
    </xf>
    <xf numFmtId="167" fontId="0" fillId="0" borderId="2" xfId="0" applyNumberFormat="1" applyBorder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top" wrapText="1"/>
    </xf>
    <xf numFmtId="0" fontId="47" fillId="0" borderId="1" xfId="0" applyFont="1" applyFill="1" applyBorder="1" applyAlignment="1">
      <alignment horizontal="center" vertical="center"/>
    </xf>
    <xf numFmtId="0" fontId="47" fillId="0" borderId="3" xfId="0" applyFont="1" applyBorder="1" applyAlignment="1"/>
    <xf numFmtId="0" fontId="50" fillId="0" borderId="12" xfId="0" applyFont="1" applyFill="1" applyBorder="1" applyAlignment="1">
      <alignment horizontal="center" vertical="center"/>
    </xf>
    <xf numFmtId="0" fontId="50" fillId="0" borderId="13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left" vertical="center" wrapText="1"/>
    </xf>
    <xf numFmtId="0" fontId="37" fillId="0" borderId="4" xfId="0" applyFont="1" applyFill="1" applyBorder="1" applyAlignment="1">
      <alignment horizontal="right" vertical="center" wrapText="1"/>
    </xf>
    <xf numFmtId="0" fontId="7" fillId="0" borderId="0" xfId="0" applyFont="1" applyAlignment="1"/>
    <xf numFmtId="0" fontId="44" fillId="3" borderId="12" xfId="0" applyFont="1" applyFill="1" applyBorder="1" applyAlignment="1">
      <alignment horizontal="center" vertical="center"/>
    </xf>
    <xf numFmtId="0" fontId="44" fillId="3" borderId="13" xfId="0" applyFont="1" applyFill="1" applyBorder="1" applyAlignment="1"/>
    <xf numFmtId="0" fontId="19" fillId="3" borderId="12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 wrapText="1"/>
    </xf>
    <xf numFmtId="167" fontId="19" fillId="3" borderId="10" xfId="0" applyNumberFormat="1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left" vertical="center" wrapText="1"/>
    </xf>
    <xf numFmtId="0" fontId="19" fillId="3" borderId="10" xfId="0" applyFont="1" applyFill="1" applyBorder="1" applyAlignment="1">
      <alignment horizontal="right" vertical="center" wrapText="1"/>
    </xf>
    <xf numFmtId="0" fontId="54" fillId="3" borderId="12" xfId="0" applyFont="1" applyFill="1" applyBorder="1" applyAlignment="1">
      <alignment horizontal="center" vertical="center"/>
    </xf>
    <xf numFmtId="0" fontId="54" fillId="3" borderId="1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167" fontId="19" fillId="3" borderId="12" xfId="0" applyNumberFormat="1" applyFont="1" applyFill="1" applyBorder="1" applyAlignment="1">
      <alignment horizontal="center" vertical="center" wrapText="1"/>
    </xf>
    <xf numFmtId="167" fontId="7" fillId="3" borderId="13" xfId="0" applyNumberFormat="1" applyFont="1" applyFill="1" applyBorder="1" applyAlignment="1">
      <alignment horizontal="center" vertical="center" wrapText="1"/>
    </xf>
    <xf numFmtId="167" fontId="19" fillId="3" borderId="14" xfId="0" applyNumberFormat="1" applyFont="1" applyFill="1" applyBorder="1" applyAlignment="1">
      <alignment horizontal="left" vertical="center" wrapText="1"/>
    </xf>
    <xf numFmtId="0" fontId="47" fillId="3" borderId="12" xfId="0" applyFont="1" applyFill="1" applyBorder="1" applyAlignment="1">
      <alignment horizontal="center" vertical="center"/>
    </xf>
    <xf numFmtId="0" fontId="47" fillId="3" borderId="13" xfId="0" applyFont="1" applyFill="1" applyBorder="1" applyAlignment="1"/>
    <xf numFmtId="167" fontId="37" fillId="0" borderId="10" xfId="0" applyNumberFormat="1" applyFont="1" applyFill="1" applyBorder="1" applyAlignment="1">
      <alignment horizontal="center" vertical="center" wrapText="1"/>
    </xf>
    <xf numFmtId="167" fontId="37" fillId="0" borderId="12" xfId="0" applyNumberFormat="1" applyFont="1" applyFill="1" applyBorder="1" applyAlignment="1">
      <alignment horizontal="center" vertical="center" wrapText="1"/>
    </xf>
    <xf numFmtId="167" fontId="0" fillId="0" borderId="13" xfId="0" applyNumberForma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top" wrapText="1"/>
    </xf>
    <xf numFmtId="167" fontId="37" fillId="0" borderId="14" xfId="0" applyNumberFormat="1" applyFont="1" applyFill="1" applyBorder="1" applyAlignment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167" fontId="35" fillId="0" borderId="10" xfId="0" applyNumberFormat="1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left" vertical="center" wrapText="1"/>
    </xf>
    <xf numFmtId="0" fontId="37" fillId="0" borderId="10" xfId="0" applyFont="1" applyFill="1" applyBorder="1" applyAlignment="1">
      <alignment horizontal="right" vertical="center" wrapText="1"/>
    </xf>
    <xf numFmtId="0" fontId="8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37" fillId="0" borderId="12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164" fontId="34" fillId="0" borderId="0" xfId="0" applyNumberFormat="1" applyFont="1" applyFill="1" applyAlignment="1">
      <alignment horizontal="center"/>
    </xf>
    <xf numFmtId="0" fontId="3" fillId="0" borderId="12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164" fontId="3" fillId="0" borderId="20" xfId="0" applyNumberFormat="1" applyFont="1" applyBorder="1" applyAlignment="1">
      <alignment horizontal="center"/>
    </xf>
    <xf numFmtId="0" fontId="57" fillId="0" borderId="12" xfId="0" applyFont="1" applyBorder="1" applyAlignment="1">
      <alignment horizontal="center" wrapText="1"/>
    </xf>
    <xf numFmtId="0" fontId="57" fillId="0" borderId="13" xfId="0" applyFont="1" applyBorder="1" applyAlignment="1">
      <alignment horizontal="center" wrapText="1"/>
    </xf>
    <xf numFmtId="0" fontId="3" fillId="0" borderId="14" xfId="0" applyFont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left" vertical="center" wrapText="1"/>
    </xf>
    <xf numFmtId="0" fontId="10" fillId="3" borderId="15" xfId="0" applyFont="1" applyFill="1" applyBorder="1" applyAlignment="1">
      <alignment horizontal="right" vertical="center" wrapText="1"/>
    </xf>
    <xf numFmtId="0" fontId="10" fillId="3" borderId="16" xfId="0" applyFont="1" applyFill="1" applyBorder="1" applyAlignment="1">
      <alignment horizontal="right" vertical="center" wrapText="1"/>
    </xf>
    <xf numFmtId="0" fontId="10" fillId="3" borderId="17" xfId="0" applyFont="1" applyFill="1" applyBorder="1" applyAlignment="1">
      <alignment horizontal="right" vertical="center" wrapText="1"/>
    </xf>
    <xf numFmtId="0" fontId="10" fillId="3" borderId="18" xfId="0" applyFont="1" applyFill="1" applyBorder="1" applyAlignment="1">
      <alignment horizontal="right" vertical="center" wrapText="1"/>
    </xf>
    <xf numFmtId="0" fontId="10" fillId="3" borderId="14" xfId="0" applyFont="1" applyFill="1" applyBorder="1" applyAlignment="1">
      <alignment horizontal="right" vertical="center" wrapText="1"/>
    </xf>
    <xf numFmtId="0" fontId="10" fillId="3" borderId="19" xfId="0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wrapText="1"/>
    </xf>
    <xf numFmtId="0" fontId="7" fillId="3" borderId="0" xfId="0" applyFont="1" applyFill="1" applyAlignment="1"/>
    <xf numFmtId="167" fontId="19" fillId="3" borderId="14" xfId="0" applyNumberFormat="1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/>
    </xf>
    <xf numFmtId="0" fontId="13" fillId="3" borderId="10" xfId="0" applyFont="1" applyFill="1" applyBorder="1" applyAlignment="1">
      <alignment horizontal="center" vertical="center" wrapText="1"/>
    </xf>
    <xf numFmtId="0" fontId="63" fillId="3" borderId="12" xfId="0" applyFont="1" applyFill="1" applyBorder="1" applyAlignment="1">
      <alignment horizontal="center" vertical="center"/>
    </xf>
    <xf numFmtId="0" fontId="63" fillId="3" borderId="13" xfId="0" applyFont="1" applyFill="1" applyBorder="1" applyAlignment="1">
      <alignment horizontal="center" vertical="center"/>
    </xf>
    <xf numFmtId="0" fontId="62" fillId="3" borderId="12" xfId="0" applyFont="1" applyFill="1" applyBorder="1" applyAlignment="1">
      <alignment horizontal="center" vertical="center"/>
    </xf>
    <xf numFmtId="0" fontId="62" fillId="3" borderId="13" xfId="0" applyFont="1" applyFill="1" applyBorder="1" applyAlignment="1"/>
    <xf numFmtId="167" fontId="10" fillId="0" borderId="10" xfId="0" applyNumberFormat="1" applyFont="1" applyFill="1" applyBorder="1" applyAlignment="1">
      <alignment horizontal="center" vertical="center" wrapText="1"/>
    </xf>
    <xf numFmtId="167" fontId="10" fillId="0" borderId="12" xfId="0" applyNumberFormat="1" applyFont="1" applyFill="1" applyBorder="1" applyAlignment="1">
      <alignment horizontal="center" vertical="center" wrapText="1"/>
    </xf>
    <xf numFmtId="167" fontId="0" fillId="0" borderId="21" xfId="0" applyNumberFormat="1" applyFont="1" applyBorder="1" applyAlignment="1">
      <alignment horizontal="center" vertical="center" wrapText="1"/>
    </xf>
    <xf numFmtId="167" fontId="0" fillId="0" borderId="13" xfId="0" applyNumberFormat="1" applyFont="1" applyBorder="1" applyAlignment="1">
      <alignment horizontal="center" vertical="center" wrapText="1"/>
    </xf>
    <xf numFmtId="167" fontId="10" fillId="0" borderId="14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0" fillId="0" borderId="0" xfId="0" applyFont="1" applyAlignment="1"/>
    <xf numFmtId="0" fontId="10" fillId="0" borderId="21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right" vertical="center" wrapText="1"/>
    </xf>
    <xf numFmtId="167" fontId="7" fillId="3" borderId="21" xfId="0" applyNumberFormat="1" applyFont="1" applyFill="1" applyBorder="1" applyAlignment="1">
      <alignment horizontal="center" vertical="center" wrapText="1"/>
    </xf>
    <xf numFmtId="0" fontId="66" fillId="3" borderId="0" xfId="0" applyFont="1" applyFill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67" fillId="3" borderId="0" xfId="0" applyFont="1" applyFill="1" applyAlignment="1"/>
    <xf numFmtId="167" fontId="67" fillId="3" borderId="2" xfId="0" applyNumberFormat="1" applyFont="1" applyFill="1" applyBorder="1" applyAlignment="1">
      <alignment horizontal="center" vertical="center" wrapText="1"/>
    </xf>
    <xf numFmtId="167" fontId="67" fillId="3" borderId="13" xfId="0" applyNumberFormat="1" applyFont="1" applyFill="1" applyBorder="1" applyAlignment="1">
      <alignment horizontal="center" vertical="center" wrapText="1"/>
    </xf>
    <xf numFmtId="0" fontId="68" fillId="3" borderId="0" xfId="0" applyFont="1" applyFill="1" applyBorder="1" applyAlignment="1">
      <alignment horizontal="center" vertical="center" wrapText="1"/>
    </xf>
    <xf numFmtId="0" fontId="60" fillId="3" borderId="0" xfId="0" applyFont="1" applyFill="1" applyBorder="1" applyAlignment="1">
      <alignment horizontal="center" wrapText="1"/>
    </xf>
    <xf numFmtId="0" fontId="69" fillId="3" borderId="12" xfId="0" applyFont="1" applyFill="1" applyBorder="1" applyAlignment="1">
      <alignment horizontal="center" wrapText="1"/>
    </xf>
    <xf numFmtId="0" fontId="69" fillId="3" borderId="2" xfId="0" applyFont="1" applyFill="1" applyBorder="1" applyAlignment="1">
      <alignment horizontal="center" wrapText="1"/>
    </xf>
    <xf numFmtId="0" fontId="69" fillId="3" borderId="13" xfId="0" applyFont="1" applyFill="1" applyBorder="1" applyAlignment="1">
      <alignment horizontal="center" wrapText="1"/>
    </xf>
    <xf numFmtId="0" fontId="71" fillId="3" borderId="10" xfId="0" applyFont="1" applyFill="1" applyBorder="1" applyAlignment="1">
      <alignment horizontal="center" vertical="center" wrapText="1"/>
    </xf>
    <xf numFmtId="0" fontId="69" fillId="3" borderId="22" xfId="0" applyFont="1" applyFill="1" applyBorder="1" applyAlignment="1">
      <alignment horizontal="center" wrapText="1"/>
    </xf>
    <xf numFmtId="0" fontId="69" fillId="3" borderId="23" xfId="0" applyFont="1" applyFill="1" applyBorder="1" applyAlignment="1">
      <alignment horizontal="center" wrapText="1"/>
    </xf>
    <xf numFmtId="0" fontId="69" fillId="3" borderId="24" xfId="0" applyFont="1" applyFill="1" applyBorder="1" applyAlignment="1">
      <alignment horizontal="center" wrapText="1"/>
    </xf>
    <xf numFmtId="0" fontId="69" fillId="3" borderId="18" xfId="0" applyFont="1" applyFill="1" applyBorder="1" applyAlignment="1">
      <alignment horizontal="center" wrapText="1"/>
    </xf>
    <xf numFmtId="0" fontId="69" fillId="3" borderId="14" xfId="0" applyFont="1" applyFill="1" applyBorder="1" applyAlignment="1">
      <alignment horizontal="center" wrapText="1"/>
    </xf>
    <xf numFmtId="0" fontId="69" fillId="3" borderId="19" xfId="0" applyFont="1" applyFill="1" applyBorder="1" applyAlignment="1">
      <alignment horizontal="center" wrapText="1"/>
    </xf>
    <xf numFmtId="164" fontId="69" fillId="3" borderId="25" xfId="0" applyNumberFormat="1" applyFont="1" applyFill="1" applyBorder="1" applyAlignment="1">
      <alignment horizontal="center" wrapText="1"/>
    </xf>
    <xf numFmtId="164" fontId="69" fillId="3" borderId="26" xfId="0" applyNumberFormat="1" applyFont="1" applyFill="1" applyBorder="1" applyAlignment="1">
      <alignment horizontal="center" wrapText="1"/>
    </xf>
    <xf numFmtId="0" fontId="37" fillId="3" borderId="10" xfId="0" applyFont="1" applyFill="1" applyBorder="1" applyAlignment="1">
      <alignment horizontal="left" vertical="center" wrapText="1"/>
    </xf>
    <xf numFmtId="167" fontId="37" fillId="3" borderId="10" xfId="0" applyNumberFormat="1" applyFont="1" applyFill="1" applyBorder="1" applyAlignment="1">
      <alignment horizontal="center" vertical="center" wrapText="1"/>
    </xf>
    <xf numFmtId="0" fontId="37" fillId="3" borderId="10" xfId="0" applyFont="1" applyFill="1" applyBorder="1" applyAlignment="1">
      <alignment horizontal="right" vertical="center" wrapText="1"/>
    </xf>
    <xf numFmtId="164" fontId="70" fillId="3" borderId="12" xfId="0" applyNumberFormat="1" applyFont="1" applyFill="1" applyBorder="1" applyAlignment="1"/>
    <xf numFmtId="164" fontId="70" fillId="3" borderId="13" xfId="0" applyNumberFormat="1" applyFont="1" applyFill="1" applyBorder="1" applyAlignment="1"/>
    <xf numFmtId="167" fontId="37" fillId="3" borderId="12" xfId="0" applyNumberFormat="1" applyFont="1" applyFill="1" applyBorder="1" applyAlignment="1">
      <alignment horizontal="center" vertical="center" wrapText="1"/>
    </xf>
    <xf numFmtId="167" fontId="72" fillId="3" borderId="2" xfId="0" applyNumberFormat="1" applyFont="1" applyFill="1" applyBorder="1" applyAlignment="1">
      <alignment horizontal="center" vertical="center" wrapText="1"/>
    </xf>
    <xf numFmtId="167" fontId="72" fillId="3" borderId="13" xfId="0" applyNumberFormat="1" applyFont="1" applyFill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wrapText="1"/>
    </xf>
    <xf numFmtId="0" fontId="6" fillId="3" borderId="12" xfId="0" applyFont="1" applyFill="1" applyBorder="1" applyAlignment="1"/>
    <xf numFmtId="0" fontId="6" fillId="3" borderId="13" xfId="0" applyFont="1" applyFill="1" applyBorder="1" applyAlignment="1"/>
    <xf numFmtId="164" fontId="70" fillId="3" borderId="22" xfId="0" applyNumberFormat="1" applyFont="1" applyFill="1" applyBorder="1" applyAlignment="1"/>
    <xf numFmtId="164" fontId="70" fillId="3" borderId="24" xfId="0" applyNumberFormat="1" applyFont="1" applyFill="1" applyBorder="1" applyAlignment="1"/>
    <xf numFmtId="1" fontId="54" fillId="3" borderId="12" xfId="0" applyNumberFormat="1" applyFont="1" applyFill="1" applyBorder="1" applyAlignment="1">
      <alignment horizontal="right" vertical="center"/>
    </xf>
    <xf numFmtId="1" fontId="54" fillId="3" borderId="13" xfId="0" applyNumberFormat="1" applyFont="1" applyFill="1" applyBorder="1" applyAlignment="1">
      <alignment horizontal="right" vertical="center"/>
    </xf>
    <xf numFmtId="1" fontId="44" fillId="3" borderId="12" xfId="0" applyNumberFormat="1" applyFont="1" applyFill="1" applyBorder="1" applyAlignment="1">
      <alignment horizontal="right" vertical="center"/>
    </xf>
    <xf numFmtId="1" fontId="44" fillId="3" borderId="13" xfId="0" applyNumberFormat="1" applyFont="1" applyFill="1" applyBorder="1" applyAlignment="1">
      <alignment horizontal="right"/>
    </xf>
    <xf numFmtId="0" fontId="44" fillId="3" borderId="12" xfId="0" applyFont="1" applyFill="1" applyBorder="1" applyAlignment="1">
      <alignment horizontal="right" vertical="center"/>
    </xf>
    <xf numFmtId="0" fontId="44" fillId="3" borderId="13" xfId="0" applyFont="1" applyFill="1" applyBorder="1" applyAlignment="1">
      <alignment horizontal="right"/>
    </xf>
    <xf numFmtId="164" fontId="70" fillId="3" borderId="27" xfId="0" applyNumberFormat="1" applyFont="1" applyFill="1" applyBorder="1" applyAlignment="1"/>
    <xf numFmtId="164" fontId="70" fillId="3" borderId="29" xfId="0" applyNumberFormat="1" applyFont="1" applyFill="1" applyBorder="1" applyAlignment="1"/>
    <xf numFmtId="0" fontId="69" fillId="3" borderId="27" xfId="0" applyFont="1" applyFill="1" applyBorder="1" applyAlignment="1">
      <alignment horizontal="center" wrapText="1"/>
    </xf>
    <xf numFmtId="0" fontId="69" fillId="3" borderId="28" xfId="0" applyFont="1" applyFill="1" applyBorder="1" applyAlignment="1">
      <alignment horizontal="center" wrapText="1"/>
    </xf>
    <xf numFmtId="0" fontId="69" fillId="3" borderId="29" xfId="0" applyFont="1" applyFill="1" applyBorder="1" applyAlignment="1">
      <alignment horizontal="center" wrapText="1"/>
    </xf>
    <xf numFmtId="164" fontId="69" fillId="3" borderId="30" xfId="0" applyNumberFormat="1" applyFont="1" applyFill="1" applyBorder="1" applyAlignment="1">
      <alignment horizontal="center" wrapText="1"/>
    </xf>
    <xf numFmtId="167" fontId="67" fillId="3" borderId="21" xfId="0" applyNumberFormat="1" applyFont="1" applyFill="1" applyBorder="1" applyAlignment="1">
      <alignment horizontal="center" vertical="center" wrapText="1"/>
    </xf>
    <xf numFmtId="49" fontId="67" fillId="3" borderId="10" xfId="0" applyNumberFormat="1" applyFont="1" applyFill="1" applyBorder="1" applyAlignment="1">
      <alignment horizontal="center"/>
    </xf>
    <xf numFmtId="0" fontId="67" fillId="3" borderId="10" xfId="0" applyNumberFormat="1" applyFont="1" applyFill="1" applyBorder="1" applyAlignment="1">
      <alignment horizontal="center"/>
    </xf>
    <xf numFmtId="49" fontId="67" fillId="3" borderId="0" xfId="0" applyNumberFormat="1" applyFont="1" applyFill="1" applyAlignment="1">
      <alignment horizontal="center"/>
    </xf>
    <xf numFmtId="0" fontId="67" fillId="3" borderId="0" xfId="0" applyNumberFormat="1" applyFont="1" applyFill="1" applyAlignment="1">
      <alignment horizontal="center"/>
    </xf>
    <xf numFmtId="49" fontId="44" fillId="3" borderId="10" xfId="0" applyNumberFormat="1" applyFont="1" applyFill="1" applyBorder="1" applyAlignment="1">
      <alignment horizontal="center" vertical="center"/>
    </xf>
    <xf numFmtId="49" fontId="67" fillId="3" borderId="0" xfId="0" applyNumberFormat="1" applyFont="1" applyFill="1" applyAlignment="1"/>
    <xf numFmtId="49" fontId="67" fillId="3" borderId="0" xfId="0" applyNumberFormat="1" applyFont="1" applyFill="1"/>
    <xf numFmtId="0" fontId="68" fillId="0" borderId="0" xfId="0" applyFont="1" applyBorder="1" applyAlignment="1">
      <alignment horizontal="center" vertical="center" wrapText="1"/>
    </xf>
    <xf numFmtId="166" fontId="60" fillId="0" borderId="0" xfId="0" applyNumberFormat="1" applyFont="1"/>
    <xf numFmtId="0" fontId="60" fillId="0" borderId="0" xfId="0" applyFont="1"/>
    <xf numFmtId="166" fontId="38" fillId="0" borderId="0" xfId="0" applyNumberFormat="1" applyFont="1" applyFill="1" applyBorder="1" applyAlignment="1">
      <alignment vertical="center" wrapText="1"/>
    </xf>
    <xf numFmtId="0" fontId="69" fillId="0" borderId="0" xfId="0" applyFont="1" applyBorder="1" applyAlignment="1">
      <alignment horizontal="center"/>
    </xf>
    <xf numFmtId="0" fontId="70" fillId="0" borderId="0" xfId="0" applyFont="1" applyBorder="1" applyAlignment="1">
      <alignment horizontal="center" wrapText="1"/>
    </xf>
    <xf numFmtId="0" fontId="69" fillId="0" borderId="0" xfId="0" applyFont="1" applyBorder="1" applyAlignment="1">
      <alignment horizontal="center" wrapText="1"/>
    </xf>
    <xf numFmtId="165" fontId="70" fillId="0" borderId="0" xfId="0" applyNumberFormat="1" applyFont="1" applyBorder="1" applyAlignment="1">
      <alignment horizontal="center" wrapText="1"/>
    </xf>
    <xf numFmtId="164" fontId="69" fillId="0" borderId="0" xfId="0" applyNumberFormat="1" applyFont="1" applyBorder="1" applyAlignment="1">
      <alignment horizontal="center" wrapText="1"/>
    </xf>
    <xf numFmtId="0" fontId="69" fillId="0" borderId="12" xfId="0" applyFont="1" applyBorder="1" applyAlignment="1">
      <alignment horizontal="center" wrapText="1"/>
    </xf>
    <xf numFmtId="0" fontId="69" fillId="0" borderId="21" xfId="0" applyFont="1" applyBorder="1" applyAlignment="1">
      <alignment horizontal="center" wrapText="1"/>
    </xf>
    <xf numFmtId="0" fontId="69" fillId="0" borderId="13" xfId="0" applyFont="1" applyBorder="1" applyAlignment="1">
      <alignment horizontal="center" wrapText="1"/>
    </xf>
    <xf numFmtId="0" fontId="71" fillId="0" borderId="10" xfId="0" applyFont="1" applyFill="1" applyBorder="1" applyAlignment="1">
      <alignment horizontal="center" vertical="center" wrapText="1"/>
    </xf>
    <xf numFmtId="0" fontId="69" fillId="0" borderId="31" xfId="0" applyFont="1" applyBorder="1" applyAlignment="1">
      <alignment horizontal="center" wrapText="1"/>
    </xf>
    <xf numFmtId="0" fontId="69" fillId="0" borderId="32" xfId="0" applyFont="1" applyBorder="1" applyAlignment="1">
      <alignment horizontal="center" wrapText="1"/>
    </xf>
    <xf numFmtId="0" fontId="69" fillId="0" borderId="33" xfId="0" applyFont="1" applyBorder="1" applyAlignment="1">
      <alignment horizontal="center" wrapText="1"/>
    </xf>
    <xf numFmtId="164" fontId="69" fillId="0" borderId="34" xfId="0" applyNumberFormat="1" applyFont="1" applyBorder="1" applyAlignment="1">
      <alignment horizontal="center" wrapText="1"/>
    </xf>
    <xf numFmtId="0" fontId="69" fillId="0" borderId="18" xfId="0" applyFont="1" applyBorder="1" applyAlignment="1">
      <alignment horizontal="center" wrapText="1"/>
    </xf>
    <xf numFmtId="0" fontId="69" fillId="0" borderId="14" xfId="0" applyFont="1" applyBorder="1" applyAlignment="1">
      <alignment horizontal="center" wrapText="1"/>
    </xf>
    <xf numFmtId="0" fontId="69" fillId="0" borderId="19" xfId="0" applyFont="1" applyBorder="1" applyAlignment="1">
      <alignment horizontal="center" wrapText="1"/>
    </xf>
    <xf numFmtId="164" fontId="69" fillId="0" borderId="26" xfId="0" applyNumberFormat="1" applyFont="1" applyBorder="1" applyAlignment="1">
      <alignment horizontal="center" wrapText="1"/>
    </xf>
    <xf numFmtId="167" fontId="72" fillId="0" borderId="21" xfId="0" applyNumberFormat="1" applyFont="1" applyBorder="1" applyAlignment="1">
      <alignment horizontal="center" vertical="center" wrapText="1"/>
    </xf>
    <xf numFmtId="167" fontId="72" fillId="0" borderId="13" xfId="0" applyNumberFormat="1" applyFont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right" vertical="center"/>
    </xf>
    <xf numFmtId="0" fontId="73" fillId="0" borderId="0" xfId="0" applyFont="1" applyFill="1" applyBorder="1" applyAlignment="1">
      <alignment horizontal="right" vertical="center" wrapText="1"/>
    </xf>
    <xf numFmtId="165" fontId="73" fillId="0" borderId="0" xfId="0" applyNumberFormat="1" applyFont="1" applyFill="1" applyBorder="1" applyAlignment="1">
      <alignment horizontal="right" vertical="center" wrapText="1"/>
    </xf>
    <xf numFmtId="0" fontId="60" fillId="0" borderId="14" xfId="0" applyFont="1" applyBorder="1" applyAlignment="1"/>
    <xf numFmtId="0" fontId="72" fillId="0" borderId="14" xfId="0" applyFont="1" applyBorder="1" applyAlignment="1">
      <alignment wrapText="1"/>
    </xf>
    <xf numFmtId="0" fontId="60" fillId="0" borderId="14" xfId="0" applyFont="1" applyBorder="1" applyAlignment="1">
      <alignment horizontal="center" wrapText="1"/>
    </xf>
    <xf numFmtId="165" fontId="72" fillId="0" borderId="14" xfId="0" applyNumberFormat="1" applyFont="1" applyBorder="1" applyAlignment="1">
      <alignment wrapText="1"/>
    </xf>
    <xf numFmtId="0" fontId="14" fillId="0" borderId="14" xfId="0" applyFont="1" applyBorder="1" applyAlignment="1">
      <alignment horizontal="center" wrapText="1"/>
    </xf>
    <xf numFmtId="0" fontId="15" fillId="0" borderId="10" xfId="0" applyFont="1" applyBorder="1" applyAlignment="1">
      <alignment horizontal="center" vertical="center"/>
    </xf>
    <xf numFmtId="0" fontId="70" fillId="0" borderId="1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165" fontId="70" fillId="0" borderId="10" xfId="0" applyNumberFormat="1" applyFont="1" applyBorder="1" applyAlignment="1">
      <alignment horizontal="center" vertical="center" wrapText="1"/>
    </xf>
    <xf numFmtId="164" fontId="15" fillId="0" borderId="10" xfId="0" applyNumberFormat="1" applyFont="1" applyBorder="1" applyAlignment="1">
      <alignment horizontal="center" vertical="center" wrapText="1"/>
    </xf>
    <xf numFmtId="164" fontId="15" fillId="0" borderId="10" xfId="0" applyNumberFormat="1" applyFont="1" applyBorder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4" fontId="60" fillId="0" borderId="0" xfId="0" applyNumberFormat="1" applyFont="1" applyAlignment="1">
      <alignment vertical="center"/>
    </xf>
    <xf numFmtId="0" fontId="60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2" fontId="73" fillId="0" borderId="10" xfId="0" applyNumberFormat="1" applyFont="1" applyBorder="1" applyAlignment="1">
      <alignment horizontal="center" vertical="center"/>
    </xf>
    <xf numFmtId="165" fontId="72" fillId="0" borderId="10" xfId="0" applyNumberFormat="1" applyFont="1" applyBorder="1"/>
    <xf numFmtId="164" fontId="72" fillId="0" borderId="10" xfId="0" applyNumberFormat="1" applyFont="1" applyBorder="1"/>
    <xf numFmtId="2" fontId="73" fillId="0" borderId="10" xfId="2" applyNumberFormat="1" applyFont="1" applyBorder="1" applyAlignment="1">
      <alignment horizontal="center" vertical="center"/>
    </xf>
    <xf numFmtId="2" fontId="73" fillId="4" borderId="10" xfId="2" applyNumberFormat="1" applyFont="1" applyFill="1" applyBorder="1" applyAlignment="1">
      <alignment horizontal="center" vertical="center"/>
    </xf>
    <xf numFmtId="0" fontId="6" fillId="0" borderId="12" xfId="0" applyFont="1" applyBorder="1" applyAlignment="1"/>
    <xf numFmtId="0" fontId="6" fillId="0" borderId="13" xfId="0" applyFont="1" applyBorder="1" applyAlignment="1"/>
    <xf numFmtId="2" fontId="6" fillId="0" borderId="10" xfId="0" applyNumberFormat="1" applyFont="1" applyBorder="1" applyAlignment="1"/>
    <xf numFmtId="165" fontId="70" fillId="0" borderId="10" xfId="0" applyNumberFormat="1" applyFont="1" applyBorder="1" applyAlignment="1"/>
    <xf numFmtId="164" fontId="70" fillId="0" borderId="10" xfId="0" applyNumberFormat="1" applyFont="1" applyBorder="1" applyAlignment="1"/>
    <xf numFmtId="166" fontId="6" fillId="0" borderId="0" xfId="0" applyNumberFormat="1" applyFont="1" applyAlignment="1"/>
    <xf numFmtId="0" fontId="6" fillId="0" borderId="0" xfId="0" applyFont="1" applyAlignment="1"/>
    <xf numFmtId="0" fontId="0" fillId="0" borderId="10" xfId="0" applyBorder="1" applyAlignment="1"/>
    <xf numFmtId="49" fontId="72" fillId="0" borderId="10" xfId="0" applyNumberFormat="1" applyFont="1" applyBorder="1" applyAlignment="1">
      <alignment horizontal="right"/>
    </xf>
    <xf numFmtId="0" fontId="0" fillId="0" borderId="10" xfId="0" applyBorder="1" applyAlignment="1">
      <alignment horizontal="center"/>
    </xf>
    <xf numFmtId="165" fontId="72" fillId="0" borderId="10" xfId="0" applyNumberFormat="1" applyFont="1" applyFill="1" applyBorder="1" applyAlignment="1"/>
    <xf numFmtId="165" fontId="75" fillId="0" borderId="10" xfId="0" applyNumberFormat="1" applyFont="1" applyFill="1" applyBorder="1"/>
    <xf numFmtId="0" fontId="81" fillId="0" borderId="0" xfId="0" applyFont="1"/>
    <xf numFmtId="164" fontId="60" fillId="0" borderId="0" xfId="0" applyNumberFormat="1" applyFont="1"/>
    <xf numFmtId="0" fontId="0" fillId="0" borderId="10" xfId="0" applyBorder="1" applyAlignment="1">
      <alignment wrapText="1"/>
    </xf>
    <xf numFmtId="0" fontId="76" fillId="0" borderId="10" xfId="0" applyFont="1" applyBorder="1" applyAlignment="1">
      <alignment wrapText="1"/>
    </xf>
    <xf numFmtId="0" fontId="72" fillId="0" borderId="10" xfId="0" applyFont="1" applyBorder="1"/>
    <xf numFmtId="0" fontId="76" fillId="0" borderId="10" xfId="0" applyFont="1" applyBorder="1" applyAlignment="1">
      <alignment horizontal="center"/>
    </xf>
    <xf numFmtId="164" fontId="70" fillId="0" borderId="31" xfId="0" applyNumberFormat="1" applyFont="1" applyBorder="1" applyAlignment="1"/>
    <xf numFmtId="164" fontId="70" fillId="0" borderId="33" xfId="0" applyNumberFormat="1" applyFont="1" applyBorder="1" applyAlignment="1"/>
    <xf numFmtId="166" fontId="70" fillId="0" borderId="0" xfId="0" applyNumberFormat="1" applyFont="1" applyAlignment="1"/>
    <xf numFmtId="0" fontId="70" fillId="0" borderId="0" xfId="0" applyFont="1" applyAlignment="1"/>
    <xf numFmtId="164" fontId="70" fillId="0" borderId="12" xfId="0" applyNumberFormat="1" applyFont="1" applyBorder="1" applyAlignment="1"/>
    <xf numFmtId="164" fontId="70" fillId="0" borderId="13" xfId="0" applyNumberFormat="1" applyFont="1" applyBorder="1" applyAlignment="1"/>
    <xf numFmtId="164" fontId="69" fillId="0" borderId="13" xfId="0" applyNumberFormat="1" applyFont="1" applyBorder="1" applyAlignment="1"/>
    <xf numFmtId="165" fontId="69" fillId="0" borderId="13" xfId="0" applyNumberFormat="1" applyFont="1" applyBorder="1" applyAlignment="1"/>
    <xf numFmtId="164" fontId="69" fillId="0" borderId="10" xfId="0" applyNumberFormat="1" applyFont="1" applyBorder="1" applyAlignment="1"/>
    <xf numFmtId="166" fontId="69" fillId="0" borderId="0" xfId="0" applyNumberFormat="1" applyFont="1" applyAlignment="1"/>
    <xf numFmtId="164" fontId="69" fillId="0" borderId="0" xfId="0" applyNumberFormat="1" applyFont="1" applyAlignment="1"/>
    <xf numFmtId="0" fontId="69" fillId="0" borderId="0" xfId="0" applyFont="1" applyAlignment="1"/>
    <xf numFmtId="165" fontId="72" fillId="0" borderId="0" xfId="0" applyNumberFormat="1" applyFont="1"/>
    <xf numFmtId="165" fontId="60" fillId="0" borderId="0" xfId="0" applyNumberFormat="1" applyFont="1"/>
    <xf numFmtId="0" fontId="60" fillId="0" borderId="0" xfId="0" applyFont="1" applyAlignment="1"/>
    <xf numFmtId="0" fontId="72" fillId="0" borderId="0" xfId="0" applyFont="1"/>
    <xf numFmtId="0" fontId="68" fillId="0" borderId="0" xfId="0" applyFont="1" applyBorder="1" applyAlignment="1">
      <alignment horizontal="center" wrapText="1"/>
    </xf>
    <xf numFmtId="167" fontId="27" fillId="3" borderId="14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Хороший" xfId="1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505</xdr:row>
          <xdr:rowOff>161925</xdr:rowOff>
        </xdr:from>
        <xdr:to>
          <xdr:col>9</xdr:col>
          <xdr:colOff>333375</xdr:colOff>
          <xdr:row>527</xdr:row>
          <xdr:rowOff>142875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16"/>
  <sheetViews>
    <sheetView zoomScaleNormal="100" workbookViewId="0">
      <pane ySplit="14" topLeftCell="A267" activePane="bottomLeft" state="frozen"/>
      <selection pane="bottomLeft" activeCell="B278" sqref="B278"/>
    </sheetView>
  </sheetViews>
  <sheetFormatPr defaultRowHeight="15" x14ac:dyDescent="0.25"/>
  <cols>
    <col min="1" max="1" width="9.42578125" style="16" customWidth="1"/>
    <col min="2" max="2" width="16.28515625" style="3" customWidth="1"/>
    <col min="3" max="3" width="10" style="16" customWidth="1"/>
    <col min="4" max="5" width="15.5703125" style="37" customWidth="1"/>
    <col min="6" max="6" width="13.7109375" style="37" customWidth="1"/>
    <col min="7" max="7" width="14.140625" style="38" customWidth="1"/>
    <col min="8" max="8" width="14.7109375" style="23" customWidth="1"/>
    <col min="9" max="9" width="12.42578125" style="24" customWidth="1"/>
    <col min="10" max="10" width="2.140625" style="2" customWidth="1"/>
    <col min="11" max="11" width="16.85546875" style="2" customWidth="1"/>
    <col min="12" max="12" width="16.140625" style="2" customWidth="1"/>
    <col min="13" max="13" width="13.5703125" style="1" customWidth="1"/>
    <col min="14" max="17" width="9.140625" style="2"/>
    <col min="18" max="18" width="10.7109375" style="2" customWidth="1"/>
    <col min="19" max="24" width="9.140625" style="2"/>
    <col min="25" max="26" width="9.140625" style="3"/>
  </cols>
  <sheetData>
    <row r="1" spans="1:26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</row>
    <row r="2" spans="1:26" ht="20.25" x14ac:dyDescent="0.3">
      <c r="A2" s="60"/>
      <c r="B2" s="61"/>
      <c r="C2" s="60"/>
      <c r="D2" s="62"/>
      <c r="E2" s="62"/>
      <c r="F2" s="62"/>
      <c r="G2" s="62"/>
      <c r="H2" s="63"/>
      <c r="I2" s="64"/>
      <c r="J2" s="65"/>
      <c r="K2" s="65"/>
      <c r="L2" s="65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6" ht="18.75" x14ac:dyDescent="0.25">
      <c r="A3" s="742" t="s">
        <v>208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6" ht="18.75" x14ac:dyDescent="0.25">
      <c r="A4" s="742" t="s">
        <v>217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6" ht="18.75" x14ac:dyDescent="0.25">
      <c r="A5" s="66"/>
      <c r="B5" s="66"/>
      <c r="C5" s="66"/>
      <c r="D5" s="67"/>
      <c r="E5" s="67"/>
      <c r="F5" s="67"/>
      <c r="G5" s="67"/>
      <c r="H5" s="67"/>
      <c r="I5" s="68"/>
      <c r="J5" s="69"/>
      <c r="K5" s="69"/>
      <c r="L5" s="69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6" ht="36" x14ac:dyDescent="0.25">
      <c r="A6" s="743" t="s">
        <v>1</v>
      </c>
      <c r="B6" s="744"/>
      <c r="C6" s="744"/>
      <c r="D6" s="744"/>
      <c r="E6" s="744"/>
      <c r="F6" s="744"/>
      <c r="G6" s="744"/>
      <c r="H6" s="745"/>
      <c r="I6" s="70"/>
      <c r="J6" s="71" t="s">
        <v>2</v>
      </c>
      <c r="K6" s="746" t="s">
        <v>3</v>
      </c>
      <c r="L6" s="746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6" ht="36" x14ac:dyDescent="0.25">
      <c r="A7" s="747" t="s">
        <v>4</v>
      </c>
      <c r="B7" s="747"/>
      <c r="C7" s="747"/>
      <c r="D7" s="747"/>
      <c r="E7" s="748" t="s">
        <v>5</v>
      </c>
      <c r="F7" s="748"/>
      <c r="G7" s="748"/>
      <c r="H7" s="72" t="s">
        <v>209</v>
      </c>
      <c r="I7" s="73"/>
      <c r="J7" s="71"/>
      <c r="K7" s="746"/>
      <c r="L7" s="746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6" x14ac:dyDescent="0.25">
      <c r="A8" s="749" t="s">
        <v>6</v>
      </c>
      <c r="B8" s="749"/>
      <c r="C8" s="749"/>
      <c r="D8" s="749"/>
      <c r="E8" s="748" t="s">
        <v>7</v>
      </c>
      <c r="F8" s="748"/>
      <c r="G8" s="748"/>
      <c r="H8" s="74">
        <v>244.58391399999999</v>
      </c>
      <c r="I8" s="75"/>
      <c r="J8" s="71"/>
      <c r="K8" s="746"/>
      <c r="L8" s="746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6" x14ac:dyDescent="0.25">
      <c r="A9" s="750" t="s">
        <v>8</v>
      </c>
      <c r="B9" s="750"/>
      <c r="C9" s="750"/>
      <c r="D9" s="750"/>
      <c r="E9" s="748" t="s">
        <v>9</v>
      </c>
      <c r="F9" s="748"/>
      <c r="G9" s="748"/>
      <c r="H9" s="74">
        <f>G204</f>
        <v>179.89385399999989</v>
      </c>
      <c r="I9" s="75"/>
      <c r="J9" s="71"/>
      <c r="K9" s="746"/>
      <c r="L9" s="746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6" x14ac:dyDescent="0.25">
      <c r="A10" s="750"/>
      <c r="B10" s="750"/>
      <c r="C10" s="750"/>
      <c r="D10" s="750"/>
      <c r="E10" s="738" t="s">
        <v>207</v>
      </c>
      <c r="F10" s="739"/>
      <c r="G10" s="740"/>
      <c r="H10" s="74">
        <f>G275</f>
        <v>64.690060000000017</v>
      </c>
      <c r="I10" s="75"/>
      <c r="J10" s="71"/>
      <c r="K10" s="746"/>
      <c r="L10" s="746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6" x14ac:dyDescent="0.25">
      <c r="A11" s="750"/>
      <c r="B11" s="750"/>
      <c r="C11" s="750"/>
      <c r="D11" s="750"/>
      <c r="E11" s="748" t="s">
        <v>10</v>
      </c>
      <c r="F11" s="748"/>
      <c r="G11" s="748"/>
      <c r="H11" s="74">
        <f>H8-H9-H10</f>
        <v>0</v>
      </c>
      <c r="I11" s="75"/>
      <c r="J11" s="71"/>
      <c r="K11" s="746"/>
      <c r="L11" s="746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6" x14ac:dyDescent="0.25">
      <c r="A12" s="76"/>
      <c r="B12" s="77"/>
      <c r="C12" s="76"/>
      <c r="D12" s="78"/>
      <c r="E12" s="70"/>
      <c r="F12" s="70"/>
      <c r="G12" s="70"/>
      <c r="H12" s="75"/>
      <c r="I12" s="75"/>
      <c r="J12" s="71"/>
      <c r="K12" s="79"/>
      <c r="L12" s="79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6" x14ac:dyDescent="0.25">
      <c r="A13" s="76"/>
      <c r="B13" s="77"/>
      <c r="C13" s="76"/>
      <c r="D13" s="78"/>
      <c r="E13" s="70"/>
      <c r="F13" s="70"/>
      <c r="G13" s="70"/>
      <c r="H13" s="75"/>
      <c r="I13" s="75"/>
      <c r="J13" s="71"/>
      <c r="K13" s="731" t="s">
        <v>11</v>
      </c>
      <c r="L13" s="731"/>
      <c r="M13" s="5"/>
      <c r="N13" s="4"/>
      <c r="O13" s="4"/>
      <c r="P13" s="4"/>
      <c r="Q13" s="4"/>
      <c r="R13" s="4"/>
      <c r="S13" s="4"/>
      <c r="T13" s="4"/>
      <c r="U13" s="4"/>
      <c r="V13" s="4"/>
      <c r="W13" s="4"/>
      <c r="X13" s="6"/>
      <c r="Y13" s="6"/>
      <c r="Z13" s="6"/>
    </row>
    <row r="14" spans="1:26" ht="42.75" customHeight="1" x14ac:dyDescent="0.25">
      <c r="A14" s="80" t="s">
        <v>12</v>
      </c>
      <c r="B14" s="81" t="s">
        <v>13</v>
      </c>
      <c r="C14" s="80" t="s">
        <v>14</v>
      </c>
      <c r="D14" s="59" t="s">
        <v>151</v>
      </c>
      <c r="E14" s="59" t="s">
        <v>210</v>
      </c>
      <c r="F14" s="59" t="s">
        <v>15</v>
      </c>
      <c r="G14" s="59" t="s">
        <v>16</v>
      </c>
      <c r="H14" s="82" t="s">
        <v>17</v>
      </c>
      <c r="I14" s="82" t="s">
        <v>18</v>
      </c>
      <c r="J14" s="83"/>
      <c r="K14" s="84"/>
      <c r="L14" s="84"/>
      <c r="M14" s="7"/>
      <c r="N14" s="8"/>
      <c r="O14" s="8"/>
      <c r="P14" s="4"/>
      <c r="Q14" s="4"/>
      <c r="R14" s="4"/>
      <c r="S14" s="4"/>
      <c r="T14" s="4"/>
      <c r="U14" s="4"/>
      <c r="V14" s="4"/>
      <c r="W14" s="4"/>
      <c r="X14" s="6"/>
      <c r="Y14" s="6"/>
      <c r="Z14" s="6"/>
    </row>
    <row r="15" spans="1:26" x14ac:dyDescent="0.25">
      <c r="A15" s="12">
        <v>8</v>
      </c>
      <c r="B15" s="11">
        <v>17219199</v>
      </c>
      <c r="C15" s="10">
        <v>52.9</v>
      </c>
      <c r="D15" s="35">
        <v>1693.4</v>
      </c>
      <c r="E15" s="35">
        <v>2918</v>
      </c>
      <c r="F15" s="35">
        <f>E15-D15</f>
        <v>1224.5999999999999</v>
      </c>
      <c r="G15" s="22">
        <f>F15*0.00086</f>
        <v>1.053156</v>
      </c>
      <c r="H15" s="22">
        <f>(C15/C276)*H11</f>
        <v>0</v>
      </c>
      <c r="I15" s="26">
        <f>G15+H15</f>
        <v>1.053156</v>
      </c>
      <c r="J15" s="85"/>
      <c r="K15" s="86"/>
      <c r="L15" s="87"/>
      <c r="M15" s="6"/>
      <c r="N15" s="6"/>
      <c r="O15" s="6"/>
      <c r="P15" s="6"/>
      <c r="Q15" s="6"/>
      <c r="S15" s="6"/>
      <c r="T15" s="6"/>
      <c r="U15" s="6"/>
      <c r="V15" s="6"/>
      <c r="W15" s="6"/>
      <c r="X15" s="6"/>
      <c r="Y15" s="6"/>
      <c r="Z15" s="6"/>
    </row>
    <row r="16" spans="1:26" x14ac:dyDescent="0.25">
      <c r="A16" s="12">
        <v>9</v>
      </c>
      <c r="B16" s="11">
        <v>17218756</v>
      </c>
      <c r="C16" s="10">
        <v>48.9</v>
      </c>
      <c r="D16" s="35">
        <v>41.6</v>
      </c>
      <c r="E16" s="35">
        <v>43</v>
      </c>
      <c r="F16" s="35">
        <f t="shared" ref="F16:F78" si="0">E16-D16</f>
        <v>1.3999999999999986</v>
      </c>
      <c r="G16" s="22">
        <f>F16*0.00086</f>
        <v>1.2039999999999987E-3</v>
      </c>
      <c r="H16" s="22">
        <f>(C16/C276)*H11</f>
        <v>0</v>
      </c>
      <c r="I16" s="26">
        <f t="shared" ref="I16:I78" si="1">G16+H16</f>
        <v>1.2039999999999987E-3</v>
      </c>
      <c r="J16" s="85"/>
      <c r="K16" s="86"/>
      <c r="L16" s="87"/>
      <c r="M16" s="6"/>
      <c r="N16" s="6"/>
      <c r="O16" s="6"/>
      <c r="P16" s="6"/>
      <c r="Q16" s="6"/>
      <c r="S16" s="6"/>
      <c r="T16" s="6"/>
      <c r="U16" s="6"/>
      <c r="V16" s="6"/>
      <c r="W16" s="6"/>
      <c r="X16" s="6"/>
      <c r="Y16" s="6"/>
      <c r="Z16" s="6"/>
    </row>
    <row r="17" spans="1:26" x14ac:dyDescent="0.25">
      <c r="A17" s="12">
        <v>10</v>
      </c>
      <c r="B17" s="11">
        <v>17218829</v>
      </c>
      <c r="C17" s="10">
        <v>56.8</v>
      </c>
      <c r="D17" s="35">
        <v>2021.7</v>
      </c>
      <c r="E17" s="35">
        <v>3468</v>
      </c>
      <c r="F17" s="35">
        <f t="shared" si="0"/>
        <v>1446.3</v>
      </c>
      <c r="G17" s="22">
        <f>F17*0.00086</f>
        <v>1.2438179999999999</v>
      </c>
      <c r="H17" s="22">
        <f>(C17/C276)*H11</f>
        <v>0</v>
      </c>
      <c r="I17" s="26">
        <f t="shared" si="1"/>
        <v>1.2438179999999999</v>
      </c>
      <c r="J17" s="85"/>
      <c r="K17" s="86"/>
      <c r="L17" s="87"/>
      <c r="M17" s="6"/>
      <c r="N17" s="6"/>
      <c r="O17" s="6"/>
      <c r="P17" s="6"/>
      <c r="Q17" s="6"/>
      <c r="S17" s="6"/>
      <c r="T17" s="6"/>
      <c r="U17" s="6"/>
      <c r="V17" s="6"/>
      <c r="W17" s="6"/>
      <c r="X17" s="6"/>
      <c r="Y17" s="6"/>
      <c r="Z17" s="6"/>
    </row>
    <row r="18" spans="1:26" x14ac:dyDescent="0.25">
      <c r="A18" s="12">
        <v>13</v>
      </c>
      <c r="B18" s="88">
        <v>17218859</v>
      </c>
      <c r="C18" s="10">
        <v>51.8</v>
      </c>
      <c r="D18" s="35">
        <v>1636.3</v>
      </c>
      <c r="E18" s="35">
        <v>2861</v>
      </c>
      <c r="F18" s="35">
        <f t="shared" si="0"/>
        <v>1224.7</v>
      </c>
      <c r="G18" s="22">
        <f>F18*0.00086</f>
        <v>1.053242</v>
      </c>
      <c r="H18" s="22">
        <f>(C18/C276)*H11</f>
        <v>0</v>
      </c>
      <c r="I18" s="26">
        <f t="shared" si="1"/>
        <v>1.053242</v>
      </c>
      <c r="J18" s="85"/>
      <c r="K18" s="86"/>
      <c r="L18" s="87"/>
      <c r="M18" s="6"/>
      <c r="N18" s="6"/>
      <c r="O18" s="6"/>
      <c r="P18" s="6"/>
      <c r="Q18" s="6"/>
      <c r="S18" s="6"/>
      <c r="T18" s="6"/>
      <c r="U18" s="6"/>
      <c r="V18" s="6"/>
      <c r="W18" s="6"/>
      <c r="X18" s="6"/>
      <c r="Y18" s="6"/>
      <c r="Z18" s="6"/>
    </row>
    <row r="19" spans="1:26" x14ac:dyDescent="0.25">
      <c r="A19" s="12">
        <v>14</v>
      </c>
      <c r="B19" s="88">
        <v>17218899</v>
      </c>
      <c r="C19" s="10">
        <v>48.5</v>
      </c>
      <c r="D19" s="35">
        <v>1628.4</v>
      </c>
      <c r="E19" s="35">
        <v>2845</v>
      </c>
      <c r="F19" s="35">
        <f t="shared" si="0"/>
        <v>1216.5999999999999</v>
      </c>
      <c r="G19" s="22">
        <f>F19*0.00086</f>
        <v>1.046276</v>
      </c>
      <c r="H19" s="22">
        <f>(C19/C276)*H11</f>
        <v>0</v>
      </c>
      <c r="I19" s="26">
        <f t="shared" si="1"/>
        <v>1.046276</v>
      </c>
      <c r="J19" s="85"/>
      <c r="K19" s="86"/>
      <c r="L19" s="87"/>
      <c r="M19" s="6"/>
      <c r="N19" s="6"/>
      <c r="O19" s="6"/>
      <c r="P19" s="6"/>
      <c r="Q19" s="6"/>
      <c r="S19" s="6"/>
      <c r="T19" s="6"/>
      <c r="U19" s="6"/>
      <c r="V19" s="6"/>
      <c r="W19" s="6"/>
      <c r="X19" s="6"/>
      <c r="Y19" s="6"/>
      <c r="Z19" s="6"/>
    </row>
    <row r="20" spans="1:26" x14ac:dyDescent="0.25">
      <c r="A20" s="12">
        <v>15</v>
      </c>
      <c r="B20" s="11">
        <v>17218968</v>
      </c>
      <c r="C20" s="10">
        <v>49.4</v>
      </c>
      <c r="D20" s="35">
        <v>1774</v>
      </c>
      <c r="E20" s="35">
        <v>3111</v>
      </c>
      <c r="F20" s="35">
        <f t="shared" si="0"/>
        <v>1337</v>
      </c>
      <c r="G20" s="22">
        <f t="shared" ref="G20:G29" si="2">F20*0.00086</f>
        <v>1.1498200000000001</v>
      </c>
      <c r="H20" s="22">
        <f>(C20/C276)*H11</f>
        <v>0</v>
      </c>
      <c r="I20" s="26">
        <f t="shared" si="1"/>
        <v>1.1498200000000001</v>
      </c>
      <c r="J20" s="85"/>
      <c r="K20" s="86"/>
      <c r="L20" s="87"/>
      <c r="M20" s="6"/>
      <c r="N20" s="6"/>
      <c r="O20" s="6"/>
      <c r="P20" s="6"/>
      <c r="Q20" s="6"/>
      <c r="S20" s="6"/>
      <c r="T20" s="6"/>
      <c r="U20" s="6"/>
      <c r="V20" s="6"/>
      <c r="W20" s="6"/>
      <c r="X20" s="6"/>
      <c r="Y20" s="6"/>
      <c r="Z20" s="6"/>
    </row>
    <row r="21" spans="1:26" x14ac:dyDescent="0.25">
      <c r="A21" s="12">
        <v>16</v>
      </c>
      <c r="B21" s="11">
        <v>17218805</v>
      </c>
      <c r="C21" s="10">
        <v>66.5</v>
      </c>
      <c r="D21" s="35">
        <v>1776.9</v>
      </c>
      <c r="E21" s="35">
        <v>1888</v>
      </c>
      <c r="F21" s="35">
        <f t="shared" si="0"/>
        <v>111.09999999999991</v>
      </c>
      <c r="G21" s="22">
        <f t="shared" si="2"/>
        <v>9.5545999999999923E-2</v>
      </c>
      <c r="H21" s="22">
        <f>(C21/C276)*H11</f>
        <v>0</v>
      </c>
      <c r="I21" s="26">
        <f t="shared" si="1"/>
        <v>9.5545999999999923E-2</v>
      </c>
      <c r="J21" s="85"/>
      <c r="K21" s="86"/>
      <c r="L21" s="87"/>
      <c r="M21" s="6"/>
      <c r="N21" s="6"/>
      <c r="O21" s="6"/>
      <c r="P21" s="6"/>
      <c r="Q21" s="6"/>
      <c r="S21" s="6"/>
      <c r="T21" s="6"/>
      <c r="U21" s="6"/>
      <c r="V21" s="6"/>
      <c r="W21" s="6"/>
      <c r="X21" s="6"/>
      <c r="Y21" s="6"/>
      <c r="Z21" s="6"/>
    </row>
    <row r="22" spans="1:26" x14ac:dyDescent="0.25">
      <c r="A22" s="12">
        <v>17</v>
      </c>
      <c r="B22" s="11">
        <v>17218740</v>
      </c>
      <c r="C22" s="10">
        <v>36.6</v>
      </c>
      <c r="D22" s="35">
        <v>1119.0999999999999</v>
      </c>
      <c r="E22" s="35">
        <v>3078</v>
      </c>
      <c r="F22" s="35">
        <f t="shared" si="0"/>
        <v>1958.9</v>
      </c>
      <c r="G22" s="22">
        <f t="shared" si="2"/>
        <v>1.6846540000000001</v>
      </c>
      <c r="H22" s="22">
        <f>(C22/C276)*H11</f>
        <v>0</v>
      </c>
      <c r="I22" s="26">
        <f t="shared" si="1"/>
        <v>1.6846540000000001</v>
      </c>
      <c r="J22" s="85"/>
      <c r="K22" s="86"/>
      <c r="L22" s="87"/>
      <c r="M22" s="6"/>
      <c r="N22" s="6"/>
      <c r="O22" s="6"/>
      <c r="P22" s="6"/>
      <c r="Q22" s="6"/>
      <c r="S22" s="6"/>
      <c r="T22" s="6"/>
      <c r="U22" s="6"/>
      <c r="V22" s="6"/>
      <c r="W22" s="6"/>
      <c r="X22" s="6"/>
      <c r="Y22" s="6"/>
      <c r="Z22" s="6"/>
    </row>
    <row r="23" spans="1:26" x14ac:dyDescent="0.25">
      <c r="A23" s="12">
        <v>18</v>
      </c>
      <c r="B23" s="11">
        <v>17219092</v>
      </c>
      <c r="C23" s="10">
        <v>63.8</v>
      </c>
      <c r="D23" s="35">
        <v>2159.6</v>
      </c>
      <c r="E23" s="35">
        <v>3758</v>
      </c>
      <c r="F23" s="35">
        <f t="shared" si="0"/>
        <v>1598.4</v>
      </c>
      <c r="G23" s="22">
        <f t="shared" si="2"/>
        <v>1.3746240000000001</v>
      </c>
      <c r="H23" s="22">
        <f>(C23/C276)*H11</f>
        <v>0</v>
      </c>
      <c r="I23" s="26">
        <f t="shared" si="1"/>
        <v>1.3746240000000001</v>
      </c>
      <c r="J23" s="85"/>
      <c r="K23" s="86"/>
      <c r="L23" s="87"/>
      <c r="M23" s="6"/>
      <c r="N23" s="6"/>
      <c r="O23" s="6"/>
      <c r="P23" s="6"/>
      <c r="Q23" s="6"/>
      <c r="S23" s="6"/>
      <c r="T23" s="6"/>
      <c r="U23" s="6"/>
      <c r="V23" s="6"/>
      <c r="W23" s="6"/>
      <c r="X23" s="6"/>
      <c r="Y23" s="6"/>
      <c r="Z23" s="6"/>
    </row>
    <row r="24" spans="1:26" x14ac:dyDescent="0.25">
      <c r="A24" s="12">
        <v>19</v>
      </c>
      <c r="B24" s="11">
        <v>17219256</v>
      </c>
      <c r="C24" s="10">
        <v>45.8</v>
      </c>
      <c r="D24" s="35">
        <v>1419.5</v>
      </c>
      <c r="E24" s="35">
        <v>2372</v>
      </c>
      <c r="F24" s="35">
        <f t="shared" si="0"/>
        <v>952.5</v>
      </c>
      <c r="G24" s="22">
        <f t="shared" si="2"/>
        <v>0.81914999999999993</v>
      </c>
      <c r="H24" s="22">
        <f>(C24/C275)*H11</f>
        <v>0</v>
      </c>
      <c r="I24" s="26">
        <f t="shared" si="1"/>
        <v>0.81914999999999993</v>
      </c>
      <c r="J24" s="85"/>
      <c r="K24" s="86"/>
      <c r="L24" s="87"/>
      <c r="M24" s="6"/>
      <c r="N24" s="6"/>
      <c r="O24" s="6"/>
      <c r="P24" s="6"/>
      <c r="Q24" s="6"/>
      <c r="S24" s="6"/>
      <c r="T24" s="6"/>
      <c r="U24" s="6"/>
      <c r="V24" s="6"/>
      <c r="W24" s="6"/>
      <c r="X24" s="6"/>
      <c r="Y24" s="6"/>
      <c r="Z24" s="6"/>
    </row>
    <row r="25" spans="1:26" x14ac:dyDescent="0.25">
      <c r="A25" s="12">
        <v>20</v>
      </c>
      <c r="B25" s="11">
        <v>17715014</v>
      </c>
      <c r="C25" s="10">
        <v>51.9</v>
      </c>
      <c r="D25" s="35">
        <v>1784.2</v>
      </c>
      <c r="E25" s="35">
        <v>3101</v>
      </c>
      <c r="F25" s="35">
        <f t="shared" si="0"/>
        <v>1316.8</v>
      </c>
      <c r="G25" s="22">
        <f t="shared" si="2"/>
        <v>1.1324479999999999</v>
      </c>
      <c r="H25" s="22">
        <f>(C25/C276)*H11</f>
        <v>0</v>
      </c>
      <c r="I25" s="26">
        <f t="shared" si="1"/>
        <v>1.1324479999999999</v>
      </c>
      <c r="J25" s="85"/>
      <c r="K25" s="86"/>
      <c r="L25" s="87"/>
      <c r="M25" s="6"/>
      <c r="N25" s="6"/>
      <c r="O25" s="6"/>
      <c r="P25" s="6"/>
      <c r="Q25" s="6"/>
      <c r="S25" s="6"/>
      <c r="T25" s="6"/>
      <c r="U25" s="6"/>
      <c r="V25" s="6"/>
      <c r="W25" s="6"/>
      <c r="X25" s="6"/>
      <c r="Y25" s="6"/>
      <c r="Z25" s="6"/>
    </row>
    <row r="26" spans="1:26" x14ac:dyDescent="0.25">
      <c r="A26" s="12">
        <v>21</v>
      </c>
      <c r="B26" s="11">
        <v>17218750</v>
      </c>
      <c r="C26" s="10">
        <v>48.4</v>
      </c>
      <c r="D26" s="35">
        <v>1649.7</v>
      </c>
      <c r="E26" s="35">
        <v>2922</v>
      </c>
      <c r="F26" s="35">
        <f t="shared" si="0"/>
        <v>1272.3</v>
      </c>
      <c r="G26" s="22">
        <f t="shared" si="2"/>
        <v>1.0941779999999999</v>
      </c>
      <c r="H26" s="22">
        <f>(C26/C276)*H11</f>
        <v>0</v>
      </c>
      <c r="I26" s="26">
        <f t="shared" si="1"/>
        <v>1.0941779999999999</v>
      </c>
      <c r="J26" s="85"/>
      <c r="K26" s="86"/>
      <c r="L26" s="87"/>
      <c r="M26" s="6"/>
      <c r="N26" s="6"/>
      <c r="O26" s="6"/>
      <c r="P26" s="6"/>
      <c r="Q26" s="6"/>
      <c r="S26" s="6"/>
      <c r="T26" s="6"/>
      <c r="U26" s="6"/>
      <c r="V26" s="6"/>
      <c r="W26" s="6"/>
      <c r="X26" s="6"/>
      <c r="Y26" s="6"/>
      <c r="Z26" s="6"/>
    </row>
    <row r="27" spans="1:26" x14ac:dyDescent="0.25">
      <c r="A27" s="12">
        <v>22</v>
      </c>
      <c r="B27" s="11">
        <v>17219081</v>
      </c>
      <c r="C27" s="10">
        <v>56.9</v>
      </c>
      <c r="D27" s="35">
        <v>2015.1</v>
      </c>
      <c r="E27" s="35">
        <v>3602</v>
      </c>
      <c r="F27" s="35">
        <f t="shared" si="0"/>
        <v>1586.9</v>
      </c>
      <c r="G27" s="22">
        <f t="shared" si="2"/>
        <v>1.3647340000000001</v>
      </c>
      <c r="H27" s="22">
        <f>(C27/C276)*H11</f>
        <v>0</v>
      </c>
      <c r="I27" s="26">
        <f t="shared" si="1"/>
        <v>1.3647340000000001</v>
      </c>
      <c r="J27" s="85"/>
      <c r="K27" s="86"/>
      <c r="L27" s="87"/>
      <c r="M27" s="6"/>
      <c r="N27" s="6"/>
      <c r="O27" s="6"/>
      <c r="P27" s="6"/>
      <c r="Q27" s="6"/>
      <c r="S27" s="6"/>
      <c r="T27" s="6"/>
      <c r="U27" s="6"/>
      <c r="V27" s="6"/>
      <c r="W27" s="6"/>
      <c r="X27" s="6"/>
      <c r="Y27" s="6"/>
      <c r="Z27" s="6"/>
    </row>
    <row r="28" spans="1:26" x14ac:dyDescent="0.25">
      <c r="A28" s="12">
        <v>23</v>
      </c>
      <c r="B28" s="11">
        <v>17219189</v>
      </c>
      <c r="C28" s="10">
        <v>90.8</v>
      </c>
      <c r="D28" s="35">
        <v>2613.6999999999998</v>
      </c>
      <c r="E28" s="35">
        <v>4524</v>
      </c>
      <c r="F28" s="35">
        <f t="shared" si="0"/>
        <v>1910.3000000000002</v>
      </c>
      <c r="G28" s="22">
        <f t="shared" si="2"/>
        <v>1.6428580000000002</v>
      </c>
      <c r="H28" s="22">
        <f>(C28/C276)*H11</f>
        <v>0</v>
      </c>
      <c r="I28" s="26">
        <f t="shared" si="1"/>
        <v>1.6428580000000002</v>
      </c>
      <c r="J28" s="85"/>
      <c r="K28" s="86"/>
      <c r="L28" s="87"/>
      <c r="M28" s="6"/>
      <c r="N28" s="6"/>
      <c r="O28" s="6"/>
      <c r="P28" s="6"/>
      <c r="Q28" s="6"/>
      <c r="S28" s="6"/>
      <c r="T28" s="6"/>
      <c r="U28" s="6"/>
      <c r="V28" s="6"/>
      <c r="W28" s="6"/>
      <c r="X28" s="6"/>
      <c r="Y28" s="6"/>
      <c r="Z28" s="6"/>
    </row>
    <row r="29" spans="1:26" x14ac:dyDescent="0.25">
      <c r="A29" s="12">
        <v>24</v>
      </c>
      <c r="B29" s="11">
        <v>17715070</v>
      </c>
      <c r="C29" s="10">
        <v>55.5</v>
      </c>
      <c r="D29" s="35">
        <v>1552.6</v>
      </c>
      <c r="E29" s="35">
        <v>2482</v>
      </c>
      <c r="F29" s="35">
        <f t="shared" si="0"/>
        <v>929.40000000000009</v>
      </c>
      <c r="G29" s="22">
        <f t="shared" si="2"/>
        <v>0.79928400000000011</v>
      </c>
      <c r="H29" s="22">
        <f>(C29/C276)*H11</f>
        <v>0</v>
      </c>
      <c r="I29" s="26">
        <f t="shared" si="1"/>
        <v>0.79928400000000011</v>
      </c>
      <c r="J29" s="85"/>
      <c r="K29" s="86"/>
      <c r="L29" s="87"/>
      <c r="M29" s="6"/>
      <c r="N29" s="6"/>
      <c r="O29" s="6"/>
      <c r="P29" s="6"/>
      <c r="Q29" s="6"/>
      <c r="S29" s="6"/>
      <c r="T29" s="6"/>
      <c r="U29" s="6"/>
      <c r="V29" s="6"/>
      <c r="W29" s="6"/>
      <c r="X29" s="6"/>
      <c r="Y29" s="6"/>
      <c r="Z29" s="6"/>
    </row>
    <row r="30" spans="1:26" x14ac:dyDescent="0.25">
      <c r="A30" s="12">
        <v>25</v>
      </c>
      <c r="B30" s="11">
        <v>17715312</v>
      </c>
      <c r="C30" s="10">
        <v>51.8</v>
      </c>
      <c r="D30" s="35">
        <v>1464.1</v>
      </c>
      <c r="E30" s="35">
        <v>2618</v>
      </c>
      <c r="F30" s="35">
        <f t="shared" si="0"/>
        <v>1153.9000000000001</v>
      </c>
      <c r="G30" s="22">
        <f>F30*0.00086</f>
        <v>0.99235400000000007</v>
      </c>
      <c r="H30" s="22">
        <f>(C30/C276)*H11</f>
        <v>0</v>
      </c>
      <c r="I30" s="26">
        <f t="shared" si="1"/>
        <v>0.99235400000000007</v>
      </c>
      <c r="J30" s="85"/>
      <c r="K30" s="86"/>
      <c r="L30" s="87"/>
      <c r="M30" s="6"/>
      <c r="N30" s="6"/>
      <c r="O30" s="6"/>
      <c r="P30" s="6"/>
      <c r="Q30" s="6"/>
      <c r="S30" s="6"/>
      <c r="T30" s="6"/>
      <c r="U30" s="6"/>
      <c r="V30" s="6"/>
      <c r="W30" s="6"/>
      <c r="X30" s="6"/>
      <c r="Y30" s="6"/>
      <c r="Z30" s="6"/>
    </row>
    <row r="31" spans="1:26" x14ac:dyDescent="0.25">
      <c r="A31" s="12">
        <v>26</v>
      </c>
      <c r="B31" s="11">
        <v>17715570</v>
      </c>
      <c r="C31" s="10">
        <v>48.5</v>
      </c>
      <c r="D31" s="35">
        <v>1514</v>
      </c>
      <c r="E31" s="35">
        <v>2810</v>
      </c>
      <c r="F31" s="35">
        <f t="shared" si="0"/>
        <v>1296</v>
      </c>
      <c r="G31" s="22">
        <f t="shared" ref="G31:G93" si="3">F31*0.00086</f>
        <v>1.11456</v>
      </c>
      <c r="H31" s="22">
        <f>(C31/C276)*H11</f>
        <v>0</v>
      </c>
      <c r="I31" s="26">
        <f t="shared" si="1"/>
        <v>1.11456</v>
      </c>
      <c r="J31" s="85"/>
      <c r="K31" s="86"/>
      <c r="L31" s="87"/>
      <c r="M31" s="6"/>
      <c r="N31" s="6"/>
      <c r="O31" s="6"/>
      <c r="P31" s="6"/>
      <c r="Q31" s="6"/>
      <c r="S31" s="6"/>
      <c r="T31" s="6"/>
      <c r="U31" s="6"/>
      <c r="V31" s="6"/>
      <c r="W31" s="6"/>
      <c r="X31" s="6"/>
      <c r="Y31" s="6"/>
      <c r="Z31" s="6"/>
    </row>
    <row r="32" spans="1:26" x14ac:dyDescent="0.25">
      <c r="A32" s="12">
        <v>27</v>
      </c>
      <c r="B32" s="11">
        <v>17219083</v>
      </c>
      <c r="C32" s="10">
        <v>49.6</v>
      </c>
      <c r="D32" s="35">
        <v>1522.8</v>
      </c>
      <c r="E32" s="35">
        <v>2756</v>
      </c>
      <c r="F32" s="35">
        <f t="shared" si="0"/>
        <v>1233.2</v>
      </c>
      <c r="G32" s="22">
        <f t="shared" si="3"/>
        <v>1.0605519999999999</v>
      </c>
      <c r="H32" s="22">
        <f>(C32/C276)*H11</f>
        <v>0</v>
      </c>
      <c r="I32" s="26">
        <f t="shared" si="1"/>
        <v>1.0605519999999999</v>
      </c>
      <c r="J32" s="85"/>
      <c r="K32" s="86"/>
      <c r="L32" s="87"/>
      <c r="M32" s="6"/>
      <c r="N32" s="6"/>
      <c r="O32" s="6"/>
      <c r="P32" s="6"/>
      <c r="Q32" s="6"/>
      <c r="S32" s="6"/>
      <c r="T32" s="6"/>
      <c r="U32" s="6"/>
      <c r="V32" s="6"/>
      <c r="W32" s="6"/>
      <c r="X32" s="6"/>
      <c r="Y32" s="6"/>
      <c r="Z32" s="6"/>
    </row>
    <row r="33" spans="1:27" x14ac:dyDescent="0.25">
      <c r="A33" s="12">
        <v>28</v>
      </c>
      <c r="B33" s="11">
        <v>17219321</v>
      </c>
      <c r="C33" s="10">
        <v>66</v>
      </c>
      <c r="D33" s="35">
        <v>2140.9</v>
      </c>
      <c r="E33" s="35">
        <v>3870</v>
      </c>
      <c r="F33" s="35">
        <f t="shared" si="0"/>
        <v>1729.1</v>
      </c>
      <c r="G33" s="22">
        <f t="shared" si="3"/>
        <v>1.487026</v>
      </c>
      <c r="H33" s="22">
        <f>(C33/C276)*H11</f>
        <v>0</v>
      </c>
      <c r="I33" s="26">
        <f t="shared" si="1"/>
        <v>1.487026</v>
      </c>
      <c r="J33" s="85"/>
      <c r="K33" s="86"/>
      <c r="L33" s="87"/>
      <c r="M33" s="6"/>
      <c r="N33" s="6"/>
      <c r="O33" s="6"/>
      <c r="P33" s="6"/>
      <c r="Q33" s="6"/>
      <c r="S33" s="6"/>
      <c r="T33" s="6"/>
      <c r="U33" s="6"/>
      <c r="V33" s="6"/>
      <c r="W33" s="6"/>
      <c r="X33" s="6"/>
      <c r="Y33" s="6"/>
      <c r="Z33" s="6"/>
    </row>
    <row r="34" spans="1:27" x14ac:dyDescent="0.25">
      <c r="A34" s="12">
        <v>29</v>
      </c>
      <c r="B34" s="11">
        <v>17218983</v>
      </c>
      <c r="C34" s="10">
        <v>36.700000000000003</v>
      </c>
      <c r="D34" s="35">
        <v>1486.2</v>
      </c>
      <c r="E34" s="35">
        <v>2614</v>
      </c>
      <c r="F34" s="35">
        <f t="shared" si="0"/>
        <v>1127.8</v>
      </c>
      <c r="G34" s="22">
        <f t="shared" si="3"/>
        <v>0.96990799999999999</v>
      </c>
      <c r="H34" s="22">
        <f>(C34/C276)*H11</f>
        <v>0</v>
      </c>
      <c r="I34" s="26">
        <f t="shared" si="1"/>
        <v>0.96990799999999999</v>
      </c>
      <c r="J34" s="85"/>
      <c r="K34" s="86"/>
      <c r="L34" s="87"/>
      <c r="M34" s="6"/>
      <c r="N34" s="6"/>
      <c r="O34" s="6"/>
      <c r="P34" s="6"/>
      <c r="Q34" s="6"/>
      <c r="S34" s="6"/>
      <c r="T34" s="6"/>
      <c r="U34" s="6"/>
      <c r="V34" s="6"/>
      <c r="W34" s="6"/>
      <c r="X34" s="6"/>
      <c r="Y34" s="6"/>
      <c r="Z34" s="6"/>
    </row>
    <row r="35" spans="1:27" x14ac:dyDescent="0.25">
      <c r="A35" s="12">
        <v>30</v>
      </c>
      <c r="B35" s="11">
        <v>17218806</v>
      </c>
      <c r="C35" s="10">
        <v>64</v>
      </c>
      <c r="D35" s="35">
        <v>2318.3000000000002</v>
      </c>
      <c r="E35" s="35">
        <v>4025</v>
      </c>
      <c r="F35" s="35">
        <f t="shared" si="0"/>
        <v>1706.6999999999998</v>
      </c>
      <c r="G35" s="22">
        <f t="shared" si="3"/>
        <v>1.4677619999999998</v>
      </c>
      <c r="H35" s="22">
        <f>(C35/C276)*H11</f>
        <v>0</v>
      </c>
      <c r="I35" s="26">
        <f t="shared" si="1"/>
        <v>1.4677619999999998</v>
      </c>
      <c r="J35" s="85"/>
      <c r="K35" s="86"/>
      <c r="L35" s="87"/>
      <c r="M35" s="6"/>
      <c r="N35" s="6"/>
      <c r="O35" s="6"/>
      <c r="P35" s="6"/>
      <c r="Q35" s="6"/>
      <c r="S35" s="6"/>
      <c r="T35" s="6"/>
      <c r="U35" s="6"/>
      <c r="V35" s="6"/>
      <c r="W35" s="6"/>
      <c r="X35" s="6"/>
      <c r="Y35" s="6"/>
      <c r="Z35" s="6"/>
    </row>
    <row r="36" spans="1:27" x14ac:dyDescent="0.25">
      <c r="A36" s="12">
        <v>31</v>
      </c>
      <c r="B36" s="11">
        <v>17219220</v>
      </c>
      <c r="C36" s="10">
        <v>45.7</v>
      </c>
      <c r="D36" s="35">
        <v>1413.5</v>
      </c>
      <c r="E36" s="35">
        <v>1821</v>
      </c>
      <c r="F36" s="35">
        <f t="shared" si="0"/>
        <v>407.5</v>
      </c>
      <c r="G36" s="22">
        <f t="shared" si="3"/>
        <v>0.35044999999999998</v>
      </c>
      <c r="H36" s="22">
        <f>(C36/C276)*H11</f>
        <v>0</v>
      </c>
      <c r="I36" s="26">
        <f t="shared" si="1"/>
        <v>0.35044999999999998</v>
      </c>
      <c r="J36" s="85"/>
      <c r="K36" s="86"/>
      <c r="L36" s="87"/>
      <c r="M36" s="6"/>
      <c r="N36" s="6"/>
      <c r="O36" s="6"/>
      <c r="P36" s="6"/>
      <c r="Q36" s="6"/>
      <c r="S36" s="6"/>
      <c r="T36" s="6"/>
      <c r="U36" s="6"/>
      <c r="V36" s="6"/>
      <c r="W36" s="6"/>
      <c r="X36" s="6"/>
      <c r="Y36" s="6"/>
      <c r="Z36" s="6"/>
    </row>
    <row r="37" spans="1:27" x14ac:dyDescent="0.25">
      <c r="A37" s="12">
        <v>32</v>
      </c>
      <c r="B37" s="11">
        <v>17715342</v>
      </c>
      <c r="C37" s="10">
        <v>52.7</v>
      </c>
      <c r="D37" s="35">
        <v>1649.9</v>
      </c>
      <c r="E37" s="35">
        <v>3208</v>
      </c>
      <c r="F37" s="35">
        <f t="shared" si="0"/>
        <v>1558.1</v>
      </c>
      <c r="G37" s="22">
        <f t="shared" si="3"/>
        <v>1.339966</v>
      </c>
      <c r="H37" s="22">
        <f>(C37/C276)*H11</f>
        <v>0</v>
      </c>
      <c r="I37" s="26">
        <f t="shared" si="1"/>
        <v>1.339966</v>
      </c>
      <c r="J37" s="85"/>
      <c r="K37" s="86"/>
      <c r="L37" s="87"/>
      <c r="M37" s="13"/>
      <c r="N37" s="6"/>
      <c r="O37" s="6"/>
      <c r="P37" s="6"/>
      <c r="Q37" s="6"/>
      <c r="S37" s="6"/>
      <c r="T37" s="6"/>
      <c r="U37" s="6"/>
      <c r="V37" s="6"/>
      <c r="W37" s="6"/>
      <c r="X37" s="6"/>
      <c r="Y37" s="6"/>
      <c r="Z37" s="6"/>
      <c r="AA37" s="6"/>
    </row>
    <row r="38" spans="1:27" x14ac:dyDescent="0.25">
      <c r="A38" s="12">
        <v>33</v>
      </c>
      <c r="B38" s="89">
        <v>17715078</v>
      </c>
      <c r="C38" s="10">
        <v>48.4</v>
      </c>
      <c r="D38" s="35">
        <v>1747</v>
      </c>
      <c r="E38" s="35">
        <v>3193</v>
      </c>
      <c r="F38" s="35">
        <f t="shared" si="0"/>
        <v>1446</v>
      </c>
      <c r="G38" s="22">
        <f t="shared" si="3"/>
        <v>1.24356</v>
      </c>
      <c r="H38" s="22">
        <f>(C38/C276)*H11</f>
        <v>0</v>
      </c>
      <c r="I38" s="26">
        <f t="shared" si="1"/>
        <v>1.24356</v>
      </c>
      <c r="J38" s="85"/>
      <c r="K38" s="86"/>
      <c r="L38" s="87"/>
      <c r="M38" s="6"/>
      <c r="N38" s="6"/>
      <c r="O38" s="6"/>
      <c r="P38" s="6"/>
      <c r="Q38" s="6"/>
      <c r="S38" s="6"/>
      <c r="T38" s="6"/>
      <c r="U38" s="6"/>
      <c r="V38" s="6"/>
      <c r="W38" s="6"/>
      <c r="X38" s="6"/>
      <c r="Y38" s="6"/>
      <c r="Z38" s="6"/>
    </row>
    <row r="39" spans="1:27" x14ac:dyDescent="0.25">
      <c r="A39" s="12">
        <v>34</v>
      </c>
      <c r="B39" s="11">
        <v>17715593</v>
      </c>
      <c r="C39" s="10">
        <v>57</v>
      </c>
      <c r="D39" s="35">
        <v>2017</v>
      </c>
      <c r="E39" s="35">
        <v>3591</v>
      </c>
      <c r="F39" s="35">
        <f t="shared" si="0"/>
        <v>1574</v>
      </c>
      <c r="G39" s="22">
        <f t="shared" si="3"/>
        <v>1.35364</v>
      </c>
      <c r="H39" s="22">
        <f>(C39/C276)*H11</f>
        <v>0</v>
      </c>
      <c r="I39" s="26">
        <f t="shared" si="1"/>
        <v>1.35364</v>
      </c>
      <c r="J39" s="85"/>
      <c r="K39" s="86"/>
      <c r="L39" s="87"/>
      <c r="M39" s="6"/>
      <c r="N39" s="6"/>
      <c r="O39" s="6"/>
      <c r="P39" s="6"/>
      <c r="Q39" s="6"/>
      <c r="S39" s="6"/>
      <c r="T39" s="6"/>
      <c r="U39" s="6"/>
      <c r="V39" s="6"/>
      <c r="W39" s="6"/>
      <c r="X39" s="6"/>
      <c r="Y39" s="6"/>
      <c r="Z39" s="6"/>
    </row>
    <row r="40" spans="1:27" x14ac:dyDescent="0.25">
      <c r="A40" s="12">
        <v>35</v>
      </c>
      <c r="B40" s="11">
        <v>17715668</v>
      </c>
      <c r="C40" s="10">
        <v>91</v>
      </c>
      <c r="D40" s="35">
        <v>2386.8000000000002</v>
      </c>
      <c r="E40" s="35">
        <v>4549</v>
      </c>
      <c r="F40" s="35">
        <f t="shared" si="0"/>
        <v>2162.1999999999998</v>
      </c>
      <c r="G40" s="22">
        <f>F40*0.00086</f>
        <v>1.8594919999999997</v>
      </c>
      <c r="H40" s="22">
        <f>(C40/C276)*H11</f>
        <v>0</v>
      </c>
      <c r="I40" s="26">
        <f t="shared" si="1"/>
        <v>1.8594919999999997</v>
      </c>
      <c r="J40" s="85"/>
      <c r="K40" s="86"/>
      <c r="L40" s="87"/>
      <c r="M40" s="6"/>
      <c r="N40" s="6"/>
      <c r="O40" s="6"/>
      <c r="P40" s="6"/>
      <c r="Q40" s="6"/>
      <c r="S40" s="6"/>
      <c r="T40" s="6"/>
      <c r="U40" s="6"/>
      <c r="V40" s="6"/>
      <c r="W40" s="6"/>
      <c r="X40" s="6"/>
      <c r="Y40" s="6"/>
      <c r="Z40" s="6"/>
    </row>
    <row r="41" spans="1:27" x14ac:dyDescent="0.25">
      <c r="A41" s="12">
        <v>36</v>
      </c>
      <c r="B41" s="11">
        <v>17715330</v>
      </c>
      <c r="C41" s="10">
        <v>55.5</v>
      </c>
      <c r="D41" s="35">
        <v>1532.1</v>
      </c>
      <c r="E41" s="35">
        <v>2778</v>
      </c>
      <c r="F41" s="35">
        <f t="shared" si="0"/>
        <v>1245.9000000000001</v>
      </c>
      <c r="G41" s="22">
        <f t="shared" si="3"/>
        <v>1.071474</v>
      </c>
      <c r="H41" s="22">
        <f>(C41/C276)*H11</f>
        <v>0</v>
      </c>
      <c r="I41" s="26">
        <f t="shared" si="1"/>
        <v>1.071474</v>
      </c>
      <c r="J41" s="85"/>
      <c r="K41" s="86"/>
      <c r="L41" s="87"/>
      <c r="M41" s="6"/>
      <c r="N41" s="6"/>
      <c r="O41" s="6"/>
      <c r="P41" s="6"/>
      <c r="Q41" s="6"/>
      <c r="S41" s="6"/>
      <c r="T41" s="6"/>
      <c r="U41" s="6"/>
      <c r="V41" s="6"/>
      <c r="W41" s="6"/>
      <c r="X41" s="6"/>
      <c r="Y41" s="6"/>
      <c r="Z41" s="6"/>
    </row>
    <row r="42" spans="1:27" x14ac:dyDescent="0.25">
      <c r="A42" s="12">
        <v>37</v>
      </c>
      <c r="B42" s="11">
        <v>17715181</v>
      </c>
      <c r="C42" s="10">
        <v>51.9</v>
      </c>
      <c r="D42" s="35">
        <v>1401.6</v>
      </c>
      <c r="E42" s="35">
        <v>2447</v>
      </c>
      <c r="F42" s="35">
        <f t="shared" si="0"/>
        <v>1045.4000000000001</v>
      </c>
      <c r="G42" s="22">
        <f t="shared" si="3"/>
        <v>0.89904400000000007</v>
      </c>
      <c r="H42" s="22">
        <f>(C42/C276)*H11</f>
        <v>0</v>
      </c>
      <c r="I42" s="26">
        <f t="shared" si="1"/>
        <v>0.89904400000000007</v>
      </c>
      <c r="J42" s="85"/>
      <c r="K42" s="86"/>
      <c r="L42" s="87"/>
      <c r="M42" s="6"/>
      <c r="N42" s="6"/>
      <c r="O42" s="6"/>
      <c r="P42" s="6"/>
      <c r="Q42" s="6"/>
      <c r="S42" s="6"/>
      <c r="T42" s="6"/>
      <c r="U42" s="6"/>
      <c r="V42" s="6"/>
      <c r="W42" s="6"/>
      <c r="X42" s="6"/>
      <c r="Y42" s="6"/>
      <c r="Z42" s="6"/>
    </row>
    <row r="43" spans="1:27" x14ac:dyDescent="0.25">
      <c r="A43" s="12">
        <v>38</v>
      </c>
      <c r="B43" s="11">
        <v>17219134</v>
      </c>
      <c r="C43" s="10">
        <v>48.5</v>
      </c>
      <c r="D43" s="35">
        <v>1404.1</v>
      </c>
      <c r="E43" s="35">
        <v>2454</v>
      </c>
      <c r="F43" s="35">
        <f t="shared" si="0"/>
        <v>1049.9000000000001</v>
      </c>
      <c r="G43" s="22">
        <f t="shared" si="3"/>
        <v>0.90291400000000011</v>
      </c>
      <c r="H43" s="22">
        <f>(C43/C276)*H11</f>
        <v>0</v>
      </c>
      <c r="I43" s="26">
        <f t="shared" si="1"/>
        <v>0.90291400000000011</v>
      </c>
      <c r="J43" s="85"/>
      <c r="K43" s="86"/>
      <c r="L43" s="87"/>
      <c r="M43" s="6"/>
      <c r="N43" s="6"/>
      <c r="O43" s="6"/>
      <c r="P43" s="6"/>
      <c r="Q43" s="6"/>
      <c r="S43" s="6"/>
      <c r="T43" s="6"/>
      <c r="U43" s="6"/>
      <c r="V43" s="6"/>
      <c r="W43" s="6"/>
      <c r="X43" s="6"/>
      <c r="Y43" s="6"/>
      <c r="Z43" s="6"/>
    </row>
    <row r="44" spans="1:27" x14ac:dyDescent="0.25">
      <c r="A44" s="12">
        <v>39</v>
      </c>
      <c r="B44" s="11">
        <v>17715002</v>
      </c>
      <c r="C44" s="10">
        <v>49.4</v>
      </c>
      <c r="D44" s="35">
        <v>685</v>
      </c>
      <c r="E44" s="35">
        <v>1935</v>
      </c>
      <c r="F44" s="35">
        <f t="shared" si="0"/>
        <v>1250</v>
      </c>
      <c r="G44" s="22">
        <f t="shared" si="3"/>
        <v>1.075</v>
      </c>
      <c r="H44" s="22">
        <f>(C44/C276)*H11</f>
        <v>0</v>
      </c>
      <c r="I44" s="26">
        <f t="shared" si="1"/>
        <v>1.075</v>
      </c>
      <c r="J44" s="85"/>
      <c r="K44" s="86"/>
      <c r="L44" s="87"/>
      <c r="M44" s="6"/>
      <c r="N44" s="6"/>
      <c r="O44" s="6"/>
      <c r="P44" s="6"/>
      <c r="Q44" s="6"/>
      <c r="S44" s="6"/>
      <c r="T44" s="6"/>
      <c r="U44" s="6"/>
      <c r="V44" s="6"/>
      <c r="W44" s="6"/>
      <c r="X44" s="6"/>
      <c r="Y44" s="6"/>
      <c r="Z44" s="6"/>
    </row>
    <row r="45" spans="1:27" x14ac:dyDescent="0.25">
      <c r="A45" s="12">
        <v>40</v>
      </c>
      <c r="B45" s="11">
        <v>17715648</v>
      </c>
      <c r="C45" s="10">
        <v>66.099999999999994</v>
      </c>
      <c r="D45" s="35">
        <v>2207</v>
      </c>
      <c r="E45" s="35">
        <v>4170</v>
      </c>
      <c r="F45" s="35">
        <f t="shared" si="0"/>
        <v>1963</v>
      </c>
      <c r="G45" s="22">
        <f t="shared" si="3"/>
        <v>1.68818</v>
      </c>
      <c r="H45" s="22">
        <f>(C45/C276)*H11</f>
        <v>0</v>
      </c>
      <c r="I45" s="26">
        <f t="shared" si="1"/>
        <v>1.68818</v>
      </c>
      <c r="J45" s="85"/>
      <c r="K45" s="86"/>
      <c r="L45" s="87"/>
      <c r="M45" s="6"/>
      <c r="N45" s="6"/>
      <c r="O45" s="6"/>
      <c r="P45" s="6"/>
      <c r="Q45" s="6"/>
      <c r="S45" s="6"/>
      <c r="T45" s="6"/>
      <c r="U45" s="6"/>
      <c r="V45" s="6"/>
      <c r="W45" s="6"/>
      <c r="X45" s="6"/>
      <c r="Y45" s="6"/>
      <c r="Z45" s="6"/>
    </row>
    <row r="46" spans="1:27" x14ac:dyDescent="0.25">
      <c r="A46" s="12">
        <v>41</v>
      </c>
      <c r="B46" s="11">
        <v>17715025</v>
      </c>
      <c r="C46" s="10">
        <v>36.799999999999997</v>
      </c>
      <c r="D46" s="35">
        <v>1579.2</v>
      </c>
      <c r="E46" s="35">
        <v>2861</v>
      </c>
      <c r="F46" s="35">
        <f t="shared" si="0"/>
        <v>1281.8</v>
      </c>
      <c r="G46" s="22">
        <f t="shared" si="3"/>
        <v>1.1023479999999999</v>
      </c>
      <c r="H46" s="22">
        <f>(C46/C276)*H11</f>
        <v>0</v>
      </c>
      <c r="I46" s="26">
        <f t="shared" si="1"/>
        <v>1.1023479999999999</v>
      </c>
      <c r="J46" s="85"/>
      <c r="K46" s="86"/>
      <c r="L46" s="87"/>
      <c r="M46" s="6"/>
      <c r="N46" s="6"/>
      <c r="O46" s="6"/>
      <c r="P46" s="6"/>
      <c r="Q46" s="6"/>
      <c r="S46" s="6"/>
      <c r="T46" s="6"/>
      <c r="U46" s="6"/>
      <c r="V46" s="6"/>
      <c r="W46" s="6"/>
      <c r="X46" s="6"/>
      <c r="Y46" s="6"/>
      <c r="Z46" s="6"/>
    </row>
    <row r="47" spans="1:27" x14ac:dyDescent="0.25">
      <c r="A47" s="12">
        <v>42</v>
      </c>
      <c r="B47" s="11">
        <v>17715405</v>
      </c>
      <c r="C47" s="10">
        <v>64.099999999999994</v>
      </c>
      <c r="D47" s="35">
        <v>2293.8000000000002</v>
      </c>
      <c r="E47" s="35">
        <v>4283</v>
      </c>
      <c r="F47" s="35">
        <f t="shared" si="0"/>
        <v>1989.1999999999998</v>
      </c>
      <c r="G47" s="22">
        <f t="shared" si="3"/>
        <v>1.7107119999999998</v>
      </c>
      <c r="H47" s="22">
        <f>(C47/C276)*H11</f>
        <v>0</v>
      </c>
      <c r="I47" s="26">
        <f t="shared" si="1"/>
        <v>1.7107119999999998</v>
      </c>
      <c r="J47" s="85"/>
      <c r="K47" s="86"/>
      <c r="L47" s="87"/>
      <c r="M47" s="6"/>
      <c r="N47" s="6"/>
      <c r="O47" s="6"/>
      <c r="P47" s="6"/>
      <c r="Q47" s="6"/>
      <c r="S47" s="6"/>
      <c r="T47" s="6"/>
      <c r="U47" s="6"/>
      <c r="V47" s="6"/>
      <c r="W47" s="6"/>
      <c r="X47" s="6"/>
      <c r="Y47" s="6"/>
      <c r="Z47" s="6"/>
    </row>
    <row r="48" spans="1:27" x14ac:dyDescent="0.25">
      <c r="A48" s="12">
        <v>43</v>
      </c>
      <c r="B48" s="11">
        <v>17715689</v>
      </c>
      <c r="C48" s="10">
        <v>45.6</v>
      </c>
      <c r="D48" s="35">
        <v>1018.7</v>
      </c>
      <c r="E48" s="35">
        <v>1888</v>
      </c>
      <c r="F48" s="35">
        <f t="shared" si="0"/>
        <v>869.3</v>
      </c>
      <c r="G48" s="22">
        <f t="shared" si="3"/>
        <v>0.74759799999999998</v>
      </c>
      <c r="H48" s="22">
        <f>(C48/C276)*H11</f>
        <v>0</v>
      </c>
      <c r="I48" s="26">
        <f t="shared" si="1"/>
        <v>0.74759799999999998</v>
      </c>
      <c r="J48" s="85"/>
      <c r="K48" s="86"/>
      <c r="L48" s="87"/>
      <c r="M48" s="6"/>
      <c r="N48" s="6"/>
      <c r="O48" s="6"/>
      <c r="P48" s="6"/>
      <c r="Q48" s="6"/>
      <c r="S48" s="6"/>
      <c r="T48" s="6"/>
      <c r="U48" s="6"/>
      <c r="V48" s="6"/>
      <c r="W48" s="6"/>
      <c r="X48" s="6"/>
      <c r="Y48" s="6"/>
      <c r="Z48" s="6"/>
    </row>
    <row r="49" spans="1:26" x14ac:dyDescent="0.25">
      <c r="A49" s="12">
        <v>44</v>
      </c>
      <c r="B49" s="11">
        <v>17715320</v>
      </c>
      <c r="C49" s="10">
        <v>52.8</v>
      </c>
      <c r="D49" s="35">
        <v>1587.8</v>
      </c>
      <c r="E49" s="35">
        <v>2848</v>
      </c>
      <c r="F49" s="35">
        <f t="shared" si="0"/>
        <v>1260.2</v>
      </c>
      <c r="G49" s="22">
        <f t="shared" si="3"/>
        <v>1.083772</v>
      </c>
      <c r="H49" s="22">
        <f>(C49/C276)*H11</f>
        <v>0</v>
      </c>
      <c r="I49" s="26">
        <f t="shared" si="1"/>
        <v>1.083772</v>
      </c>
      <c r="J49" s="85"/>
      <c r="K49" s="86"/>
      <c r="L49" s="87"/>
      <c r="M49" s="6"/>
      <c r="N49" s="6"/>
      <c r="O49" s="6"/>
      <c r="P49" s="6"/>
      <c r="Q49" s="6"/>
      <c r="S49" s="6"/>
      <c r="T49" s="6"/>
      <c r="U49" s="6"/>
      <c r="V49" s="6"/>
      <c r="W49" s="6"/>
      <c r="X49" s="6"/>
      <c r="Y49" s="6"/>
      <c r="Z49" s="6"/>
    </row>
    <row r="50" spans="1:26" x14ac:dyDescent="0.25">
      <c r="A50" s="12">
        <v>45</v>
      </c>
      <c r="B50" s="11">
        <v>17219097</v>
      </c>
      <c r="C50" s="10">
        <v>48.7</v>
      </c>
      <c r="D50" s="35">
        <v>1660.9</v>
      </c>
      <c r="E50" s="35">
        <v>2942</v>
      </c>
      <c r="F50" s="35">
        <f t="shared" si="0"/>
        <v>1281.0999999999999</v>
      </c>
      <c r="G50" s="22">
        <f t="shared" si="3"/>
        <v>1.1017459999999999</v>
      </c>
      <c r="H50" s="22">
        <f>(C50/C276)*H11</f>
        <v>0</v>
      </c>
      <c r="I50" s="26">
        <f t="shared" si="1"/>
        <v>1.1017459999999999</v>
      </c>
      <c r="J50" s="85"/>
      <c r="K50" s="86"/>
      <c r="L50" s="87"/>
      <c r="M50" s="6"/>
      <c r="N50" s="6"/>
      <c r="O50" s="6"/>
      <c r="P50" s="6"/>
      <c r="Q50" s="6"/>
      <c r="S50" s="6"/>
      <c r="T50" s="6"/>
      <c r="U50" s="6"/>
      <c r="V50" s="6"/>
      <c r="W50" s="6"/>
      <c r="X50" s="6"/>
      <c r="Y50" s="6"/>
      <c r="Z50" s="6"/>
    </row>
    <row r="51" spans="1:26" x14ac:dyDescent="0.25">
      <c r="A51" s="12">
        <v>46</v>
      </c>
      <c r="B51" s="11">
        <v>17218585</v>
      </c>
      <c r="C51" s="10">
        <v>56.8</v>
      </c>
      <c r="D51" s="35">
        <v>255.2</v>
      </c>
      <c r="E51" s="35">
        <v>509</v>
      </c>
      <c r="F51" s="35">
        <f t="shared" si="0"/>
        <v>253.8</v>
      </c>
      <c r="G51" s="22">
        <f t="shared" si="3"/>
        <v>0.21826800000000002</v>
      </c>
      <c r="H51" s="22">
        <f>(C51/C276)*H11</f>
        <v>0</v>
      </c>
      <c r="I51" s="26">
        <f t="shared" si="1"/>
        <v>0.21826800000000002</v>
      </c>
      <c r="J51" s="85"/>
      <c r="K51" s="86"/>
      <c r="L51" s="87"/>
      <c r="M51" s="4"/>
      <c r="N51" s="4"/>
      <c r="O51" s="4"/>
      <c r="P51" s="4"/>
      <c r="Q51" s="6"/>
      <c r="S51" s="6"/>
      <c r="T51" s="6"/>
      <c r="U51" s="6"/>
      <c r="V51" s="6"/>
      <c r="W51" s="6"/>
      <c r="X51" s="6"/>
      <c r="Y51" s="6"/>
      <c r="Z51" s="6"/>
    </row>
    <row r="52" spans="1:26" x14ac:dyDescent="0.25">
      <c r="A52" s="12">
        <v>47</v>
      </c>
      <c r="B52" s="11">
        <v>17218807</v>
      </c>
      <c r="C52" s="10">
        <v>90.9</v>
      </c>
      <c r="D52" s="35">
        <v>2767.3</v>
      </c>
      <c r="E52" s="35">
        <v>4913</v>
      </c>
      <c r="F52" s="35">
        <f t="shared" si="0"/>
        <v>2145.6999999999998</v>
      </c>
      <c r="G52" s="22">
        <f t="shared" si="3"/>
        <v>1.8453019999999998</v>
      </c>
      <c r="H52" s="22">
        <f>(C52/C276)*H11</f>
        <v>0</v>
      </c>
      <c r="I52" s="26">
        <f t="shared" si="1"/>
        <v>1.8453019999999998</v>
      </c>
      <c r="J52" s="85"/>
      <c r="K52" s="86"/>
      <c r="L52" s="87"/>
      <c r="M52" s="6"/>
      <c r="N52" s="6"/>
      <c r="O52" s="6"/>
      <c r="P52" s="6"/>
      <c r="Q52" s="6"/>
      <c r="S52" s="6"/>
      <c r="T52" s="6"/>
      <c r="U52" s="6"/>
      <c r="V52" s="6"/>
      <c r="W52" s="6"/>
      <c r="X52" s="6"/>
      <c r="Y52" s="6"/>
      <c r="Z52" s="6"/>
    </row>
    <row r="53" spans="1:26" x14ac:dyDescent="0.25">
      <c r="A53" s="12">
        <v>48</v>
      </c>
      <c r="B53" s="11">
        <v>17218627</v>
      </c>
      <c r="C53" s="10">
        <v>54.9</v>
      </c>
      <c r="D53" s="35">
        <v>1078.2</v>
      </c>
      <c r="E53" s="35">
        <v>1078.2</v>
      </c>
      <c r="F53" s="35">
        <f t="shared" si="0"/>
        <v>0</v>
      </c>
      <c r="G53" s="22">
        <f t="shared" si="3"/>
        <v>0</v>
      </c>
      <c r="H53" s="22">
        <f>(C53/C276)*H11</f>
        <v>0</v>
      </c>
      <c r="I53" s="26">
        <f t="shared" si="1"/>
        <v>0</v>
      </c>
      <c r="J53" s="85"/>
      <c r="K53" s="86"/>
      <c r="L53" s="87"/>
      <c r="M53" s="6"/>
      <c r="N53" s="6"/>
      <c r="O53" s="6"/>
      <c r="P53" s="6"/>
      <c r="Q53" s="6"/>
      <c r="S53" s="6"/>
      <c r="T53" s="6"/>
      <c r="U53" s="6"/>
      <c r="V53" s="6"/>
      <c r="W53" s="6"/>
      <c r="X53" s="6"/>
      <c r="Y53" s="6"/>
      <c r="Z53" s="6"/>
    </row>
    <row r="54" spans="1:26" x14ac:dyDescent="0.25">
      <c r="A54" s="12">
        <v>49</v>
      </c>
      <c r="B54" s="11">
        <v>17715402</v>
      </c>
      <c r="C54" s="10">
        <v>51.8</v>
      </c>
      <c r="D54" s="35">
        <v>1171.7</v>
      </c>
      <c r="E54" s="35">
        <v>2118</v>
      </c>
      <c r="F54" s="35">
        <f t="shared" si="0"/>
        <v>946.3</v>
      </c>
      <c r="G54" s="22">
        <f t="shared" si="3"/>
        <v>0.81381799999999993</v>
      </c>
      <c r="H54" s="22">
        <f>(C54/C276)*H11</f>
        <v>0</v>
      </c>
      <c r="I54" s="26">
        <f t="shared" si="1"/>
        <v>0.81381799999999993</v>
      </c>
      <c r="J54" s="85"/>
      <c r="K54" s="86"/>
      <c r="L54" s="87"/>
      <c r="M54" s="6"/>
      <c r="N54" s="6"/>
      <c r="O54" s="6"/>
      <c r="P54" s="6"/>
      <c r="Q54" s="6"/>
      <c r="S54" s="6"/>
      <c r="T54" s="6"/>
      <c r="U54" s="6"/>
      <c r="V54" s="6"/>
      <c r="W54" s="6"/>
      <c r="X54" s="6"/>
      <c r="Y54" s="6"/>
      <c r="Z54" s="6"/>
    </row>
    <row r="55" spans="1:26" x14ac:dyDescent="0.25">
      <c r="A55" s="12">
        <v>50</v>
      </c>
      <c r="B55" s="11">
        <v>17715322</v>
      </c>
      <c r="C55" s="10">
        <v>48.2</v>
      </c>
      <c r="D55" s="35">
        <v>1357.6</v>
      </c>
      <c r="E55" s="35">
        <v>2465</v>
      </c>
      <c r="F55" s="35">
        <f t="shared" si="0"/>
        <v>1107.4000000000001</v>
      </c>
      <c r="G55" s="22">
        <f t="shared" si="3"/>
        <v>0.9523640000000001</v>
      </c>
      <c r="H55" s="22">
        <f>(C55/C276)*H11</f>
        <v>0</v>
      </c>
      <c r="I55" s="26">
        <f t="shared" si="1"/>
        <v>0.9523640000000001</v>
      </c>
      <c r="J55" s="85"/>
      <c r="K55" s="86"/>
      <c r="L55" s="87"/>
      <c r="M55" s="6"/>
      <c r="N55" s="6"/>
      <c r="O55" s="6"/>
      <c r="P55" s="6"/>
      <c r="Q55" s="6"/>
      <c r="S55" s="6"/>
      <c r="T55" s="6"/>
      <c r="U55" s="6"/>
      <c r="V55" s="6"/>
      <c r="W55" s="6"/>
      <c r="X55" s="6"/>
      <c r="Y55" s="6"/>
      <c r="Z55" s="6"/>
    </row>
    <row r="56" spans="1:26" x14ac:dyDescent="0.25">
      <c r="A56" s="12">
        <v>51</v>
      </c>
      <c r="B56" s="11">
        <v>17715266</v>
      </c>
      <c r="C56" s="10">
        <v>49.3</v>
      </c>
      <c r="D56" s="35">
        <v>956.7</v>
      </c>
      <c r="E56" s="35">
        <v>2418</v>
      </c>
      <c r="F56" s="35">
        <f t="shared" si="0"/>
        <v>1461.3</v>
      </c>
      <c r="G56" s="22">
        <f t="shared" si="3"/>
        <v>1.256718</v>
      </c>
      <c r="H56" s="22">
        <f>(C56/C276)*H11</f>
        <v>0</v>
      </c>
      <c r="I56" s="26">
        <f t="shared" si="1"/>
        <v>1.256718</v>
      </c>
      <c r="J56" s="85"/>
      <c r="K56" s="86"/>
      <c r="L56" s="87"/>
      <c r="M56" s="6"/>
      <c r="N56" s="6"/>
      <c r="O56" s="6"/>
      <c r="P56" s="6"/>
      <c r="Q56" s="6"/>
      <c r="S56" s="6"/>
      <c r="T56" s="6"/>
      <c r="U56" s="6"/>
      <c r="V56" s="6"/>
      <c r="W56" s="6"/>
      <c r="X56" s="6"/>
      <c r="Y56" s="6"/>
      <c r="Z56" s="6"/>
    </row>
    <row r="57" spans="1:26" x14ac:dyDescent="0.25">
      <c r="A57" s="12">
        <v>52</v>
      </c>
      <c r="B57" s="11">
        <v>17218675</v>
      </c>
      <c r="C57" s="10">
        <v>66.099999999999994</v>
      </c>
      <c r="D57" s="35">
        <v>2057.5</v>
      </c>
      <c r="E57" s="35">
        <v>3678</v>
      </c>
      <c r="F57" s="35">
        <f t="shared" si="0"/>
        <v>1620.5</v>
      </c>
      <c r="G57" s="22">
        <f t="shared" si="3"/>
        <v>1.3936299999999999</v>
      </c>
      <c r="H57" s="22">
        <f>(C57/C276)*H11</f>
        <v>0</v>
      </c>
      <c r="I57" s="26">
        <f t="shared" si="1"/>
        <v>1.3936299999999999</v>
      </c>
      <c r="J57" s="85"/>
      <c r="K57" s="86"/>
      <c r="L57" s="87"/>
      <c r="M57" s="6"/>
      <c r="N57" s="6"/>
      <c r="O57" s="6"/>
      <c r="P57" s="6"/>
      <c r="Q57" s="6"/>
      <c r="S57" s="6"/>
      <c r="T57" s="6"/>
      <c r="U57" s="6"/>
      <c r="V57" s="6"/>
      <c r="W57" s="6"/>
      <c r="X57" s="6"/>
      <c r="Y57" s="6"/>
      <c r="Z57" s="6"/>
    </row>
    <row r="58" spans="1:26" x14ac:dyDescent="0.25">
      <c r="A58" s="12">
        <v>53</v>
      </c>
      <c r="B58" s="11">
        <v>17218951</v>
      </c>
      <c r="C58" s="10">
        <v>36.299999999999997</v>
      </c>
      <c r="D58" s="35">
        <v>1259.2</v>
      </c>
      <c r="E58" s="35">
        <v>2037</v>
      </c>
      <c r="F58" s="35">
        <f t="shared" si="0"/>
        <v>777.8</v>
      </c>
      <c r="G58" s="22">
        <f t="shared" si="3"/>
        <v>0.66890799999999995</v>
      </c>
      <c r="H58" s="22">
        <f>(C58/C276)*H11</f>
        <v>0</v>
      </c>
      <c r="I58" s="26">
        <f t="shared" si="1"/>
        <v>0.66890799999999995</v>
      </c>
      <c r="J58" s="85"/>
      <c r="K58" s="86"/>
      <c r="L58" s="87"/>
      <c r="M58" s="6"/>
      <c r="N58" s="6"/>
      <c r="O58" s="6"/>
      <c r="P58" s="6"/>
      <c r="Q58" s="6"/>
      <c r="S58" s="6"/>
      <c r="T58" s="6"/>
      <c r="U58" s="6"/>
      <c r="V58" s="6"/>
      <c r="W58" s="6"/>
      <c r="X58" s="6"/>
      <c r="Y58" s="6"/>
      <c r="Z58" s="6"/>
    </row>
    <row r="59" spans="1:26" x14ac:dyDescent="0.25">
      <c r="A59" s="12">
        <v>54</v>
      </c>
      <c r="B59" s="11">
        <v>17219153</v>
      </c>
      <c r="C59" s="10">
        <v>64</v>
      </c>
      <c r="D59" s="35">
        <v>1939.9</v>
      </c>
      <c r="E59" s="35">
        <v>3509</v>
      </c>
      <c r="F59" s="35">
        <f t="shared" si="0"/>
        <v>1569.1</v>
      </c>
      <c r="G59" s="22">
        <f t="shared" si="3"/>
        <v>1.3494259999999998</v>
      </c>
      <c r="H59" s="22">
        <f>(C59/C276)*H11</f>
        <v>0</v>
      </c>
      <c r="I59" s="26">
        <f t="shared" si="1"/>
        <v>1.3494259999999998</v>
      </c>
      <c r="J59" s="85"/>
      <c r="K59" s="86"/>
      <c r="L59" s="87"/>
      <c r="M59" s="6"/>
      <c r="N59" s="6"/>
      <c r="O59" s="6"/>
      <c r="P59" s="6"/>
      <c r="Q59" s="6"/>
      <c r="S59" s="6"/>
      <c r="T59" s="6"/>
      <c r="U59" s="6"/>
      <c r="V59" s="6"/>
      <c r="W59" s="6"/>
      <c r="X59" s="6"/>
      <c r="Y59" s="6"/>
      <c r="Z59" s="6"/>
    </row>
    <row r="60" spans="1:26" x14ac:dyDescent="0.25">
      <c r="A60" s="12">
        <v>55</v>
      </c>
      <c r="B60" s="11">
        <v>17219239</v>
      </c>
      <c r="C60" s="10">
        <v>45.5</v>
      </c>
      <c r="D60" s="35">
        <v>1113.0999999999999</v>
      </c>
      <c r="E60" s="35">
        <v>1977</v>
      </c>
      <c r="F60" s="35">
        <f t="shared" si="0"/>
        <v>863.90000000000009</v>
      </c>
      <c r="G60" s="22">
        <f t="shared" si="3"/>
        <v>0.74295400000000011</v>
      </c>
      <c r="H60" s="22">
        <f>(C60/C276)*H11</f>
        <v>0</v>
      </c>
      <c r="I60" s="26">
        <f t="shared" si="1"/>
        <v>0.74295400000000011</v>
      </c>
      <c r="J60" s="85"/>
      <c r="K60" s="86"/>
      <c r="L60" s="87"/>
      <c r="M60" s="6"/>
      <c r="N60" s="6"/>
      <c r="O60" s="6"/>
      <c r="P60" s="6"/>
      <c r="Q60" s="6"/>
      <c r="S60" s="6"/>
      <c r="T60" s="6"/>
      <c r="U60" s="6"/>
      <c r="V60" s="6"/>
      <c r="W60" s="6"/>
      <c r="X60" s="6"/>
      <c r="Y60" s="6"/>
      <c r="Z60" s="6"/>
    </row>
    <row r="61" spans="1:26" x14ac:dyDescent="0.25">
      <c r="A61" s="12">
        <v>56</v>
      </c>
      <c r="B61" s="11">
        <v>17218852</v>
      </c>
      <c r="C61" s="10">
        <v>53.1</v>
      </c>
      <c r="D61" s="35">
        <v>1484.5</v>
      </c>
      <c r="E61" s="35">
        <v>2585</v>
      </c>
      <c r="F61" s="35">
        <f t="shared" si="0"/>
        <v>1100.5</v>
      </c>
      <c r="G61" s="22">
        <f t="shared" si="3"/>
        <v>0.94642999999999999</v>
      </c>
      <c r="H61" s="22">
        <f>(C61/C276)*H11</f>
        <v>0</v>
      </c>
      <c r="I61" s="26">
        <f t="shared" si="1"/>
        <v>0.94642999999999999</v>
      </c>
      <c r="J61" s="85"/>
      <c r="K61" s="86"/>
      <c r="L61" s="87"/>
      <c r="M61" s="6"/>
      <c r="N61" s="6"/>
      <c r="O61" s="6"/>
      <c r="P61" s="6"/>
      <c r="Q61" s="6"/>
      <c r="S61" s="6"/>
      <c r="T61" s="6"/>
      <c r="U61" s="6"/>
      <c r="V61" s="6"/>
      <c r="W61" s="6"/>
      <c r="X61" s="6"/>
      <c r="Y61" s="6"/>
      <c r="Z61" s="6"/>
    </row>
    <row r="62" spans="1:26" x14ac:dyDescent="0.25">
      <c r="A62" s="12">
        <v>57</v>
      </c>
      <c r="B62" s="11">
        <v>17219162</v>
      </c>
      <c r="C62" s="10">
        <v>48.2</v>
      </c>
      <c r="D62" s="35">
        <v>1456</v>
      </c>
      <c r="E62" s="35">
        <v>1898</v>
      </c>
      <c r="F62" s="35">
        <f t="shared" si="0"/>
        <v>442</v>
      </c>
      <c r="G62" s="22">
        <f t="shared" si="3"/>
        <v>0.38012000000000001</v>
      </c>
      <c r="H62" s="22">
        <f>(C62/C275)*H11</f>
        <v>0</v>
      </c>
      <c r="I62" s="26">
        <f t="shared" si="1"/>
        <v>0.38012000000000001</v>
      </c>
      <c r="J62" s="85"/>
      <c r="K62" s="86"/>
      <c r="L62" s="87"/>
      <c r="M62" s="6"/>
      <c r="N62" s="6"/>
      <c r="O62" s="6"/>
      <c r="P62" s="6"/>
      <c r="Q62" s="6"/>
      <c r="S62" s="6"/>
      <c r="T62" s="6"/>
      <c r="U62" s="6"/>
      <c r="V62" s="6"/>
      <c r="W62" s="6"/>
      <c r="X62" s="6"/>
      <c r="Y62" s="6"/>
      <c r="Z62" s="6"/>
    </row>
    <row r="63" spans="1:26" x14ac:dyDescent="0.25">
      <c r="A63" s="12">
        <v>58</v>
      </c>
      <c r="B63" s="11">
        <v>17218886</v>
      </c>
      <c r="C63" s="10">
        <v>57</v>
      </c>
      <c r="D63" s="35">
        <v>1730.3</v>
      </c>
      <c r="E63" s="35">
        <v>3192</v>
      </c>
      <c r="F63" s="35">
        <f t="shared" si="0"/>
        <v>1461.7</v>
      </c>
      <c r="G63" s="22">
        <f t="shared" si="3"/>
        <v>1.2570619999999999</v>
      </c>
      <c r="H63" s="22">
        <f>(C63/C276)*H11</f>
        <v>0</v>
      </c>
      <c r="I63" s="26">
        <f t="shared" si="1"/>
        <v>1.2570619999999999</v>
      </c>
      <c r="J63" s="85"/>
      <c r="K63" s="86"/>
      <c r="L63" s="87"/>
      <c r="M63" s="6"/>
      <c r="N63" s="6"/>
      <c r="O63" s="6"/>
      <c r="P63" s="6"/>
      <c r="Q63" s="6"/>
      <c r="S63" s="6"/>
      <c r="T63" s="6"/>
      <c r="U63" s="6"/>
      <c r="V63" s="6"/>
      <c r="W63" s="6"/>
      <c r="X63" s="6"/>
      <c r="Y63" s="6"/>
      <c r="Z63" s="6"/>
    </row>
    <row r="64" spans="1:26" x14ac:dyDescent="0.25">
      <c r="A64" s="12">
        <v>59</v>
      </c>
      <c r="B64" s="11">
        <v>17218882</v>
      </c>
      <c r="C64" s="10">
        <v>90.8</v>
      </c>
      <c r="D64" s="35">
        <v>2191.3000000000002</v>
      </c>
      <c r="E64" s="35">
        <v>4119</v>
      </c>
      <c r="F64" s="35">
        <f t="shared" si="0"/>
        <v>1927.6999999999998</v>
      </c>
      <c r="G64" s="22">
        <f t="shared" si="3"/>
        <v>1.6578219999999999</v>
      </c>
      <c r="H64" s="22">
        <f>(C64/C276)*H11</f>
        <v>0</v>
      </c>
      <c r="I64" s="26">
        <f t="shared" si="1"/>
        <v>1.6578219999999999</v>
      </c>
      <c r="J64" s="85"/>
      <c r="K64" s="86"/>
      <c r="L64" s="87"/>
      <c r="M64" s="6"/>
      <c r="N64" s="6"/>
      <c r="O64" s="6"/>
      <c r="P64" s="6"/>
      <c r="Q64" s="6"/>
      <c r="S64" s="6"/>
      <c r="T64" s="6"/>
      <c r="U64" s="6"/>
      <c r="V64" s="6"/>
      <c r="W64" s="6"/>
      <c r="X64" s="6"/>
      <c r="Y64" s="6"/>
      <c r="Z64" s="6"/>
    </row>
    <row r="65" spans="1:26" x14ac:dyDescent="0.25">
      <c r="A65" s="12">
        <v>60</v>
      </c>
      <c r="B65" s="11">
        <v>17218598</v>
      </c>
      <c r="C65" s="10">
        <v>54.6</v>
      </c>
      <c r="D65" s="35">
        <v>1078.5999999999999</v>
      </c>
      <c r="E65" s="35">
        <v>1079</v>
      </c>
      <c r="F65" s="35">
        <f t="shared" si="0"/>
        <v>0.40000000000009095</v>
      </c>
      <c r="G65" s="22">
        <f t="shared" si="3"/>
        <v>3.4400000000007818E-4</v>
      </c>
      <c r="H65" s="22">
        <f>(C65/C276)*H11</f>
        <v>0</v>
      </c>
      <c r="I65" s="26">
        <f t="shared" si="1"/>
        <v>3.4400000000007818E-4</v>
      </c>
      <c r="J65" s="85"/>
      <c r="K65" s="86"/>
      <c r="L65" s="87"/>
      <c r="M65" s="6"/>
      <c r="N65" s="6"/>
      <c r="O65" s="6"/>
      <c r="P65" s="6"/>
      <c r="Q65" s="6"/>
      <c r="S65" s="6"/>
      <c r="T65" s="6"/>
      <c r="U65" s="6"/>
      <c r="V65" s="6"/>
      <c r="W65" s="6"/>
      <c r="X65" s="6"/>
      <c r="Y65" s="6"/>
      <c r="Z65" s="6"/>
    </row>
    <row r="66" spans="1:26" x14ac:dyDescent="0.25">
      <c r="A66" s="12">
        <v>61</v>
      </c>
      <c r="B66" s="88">
        <v>17218999</v>
      </c>
      <c r="C66" s="10">
        <v>52.3</v>
      </c>
      <c r="D66" s="35">
        <v>1216.5</v>
      </c>
      <c r="E66" s="35">
        <v>2252</v>
      </c>
      <c r="F66" s="35">
        <f t="shared" si="0"/>
        <v>1035.5</v>
      </c>
      <c r="G66" s="22">
        <f t="shared" si="3"/>
        <v>0.89052999999999993</v>
      </c>
      <c r="H66" s="22">
        <f>(C66/C276)*H11</f>
        <v>0</v>
      </c>
      <c r="I66" s="26">
        <f t="shared" si="1"/>
        <v>0.89052999999999993</v>
      </c>
      <c r="J66" s="85"/>
      <c r="K66" s="86"/>
      <c r="L66" s="87"/>
      <c r="M66" s="6"/>
      <c r="N66" s="6"/>
      <c r="O66" s="6"/>
      <c r="P66" s="6"/>
      <c r="Q66" s="6"/>
      <c r="S66" s="6"/>
      <c r="T66" s="6"/>
      <c r="U66" s="6"/>
      <c r="V66" s="6"/>
      <c r="W66" s="6"/>
      <c r="X66" s="6"/>
      <c r="Y66" s="6"/>
      <c r="Z66" s="6"/>
    </row>
    <row r="67" spans="1:26" x14ac:dyDescent="0.25">
      <c r="A67" s="12">
        <v>62</v>
      </c>
      <c r="B67" s="11">
        <v>17715261</v>
      </c>
      <c r="C67" s="10">
        <v>48.3</v>
      </c>
      <c r="D67" s="35">
        <v>1502.1</v>
      </c>
      <c r="E67" s="35">
        <v>3156</v>
      </c>
      <c r="F67" s="35">
        <f t="shared" si="0"/>
        <v>1653.9</v>
      </c>
      <c r="G67" s="22">
        <f t="shared" si="3"/>
        <v>1.4223540000000001</v>
      </c>
      <c r="H67" s="22">
        <f>(C67/C276)*H11</f>
        <v>0</v>
      </c>
      <c r="I67" s="26">
        <f t="shared" si="1"/>
        <v>1.4223540000000001</v>
      </c>
      <c r="J67" s="85"/>
      <c r="K67" s="86"/>
      <c r="L67" s="87"/>
      <c r="M67" s="6"/>
      <c r="N67" s="6"/>
      <c r="O67" s="6"/>
      <c r="P67" s="6"/>
      <c r="Q67" s="6"/>
      <c r="S67" s="6"/>
      <c r="T67" s="6"/>
      <c r="U67" s="6"/>
      <c r="V67" s="6"/>
      <c r="W67" s="6"/>
      <c r="X67" s="6"/>
      <c r="Y67" s="6"/>
      <c r="Z67" s="6"/>
    </row>
    <row r="68" spans="1:26" x14ac:dyDescent="0.25">
      <c r="A68" s="12">
        <v>63</v>
      </c>
      <c r="B68" s="11">
        <v>17715139</v>
      </c>
      <c r="C68" s="10">
        <v>49.4</v>
      </c>
      <c r="D68" s="35">
        <v>1672.5</v>
      </c>
      <c r="E68" s="35">
        <v>2900</v>
      </c>
      <c r="F68" s="35">
        <f t="shared" si="0"/>
        <v>1227.5</v>
      </c>
      <c r="G68" s="22">
        <f t="shared" si="3"/>
        <v>1.05565</v>
      </c>
      <c r="H68" s="22">
        <f>(C68/C276)*H11</f>
        <v>0</v>
      </c>
      <c r="I68" s="26">
        <f t="shared" si="1"/>
        <v>1.05565</v>
      </c>
      <c r="J68" s="85"/>
      <c r="K68" s="86"/>
      <c r="L68" s="87"/>
      <c r="M68" s="6"/>
      <c r="N68" s="6"/>
      <c r="O68" s="6"/>
      <c r="P68" s="6"/>
      <c r="Q68" s="6"/>
      <c r="S68" s="6"/>
      <c r="T68" s="6"/>
      <c r="U68" s="6"/>
      <c r="V68" s="6"/>
      <c r="W68" s="6"/>
      <c r="X68" s="6"/>
      <c r="Y68" s="6"/>
      <c r="Z68" s="6"/>
    </row>
    <row r="69" spans="1:26" x14ac:dyDescent="0.25">
      <c r="A69" s="12">
        <v>64</v>
      </c>
      <c r="B69" s="11">
        <v>17218595</v>
      </c>
      <c r="C69" s="10">
        <v>67</v>
      </c>
      <c r="D69" s="35">
        <v>2085.4</v>
      </c>
      <c r="E69" s="35">
        <v>3890</v>
      </c>
      <c r="F69" s="35">
        <f t="shared" si="0"/>
        <v>1804.6</v>
      </c>
      <c r="G69" s="22">
        <f t="shared" si="3"/>
        <v>1.5519559999999999</v>
      </c>
      <c r="H69" s="22">
        <f>(C69/C276)*H11</f>
        <v>0</v>
      </c>
      <c r="I69" s="26">
        <f t="shared" si="1"/>
        <v>1.5519559999999999</v>
      </c>
      <c r="J69" s="85"/>
      <c r="K69" s="86"/>
      <c r="L69" s="87"/>
      <c r="M69" s="6"/>
      <c r="N69" s="6"/>
      <c r="O69" s="6"/>
      <c r="P69" s="6"/>
      <c r="Q69" s="6"/>
      <c r="S69" s="6"/>
      <c r="T69" s="6"/>
      <c r="U69" s="6"/>
      <c r="V69" s="6"/>
      <c r="W69" s="6"/>
      <c r="X69" s="6"/>
      <c r="Y69" s="6"/>
      <c r="Z69" s="6"/>
    </row>
    <row r="70" spans="1:26" x14ac:dyDescent="0.25">
      <c r="A70" s="12">
        <v>65</v>
      </c>
      <c r="B70" s="11">
        <v>17218834</v>
      </c>
      <c r="C70" s="10">
        <v>36.200000000000003</v>
      </c>
      <c r="D70" s="35">
        <v>1419.1</v>
      </c>
      <c r="E70" s="35">
        <v>2514</v>
      </c>
      <c r="F70" s="35">
        <f t="shared" si="0"/>
        <v>1094.9000000000001</v>
      </c>
      <c r="G70" s="22">
        <f t="shared" si="3"/>
        <v>0.94161400000000006</v>
      </c>
      <c r="H70" s="22">
        <f>(C70/C276)*H11</f>
        <v>0</v>
      </c>
      <c r="I70" s="26">
        <f t="shared" si="1"/>
        <v>0.94161400000000006</v>
      </c>
      <c r="J70" s="85"/>
      <c r="K70" s="86"/>
      <c r="L70" s="87"/>
      <c r="M70" s="6"/>
      <c r="N70" s="6"/>
      <c r="O70" s="6"/>
      <c r="P70" s="6"/>
      <c r="Q70" s="6"/>
      <c r="S70" s="6"/>
      <c r="T70" s="6"/>
      <c r="U70" s="6"/>
      <c r="V70" s="6"/>
      <c r="W70" s="6"/>
      <c r="X70" s="6"/>
      <c r="Y70" s="6"/>
      <c r="Z70" s="6"/>
    </row>
    <row r="71" spans="1:26" x14ac:dyDescent="0.25">
      <c r="A71" s="12">
        <v>66</v>
      </c>
      <c r="B71" s="11">
        <v>17219035</v>
      </c>
      <c r="C71" s="10">
        <v>64.5</v>
      </c>
      <c r="D71" s="35">
        <v>2153</v>
      </c>
      <c r="E71" s="35">
        <v>3204</v>
      </c>
      <c r="F71" s="35">
        <f t="shared" si="0"/>
        <v>1051</v>
      </c>
      <c r="G71" s="22">
        <f t="shared" si="3"/>
        <v>0.90386</v>
      </c>
      <c r="H71" s="22">
        <f>(C71/C276)*H11</f>
        <v>0</v>
      </c>
      <c r="I71" s="26">
        <f t="shared" si="1"/>
        <v>0.90386</v>
      </c>
      <c r="J71" s="85"/>
      <c r="K71" s="86"/>
      <c r="L71" s="87"/>
      <c r="M71" s="6"/>
      <c r="N71" s="6"/>
      <c r="O71" s="6"/>
      <c r="P71" s="6"/>
      <c r="Q71" s="6"/>
      <c r="S71" s="6"/>
      <c r="T71" s="6"/>
      <c r="U71" s="6"/>
      <c r="V71" s="6"/>
      <c r="W71" s="6"/>
      <c r="X71" s="6"/>
      <c r="Y71" s="6"/>
      <c r="Z71" s="6"/>
    </row>
    <row r="72" spans="1:26" x14ac:dyDescent="0.25">
      <c r="A72" s="12">
        <v>67</v>
      </c>
      <c r="B72" s="11">
        <v>17219112</v>
      </c>
      <c r="C72" s="10">
        <v>45.8</v>
      </c>
      <c r="D72" s="35">
        <v>914.1</v>
      </c>
      <c r="E72" s="35">
        <v>1267</v>
      </c>
      <c r="F72" s="35">
        <f t="shared" si="0"/>
        <v>352.9</v>
      </c>
      <c r="G72" s="22">
        <f t="shared" si="3"/>
        <v>0.30349399999999999</v>
      </c>
      <c r="H72" s="22">
        <f>(C72/C276)*H11</f>
        <v>0</v>
      </c>
      <c r="I72" s="26">
        <f t="shared" si="1"/>
        <v>0.30349399999999999</v>
      </c>
      <c r="J72" s="85"/>
      <c r="K72" s="86"/>
      <c r="L72" s="87"/>
      <c r="M72" s="6"/>
      <c r="N72" s="6"/>
      <c r="O72" s="6"/>
      <c r="P72" s="6"/>
      <c r="Q72" s="6"/>
      <c r="S72" s="6"/>
      <c r="T72" s="6"/>
      <c r="U72" s="6"/>
      <c r="V72" s="6"/>
      <c r="W72" s="6"/>
      <c r="X72" s="6"/>
      <c r="Y72" s="6"/>
      <c r="Z72" s="6"/>
    </row>
    <row r="73" spans="1:26" x14ac:dyDescent="0.25">
      <c r="A73" s="12">
        <v>68</v>
      </c>
      <c r="B73" s="11">
        <v>17715722</v>
      </c>
      <c r="C73" s="10">
        <v>53</v>
      </c>
      <c r="D73" s="35">
        <v>1451</v>
      </c>
      <c r="E73" s="35">
        <v>2611</v>
      </c>
      <c r="F73" s="35">
        <f t="shared" si="0"/>
        <v>1160</v>
      </c>
      <c r="G73" s="22">
        <f t="shared" si="3"/>
        <v>0.99759999999999993</v>
      </c>
      <c r="H73" s="22">
        <f>(C73/C276)*H11</f>
        <v>0</v>
      </c>
      <c r="I73" s="26">
        <f t="shared" si="1"/>
        <v>0.99759999999999993</v>
      </c>
      <c r="J73" s="85"/>
      <c r="K73" s="86"/>
      <c r="L73" s="87"/>
      <c r="M73" s="6"/>
      <c r="N73" s="6"/>
      <c r="O73" s="6"/>
      <c r="P73" s="6"/>
      <c r="Q73" s="6"/>
      <c r="S73" s="6"/>
      <c r="T73" s="6"/>
      <c r="U73" s="6"/>
      <c r="V73" s="6"/>
      <c r="W73" s="6"/>
      <c r="X73" s="6"/>
      <c r="Y73" s="6"/>
      <c r="Z73" s="6"/>
    </row>
    <row r="74" spans="1:26" x14ac:dyDescent="0.25">
      <c r="A74" s="12">
        <v>69</v>
      </c>
      <c r="B74" s="11">
        <v>17715105</v>
      </c>
      <c r="C74" s="10">
        <v>48.3</v>
      </c>
      <c r="D74" s="35">
        <v>1755.3</v>
      </c>
      <c r="E74" s="35">
        <v>3154</v>
      </c>
      <c r="F74" s="35">
        <f t="shared" si="0"/>
        <v>1398.7</v>
      </c>
      <c r="G74" s="22">
        <f t="shared" si="3"/>
        <v>1.202882</v>
      </c>
      <c r="H74" s="22">
        <f>(C74/C276)*H11</f>
        <v>0</v>
      </c>
      <c r="I74" s="26">
        <f t="shared" si="1"/>
        <v>1.202882</v>
      </c>
      <c r="J74" s="85"/>
      <c r="K74" s="86"/>
      <c r="L74" s="87"/>
      <c r="M74" s="6"/>
      <c r="N74" s="6"/>
      <c r="O74" s="6"/>
      <c r="P74" s="6"/>
      <c r="Q74" s="6"/>
      <c r="S74" s="6"/>
      <c r="T74" s="6"/>
      <c r="U74" s="6"/>
      <c r="V74" s="6"/>
      <c r="W74" s="6"/>
      <c r="X74" s="6"/>
      <c r="Y74" s="6"/>
      <c r="Z74" s="6"/>
    </row>
    <row r="75" spans="1:26" x14ac:dyDescent="0.25">
      <c r="A75" s="12">
        <v>70</v>
      </c>
      <c r="B75" s="11">
        <v>17715335</v>
      </c>
      <c r="C75" s="10">
        <v>56.9</v>
      </c>
      <c r="D75" s="35">
        <v>1842.4</v>
      </c>
      <c r="E75" s="35">
        <v>3341</v>
      </c>
      <c r="F75" s="35">
        <f t="shared" si="0"/>
        <v>1498.6</v>
      </c>
      <c r="G75" s="22">
        <f t="shared" si="3"/>
        <v>1.2887959999999998</v>
      </c>
      <c r="H75" s="22">
        <f>(C75/C276)*H11</f>
        <v>0</v>
      </c>
      <c r="I75" s="26">
        <f t="shared" si="1"/>
        <v>1.2887959999999998</v>
      </c>
      <c r="J75" s="85"/>
      <c r="K75" s="86"/>
      <c r="L75" s="87"/>
      <c r="M75" s="6"/>
      <c r="N75" s="6"/>
      <c r="O75" s="6"/>
      <c r="P75" s="6"/>
      <c r="Q75" s="6"/>
      <c r="S75" s="6"/>
      <c r="T75" s="6"/>
      <c r="U75" s="6"/>
      <c r="V75" s="6"/>
      <c r="W75" s="6"/>
      <c r="X75" s="6"/>
      <c r="Y75" s="6"/>
      <c r="Z75" s="6"/>
    </row>
    <row r="76" spans="1:26" x14ac:dyDescent="0.25">
      <c r="A76" s="12">
        <v>71</v>
      </c>
      <c r="B76" s="11">
        <v>17715210</v>
      </c>
      <c r="C76" s="10">
        <v>90.7</v>
      </c>
      <c r="D76" s="35">
        <v>2374.4</v>
      </c>
      <c r="E76" s="35">
        <v>4646</v>
      </c>
      <c r="F76" s="35">
        <f t="shared" si="0"/>
        <v>2271.6</v>
      </c>
      <c r="G76" s="22">
        <f t="shared" si="3"/>
        <v>1.953576</v>
      </c>
      <c r="H76" s="22">
        <f>(C76/C276)*H11</f>
        <v>0</v>
      </c>
      <c r="I76" s="26">
        <f t="shared" si="1"/>
        <v>1.953576</v>
      </c>
      <c r="J76" s="85"/>
      <c r="K76" s="86"/>
      <c r="L76" s="87"/>
      <c r="M76" s="6"/>
      <c r="N76" s="6"/>
      <c r="O76" s="6"/>
      <c r="P76" s="6"/>
      <c r="Q76" s="6"/>
      <c r="S76" s="6"/>
      <c r="T76" s="6"/>
      <c r="U76" s="6"/>
      <c r="V76" s="6"/>
      <c r="W76" s="6"/>
      <c r="X76" s="6"/>
      <c r="Y76" s="6"/>
      <c r="Z76" s="6"/>
    </row>
    <row r="77" spans="1:26" x14ac:dyDescent="0.25">
      <c r="A77" s="12">
        <v>72</v>
      </c>
      <c r="B77" s="11">
        <v>17715739</v>
      </c>
      <c r="C77" s="10">
        <v>54.5</v>
      </c>
      <c r="D77" s="35">
        <v>1123.5</v>
      </c>
      <c r="E77" s="35">
        <v>1216</v>
      </c>
      <c r="F77" s="35">
        <f t="shared" si="0"/>
        <v>92.5</v>
      </c>
      <c r="G77" s="22">
        <f t="shared" si="3"/>
        <v>7.9549999999999996E-2</v>
      </c>
      <c r="H77" s="22">
        <f>(C77/C276)*H11</f>
        <v>0</v>
      </c>
      <c r="I77" s="26">
        <f t="shared" si="1"/>
        <v>7.9549999999999996E-2</v>
      </c>
      <c r="J77" s="85"/>
      <c r="K77" s="86"/>
      <c r="L77" s="87"/>
      <c r="M77" s="732"/>
      <c r="N77" s="733"/>
      <c r="O77" s="733"/>
      <c r="P77" s="733"/>
      <c r="Q77" s="733"/>
      <c r="R77" s="733"/>
      <c r="S77" s="6"/>
      <c r="T77" s="6"/>
      <c r="U77" s="6"/>
      <c r="V77" s="6"/>
      <c r="W77" s="6"/>
      <c r="X77" s="6"/>
      <c r="Y77" s="6"/>
      <c r="Z77" s="6"/>
    </row>
    <row r="78" spans="1:26" x14ac:dyDescent="0.25">
      <c r="A78" s="12">
        <v>73</v>
      </c>
      <c r="B78" s="11">
        <v>17715033</v>
      </c>
      <c r="C78" s="10">
        <v>52.1</v>
      </c>
      <c r="D78" s="35">
        <v>1253</v>
      </c>
      <c r="E78" s="35">
        <v>1786</v>
      </c>
      <c r="F78" s="35">
        <f t="shared" si="0"/>
        <v>533</v>
      </c>
      <c r="G78" s="22">
        <f t="shared" si="3"/>
        <v>0.45838000000000001</v>
      </c>
      <c r="H78" s="22">
        <f>(C78/C276)*H11</f>
        <v>0</v>
      </c>
      <c r="I78" s="26">
        <f t="shared" si="1"/>
        <v>0.45838000000000001</v>
      </c>
      <c r="J78" s="85"/>
      <c r="K78" s="86"/>
      <c r="L78" s="87"/>
      <c r="M78" s="6"/>
      <c r="N78" s="6"/>
      <c r="O78" s="6"/>
      <c r="P78" s="6"/>
      <c r="Q78" s="6"/>
      <c r="S78" s="6"/>
      <c r="T78" s="6"/>
      <c r="U78" s="6"/>
      <c r="V78" s="6"/>
      <c r="W78" s="6"/>
      <c r="X78" s="6"/>
      <c r="Y78" s="6"/>
      <c r="Z78" s="6"/>
    </row>
    <row r="79" spans="1:26" x14ac:dyDescent="0.25">
      <c r="A79" s="12">
        <v>74</v>
      </c>
      <c r="B79" s="11">
        <v>17715206</v>
      </c>
      <c r="C79" s="10">
        <v>48.3</v>
      </c>
      <c r="D79" s="35">
        <v>1259</v>
      </c>
      <c r="E79" s="35">
        <v>2320</v>
      </c>
      <c r="F79" s="35">
        <f t="shared" ref="F79:F142" si="4">E79-D79</f>
        <v>1061</v>
      </c>
      <c r="G79" s="22">
        <f t="shared" si="3"/>
        <v>0.91245999999999994</v>
      </c>
      <c r="H79" s="22">
        <f>(C79/C276)*H11</f>
        <v>0</v>
      </c>
      <c r="I79" s="26">
        <f t="shared" ref="I79:I142" si="5">G79+H79</f>
        <v>0.91245999999999994</v>
      </c>
      <c r="J79" s="85"/>
      <c r="K79" s="86"/>
      <c r="L79" s="87"/>
      <c r="M79" s="6"/>
      <c r="N79" s="6"/>
      <c r="O79" s="6"/>
      <c r="P79" s="6"/>
      <c r="Q79" s="6"/>
      <c r="S79" s="6"/>
      <c r="T79" s="6"/>
      <c r="U79" s="6"/>
      <c r="V79" s="6"/>
      <c r="W79" s="6"/>
      <c r="X79" s="6"/>
      <c r="Y79" s="6"/>
      <c r="Z79" s="6"/>
    </row>
    <row r="80" spans="1:26" x14ac:dyDescent="0.25">
      <c r="A80" s="12" t="s">
        <v>149</v>
      </c>
      <c r="B80" s="11">
        <v>17715729</v>
      </c>
      <c r="C80" s="10">
        <v>116.8</v>
      </c>
      <c r="D80" s="35">
        <v>1456.1</v>
      </c>
      <c r="E80" s="35">
        <v>2642</v>
      </c>
      <c r="F80" s="35">
        <f t="shared" si="4"/>
        <v>1185.9000000000001</v>
      </c>
      <c r="G80" s="22">
        <f t="shared" si="3"/>
        <v>1.0198739999999999</v>
      </c>
      <c r="H80" s="22">
        <f>(C80/C276)*H11</f>
        <v>0</v>
      </c>
      <c r="I80" s="26">
        <f t="shared" si="5"/>
        <v>1.0198739999999999</v>
      </c>
      <c r="J80" s="85"/>
      <c r="K80" s="86"/>
      <c r="L80" s="87"/>
      <c r="M80" s="6"/>
      <c r="N80" s="6"/>
      <c r="O80" s="6"/>
      <c r="P80" s="6"/>
      <c r="Q80" s="6"/>
      <c r="S80" s="6"/>
      <c r="T80" s="6"/>
      <c r="U80" s="6"/>
      <c r="V80" s="6"/>
      <c r="W80" s="6"/>
      <c r="X80" s="6"/>
      <c r="Y80" s="6"/>
      <c r="Z80" s="6"/>
    </row>
    <row r="81" spans="1:26" x14ac:dyDescent="0.25">
      <c r="A81" s="12">
        <v>77</v>
      </c>
      <c r="B81" s="11">
        <v>17715229</v>
      </c>
      <c r="C81" s="10">
        <v>36.299999999999997</v>
      </c>
      <c r="D81" s="35">
        <v>602.9</v>
      </c>
      <c r="E81" s="35">
        <v>1359</v>
      </c>
      <c r="F81" s="35">
        <f t="shared" si="4"/>
        <v>756.1</v>
      </c>
      <c r="G81" s="22">
        <f t="shared" si="3"/>
        <v>0.65024599999999999</v>
      </c>
      <c r="H81" s="22">
        <f>(C81/C276)*H11</f>
        <v>0</v>
      </c>
      <c r="I81" s="26">
        <f t="shared" si="5"/>
        <v>0.65024599999999999</v>
      </c>
      <c r="J81" s="85"/>
      <c r="K81" s="86"/>
      <c r="L81" s="87"/>
      <c r="M81" s="6"/>
      <c r="N81" s="6"/>
      <c r="O81" s="6"/>
      <c r="P81" s="6"/>
      <c r="Q81" s="6"/>
      <c r="S81" s="6"/>
      <c r="T81" s="6"/>
      <c r="U81" s="6"/>
      <c r="V81" s="6"/>
      <c r="W81" s="6"/>
      <c r="X81" s="6"/>
      <c r="Y81" s="6"/>
      <c r="Z81" s="6"/>
    </row>
    <row r="82" spans="1:26" x14ac:dyDescent="0.25">
      <c r="A82" s="12">
        <v>78</v>
      </c>
      <c r="B82" s="11">
        <v>17714938</v>
      </c>
      <c r="C82" s="10">
        <v>63.8</v>
      </c>
      <c r="D82" s="35">
        <v>1515.6</v>
      </c>
      <c r="E82" s="35">
        <v>2352</v>
      </c>
      <c r="F82" s="35">
        <f t="shared" si="4"/>
        <v>836.40000000000009</v>
      </c>
      <c r="G82" s="22">
        <f t="shared" si="3"/>
        <v>0.71930400000000005</v>
      </c>
      <c r="H82" s="22">
        <f>(C82/C275)*H11</f>
        <v>0</v>
      </c>
      <c r="I82" s="26">
        <f t="shared" si="5"/>
        <v>0.71930400000000005</v>
      </c>
      <c r="J82" s="85"/>
      <c r="K82" s="86"/>
      <c r="L82" s="87"/>
      <c r="M82" s="6"/>
      <c r="N82" s="6"/>
      <c r="O82" s="6"/>
      <c r="P82" s="6"/>
      <c r="Q82" s="6"/>
      <c r="S82" s="6"/>
      <c r="T82" s="6"/>
      <c r="U82" s="6"/>
      <c r="V82" s="6"/>
      <c r="W82" s="6"/>
      <c r="X82" s="6"/>
      <c r="Y82" s="6"/>
      <c r="Z82" s="6"/>
    </row>
    <row r="83" spans="1:26" x14ac:dyDescent="0.25">
      <c r="A83" s="12">
        <v>79</v>
      </c>
      <c r="B83" s="11">
        <v>17715409</v>
      </c>
      <c r="C83" s="10">
        <v>45.6</v>
      </c>
      <c r="D83" s="35">
        <v>1205.2</v>
      </c>
      <c r="E83" s="35">
        <v>2273</v>
      </c>
      <c r="F83" s="35">
        <f t="shared" si="4"/>
        <v>1067.8</v>
      </c>
      <c r="G83" s="22">
        <f t="shared" si="3"/>
        <v>0.9183079999999999</v>
      </c>
      <c r="H83" s="22">
        <f>(C83/C275)*H11</f>
        <v>0</v>
      </c>
      <c r="I83" s="26">
        <f t="shared" si="5"/>
        <v>0.9183079999999999</v>
      </c>
      <c r="J83" s="85"/>
      <c r="K83" s="86"/>
      <c r="L83" s="87"/>
      <c r="M83" s="6"/>
      <c r="N83" s="6"/>
      <c r="O83" s="6"/>
      <c r="P83" s="6"/>
      <c r="Q83" s="6"/>
      <c r="S83" s="6"/>
      <c r="T83" s="6"/>
      <c r="U83" s="6"/>
      <c r="V83" s="6"/>
      <c r="W83" s="6"/>
      <c r="X83" s="6"/>
      <c r="Y83" s="6"/>
      <c r="Z83" s="6"/>
    </row>
    <row r="84" spans="1:26" x14ac:dyDescent="0.25">
      <c r="A84" s="12">
        <v>80</v>
      </c>
      <c r="B84" s="11">
        <v>17715205</v>
      </c>
      <c r="C84" s="10">
        <v>53.3</v>
      </c>
      <c r="D84" s="35">
        <v>1355.7</v>
      </c>
      <c r="E84" s="35">
        <v>2530</v>
      </c>
      <c r="F84" s="35">
        <f t="shared" si="4"/>
        <v>1174.3</v>
      </c>
      <c r="G84" s="22">
        <f t="shared" si="3"/>
        <v>1.009898</v>
      </c>
      <c r="H84" s="22">
        <f>(C84/C275)*H11</f>
        <v>0</v>
      </c>
      <c r="I84" s="26">
        <f t="shared" si="5"/>
        <v>1.009898</v>
      </c>
      <c r="J84" s="85"/>
      <c r="K84" s="86"/>
      <c r="L84" s="87"/>
      <c r="M84" s="6"/>
      <c r="N84" s="6"/>
      <c r="O84" s="6"/>
      <c r="P84" s="6"/>
      <c r="Q84" s="6"/>
      <c r="S84" s="6"/>
      <c r="T84" s="6"/>
      <c r="U84" s="6"/>
      <c r="V84" s="6"/>
      <c r="W84" s="6"/>
      <c r="X84" s="6"/>
      <c r="Y84" s="6"/>
      <c r="Z84" s="6"/>
    </row>
    <row r="85" spans="1:26" x14ac:dyDescent="0.25">
      <c r="A85" s="12">
        <v>81</v>
      </c>
      <c r="B85" s="11">
        <v>17715155</v>
      </c>
      <c r="C85" s="10">
        <v>47.6</v>
      </c>
      <c r="D85" s="35">
        <v>1351.8</v>
      </c>
      <c r="E85" s="35">
        <v>2421</v>
      </c>
      <c r="F85" s="35">
        <f t="shared" si="4"/>
        <v>1069.2</v>
      </c>
      <c r="G85" s="22">
        <f t="shared" si="3"/>
        <v>0.919512</v>
      </c>
      <c r="H85" s="22">
        <f>(C85/C276)*H11</f>
        <v>0</v>
      </c>
      <c r="I85" s="26">
        <f t="shared" si="5"/>
        <v>0.919512</v>
      </c>
      <c r="J85" s="85"/>
      <c r="K85" s="86"/>
      <c r="L85" s="87"/>
      <c r="M85" s="6"/>
      <c r="N85" s="6"/>
      <c r="O85" s="6"/>
      <c r="P85" s="6"/>
      <c r="Q85" s="6"/>
      <c r="S85" s="6"/>
      <c r="T85" s="6"/>
      <c r="U85" s="6"/>
      <c r="V85" s="6"/>
      <c r="W85" s="6"/>
      <c r="X85" s="6"/>
      <c r="Y85" s="6"/>
      <c r="Z85" s="6"/>
    </row>
    <row r="86" spans="1:26" x14ac:dyDescent="0.25">
      <c r="A86" s="12">
        <v>82</v>
      </c>
      <c r="B86" s="11">
        <v>17715779</v>
      </c>
      <c r="C86" s="10">
        <v>56.9</v>
      </c>
      <c r="D86" s="35">
        <v>1743.6</v>
      </c>
      <c r="E86" s="35">
        <v>3206</v>
      </c>
      <c r="F86" s="35">
        <f t="shared" si="4"/>
        <v>1462.4</v>
      </c>
      <c r="G86" s="22">
        <f t="shared" si="3"/>
        <v>1.2576640000000001</v>
      </c>
      <c r="H86" s="22">
        <f>(C86/C275)*H11</f>
        <v>0</v>
      </c>
      <c r="I86" s="26">
        <f t="shared" si="5"/>
        <v>1.2576640000000001</v>
      </c>
      <c r="J86" s="85"/>
      <c r="K86" s="86"/>
      <c r="L86" s="87"/>
      <c r="M86" s="6"/>
      <c r="N86" s="6"/>
      <c r="O86" s="6"/>
      <c r="P86" s="6"/>
      <c r="Q86" s="6"/>
      <c r="S86" s="6"/>
      <c r="T86" s="6"/>
      <c r="U86" s="6"/>
      <c r="V86" s="6"/>
      <c r="W86" s="6"/>
      <c r="X86" s="6"/>
      <c r="Y86" s="6"/>
      <c r="Z86" s="6"/>
    </row>
    <row r="87" spans="1:26" x14ac:dyDescent="0.25">
      <c r="A87" s="12">
        <v>83</v>
      </c>
      <c r="B87" s="11">
        <v>17715766</v>
      </c>
      <c r="C87" s="10">
        <v>90.7</v>
      </c>
      <c r="D87" s="35">
        <v>1822.2</v>
      </c>
      <c r="E87" s="35">
        <v>3332</v>
      </c>
      <c r="F87" s="35">
        <f t="shared" si="4"/>
        <v>1509.8</v>
      </c>
      <c r="G87" s="22">
        <f t="shared" si="3"/>
        <v>1.2984279999999999</v>
      </c>
      <c r="H87" s="22">
        <f>(C87/C275)*H11</f>
        <v>0</v>
      </c>
      <c r="I87" s="26">
        <f t="shared" si="5"/>
        <v>1.2984279999999999</v>
      </c>
      <c r="J87" s="85"/>
      <c r="K87" s="86"/>
      <c r="L87" s="87"/>
      <c r="M87" s="6"/>
      <c r="N87" s="6"/>
      <c r="O87" s="6"/>
      <c r="P87" s="6"/>
      <c r="Q87" s="6"/>
      <c r="S87" s="6"/>
      <c r="T87" s="6"/>
      <c r="U87" s="6"/>
      <c r="V87" s="6"/>
      <c r="W87" s="6"/>
      <c r="X87" s="6"/>
      <c r="Y87" s="6"/>
      <c r="Z87" s="6"/>
    </row>
    <row r="88" spans="1:26" x14ac:dyDescent="0.25">
      <c r="A88" s="12">
        <v>84</v>
      </c>
      <c r="B88" s="11">
        <v>17714988</v>
      </c>
      <c r="C88" s="10">
        <v>54.7</v>
      </c>
      <c r="D88" s="35">
        <v>84.5</v>
      </c>
      <c r="E88" s="35">
        <v>213</v>
      </c>
      <c r="F88" s="35">
        <f t="shared" si="4"/>
        <v>128.5</v>
      </c>
      <c r="G88" s="22">
        <f t="shared" si="3"/>
        <v>0.11051</v>
      </c>
      <c r="H88" s="22">
        <f>(C88/C276)*H11</f>
        <v>0</v>
      </c>
      <c r="I88" s="26">
        <f t="shared" si="5"/>
        <v>0.11051</v>
      </c>
      <c r="J88" s="85"/>
      <c r="K88" s="86"/>
      <c r="L88" s="87"/>
      <c r="M88" s="6"/>
      <c r="N88" s="6"/>
      <c r="O88" s="6"/>
      <c r="P88" s="6"/>
      <c r="Q88" s="6"/>
      <c r="S88" s="6"/>
      <c r="T88" s="6"/>
      <c r="U88" s="6"/>
      <c r="V88" s="6"/>
      <c r="W88" s="6"/>
      <c r="X88" s="6"/>
      <c r="Y88" s="6"/>
      <c r="Z88" s="6"/>
    </row>
    <row r="89" spans="1:26" x14ac:dyDescent="0.25">
      <c r="A89" s="12">
        <v>85</v>
      </c>
      <c r="B89" s="11">
        <v>17714996</v>
      </c>
      <c r="C89" s="10">
        <v>52</v>
      </c>
      <c r="D89" s="35">
        <v>1097.8</v>
      </c>
      <c r="E89" s="35">
        <v>2023</v>
      </c>
      <c r="F89" s="35">
        <f t="shared" si="4"/>
        <v>925.2</v>
      </c>
      <c r="G89" s="22">
        <f t="shared" si="3"/>
        <v>0.79567200000000005</v>
      </c>
      <c r="H89" s="22">
        <f>(C89/C276)*H11</f>
        <v>0</v>
      </c>
      <c r="I89" s="26">
        <f t="shared" si="5"/>
        <v>0.79567200000000005</v>
      </c>
      <c r="J89" s="85"/>
      <c r="K89" s="86"/>
      <c r="L89" s="87"/>
      <c r="M89" s="6"/>
      <c r="N89" s="6"/>
      <c r="O89" s="6"/>
      <c r="P89" s="6"/>
      <c r="Q89" s="6"/>
      <c r="S89" s="6"/>
      <c r="T89" s="6"/>
      <c r="U89" s="6"/>
      <c r="V89" s="6"/>
      <c r="W89" s="6"/>
      <c r="X89" s="6"/>
      <c r="Y89" s="6"/>
      <c r="Z89" s="6"/>
    </row>
    <row r="90" spans="1:26" x14ac:dyDescent="0.25">
      <c r="A90" s="12">
        <v>86</v>
      </c>
      <c r="B90" s="11">
        <v>17715782</v>
      </c>
      <c r="C90" s="10">
        <v>47.8</v>
      </c>
      <c r="D90" s="35">
        <v>1269.2</v>
      </c>
      <c r="E90" s="35">
        <v>2062</v>
      </c>
      <c r="F90" s="35">
        <f t="shared" si="4"/>
        <v>792.8</v>
      </c>
      <c r="G90" s="22">
        <f t="shared" si="3"/>
        <v>0.68180799999999997</v>
      </c>
      <c r="H90" s="22">
        <f>(C90/C276)*H11</f>
        <v>0</v>
      </c>
      <c r="I90" s="26">
        <f t="shared" si="5"/>
        <v>0.68180799999999997</v>
      </c>
      <c r="J90" s="85"/>
      <c r="K90" s="86"/>
      <c r="L90" s="87"/>
      <c r="M90" s="6"/>
      <c r="N90" s="6"/>
      <c r="O90" s="6"/>
      <c r="P90" s="6"/>
      <c r="Q90" s="6"/>
      <c r="S90" s="6"/>
      <c r="T90" s="6"/>
      <c r="U90" s="6"/>
      <c r="V90" s="6"/>
      <c r="W90" s="6"/>
      <c r="X90" s="6"/>
      <c r="Y90" s="6"/>
      <c r="Z90" s="6"/>
    </row>
    <row r="91" spans="1:26" x14ac:dyDescent="0.25">
      <c r="A91" s="12">
        <v>87</v>
      </c>
      <c r="B91" s="11">
        <v>17715366</v>
      </c>
      <c r="C91" s="10">
        <v>49.5</v>
      </c>
      <c r="D91" s="35">
        <v>1420.2</v>
      </c>
      <c r="E91" s="35">
        <v>2608</v>
      </c>
      <c r="F91" s="35">
        <f t="shared" si="4"/>
        <v>1187.8</v>
      </c>
      <c r="G91" s="22">
        <f t="shared" si="3"/>
        <v>1.0215079999999999</v>
      </c>
      <c r="H91" s="22">
        <f>(C91/C276)*H11</f>
        <v>0</v>
      </c>
      <c r="I91" s="26">
        <f t="shared" si="5"/>
        <v>1.0215079999999999</v>
      </c>
      <c r="J91" s="85"/>
      <c r="K91" s="86"/>
      <c r="L91" s="87"/>
      <c r="M91" s="5"/>
      <c r="N91" s="6"/>
      <c r="O91" s="6"/>
      <c r="P91" s="6"/>
      <c r="Q91" s="6"/>
      <c r="S91" s="6"/>
      <c r="T91" s="6"/>
      <c r="U91" s="6"/>
      <c r="V91" s="6"/>
      <c r="W91" s="6"/>
      <c r="X91" s="6"/>
      <c r="Y91" s="6"/>
      <c r="Z91" s="6"/>
    </row>
    <row r="92" spans="1:26" x14ac:dyDescent="0.25">
      <c r="A92" s="12">
        <v>88</v>
      </c>
      <c r="B92" s="11">
        <v>17715249</v>
      </c>
      <c r="C92" s="10">
        <v>66.5</v>
      </c>
      <c r="D92" s="35">
        <v>1666.9</v>
      </c>
      <c r="E92" s="35">
        <v>3114</v>
      </c>
      <c r="F92" s="35">
        <f t="shared" si="4"/>
        <v>1447.1</v>
      </c>
      <c r="G92" s="22">
        <f t="shared" si="3"/>
        <v>1.2445059999999999</v>
      </c>
      <c r="H92" s="22">
        <f>(C92/C276)*H11</f>
        <v>0</v>
      </c>
      <c r="I92" s="26">
        <f t="shared" si="5"/>
        <v>1.2445059999999999</v>
      </c>
      <c r="J92" s="85"/>
      <c r="K92" s="86"/>
      <c r="L92" s="87"/>
      <c r="M92" s="5"/>
      <c r="N92" s="6"/>
      <c r="O92" s="6"/>
      <c r="P92" s="6"/>
      <c r="Q92" s="6"/>
      <c r="S92" s="6"/>
      <c r="T92" s="6"/>
      <c r="U92" s="6"/>
      <c r="V92" s="6"/>
      <c r="W92" s="6"/>
      <c r="X92" s="6"/>
      <c r="Y92" s="6"/>
      <c r="Z92" s="6"/>
    </row>
    <row r="93" spans="1:26" x14ac:dyDescent="0.25">
      <c r="A93" s="12">
        <v>89</v>
      </c>
      <c r="B93" s="11">
        <v>17715072</v>
      </c>
      <c r="C93" s="10">
        <v>36.5</v>
      </c>
      <c r="D93" s="35">
        <v>1310.3</v>
      </c>
      <c r="E93" s="35">
        <v>2330</v>
      </c>
      <c r="F93" s="35">
        <f t="shared" si="4"/>
        <v>1019.7</v>
      </c>
      <c r="G93" s="22">
        <f t="shared" si="3"/>
        <v>0.876942</v>
      </c>
      <c r="H93" s="22">
        <f>(C93/C276)*H11</f>
        <v>0</v>
      </c>
      <c r="I93" s="26">
        <f t="shared" si="5"/>
        <v>0.876942</v>
      </c>
      <c r="J93" s="85"/>
      <c r="K93" s="86"/>
      <c r="L93" s="87"/>
      <c r="M93" s="5"/>
      <c r="N93" s="6"/>
      <c r="O93" s="6"/>
      <c r="P93" s="6"/>
      <c r="Q93" s="6"/>
      <c r="S93" s="6"/>
      <c r="T93" s="6"/>
      <c r="U93" s="6"/>
      <c r="V93" s="6"/>
      <c r="W93" s="6"/>
      <c r="X93" s="6"/>
      <c r="Y93" s="6"/>
      <c r="Z93" s="6"/>
    </row>
    <row r="94" spans="1:26" x14ac:dyDescent="0.25">
      <c r="A94" s="12">
        <v>90</v>
      </c>
      <c r="B94" s="11">
        <v>17715232</v>
      </c>
      <c r="C94" s="10">
        <v>64.5</v>
      </c>
      <c r="D94" s="35">
        <v>2136.1</v>
      </c>
      <c r="E94" s="35">
        <v>3302</v>
      </c>
      <c r="F94" s="35">
        <f t="shared" si="4"/>
        <v>1165.9000000000001</v>
      </c>
      <c r="G94" s="22">
        <f t="shared" ref="G94:G140" si="6">F94*0.00086</f>
        <v>1.0026740000000001</v>
      </c>
      <c r="H94" s="22">
        <f>(C94/C276)*H11</f>
        <v>0</v>
      </c>
      <c r="I94" s="26">
        <f t="shared" si="5"/>
        <v>1.0026740000000001</v>
      </c>
      <c r="J94" s="85"/>
      <c r="K94" s="86"/>
      <c r="L94" s="87"/>
      <c r="M94" s="5"/>
      <c r="N94" s="9"/>
      <c r="O94" s="6"/>
      <c r="P94" s="6"/>
      <c r="Q94" s="6"/>
      <c r="S94" s="6"/>
      <c r="T94" s="6"/>
      <c r="U94" s="6"/>
      <c r="V94" s="6"/>
      <c r="W94" s="6"/>
      <c r="X94" s="6"/>
      <c r="Y94" s="6"/>
      <c r="Z94" s="6"/>
    </row>
    <row r="95" spans="1:26" x14ac:dyDescent="0.25">
      <c r="A95" s="12">
        <v>91</v>
      </c>
      <c r="B95" s="11">
        <v>17715416</v>
      </c>
      <c r="C95" s="10">
        <v>45</v>
      </c>
      <c r="D95" s="35">
        <v>997</v>
      </c>
      <c r="E95" s="35">
        <v>1738</v>
      </c>
      <c r="F95" s="35">
        <f t="shared" si="4"/>
        <v>741</v>
      </c>
      <c r="G95" s="22">
        <f t="shared" si="6"/>
        <v>0.63725999999999994</v>
      </c>
      <c r="H95" s="22">
        <f>(C95/C276)*H11</f>
        <v>0</v>
      </c>
      <c r="I95" s="26">
        <f t="shared" si="5"/>
        <v>0.63725999999999994</v>
      </c>
      <c r="J95" s="85"/>
      <c r="K95" s="86"/>
      <c r="L95" s="87"/>
      <c r="M95" s="5"/>
      <c r="N95" s="6"/>
      <c r="O95" s="6"/>
      <c r="P95" s="6"/>
      <c r="Q95" s="6"/>
      <c r="S95" s="6"/>
      <c r="T95" s="6"/>
      <c r="U95" s="6"/>
      <c r="V95" s="6"/>
      <c r="W95" s="6"/>
      <c r="X95" s="6"/>
      <c r="Y95" s="6"/>
      <c r="Z95" s="6"/>
    </row>
    <row r="96" spans="1:26" x14ac:dyDescent="0.25">
      <c r="A96" s="12">
        <v>92</v>
      </c>
      <c r="B96" s="11">
        <v>17715307</v>
      </c>
      <c r="C96" s="10">
        <v>53.2</v>
      </c>
      <c r="D96" s="35">
        <v>1465.2</v>
      </c>
      <c r="E96" s="35">
        <v>1493</v>
      </c>
      <c r="F96" s="35">
        <f t="shared" si="4"/>
        <v>27.799999999999955</v>
      </c>
      <c r="G96" s="22">
        <f t="shared" si="6"/>
        <v>2.3907999999999961E-2</v>
      </c>
      <c r="H96" s="22">
        <f>(C96/C276)*H11</f>
        <v>0</v>
      </c>
      <c r="I96" s="26">
        <f t="shared" si="5"/>
        <v>2.3907999999999961E-2</v>
      </c>
      <c r="J96" s="85"/>
      <c r="K96" s="86"/>
      <c r="L96" s="87"/>
      <c r="M96" s="5"/>
      <c r="N96" s="6"/>
      <c r="O96" s="6"/>
      <c r="P96" s="6"/>
      <c r="Q96" s="6"/>
      <c r="S96" s="6"/>
      <c r="T96" s="6"/>
      <c r="U96" s="6"/>
      <c r="V96" s="6"/>
      <c r="W96" s="6"/>
      <c r="X96" s="6"/>
      <c r="Y96" s="6"/>
      <c r="Z96" s="6"/>
    </row>
    <row r="97" spans="1:26" x14ac:dyDescent="0.25">
      <c r="A97" s="12">
        <v>93</v>
      </c>
      <c r="B97" s="11">
        <v>17715388</v>
      </c>
      <c r="C97" s="10">
        <v>47.9</v>
      </c>
      <c r="D97" s="35">
        <v>1146.3</v>
      </c>
      <c r="E97" s="35">
        <v>2126</v>
      </c>
      <c r="F97" s="35">
        <f t="shared" si="4"/>
        <v>979.7</v>
      </c>
      <c r="G97" s="22">
        <f t="shared" si="6"/>
        <v>0.84254200000000001</v>
      </c>
      <c r="H97" s="22">
        <f>(C97/C276)*H11</f>
        <v>0</v>
      </c>
      <c r="I97" s="26">
        <f t="shared" si="5"/>
        <v>0.84254200000000001</v>
      </c>
      <c r="J97" s="85"/>
      <c r="K97" s="86"/>
      <c r="L97" s="87"/>
      <c r="M97" s="5"/>
      <c r="N97" s="6"/>
      <c r="O97" s="6"/>
      <c r="P97" s="6"/>
      <c r="Q97" s="6"/>
      <c r="S97" s="6"/>
      <c r="T97" s="6"/>
      <c r="U97" s="6"/>
      <c r="V97" s="6"/>
      <c r="W97" s="6"/>
      <c r="X97" s="6"/>
      <c r="Y97" s="6"/>
      <c r="Z97" s="6"/>
    </row>
    <row r="98" spans="1:26" x14ac:dyDescent="0.25">
      <c r="A98" s="12">
        <v>94</v>
      </c>
      <c r="B98" s="11">
        <v>17715590</v>
      </c>
      <c r="C98" s="10">
        <v>56.9</v>
      </c>
      <c r="D98" s="35">
        <v>1335.3</v>
      </c>
      <c r="E98" s="35">
        <v>2589</v>
      </c>
      <c r="F98" s="35">
        <f t="shared" si="4"/>
        <v>1253.7</v>
      </c>
      <c r="G98" s="22">
        <f t="shared" si="6"/>
        <v>1.078182</v>
      </c>
      <c r="H98" s="22">
        <f>(C98/C276)*H11</f>
        <v>0</v>
      </c>
      <c r="I98" s="26">
        <f t="shared" si="5"/>
        <v>1.078182</v>
      </c>
      <c r="J98" s="85"/>
      <c r="K98" s="86"/>
      <c r="L98" s="87"/>
      <c r="M98" s="5"/>
      <c r="N98" s="6"/>
      <c r="O98" s="6"/>
      <c r="P98" s="6"/>
      <c r="Q98" s="6"/>
      <c r="S98" s="6"/>
      <c r="T98" s="6"/>
      <c r="U98" s="6"/>
      <c r="V98" s="6"/>
      <c r="W98" s="6"/>
      <c r="X98" s="6"/>
      <c r="Y98" s="6"/>
      <c r="Z98" s="6"/>
    </row>
    <row r="99" spans="1:26" x14ac:dyDescent="0.25">
      <c r="A99" s="12">
        <v>95</v>
      </c>
      <c r="B99" s="11">
        <v>17715604</v>
      </c>
      <c r="C99" s="10">
        <v>90.8</v>
      </c>
      <c r="D99" s="35">
        <v>1697.6</v>
      </c>
      <c r="E99" s="35">
        <v>3202</v>
      </c>
      <c r="F99" s="35">
        <f t="shared" si="4"/>
        <v>1504.4</v>
      </c>
      <c r="G99" s="22">
        <f t="shared" si="6"/>
        <v>1.293784</v>
      </c>
      <c r="H99" s="22">
        <f>(C99/C276)*H11</f>
        <v>0</v>
      </c>
      <c r="I99" s="26">
        <f t="shared" si="5"/>
        <v>1.293784</v>
      </c>
      <c r="J99" s="85"/>
      <c r="K99" s="86"/>
      <c r="L99" s="87"/>
      <c r="M99" s="5"/>
      <c r="N99" s="6"/>
      <c r="O99" s="6"/>
      <c r="P99" s="6"/>
      <c r="Q99" s="6"/>
      <c r="S99" s="6"/>
      <c r="T99" s="6"/>
      <c r="U99" s="6"/>
      <c r="V99" s="6"/>
      <c r="W99" s="6"/>
      <c r="X99" s="6"/>
      <c r="Y99" s="6"/>
      <c r="Z99" s="6"/>
    </row>
    <row r="100" spans="1:26" x14ac:dyDescent="0.25">
      <c r="A100" s="12">
        <v>96</v>
      </c>
      <c r="B100" s="11">
        <v>17715568</v>
      </c>
      <c r="C100" s="10">
        <v>54.6</v>
      </c>
      <c r="D100" s="35">
        <v>1018</v>
      </c>
      <c r="E100" s="35">
        <v>2140</v>
      </c>
      <c r="F100" s="35">
        <f t="shared" si="4"/>
        <v>1122</v>
      </c>
      <c r="G100" s="22">
        <f t="shared" si="6"/>
        <v>0.96492</v>
      </c>
      <c r="H100" s="22">
        <f>(C100/C276)*H11</f>
        <v>0</v>
      </c>
      <c r="I100" s="26">
        <f t="shared" si="5"/>
        <v>0.96492</v>
      </c>
      <c r="J100" s="85"/>
      <c r="K100" s="86"/>
      <c r="L100" s="87"/>
      <c r="M100" s="5"/>
      <c r="N100" s="9"/>
      <c r="O100" s="6"/>
      <c r="P100" s="6"/>
      <c r="Q100" s="6"/>
      <c r="S100" s="6"/>
      <c r="T100" s="6"/>
      <c r="U100" s="6"/>
      <c r="V100" s="6"/>
      <c r="W100" s="6"/>
      <c r="X100" s="6"/>
      <c r="Y100" s="6"/>
      <c r="Z100" s="6"/>
    </row>
    <row r="101" spans="1:26" x14ac:dyDescent="0.25">
      <c r="A101" s="12">
        <v>97</v>
      </c>
      <c r="B101" s="11">
        <v>17715168</v>
      </c>
      <c r="C101" s="10">
        <v>51.8</v>
      </c>
      <c r="D101" s="35">
        <v>1167.9000000000001</v>
      </c>
      <c r="E101" s="35">
        <v>1627</v>
      </c>
      <c r="F101" s="35">
        <f t="shared" si="4"/>
        <v>459.09999999999991</v>
      </c>
      <c r="G101" s="22">
        <f t="shared" si="6"/>
        <v>0.3948259999999999</v>
      </c>
      <c r="H101" s="22">
        <f>(C101/C276)*H11</f>
        <v>0</v>
      </c>
      <c r="I101" s="26">
        <f t="shared" si="5"/>
        <v>0.3948259999999999</v>
      </c>
      <c r="J101" s="85"/>
      <c r="K101" s="86"/>
      <c r="L101" s="87"/>
      <c r="M101" s="5"/>
      <c r="N101" s="6"/>
      <c r="O101" s="6"/>
      <c r="P101" s="6"/>
      <c r="Q101" s="6"/>
      <c r="S101" s="6"/>
      <c r="T101" s="6"/>
      <c r="U101" s="6"/>
      <c r="V101" s="6"/>
      <c r="W101" s="6"/>
      <c r="X101" s="6"/>
      <c r="Y101" s="6"/>
      <c r="Z101" s="6"/>
    </row>
    <row r="102" spans="1:26" x14ac:dyDescent="0.25">
      <c r="A102" s="12">
        <v>98</v>
      </c>
      <c r="B102" s="11">
        <v>17715751</v>
      </c>
      <c r="C102" s="10">
        <v>48</v>
      </c>
      <c r="D102" s="35">
        <v>1348.1</v>
      </c>
      <c r="E102" s="35">
        <v>2529</v>
      </c>
      <c r="F102" s="35">
        <f t="shared" si="4"/>
        <v>1180.9000000000001</v>
      </c>
      <c r="G102" s="22">
        <f t="shared" si="6"/>
        <v>1.015574</v>
      </c>
      <c r="H102" s="22">
        <f>(C102/C276)*H11</f>
        <v>0</v>
      </c>
      <c r="I102" s="26">
        <f t="shared" si="5"/>
        <v>1.015574</v>
      </c>
      <c r="J102" s="85"/>
      <c r="K102" s="86"/>
      <c r="L102" s="87"/>
      <c r="M102" s="5"/>
      <c r="N102" s="6"/>
      <c r="O102" s="6"/>
      <c r="P102" s="6"/>
      <c r="Q102" s="6"/>
      <c r="S102" s="6"/>
      <c r="T102" s="6"/>
      <c r="U102" s="6"/>
      <c r="V102" s="6"/>
      <c r="W102" s="6"/>
      <c r="X102" s="6"/>
      <c r="Y102" s="6"/>
      <c r="Z102" s="6"/>
    </row>
    <row r="103" spans="1:26" x14ac:dyDescent="0.25">
      <c r="A103" s="12">
        <v>99</v>
      </c>
      <c r="B103" s="11">
        <v>17715725</v>
      </c>
      <c r="C103" s="10">
        <v>49.4</v>
      </c>
      <c r="D103" s="35">
        <v>1360.7</v>
      </c>
      <c r="E103" s="35">
        <v>2564</v>
      </c>
      <c r="F103" s="35">
        <f t="shared" si="4"/>
        <v>1203.3</v>
      </c>
      <c r="G103" s="22">
        <f t="shared" si="6"/>
        <v>1.0348379999999999</v>
      </c>
      <c r="H103" s="22">
        <f>(C103/C276)*H11</f>
        <v>0</v>
      </c>
      <c r="I103" s="26">
        <f t="shared" si="5"/>
        <v>1.0348379999999999</v>
      </c>
      <c r="J103" s="85"/>
      <c r="K103" s="86"/>
      <c r="L103" s="87"/>
      <c r="M103" s="5"/>
      <c r="N103" s="6"/>
      <c r="O103" s="6"/>
      <c r="P103" s="6"/>
      <c r="Q103" s="6"/>
      <c r="S103" s="6"/>
      <c r="T103" s="6"/>
      <c r="U103" s="6"/>
      <c r="V103" s="6"/>
      <c r="W103" s="6"/>
      <c r="X103" s="6"/>
      <c r="Y103" s="6"/>
      <c r="Z103" s="6"/>
    </row>
    <row r="104" spans="1:26" x14ac:dyDescent="0.25">
      <c r="A104" s="12">
        <v>100</v>
      </c>
      <c r="B104" s="11">
        <v>17715423</v>
      </c>
      <c r="C104" s="10">
        <v>66.7</v>
      </c>
      <c r="D104" s="35">
        <v>2271.9</v>
      </c>
      <c r="E104" s="35">
        <v>4266</v>
      </c>
      <c r="F104" s="35">
        <f t="shared" si="4"/>
        <v>1994.1</v>
      </c>
      <c r="G104" s="22">
        <f t="shared" si="6"/>
        <v>1.714926</v>
      </c>
      <c r="H104" s="22">
        <f>(C104/C276)*H11</f>
        <v>0</v>
      </c>
      <c r="I104" s="26">
        <f t="shared" si="5"/>
        <v>1.714926</v>
      </c>
      <c r="J104" s="85"/>
      <c r="K104" s="86"/>
      <c r="L104" s="87"/>
      <c r="M104" s="5"/>
      <c r="N104" s="6"/>
      <c r="O104" s="6"/>
      <c r="P104" s="6"/>
      <c r="Q104" s="6"/>
      <c r="S104" s="6"/>
      <c r="T104" s="6"/>
      <c r="U104" s="6"/>
      <c r="V104" s="6"/>
      <c r="W104" s="6"/>
      <c r="X104" s="6"/>
      <c r="Y104" s="6"/>
      <c r="Z104" s="6"/>
    </row>
    <row r="105" spans="1:26" x14ac:dyDescent="0.25">
      <c r="A105" s="12">
        <v>101</v>
      </c>
      <c r="B105" s="11">
        <v>17219091</v>
      </c>
      <c r="C105" s="10">
        <v>35.700000000000003</v>
      </c>
      <c r="D105" s="35">
        <v>1498.5</v>
      </c>
      <c r="E105" s="35">
        <v>2553</v>
      </c>
      <c r="F105" s="35">
        <f t="shared" si="4"/>
        <v>1054.5</v>
      </c>
      <c r="G105" s="22">
        <f t="shared" si="6"/>
        <v>0.90686999999999995</v>
      </c>
      <c r="H105" s="22">
        <f>(C105/C276)*H11</f>
        <v>0</v>
      </c>
      <c r="I105" s="26">
        <f t="shared" si="5"/>
        <v>0.90686999999999995</v>
      </c>
      <c r="J105" s="85"/>
      <c r="K105" s="86"/>
      <c r="L105" s="87"/>
      <c r="M105" s="5"/>
      <c r="N105" s="6"/>
      <c r="O105" s="6"/>
      <c r="P105" s="6"/>
      <c r="Q105" s="6"/>
      <c r="S105" s="6"/>
      <c r="T105" s="6"/>
      <c r="U105" s="6"/>
      <c r="V105" s="6"/>
      <c r="W105" s="6"/>
      <c r="X105" s="6"/>
      <c r="Y105" s="6"/>
      <c r="Z105" s="6"/>
    </row>
    <row r="106" spans="1:26" x14ac:dyDescent="0.25">
      <c r="A106" s="12">
        <v>102</v>
      </c>
      <c r="B106" s="11">
        <v>17218975</v>
      </c>
      <c r="C106" s="10">
        <v>64.400000000000006</v>
      </c>
      <c r="D106" s="35">
        <v>1746.1</v>
      </c>
      <c r="E106" s="35">
        <v>3221</v>
      </c>
      <c r="F106" s="35">
        <f t="shared" si="4"/>
        <v>1474.9</v>
      </c>
      <c r="G106" s="22">
        <f t="shared" si="6"/>
        <v>1.2684140000000002</v>
      </c>
      <c r="H106" s="22">
        <f>(C106/C276)*H11</f>
        <v>0</v>
      </c>
      <c r="I106" s="26">
        <f t="shared" si="5"/>
        <v>1.2684140000000002</v>
      </c>
      <c r="J106" s="85"/>
      <c r="K106" s="86"/>
      <c r="L106" s="87"/>
      <c r="M106" s="5"/>
      <c r="N106" s="6"/>
      <c r="O106" s="6"/>
      <c r="P106" s="6"/>
      <c r="Q106" s="6"/>
      <c r="S106" s="6"/>
      <c r="T106" s="6"/>
      <c r="U106" s="6"/>
      <c r="V106" s="6"/>
      <c r="W106" s="6"/>
      <c r="X106" s="6"/>
      <c r="Y106" s="6"/>
      <c r="Z106" s="6"/>
    </row>
    <row r="107" spans="1:26" x14ac:dyDescent="0.25">
      <c r="A107" s="12">
        <v>103</v>
      </c>
      <c r="B107" s="11">
        <v>17219065</v>
      </c>
      <c r="C107" s="10">
        <v>45.6</v>
      </c>
      <c r="D107" s="35">
        <v>1205.0999999999999</v>
      </c>
      <c r="E107" s="35">
        <v>1977</v>
      </c>
      <c r="F107" s="35">
        <f t="shared" si="4"/>
        <v>771.90000000000009</v>
      </c>
      <c r="G107" s="22">
        <f t="shared" si="6"/>
        <v>0.66383400000000004</v>
      </c>
      <c r="H107" s="22">
        <f>(C107/C276)*H11</f>
        <v>0</v>
      </c>
      <c r="I107" s="26">
        <f t="shared" si="5"/>
        <v>0.66383400000000004</v>
      </c>
      <c r="J107" s="85"/>
      <c r="K107" s="86"/>
      <c r="L107" s="87"/>
      <c r="M107" s="5"/>
      <c r="N107" s="6"/>
      <c r="O107" s="6"/>
      <c r="P107" s="6"/>
      <c r="Q107" s="6"/>
      <c r="S107" s="6"/>
      <c r="T107" s="6"/>
      <c r="U107" s="6"/>
      <c r="V107" s="6"/>
      <c r="W107" s="6"/>
      <c r="X107" s="6"/>
      <c r="Y107" s="6"/>
      <c r="Z107" s="6"/>
    </row>
    <row r="108" spans="1:26" x14ac:dyDescent="0.25">
      <c r="A108" s="12">
        <v>104</v>
      </c>
      <c r="B108" s="11">
        <v>17715383</v>
      </c>
      <c r="C108" s="10">
        <v>52.8</v>
      </c>
      <c r="D108" s="35">
        <v>1520.4</v>
      </c>
      <c r="E108" s="35">
        <v>2873</v>
      </c>
      <c r="F108" s="35">
        <f t="shared" si="4"/>
        <v>1352.6</v>
      </c>
      <c r="G108" s="22">
        <f t="shared" si="6"/>
        <v>1.1632359999999999</v>
      </c>
      <c r="H108" s="22">
        <f>(C108/C276)*H11</f>
        <v>0</v>
      </c>
      <c r="I108" s="26">
        <f t="shared" si="5"/>
        <v>1.1632359999999999</v>
      </c>
      <c r="J108" s="85"/>
      <c r="K108" s="86"/>
      <c r="L108" s="87"/>
      <c r="M108" s="5"/>
      <c r="N108" s="6"/>
      <c r="O108" s="6"/>
      <c r="P108" s="6"/>
      <c r="Q108" s="6"/>
      <c r="S108" s="6"/>
      <c r="T108" s="6"/>
      <c r="U108" s="6"/>
      <c r="V108" s="6"/>
      <c r="W108" s="6"/>
      <c r="X108" s="6"/>
      <c r="Y108" s="6"/>
      <c r="Z108" s="6"/>
    </row>
    <row r="109" spans="1:26" x14ac:dyDescent="0.25">
      <c r="A109" s="12">
        <v>105</v>
      </c>
      <c r="B109" s="11">
        <v>17715287</v>
      </c>
      <c r="C109" s="10">
        <v>48</v>
      </c>
      <c r="D109" s="35">
        <v>1450.4</v>
      </c>
      <c r="E109" s="35">
        <v>2689</v>
      </c>
      <c r="F109" s="35">
        <f t="shared" si="4"/>
        <v>1238.5999999999999</v>
      </c>
      <c r="G109" s="22">
        <f t="shared" si="6"/>
        <v>1.0651959999999998</v>
      </c>
      <c r="H109" s="22">
        <f>(C109/C276)*H11</f>
        <v>0</v>
      </c>
      <c r="I109" s="26">
        <f t="shared" si="5"/>
        <v>1.0651959999999998</v>
      </c>
      <c r="J109" s="85"/>
      <c r="K109" s="86"/>
      <c r="L109" s="87"/>
      <c r="M109" s="5"/>
      <c r="N109" s="6"/>
      <c r="O109" s="6"/>
      <c r="P109" s="6"/>
      <c r="Q109" s="6"/>
      <c r="S109" s="6"/>
      <c r="T109" s="6"/>
      <c r="U109" s="6"/>
      <c r="V109" s="6"/>
      <c r="W109" s="6"/>
      <c r="X109" s="6"/>
      <c r="Y109" s="6"/>
      <c r="Z109" s="6"/>
    </row>
    <row r="110" spans="1:26" x14ac:dyDescent="0.25">
      <c r="A110" s="12">
        <v>106</v>
      </c>
      <c r="B110" s="11">
        <v>17715373</v>
      </c>
      <c r="C110" s="10">
        <v>58.5</v>
      </c>
      <c r="D110" s="35">
        <v>1335</v>
      </c>
      <c r="E110" s="35">
        <v>2843</v>
      </c>
      <c r="F110" s="35">
        <f t="shared" si="4"/>
        <v>1508</v>
      </c>
      <c r="G110" s="22">
        <f t="shared" si="6"/>
        <v>1.29688</v>
      </c>
      <c r="H110" s="22">
        <f>(C110/C276)*H11</f>
        <v>0</v>
      </c>
      <c r="I110" s="26">
        <f t="shared" si="5"/>
        <v>1.29688</v>
      </c>
      <c r="J110" s="85"/>
      <c r="K110" s="86"/>
      <c r="L110" s="87"/>
      <c r="M110" s="5"/>
      <c r="N110" s="6"/>
      <c r="O110" s="6"/>
      <c r="P110" s="6"/>
      <c r="Q110" s="6"/>
      <c r="S110" s="6"/>
      <c r="T110" s="6"/>
      <c r="U110" s="6"/>
      <c r="V110" s="6"/>
      <c r="W110" s="6"/>
      <c r="X110" s="6"/>
      <c r="Y110" s="6"/>
      <c r="Z110" s="6"/>
    </row>
    <row r="111" spans="1:26" x14ac:dyDescent="0.25">
      <c r="A111" s="12">
        <v>107</v>
      </c>
      <c r="B111" s="11">
        <v>17715058</v>
      </c>
      <c r="C111" s="10">
        <v>91.8</v>
      </c>
      <c r="D111" s="35">
        <v>2134.5</v>
      </c>
      <c r="E111" s="35">
        <v>3740</v>
      </c>
      <c r="F111" s="35">
        <f t="shared" si="4"/>
        <v>1605.5</v>
      </c>
      <c r="G111" s="22">
        <f t="shared" si="6"/>
        <v>1.38073</v>
      </c>
      <c r="H111" s="22">
        <f>(C111/C276)*H11</f>
        <v>0</v>
      </c>
      <c r="I111" s="26">
        <f t="shared" si="5"/>
        <v>1.38073</v>
      </c>
      <c r="J111" s="85"/>
      <c r="K111" s="86"/>
      <c r="L111" s="87"/>
      <c r="M111" s="5"/>
      <c r="N111" s="6"/>
      <c r="O111" s="6"/>
      <c r="P111" s="6"/>
      <c r="Q111" s="6"/>
      <c r="S111" s="6"/>
      <c r="T111" s="6"/>
      <c r="U111" s="6"/>
      <c r="V111" s="6"/>
      <c r="W111" s="6"/>
      <c r="X111" s="6"/>
      <c r="Y111" s="6"/>
      <c r="Z111" s="6"/>
    </row>
    <row r="112" spans="1:26" x14ac:dyDescent="0.25">
      <c r="A112" s="12">
        <v>108</v>
      </c>
      <c r="B112" s="11">
        <v>17715273</v>
      </c>
      <c r="C112" s="10">
        <v>54.6</v>
      </c>
      <c r="D112" s="35">
        <v>1921.4</v>
      </c>
      <c r="E112" s="35">
        <v>2312</v>
      </c>
      <c r="F112" s="35">
        <f t="shared" si="4"/>
        <v>390.59999999999991</v>
      </c>
      <c r="G112" s="22">
        <f t="shared" si="6"/>
        <v>0.33591599999999994</v>
      </c>
      <c r="H112" s="22">
        <f>(C112/C276)*H11</f>
        <v>0</v>
      </c>
      <c r="I112" s="26">
        <f t="shared" si="5"/>
        <v>0.33591599999999994</v>
      </c>
      <c r="J112" s="85"/>
      <c r="K112" s="86"/>
      <c r="L112" s="87"/>
      <c r="M112" s="5"/>
      <c r="N112" s="6"/>
      <c r="O112" s="6"/>
      <c r="P112" s="6"/>
      <c r="Q112" s="6"/>
      <c r="S112" s="6"/>
      <c r="T112" s="6"/>
      <c r="U112" s="6"/>
      <c r="V112" s="6"/>
      <c r="W112" s="6"/>
      <c r="X112" s="6"/>
      <c r="Y112" s="6"/>
      <c r="Z112" s="6"/>
    </row>
    <row r="113" spans="1:26" x14ac:dyDescent="0.25">
      <c r="A113" s="12">
        <v>109</v>
      </c>
      <c r="B113" s="11">
        <v>17715501</v>
      </c>
      <c r="C113" s="10">
        <v>51.9</v>
      </c>
      <c r="D113" s="35">
        <v>874.4</v>
      </c>
      <c r="E113" s="35">
        <v>1982</v>
      </c>
      <c r="F113" s="35">
        <f t="shared" si="4"/>
        <v>1107.5999999999999</v>
      </c>
      <c r="G113" s="22">
        <f t="shared" si="6"/>
        <v>0.95253599999999994</v>
      </c>
      <c r="H113" s="22">
        <f>(C113/C276)*H11</f>
        <v>0</v>
      </c>
      <c r="I113" s="26">
        <f t="shared" si="5"/>
        <v>0.95253599999999994</v>
      </c>
      <c r="J113" s="85"/>
      <c r="K113" s="86"/>
      <c r="L113" s="87"/>
      <c r="M113" s="5"/>
      <c r="N113" s="6"/>
      <c r="O113" s="6"/>
      <c r="P113" s="6"/>
      <c r="Q113" s="6"/>
      <c r="S113" s="6"/>
      <c r="T113" s="6"/>
      <c r="U113" s="6"/>
      <c r="V113" s="6"/>
      <c r="W113" s="6"/>
      <c r="X113" s="6"/>
      <c r="Y113" s="6"/>
      <c r="Z113" s="6"/>
    </row>
    <row r="114" spans="1:26" x14ac:dyDescent="0.25">
      <c r="A114" s="12">
        <v>110</v>
      </c>
      <c r="B114" s="88">
        <v>17714962</v>
      </c>
      <c r="C114" s="10">
        <v>47.9</v>
      </c>
      <c r="D114" s="35">
        <v>1225</v>
      </c>
      <c r="E114" s="35">
        <v>2284</v>
      </c>
      <c r="F114" s="35">
        <f t="shared" si="4"/>
        <v>1059</v>
      </c>
      <c r="G114" s="22">
        <f t="shared" si="6"/>
        <v>0.91073999999999999</v>
      </c>
      <c r="H114" s="22">
        <f>(C114/C276)*H11</f>
        <v>0</v>
      </c>
      <c r="I114" s="26">
        <f t="shared" si="5"/>
        <v>0.91073999999999999</v>
      </c>
      <c r="J114" s="85"/>
      <c r="K114" s="86"/>
      <c r="L114" s="87"/>
      <c r="M114" s="5"/>
      <c r="N114" s="6"/>
      <c r="O114" s="6"/>
      <c r="P114" s="6"/>
      <c r="Q114" s="6"/>
      <c r="S114" s="6"/>
      <c r="T114" s="6"/>
      <c r="U114" s="6"/>
      <c r="V114" s="6"/>
      <c r="W114" s="6"/>
      <c r="X114" s="6"/>
      <c r="Y114" s="6"/>
      <c r="Z114" s="6"/>
    </row>
    <row r="115" spans="1:26" x14ac:dyDescent="0.25">
      <c r="A115" s="12">
        <v>111</v>
      </c>
      <c r="B115" s="11">
        <v>17715670</v>
      </c>
      <c r="C115" s="10">
        <v>49.1</v>
      </c>
      <c r="D115" s="35">
        <v>1477</v>
      </c>
      <c r="E115" s="35">
        <v>2498</v>
      </c>
      <c r="F115" s="35">
        <f t="shared" si="4"/>
        <v>1021</v>
      </c>
      <c r="G115" s="22">
        <f t="shared" si="6"/>
        <v>0.87805999999999995</v>
      </c>
      <c r="H115" s="22">
        <f>(C115/C276)*H11</f>
        <v>0</v>
      </c>
      <c r="I115" s="26">
        <f t="shared" si="5"/>
        <v>0.87805999999999995</v>
      </c>
      <c r="J115" s="85"/>
      <c r="K115" s="86"/>
      <c r="L115" s="87"/>
      <c r="M115" s="5"/>
      <c r="N115" s="6"/>
      <c r="O115" s="6"/>
      <c r="P115" s="6"/>
      <c r="Q115" s="6"/>
      <c r="S115" s="6"/>
      <c r="T115" s="6"/>
      <c r="U115" s="6"/>
      <c r="V115" s="6"/>
      <c r="W115" s="6"/>
      <c r="X115" s="6"/>
      <c r="Y115" s="6"/>
      <c r="Z115" s="6"/>
    </row>
    <row r="116" spans="1:26" x14ac:dyDescent="0.25">
      <c r="A116" s="12">
        <v>112</v>
      </c>
      <c r="B116" s="11">
        <v>17715079</v>
      </c>
      <c r="C116" s="10">
        <v>68</v>
      </c>
      <c r="D116" s="35">
        <v>1800.9</v>
      </c>
      <c r="E116" s="35">
        <v>3693</v>
      </c>
      <c r="F116" s="35">
        <f t="shared" si="4"/>
        <v>1892.1</v>
      </c>
      <c r="G116" s="22">
        <f t="shared" si="6"/>
        <v>1.6272059999999999</v>
      </c>
      <c r="H116" s="22">
        <f>(C116/C276)*H11</f>
        <v>0</v>
      </c>
      <c r="I116" s="26">
        <f t="shared" si="5"/>
        <v>1.6272059999999999</v>
      </c>
      <c r="J116" s="85"/>
      <c r="K116" s="86"/>
      <c r="L116" s="87"/>
      <c r="M116" s="5"/>
      <c r="N116" s="6"/>
      <c r="O116" s="6"/>
      <c r="P116" s="6"/>
      <c r="Q116" s="6"/>
      <c r="S116" s="6"/>
      <c r="T116" s="6"/>
      <c r="U116" s="6"/>
      <c r="V116" s="6"/>
      <c r="W116" s="6"/>
      <c r="X116" s="6"/>
      <c r="Y116" s="6"/>
      <c r="Z116" s="6"/>
    </row>
    <row r="117" spans="1:26" x14ac:dyDescent="0.25">
      <c r="A117" s="12">
        <v>113</v>
      </c>
      <c r="B117" s="11">
        <v>17715190</v>
      </c>
      <c r="C117" s="10">
        <v>35.700000000000003</v>
      </c>
      <c r="D117" s="35">
        <v>1306.5999999999999</v>
      </c>
      <c r="E117" s="35">
        <v>2493</v>
      </c>
      <c r="F117" s="35">
        <f t="shared" si="4"/>
        <v>1186.4000000000001</v>
      </c>
      <c r="G117" s="22">
        <f t="shared" si="6"/>
        <v>1.0203040000000001</v>
      </c>
      <c r="H117" s="22">
        <f>(C117/C276)*H11</f>
        <v>0</v>
      </c>
      <c r="I117" s="26">
        <f t="shared" si="5"/>
        <v>1.0203040000000001</v>
      </c>
      <c r="J117" s="85"/>
      <c r="K117" s="86"/>
      <c r="L117" s="87"/>
      <c r="M117" s="5"/>
      <c r="N117" s="6"/>
      <c r="O117" s="6"/>
      <c r="P117" s="6"/>
      <c r="Q117" s="6"/>
      <c r="S117" s="6"/>
      <c r="T117" s="6"/>
      <c r="U117" s="6"/>
      <c r="V117" s="6"/>
      <c r="W117" s="6"/>
      <c r="X117" s="6"/>
      <c r="Y117" s="6"/>
      <c r="Z117" s="6"/>
    </row>
    <row r="118" spans="1:26" x14ac:dyDescent="0.25">
      <c r="A118" s="12">
        <v>114</v>
      </c>
      <c r="B118" s="11">
        <v>17715256</v>
      </c>
      <c r="C118" s="10">
        <v>64.8</v>
      </c>
      <c r="D118" s="35">
        <v>1777.5</v>
      </c>
      <c r="E118" s="35">
        <v>2223</v>
      </c>
      <c r="F118" s="35">
        <f t="shared" si="4"/>
        <v>445.5</v>
      </c>
      <c r="G118" s="22">
        <f t="shared" si="6"/>
        <v>0.38312999999999997</v>
      </c>
      <c r="H118" s="22">
        <f>(C118/C276)*H11</f>
        <v>0</v>
      </c>
      <c r="I118" s="26">
        <f t="shared" si="5"/>
        <v>0.38312999999999997</v>
      </c>
      <c r="J118" s="85"/>
      <c r="K118" s="86"/>
      <c r="L118" s="87"/>
      <c r="M118" s="5"/>
      <c r="N118" s="6"/>
      <c r="O118" s="6"/>
      <c r="P118" s="6"/>
      <c r="Q118" s="6"/>
      <c r="S118" s="6"/>
      <c r="T118" s="6"/>
      <c r="U118" s="6"/>
      <c r="V118" s="6"/>
      <c r="W118" s="6"/>
      <c r="X118" s="6"/>
      <c r="Y118" s="6"/>
      <c r="Z118" s="6"/>
    </row>
    <row r="119" spans="1:26" x14ac:dyDescent="0.25">
      <c r="A119" s="12">
        <v>115</v>
      </c>
      <c r="B119" s="11">
        <v>17715576</v>
      </c>
      <c r="C119" s="10">
        <v>45.4</v>
      </c>
      <c r="D119" s="35">
        <v>1148.9000000000001</v>
      </c>
      <c r="E119" s="35">
        <v>1350</v>
      </c>
      <c r="F119" s="35">
        <f t="shared" si="4"/>
        <v>201.09999999999991</v>
      </c>
      <c r="G119" s="22">
        <f t="shared" si="6"/>
        <v>0.17294599999999991</v>
      </c>
      <c r="H119" s="22">
        <f>(C119/C276)*H11</f>
        <v>0</v>
      </c>
      <c r="I119" s="26">
        <f t="shared" si="5"/>
        <v>0.17294599999999991</v>
      </c>
      <c r="J119" s="85"/>
      <c r="K119" s="86"/>
      <c r="L119" s="87"/>
      <c r="M119" s="5"/>
      <c r="N119" s="6"/>
      <c r="O119" s="6"/>
      <c r="P119" s="6"/>
      <c r="Q119" s="6"/>
      <c r="S119" s="6"/>
      <c r="T119" s="6"/>
      <c r="U119" s="6"/>
      <c r="V119" s="6"/>
      <c r="W119" s="6"/>
      <c r="X119" s="6"/>
      <c r="Y119" s="6"/>
      <c r="Z119" s="6"/>
    </row>
    <row r="120" spans="1:26" x14ac:dyDescent="0.25">
      <c r="A120" s="12">
        <v>116</v>
      </c>
      <c r="B120" s="11">
        <v>17219088</v>
      </c>
      <c r="C120" s="10">
        <v>52.6</v>
      </c>
      <c r="D120" s="35">
        <v>1643.5</v>
      </c>
      <c r="E120" s="35">
        <v>3320</v>
      </c>
      <c r="F120" s="35">
        <f t="shared" si="4"/>
        <v>1676.5</v>
      </c>
      <c r="G120" s="22">
        <f t="shared" si="6"/>
        <v>1.4417899999999999</v>
      </c>
      <c r="H120" s="22">
        <f>(C120/C276)*H11</f>
        <v>0</v>
      </c>
      <c r="I120" s="26">
        <f t="shared" si="5"/>
        <v>1.4417899999999999</v>
      </c>
      <c r="J120" s="85"/>
      <c r="K120" s="86"/>
      <c r="L120" s="87"/>
      <c r="M120" s="5"/>
      <c r="N120" s="6"/>
      <c r="O120" s="6"/>
      <c r="P120" s="6"/>
      <c r="Q120" s="6"/>
      <c r="S120" s="6"/>
      <c r="T120" s="6"/>
      <c r="U120" s="6"/>
      <c r="V120" s="6"/>
      <c r="W120" s="6"/>
      <c r="X120" s="6"/>
      <c r="Y120" s="6"/>
      <c r="Z120" s="6"/>
    </row>
    <row r="121" spans="1:26" x14ac:dyDescent="0.25">
      <c r="A121" s="12">
        <v>117</v>
      </c>
      <c r="B121" s="11">
        <v>17218692</v>
      </c>
      <c r="C121" s="10">
        <v>48.1</v>
      </c>
      <c r="D121" s="35">
        <v>1338.1</v>
      </c>
      <c r="E121" s="35">
        <v>2444</v>
      </c>
      <c r="F121" s="35">
        <f t="shared" si="4"/>
        <v>1105.9000000000001</v>
      </c>
      <c r="G121" s="22">
        <f t="shared" si="6"/>
        <v>0.95107400000000009</v>
      </c>
      <c r="H121" s="22">
        <f>(C121/C276)*H11</f>
        <v>0</v>
      </c>
      <c r="I121" s="26">
        <f t="shared" si="5"/>
        <v>0.95107400000000009</v>
      </c>
      <c r="J121" s="85"/>
      <c r="K121" s="86"/>
      <c r="L121" s="87"/>
      <c r="M121" s="5"/>
      <c r="N121" s="6"/>
      <c r="O121" s="6"/>
      <c r="P121" s="6"/>
      <c r="Q121" s="6"/>
      <c r="S121" s="6"/>
      <c r="T121" s="6"/>
      <c r="U121" s="6"/>
      <c r="V121" s="6"/>
      <c r="W121" s="6"/>
      <c r="X121" s="6"/>
      <c r="Y121" s="6"/>
      <c r="Z121" s="6"/>
    </row>
    <row r="122" spans="1:26" x14ac:dyDescent="0.25">
      <c r="A122" s="12">
        <v>118</v>
      </c>
      <c r="B122" s="11">
        <v>17218709</v>
      </c>
      <c r="C122" s="10">
        <v>57</v>
      </c>
      <c r="D122" s="35">
        <v>1924.6</v>
      </c>
      <c r="E122" s="35">
        <v>3150</v>
      </c>
      <c r="F122" s="35">
        <f t="shared" si="4"/>
        <v>1225.4000000000001</v>
      </c>
      <c r="G122" s="22">
        <f t="shared" si="6"/>
        <v>1.053844</v>
      </c>
      <c r="H122" s="22">
        <f>(C122/C276)*H11</f>
        <v>0</v>
      </c>
      <c r="I122" s="26">
        <f t="shared" si="5"/>
        <v>1.053844</v>
      </c>
      <c r="J122" s="85"/>
      <c r="K122" s="86"/>
      <c r="L122" s="87"/>
      <c r="M122" s="5"/>
      <c r="N122" s="6"/>
      <c r="O122" s="6"/>
      <c r="P122" s="6"/>
      <c r="Q122" s="6"/>
      <c r="S122" s="6"/>
      <c r="T122" s="6"/>
      <c r="U122" s="6"/>
      <c r="V122" s="6"/>
      <c r="W122" s="6"/>
      <c r="X122" s="6"/>
      <c r="Y122" s="6"/>
      <c r="Z122" s="6"/>
    </row>
    <row r="123" spans="1:26" x14ac:dyDescent="0.25">
      <c r="A123" s="12">
        <v>119</v>
      </c>
      <c r="B123" s="11">
        <v>17218991</v>
      </c>
      <c r="C123" s="10">
        <v>91.3</v>
      </c>
      <c r="D123" s="35">
        <v>1933.4</v>
      </c>
      <c r="E123" s="35">
        <v>3686</v>
      </c>
      <c r="F123" s="35">
        <f t="shared" si="4"/>
        <v>1752.6</v>
      </c>
      <c r="G123" s="22">
        <f t="shared" si="6"/>
        <v>1.5072359999999998</v>
      </c>
      <c r="H123" s="22">
        <f>(C123/C276)*H11</f>
        <v>0</v>
      </c>
      <c r="I123" s="26">
        <f t="shared" si="5"/>
        <v>1.5072359999999998</v>
      </c>
      <c r="J123" s="85"/>
      <c r="K123" s="86"/>
      <c r="L123" s="87"/>
      <c r="M123" s="5"/>
      <c r="N123" s="6"/>
      <c r="O123" s="6"/>
      <c r="P123" s="6"/>
      <c r="Q123" s="6"/>
      <c r="S123" s="6"/>
      <c r="T123" s="6"/>
      <c r="U123" s="6"/>
      <c r="V123" s="6"/>
      <c r="W123" s="6"/>
      <c r="X123" s="6"/>
      <c r="Y123" s="6"/>
      <c r="Z123" s="6"/>
    </row>
    <row r="124" spans="1:26" x14ac:dyDescent="0.25">
      <c r="A124" s="12">
        <v>120</v>
      </c>
      <c r="B124" s="11">
        <v>17218957</v>
      </c>
      <c r="C124" s="10">
        <v>54.9</v>
      </c>
      <c r="D124" s="35">
        <v>1082.4000000000001</v>
      </c>
      <c r="E124" s="35">
        <v>1082.4000000000001</v>
      </c>
      <c r="F124" s="35">
        <f t="shared" si="4"/>
        <v>0</v>
      </c>
      <c r="G124" s="22">
        <f t="shared" si="6"/>
        <v>0</v>
      </c>
      <c r="H124" s="22">
        <f>(C124/C276)*H11</f>
        <v>0</v>
      </c>
      <c r="I124" s="26">
        <f t="shared" si="5"/>
        <v>0</v>
      </c>
      <c r="J124" s="85"/>
      <c r="K124" s="86"/>
      <c r="L124" s="87"/>
      <c r="M124" s="5"/>
      <c r="N124" s="6"/>
      <c r="O124" s="6"/>
      <c r="P124" s="6"/>
      <c r="Q124" s="6"/>
      <c r="S124" s="6"/>
      <c r="T124" s="6"/>
      <c r="U124" s="6"/>
      <c r="V124" s="6"/>
      <c r="W124" s="6"/>
      <c r="X124" s="6"/>
      <c r="Y124" s="6"/>
      <c r="Z124" s="6"/>
    </row>
    <row r="125" spans="1:26" x14ac:dyDescent="0.25">
      <c r="A125" s="12">
        <v>121</v>
      </c>
      <c r="B125" s="11">
        <v>17218674</v>
      </c>
      <c r="C125" s="10">
        <v>52.2</v>
      </c>
      <c r="D125" s="35">
        <v>1201.7</v>
      </c>
      <c r="E125" s="35">
        <v>2202</v>
      </c>
      <c r="F125" s="35">
        <f t="shared" si="4"/>
        <v>1000.3</v>
      </c>
      <c r="G125" s="22">
        <f t="shared" si="6"/>
        <v>0.86025799999999997</v>
      </c>
      <c r="H125" s="22">
        <f>(C125/C276)*H11</f>
        <v>0</v>
      </c>
      <c r="I125" s="26">
        <f t="shared" si="5"/>
        <v>0.86025799999999997</v>
      </c>
      <c r="J125" s="85"/>
      <c r="K125" s="86"/>
      <c r="L125" s="87"/>
      <c r="M125" s="5"/>
      <c r="N125" s="6"/>
      <c r="O125" s="6"/>
      <c r="P125" s="6"/>
      <c r="Q125" s="6"/>
      <c r="S125" s="6"/>
      <c r="T125" s="6"/>
      <c r="U125" s="6"/>
      <c r="V125" s="6"/>
      <c r="W125" s="6"/>
      <c r="X125" s="6"/>
      <c r="Y125" s="6"/>
      <c r="Z125" s="6"/>
    </row>
    <row r="126" spans="1:26" x14ac:dyDescent="0.25">
      <c r="A126" s="12">
        <v>122</v>
      </c>
      <c r="B126" s="11">
        <v>17218876</v>
      </c>
      <c r="C126" s="10">
        <v>47.9</v>
      </c>
      <c r="D126" s="35">
        <v>1282.9000000000001</v>
      </c>
      <c r="E126" s="35">
        <v>1566</v>
      </c>
      <c r="F126" s="35">
        <f t="shared" si="4"/>
        <v>283.09999999999991</v>
      </c>
      <c r="G126" s="22">
        <f t="shared" si="6"/>
        <v>0.2434659999999999</v>
      </c>
      <c r="H126" s="22">
        <f>(C126/C276)*H11</f>
        <v>0</v>
      </c>
      <c r="I126" s="26">
        <f t="shared" si="5"/>
        <v>0.2434659999999999</v>
      </c>
      <c r="J126" s="85"/>
      <c r="K126" s="86"/>
      <c r="L126" s="87"/>
      <c r="M126" s="5"/>
      <c r="N126" s="6"/>
      <c r="O126" s="6"/>
      <c r="P126" s="6"/>
      <c r="Q126" s="6"/>
      <c r="S126" s="6"/>
      <c r="T126" s="6"/>
      <c r="U126" s="6"/>
      <c r="V126" s="6"/>
      <c r="W126" s="6"/>
      <c r="X126" s="6"/>
      <c r="Y126" s="6"/>
      <c r="Z126" s="6"/>
    </row>
    <row r="127" spans="1:26" x14ac:dyDescent="0.25">
      <c r="A127" s="12">
        <v>123</v>
      </c>
      <c r="B127" s="11">
        <v>17219120</v>
      </c>
      <c r="C127" s="10">
        <v>49.3</v>
      </c>
      <c r="D127" s="35">
        <v>1369.3</v>
      </c>
      <c r="E127" s="35">
        <v>2024</v>
      </c>
      <c r="F127" s="35">
        <f t="shared" si="4"/>
        <v>654.70000000000005</v>
      </c>
      <c r="G127" s="22">
        <f t="shared" si="6"/>
        <v>0.56304200000000004</v>
      </c>
      <c r="H127" s="22">
        <f>(C127/C275)*H11</f>
        <v>0</v>
      </c>
      <c r="I127" s="26">
        <f t="shared" si="5"/>
        <v>0.56304200000000004</v>
      </c>
      <c r="J127" s="85"/>
      <c r="K127" s="86"/>
      <c r="L127" s="87"/>
      <c r="M127" s="5"/>
      <c r="N127" s="6"/>
      <c r="O127" s="6"/>
      <c r="P127" s="6"/>
      <c r="Q127" s="6"/>
      <c r="S127" s="6"/>
      <c r="T127" s="6"/>
      <c r="U127" s="6"/>
      <c r="V127" s="6"/>
      <c r="W127" s="6"/>
      <c r="X127" s="6"/>
      <c r="Y127" s="6"/>
      <c r="Z127" s="6"/>
    </row>
    <row r="128" spans="1:26" x14ac:dyDescent="0.25">
      <c r="A128" s="12">
        <v>124</v>
      </c>
      <c r="B128" s="11">
        <v>17219061</v>
      </c>
      <c r="C128" s="10">
        <v>66.7</v>
      </c>
      <c r="D128" s="35">
        <v>2084.4</v>
      </c>
      <c r="E128" s="35">
        <v>3614</v>
      </c>
      <c r="F128" s="35">
        <f t="shared" si="4"/>
        <v>1529.6</v>
      </c>
      <c r="G128" s="22">
        <f t="shared" si="6"/>
        <v>1.315456</v>
      </c>
      <c r="H128" s="22">
        <f>(C128/C276)*H11</f>
        <v>0</v>
      </c>
      <c r="I128" s="26">
        <f t="shared" si="5"/>
        <v>1.315456</v>
      </c>
      <c r="J128" s="85"/>
      <c r="K128" s="86"/>
      <c r="L128" s="87"/>
      <c r="M128" s="5"/>
      <c r="N128" s="6"/>
      <c r="O128" s="6"/>
      <c r="P128" s="6"/>
      <c r="Q128" s="6"/>
      <c r="S128" s="6"/>
      <c r="T128" s="6"/>
      <c r="U128" s="6"/>
      <c r="V128" s="6"/>
      <c r="W128" s="6"/>
      <c r="X128" s="6"/>
      <c r="Y128" s="6"/>
      <c r="Z128" s="6"/>
    </row>
    <row r="129" spans="1:26" x14ac:dyDescent="0.25">
      <c r="A129" s="12">
        <v>125</v>
      </c>
      <c r="B129" s="11">
        <v>17219041</v>
      </c>
      <c r="C129" s="10">
        <v>35.700000000000003</v>
      </c>
      <c r="D129" s="35">
        <v>1572.3</v>
      </c>
      <c r="E129" s="35">
        <v>2630</v>
      </c>
      <c r="F129" s="35">
        <f t="shared" si="4"/>
        <v>1057.7</v>
      </c>
      <c r="G129" s="22">
        <f t="shared" si="6"/>
        <v>0.90962200000000004</v>
      </c>
      <c r="H129" s="22">
        <f>(C129/C275)*H11</f>
        <v>0</v>
      </c>
      <c r="I129" s="26">
        <f t="shared" si="5"/>
        <v>0.90962200000000004</v>
      </c>
      <c r="J129" s="85"/>
      <c r="K129" s="86"/>
      <c r="L129" s="87"/>
      <c r="M129" s="5"/>
      <c r="N129" s="6"/>
      <c r="O129" s="6"/>
      <c r="P129" s="6"/>
      <c r="Q129" s="6"/>
      <c r="S129" s="6"/>
      <c r="T129" s="6"/>
      <c r="U129" s="6"/>
      <c r="V129" s="6"/>
      <c r="W129" s="6"/>
      <c r="X129" s="6"/>
      <c r="Y129" s="6"/>
      <c r="Z129" s="6"/>
    </row>
    <row r="130" spans="1:26" x14ac:dyDescent="0.25">
      <c r="A130" s="12">
        <v>126</v>
      </c>
      <c r="B130" s="11">
        <v>17218815</v>
      </c>
      <c r="C130" s="10">
        <v>64.599999999999994</v>
      </c>
      <c r="D130" s="35">
        <v>1804.8</v>
      </c>
      <c r="E130" s="35">
        <v>3200</v>
      </c>
      <c r="F130" s="35">
        <f t="shared" si="4"/>
        <v>1395.2</v>
      </c>
      <c r="G130" s="22">
        <f t="shared" si="6"/>
        <v>1.199872</v>
      </c>
      <c r="H130" s="22">
        <f>(C130/C276)*H11</f>
        <v>0</v>
      </c>
      <c r="I130" s="26">
        <f t="shared" si="5"/>
        <v>1.199872</v>
      </c>
      <c r="J130" s="85"/>
      <c r="K130" s="86"/>
      <c r="L130" s="87"/>
      <c r="M130" s="5"/>
      <c r="N130" s="6"/>
      <c r="O130" s="6"/>
      <c r="P130" s="6"/>
      <c r="Q130" s="6"/>
      <c r="S130" s="6"/>
      <c r="T130" s="6"/>
      <c r="U130" s="6"/>
      <c r="V130" s="6"/>
      <c r="W130" s="6"/>
      <c r="X130" s="6"/>
      <c r="Y130" s="6"/>
      <c r="Z130" s="6"/>
    </row>
    <row r="131" spans="1:26" x14ac:dyDescent="0.25">
      <c r="A131" s="12">
        <v>127</v>
      </c>
      <c r="B131" s="11">
        <v>17219069</v>
      </c>
      <c r="C131" s="10">
        <v>45.6</v>
      </c>
      <c r="D131" s="35">
        <v>1009.5</v>
      </c>
      <c r="E131" s="35">
        <v>1690</v>
      </c>
      <c r="F131" s="35">
        <f t="shared" si="4"/>
        <v>680.5</v>
      </c>
      <c r="G131" s="22">
        <f t="shared" si="6"/>
        <v>0.58523000000000003</v>
      </c>
      <c r="H131" s="22">
        <f>(C131/C276)*H11</f>
        <v>0</v>
      </c>
      <c r="I131" s="26">
        <f t="shared" si="5"/>
        <v>0.58523000000000003</v>
      </c>
      <c r="J131" s="85"/>
      <c r="K131" s="86"/>
      <c r="L131" s="87"/>
      <c r="M131" s="5"/>
      <c r="N131" s="6"/>
      <c r="O131" s="6"/>
      <c r="P131" s="6"/>
      <c r="Q131" s="6"/>
      <c r="S131" s="6"/>
      <c r="T131" s="6"/>
      <c r="U131" s="6"/>
      <c r="V131" s="6"/>
      <c r="W131" s="6"/>
      <c r="X131" s="6"/>
      <c r="Y131" s="6"/>
      <c r="Z131" s="6"/>
    </row>
    <row r="132" spans="1:26" x14ac:dyDescent="0.25">
      <c r="A132" s="12">
        <v>128</v>
      </c>
      <c r="B132" s="11">
        <v>17219078</v>
      </c>
      <c r="C132" s="10">
        <v>53.1</v>
      </c>
      <c r="D132" s="35">
        <v>652.1</v>
      </c>
      <c r="E132" s="35">
        <v>1100</v>
      </c>
      <c r="F132" s="35">
        <f t="shared" si="4"/>
        <v>447.9</v>
      </c>
      <c r="G132" s="22">
        <f t="shared" si="6"/>
        <v>0.38519399999999998</v>
      </c>
      <c r="H132" s="22">
        <f>(C132/C276)*H11</f>
        <v>0</v>
      </c>
      <c r="I132" s="26">
        <f t="shared" si="5"/>
        <v>0.38519399999999998</v>
      </c>
      <c r="J132" s="85"/>
      <c r="K132" s="86"/>
      <c r="L132" s="87"/>
      <c r="M132" s="5"/>
      <c r="N132" s="6"/>
      <c r="O132" s="6"/>
      <c r="P132" s="6"/>
      <c r="Q132" s="6"/>
      <c r="S132" s="6"/>
      <c r="T132" s="6"/>
      <c r="U132" s="6"/>
      <c r="V132" s="6"/>
      <c r="W132" s="6"/>
      <c r="X132" s="6"/>
      <c r="Y132" s="6"/>
      <c r="Z132" s="6"/>
    </row>
    <row r="133" spans="1:26" x14ac:dyDescent="0.25">
      <c r="A133" s="12">
        <v>129</v>
      </c>
      <c r="B133" s="11">
        <v>17715201</v>
      </c>
      <c r="C133" s="10">
        <v>48.1</v>
      </c>
      <c r="D133" s="35">
        <v>1404.2</v>
      </c>
      <c r="E133" s="35">
        <v>2422</v>
      </c>
      <c r="F133" s="35">
        <f t="shared" si="4"/>
        <v>1017.8</v>
      </c>
      <c r="G133" s="22">
        <f t="shared" si="6"/>
        <v>0.87530799999999997</v>
      </c>
      <c r="H133" s="22">
        <f>(C133/C276)*H11</f>
        <v>0</v>
      </c>
      <c r="I133" s="26">
        <f t="shared" si="5"/>
        <v>0.87530799999999997</v>
      </c>
      <c r="J133" s="85"/>
      <c r="K133" s="86"/>
      <c r="L133" s="87"/>
      <c r="M133" s="5"/>
      <c r="N133" s="6"/>
      <c r="O133" s="6"/>
      <c r="P133" s="6"/>
      <c r="Q133" s="6"/>
      <c r="S133" s="6"/>
      <c r="T133" s="6"/>
      <c r="U133" s="6"/>
      <c r="V133" s="6"/>
      <c r="W133" s="6"/>
      <c r="X133" s="6"/>
      <c r="Y133" s="6"/>
      <c r="Z133" s="6"/>
    </row>
    <row r="134" spans="1:26" x14ac:dyDescent="0.25">
      <c r="A134" s="90">
        <v>130</v>
      </c>
      <c r="B134" s="11">
        <v>17715347</v>
      </c>
      <c r="C134" s="10">
        <v>58.5</v>
      </c>
      <c r="D134" s="35">
        <v>1621.7</v>
      </c>
      <c r="E134" s="35">
        <v>2688</v>
      </c>
      <c r="F134" s="35">
        <f t="shared" si="4"/>
        <v>1066.3</v>
      </c>
      <c r="G134" s="22">
        <f t="shared" si="6"/>
        <v>0.91701799999999989</v>
      </c>
      <c r="H134" s="22">
        <f>(C134/C276)*H11</f>
        <v>0</v>
      </c>
      <c r="I134" s="26">
        <f t="shared" si="5"/>
        <v>0.91701799999999989</v>
      </c>
      <c r="J134" s="85"/>
      <c r="K134" s="86"/>
      <c r="L134" s="87"/>
      <c r="M134" s="5"/>
      <c r="N134" s="6"/>
      <c r="O134" s="6"/>
      <c r="P134" s="6"/>
      <c r="Q134" s="6"/>
      <c r="S134" s="6"/>
      <c r="T134" s="6"/>
      <c r="U134" s="6"/>
      <c r="V134" s="6"/>
      <c r="W134" s="6"/>
      <c r="X134" s="6"/>
      <c r="Y134" s="6"/>
      <c r="Z134" s="6"/>
    </row>
    <row r="135" spans="1:26" x14ac:dyDescent="0.25">
      <c r="A135" s="12">
        <v>131</v>
      </c>
      <c r="B135" s="11">
        <v>17218633</v>
      </c>
      <c r="C135" s="10">
        <v>91.2</v>
      </c>
      <c r="D135" s="35">
        <v>1963.3</v>
      </c>
      <c r="E135" s="35">
        <v>3391</v>
      </c>
      <c r="F135" s="35">
        <f t="shared" si="4"/>
        <v>1427.7</v>
      </c>
      <c r="G135" s="22">
        <f t="shared" si="6"/>
        <v>1.227822</v>
      </c>
      <c r="H135" s="22">
        <f>(C135/C276)*H11</f>
        <v>0</v>
      </c>
      <c r="I135" s="26">
        <f t="shared" si="5"/>
        <v>1.227822</v>
      </c>
      <c r="J135" s="85"/>
      <c r="K135" s="86"/>
      <c r="L135" s="87"/>
      <c r="M135" s="5"/>
      <c r="N135" s="6"/>
      <c r="O135" s="6"/>
      <c r="P135" s="6"/>
      <c r="Q135" s="6"/>
      <c r="S135" s="6"/>
      <c r="T135" s="6"/>
      <c r="U135" s="6"/>
      <c r="V135" s="6"/>
      <c r="W135" s="6"/>
      <c r="X135" s="6"/>
      <c r="Y135" s="6"/>
      <c r="Z135" s="6"/>
    </row>
    <row r="136" spans="1:26" x14ac:dyDescent="0.25">
      <c r="A136" s="12">
        <v>132</v>
      </c>
      <c r="B136" s="11">
        <v>17218649</v>
      </c>
      <c r="C136" s="10">
        <v>54.6</v>
      </c>
      <c r="D136" s="35">
        <v>910.2</v>
      </c>
      <c r="E136" s="35">
        <v>910.2</v>
      </c>
      <c r="F136" s="35">
        <f t="shared" si="4"/>
        <v>0</v>
      </c>
      <c r="G136" s="22">
        <f t="shared" si="6"/>
        <v>0</v>
      </c>
      <c r="H136" s="22">
        <f>(C136/C276)*H11</f>
        <v>0</v>
      </c>
      <c r="I136" s="26">
        <f t="shared" si="5"/>
        <v>0</v>
      </c>
      <c r="J136" s="85"/>
      <c r="K136" s="86"/>
      <c r="L136" s="87"/>
      <c r="M136" s="5"/>
      <c r="N136" s="6"/>
      <c r="O136" s="6"/>
      <c r="P136" s="6"/>
      <c r="Q136" s="6"/>
      <c r="S136" s="6"/>
      <c r="T136" s="6"/>
      <c r="U136" s="6"/>
      <c r="V136" s="6"/>
      <c r="W136" s="6"/>
      <c r="X136" s="6"/>
      <c r="Y136" s="6"/>
      <c r="Z136" s="6"/>
    </row>
    <row r="137" spans="1:26" x14ac:dyDescent="0.25">
      <c r="A137" s="12">
        <v>133</v>
      </c>
      <c r="B137" s="11">
        <v>17219241</v>
      </c>
      <c r="C137" s="10">
        <v>52.2</v>
      </c>
      <c r="D137" s="35">
        <v>756.5</v>
      </c>
      <c r="E137" s="35">
        <v>1210</v>
      </c>
      <c r="F137" s="35">
        <f t="shared" si="4"/>
        <v>453.5</v>
      </c>
      <c r="G137" s="22">
        <f t="shared" si="6"/>
        <v>0.39000999999999997</v>
      </c>
      <c r="H137" s="22">
        <f>(C137/C276)*H11</f>
        <v>0</v>
      </c>
      <c r="I137" s="26">
        <f t="shared" si="5"/>
        <v>0.39000999999999997</v>
      </c>
      <c r="J137" s="85"/>
      <c r="K137" s="86"/>
      <c r="L137" s="87"/>
      <c r="M137" s="5"/>
      <c r="N137" s="6"/>
      <c r="O137" s="6"/>
      <c r="P137" s="6"/>
      <c r="Q137" s="6"/>
      <c r="S137" s="6"/>
      <c r="T137" s="6"/>
      <c r="U137" s="6"/>
      <c r="V137" s="6"/>
      <c r="W137" s="6"/>
      <c r="X137" s="6"/>
      <c r="Y137" s="6"/>
      <c r="Z137" s="6"/>
    </row>
    <row r="138" spans="1:26" x14ac:dyDescent="0.25">
      <c r="A138" s="12">
        <v>134</v>
      </c>
      <c r="B138" s="11">
        <v>17218645</v>
      </c>
      <c r="C138" s="10">
        <v>48.2</v>
      </c>
      <c r="D138" s="35">
        <v>653.29999999999995</v>
      </c>
      <c r="E138" s="35">
        <v>1071</v>
      </c>
      <c r="F138" s="35">
        <f t="shared" si="4"/>
        <v>417.70000000000005</v>
      </c>
      <c r="G138" s="22">
        <f t="shared" si="6"/>
        <v>0.35922200000000004</v>
      </c>
      <c r="H138" s="22">
        <f>(C138/C276)*H11</f>
        <v>0</v>
      </c>
      <c r="I138" s="26">
        <f t="shared" si="5"/>
        <v>0.35922200000000004</v>
      </c>
      <c r="J138" s="85"/>
      <c r="K138" s="86"/>
      <c r="L138" s="87"/>
      <c r="M138" s="5"/>
      <c r="N138" s="6"/>
      <c r="O138" s="6"/>
      <c r="P138" s="6"/>
      <c r="Q138" s="6"/>
      <c r="S138" s="6"/>
      <c r="T138" s="6"/>
      <c r="U138" s="6"/>
      <c r="V138" s="6"/>
      <c r="W138" s="6"/>
      <c r="X138" s="6"/>
      <c r="Y138" s="6"/>
      <c r="Z138" s="6"/>
    </row>
    <row r="139" spans="1:26" x14ac:dyDescent="0.25">
      <c r="A139" s="12">
        <v>135</v>
      </c>
      <c r="B139" s="11">
        <v>17218661</v>
      </c>
      <c r="C139" s="10">
        <v>49.4</v>
      </c>
      <c r="D139" s="35">
        <v>270.10000000000002</v>
      </c>
      <c r="E139" s="35">
        <v>447</v>
      </c>
      <c r="F139" s="35">
        <f t="shared" si="4"/>
        <v>176.89999999999998</v>
      </c>
      <c r="G139" s="22">
        <f t="shared" si="6"/>
        <v>0.15213399999999996</v>
      </c>
      <c r="H139" s="22">
        <f>(C139/C276)*H11</f>
        <v>0</v>
      </c>
      <c r="I139" s="26">
        <f t="shared" si="5"/>
        <v>0.15213399999999996</v>
      </c>
      <c r="J139" s="85"/>
      <c r="K139" s="86"/>
      <c r="L139" s="87"/>
      <c r="M139" s="5"/>
      <c r="N139" s="6"/>
      <c r="O139" s="6"/>
      <c r="P139" s="6"/>
      <c r="Q139" s="6"/>
      <c r="S139" s="6"/>
      <c r="T139" s="6"/>
      <c r="U139" s="6"/>
      <c r="V139" s="6"/>
      <c r="W139" s="6"/>
      <c r="X139" s="6"/>
      <c r="Y139" s="6"/>
      <c r="Z139" s="6"/>
    </row>
    <row r="140" spans="1:26" x14ac:dyDescent="0.25">
      <c r="A140" s="12">
        <v>136</v>
      </c>
      <c r="B140" s="11">
        <v>17218979</v>
      </c>
      <c r="C140" s="10">
        <v>66.900000000000006</v>
      </c>
      <c r="D140" s="35">
        <v>1958.6</v>
      </c>
      <c r="E140" s="35">
        <v>3419</v>
      </c>
      <c r="F140" s="35">
        <f t="shared" si="4"/>
        <v>1460.4</v>
      </c>
      <c r="G140" s="22">
        <f t="shared" si="6"/>
        <v>1.2559439999999999</v>
      </c>
      <c r="H140" s="22">
        <f>(C140/C276)*H11</f>
        <v>0</v>
      </c>
      <c r="I140" s="26">
        <f t="shared" si="5"/>
        <v>1.2559439999999999</v>
      </c>
      <c r="J140" s="85"/>
      <c r="K140" s="86"/>
      <c r="L140" s="87"/>
      <c r="M140" s="5"/>
      <c r="N140" s="6"/>
      <c r="O140" s="6"/>
      <c r="P140" s="6"/>
      <c r="Q140" s="6"/>
      <c r="S140" s="6"/>
      <c r="T140" s="6"/>
      <c r="U140" s="6"/>
      <c r="V140" s="6"/>
      <c r="W140" s="6"/>
      <c r="X140" s="6"/>
      <c r="Y140" s="6"/>
      <c r="Z140" s="6"/>
    </row>
    <row r="141" spans="1:26" x14ac:dyDescent="0.25">
      <c r="A141" s="12">
        <v>137</v>
      </c>
      <c r="B141" s="11">
        <v>17219076</v>
      </c>
      <c r="C141" s="10">
        <v>36.200000000000003</v>
      </c>
      <c r="D141" s="35">
        <v>1226.0999999999999</v>
      </c>
      <c r="E141" s="35">
        <v>2147</v>
      </c>
      <c r="F141" s="35">
        <f t="shared" si="4"/>
        <v>920.90000000000009</v>
      </c>
      <c r="G141" s="22">
        <f>F141*0.00086</f>
        <v>0.79197400000000007</v>
      </c>
      <c r="H141" s="22">
        <f>(C141/C276)*H11</f>
        <v>0</v>
      </c>
      <c r="I141" s="26">
        <f t="shared" si="5"/>
        <v>0.79197400000000007</v>
      </c>
      <c r="J141" s="85"/>
      <c r="K141" s="86"/>
      <c r="L141" s="87"/>
      <c r="M141" s="5"/>
      <c r="N141" s="6"/>
      <c r="O141" s="6"/>
      <c r="P141" s="6"/>
      <c r="Q141" s="6"/>
      <c r="S141" s="6"/>
      <c r="T141" s="6"/>
      <c r="U141" s="6"/>
      <c r="V141" s="6"/>
      <c r="W141" s="6"/>
      <c r="X141" s="6"/>
      <c r="Y141" s="6"/>
      <c r="Z141" s="6"/>
    </row>
    <row r="142" spans="1:26" x14ac:dyDescent="0.25">
      <c r="A142" s="12">
        <v>138</v>
      </c>
      <c r="B142" s="11">
        <v>17219193</v>
      </c>
      <c r="C142" s="10">
        <v>64.5</v>
      </c>
      <c r="D142" s="35">
        <v>1803.4</v>
      </c>
      <c r="E142" s="35">
        <v>3170</v>
      </c>
      <c r="F142" s="35">
        <f t="shared" si="4"/>
        <v>1366.6</v>
      </c>
      <c r="G142" s="22">
        <f t="shared" ref="G142:G206" si="7">F142*0.00086</f>
        <v>1.175276</v>
      </c>
      <c r="H142" s="22">
        <f>(C142/C276)*H11</f>
        <v>0</v>
      </c>
      <c r="I142" s="26">
        <f t="shared" si="5"/>
        <v>1.175276</v>
      </c>
      <c r="J142" s="85"/>
      <c r="K142" s="86"/>
      <c r="L142" s="87"/>
      <c r="M142" s="5"/>
      <c r="N142" s="6"/>
      <c r="O142" s="6"/>
      <c r="P142" s="6"/>
      <c r="Q142" s="6"/>
      <c r="S142" s="6"/>
      <c r="T142" s="6"/>
      <c r="U142" s="6"/>
      <c r="V142" s="6"/>
      <c r="W142" s="6"/>
      <c r="X142" s="6"/>
      <c r="Y142" s="6"/>
      <c r="Z142" s="6"/>
    </row>
    <row r="143" spans="1:26" x14ac:dyDescent="0.25">
      <c r="A143" s="12">
        <v>139</v>
      </c>
      <c r="B143" s="11">
        <v>17219253</v>
      </c>
      <c r="C143" s="10">
        <v>45.5</v>
      </c>
      <c r="D143" s="35">
        <v>1802</v>
      </c>
      <c r="E143" s="35">
        <v>1802</v>
      </c>
      <c r="F143" s="35">
        <f t="shared" ref="F143:F207" si="8">E143-D143</f>
        <v>0</v>
      </c>
      <c r="G143" s="22">
        <f t="shared" si="7"/>
        <v>0</v>
      </c>
      <c r="H143" s="22">
        <f>(C143/C276)*H11</f>
        <v>0</v>
      </c>
      <c r="I143" s="26">
        <f t="shared" ref="I143:I207" si="9">G143+H143</f>
        <v>0</v>
      </c>
      <c r="J143" s="85"/>
      <c r="K143" s="86"/>
      <c r="L143" s="87"/>
      <c r="M143" s="5"/>
      <c r="N143" s="6"/>
      <c r="O143" s="6"/>
      <c r="P143" s="6"/>
      <c r="Q143" s="6"/>
      <c r="S143" s="6"/>
      <c r="T143" s="6"/>
      <c r="U143" s="6"/>
      <c r="V143" s="6"/>
      <c r="W143" s="6"/>
      <c r="X143" s="6"/>
      <c r="Y143" s="6"/>
      <c r="Z143" s="6"/>
    </row>
    <row r="144" spans="1:26" x14ac:dyDescent="0.25">
      <c r="A144" s="12">
        <v>140</v>
      </c>
      <c r="B144" s="11">
        <v>17715466</v>
      </c>
      <c r="C144" s="10">
        <v>52.8</v>
      </c>
      <c r="D144" s="35">
        <v>1193.7</v>
      </c>
      <c r="E144" s="35">
        <v>2421</v>
      </c>
      <c r="F144" s="35">
        <f t="shared" si="8"/>
        <v>1227.3</v>
      </c>
      <c r="G144" s="22">
        <f t="shared" si="7"/>
        <v>1.0554779999999999</v>
      </c>
      <c r="H144" s="22">
        <f>(C144/C276)*H11</f>
        <v>0</v>
      </c>
      <c r="I144" s="26">
        <f t="shared" si="9"/>
        <v>1.0554779999999999</v>
      </c>
      <c r="J144" s="85"/>
      <c r="K144" s="86"/>
      <c r="L144" s="87"/>
      <c r="M144" s="5"/>
      <c r="N144" s="6"/>
      <c r="O144" s="6"/>
      <c r="P144" s="6"/>
      <c r="Q144" s="6"/>
      <c r="S144" s="6"/>
      <c r="T144" s="6"/>
      <c r="U144" s="6"/>
      <c r="V144" s="6"/>
      <c r="W144" s="6"/>
      <c r="X144" s="6"/>
      <c r="Y144" s="6"/>
      <c r="Z144" s="6"/>
    </row>
    <row r="145" spans="1:26" x14ac:dyDescent="0.25">
      <c r="A145" s="12">
        <v>141</v>
      </c>
      <c r="B145" s="11">
        <v>17218746</v>
      </c>
      <c r="C145" s="10">
        <v>47.9</v>
      </c>
      <c r="D145" s="35">
        <v>1491.3</v>
      </c>
      <c r="E145" s="35">
        <v>2781</v>
      </c>
      <c r="F145" s="35">
        <f t="shared" si="8"/>
        <v>1289.7</v>
      </c>
      <c r="G145" s="22">
        <f t="shared" si="7"/>
        <v>1.1091420000000001</v>
      </c>
      <c r="H145" s="22">
        <f>(C145/C276)*H11</f>
        <v>0</v>
      </c>
      <c r="I145" s="26">
        <f t="shared" si="9"/>
        <v>1.1091420000000001</v>
      </c>
      <c r="J145" s="85"/>
      <c r="K145" s="86"/>
      <c r="L145" s="87"/>
      <c r="M145" s="5"/>
      <c r="N145" s="6"/>
      <c r="O145" s="6"/>
      <c r="P145" s="6"/>
      <c r="Q145" s="6"/>
      <c r="S145" s="6"/>
      <c r="T145" s="6"/>
      <c r="U145" s="6"/>
      <c r="V145" s="6"/>
      <c r="W145" s="6"/>
      <c r="X145" s="6"/>
      <c r="Y145" s="6"/>
      <c r="Z145" s="6"/>
    </row>
    <row r="146" spans="1:26" x14ac:dyDescent="0.25">
      <c r="A146" s="12">
        <v>142</v>
      </c>
      <c r="B146" s="11">
        <v>17219244</v>
      </c>
      <c r="C146" s="10">
        <v>59.4</v>
      </c>
      <c r="D146" s="35">
        <v>1532.6</v>
      </c>
      <c r="E146" s="35">
        <v>2681</v>
      </c>
      <c r="F146" s="35">
        <f t="shared" si="8"/>
        <v>1148.4000000000001</v>
      </c>
      <c r="G146" s="22">
        <f t="shared" si="7"/>
        <v>0.98762400000000006</v>
      </c>
      <c r="H146" s="22">
        <f>(C146/C276)*H11</f>
        <v>0</v>
      </c>
      <c r="I146" s="26">
        <f t="shared" si="9"/>
        <v>0.98762400000000006</v>
      </c>
      <c r="J146" s="85"/>
      <c r="K146" s="86"/>
      <c r="L146" s="87"/>
      <c r="M146" s="5"/>
      <c r="N146" s="6"/>
      <c r="O146" s="6"/>
      <c r="P146" s="6"/>
      <c r="Q146" s="6"/>
      <c r="S146" s="6"/>
      <c r="T146" s="6"/>
      <c r="U146" s="6"/>
      <c r="V146" s="6"/>
      <c r="W146" s="6"/>
      <c r="X146" s="6"/>
      <c r="Y146" s="6"/>
      <c r="Z146" s="6"/>
    </row>
    <row r="147" spans="1:26" x14ac:dyDescent="0.25">
      <c r="A147" s="12">
        <v>143</v>
      </c>
      <c r="B147" s="11">
        <v>17219230</v>
      </c>
      <c r="C147" s="10">
        <v>100.7</v>
      </c>
      <c r="D147" s="35">
        <v>2155.1</v>
      </c>
      <c r="E147" s="35">
        <v>3892</v>
      </c>
      <c r="F147" s="35">
        <f t="shared" si="8"/>
        <v>1736.9</v>
      </c>
      <c r="G147" s="22">
        <f t="shared" si="7"/>
        <v>1.4937340000000001</v>
      </c>
      <c r="H147" s="22">
        <f>(C147/C276)*H11</f>
        <v>0</v>
      </c>
      <c r="I147" s="26">
        <f t="shared" si="9"/>
        <v>1.4937340000000001</v>
      </c>
      <c r="J147" s="85"/>
      <c r="K147" s="86"/>
      <c r="L147" s="87"/>
      <c r="M147" s="5"/>
      <c r="N147" s="6"/>
      <c r="O147" s="6"/>
      <c r="P147" s="6"/>
      <c r="Q147" s="6"/>
      <c r="S147" s="6"/>
      <c r="T147" s="6"/>
      <c r="U147" s="6"/>
      <c r="V147" s="6"/>
      <c r="W147" s="6"/>
      <c r="X147" s="6"/>
      <c r="Y147" s="6"/>
      <c r="Z147" s="6"/>
    </row>
    <row r="148" spans="1:26" x14ac:dyDescent="0.25">
      <c r="A148" s="12">
        <v>144</v>
      </c>
      <c r="B148" s="11">
        <v>17218835</v>
      </c>
      <c r="C148" s="10">
        <v>54.6</v>
      </c>
      <c r="D148" s="35">
        <v>926.5</v>
      </c>
      <c r="E148" s="35">
        <v>926.5</v>
      </c>
      <c r="F148" s="35">
        <f t="shared" si="8"/>
        <v>0</v>
      </c>
      <c r="G148" s="22">
        <f t="shared" si="7"/>
        <v>0</v>
      </c>
      <c r="H148" s="22">
        <f>(C148/C276)*H11</f>
        <v>0</v>
      </c>
      <c r="I148" s="26">
        <f t="shared" si="9"/>
        <v>0</v>
      </c>
      <c r="J148" s="85"/>
      <c r="K148" s="86"/>
      <c r="L148" s="87"/>
      <c r="M148" s="5"/>
      <c r="N148" s="6"/>
      <c r="O148" s="6"/>
      <c r="P148" s="6"/>
      <c r="Q148" s="6"/>
      <c r="S148" s="6"/>
      <c r="T148" s="6"/>
      <c r="U148" s="6"/>
      <c r="V148" s="6"/>
      <c r="W148" s="6"/>
      <c r="X148" s="6"/>
      <c r="Y148" s="6"/>
      <c r="Z148" s="6"/>
    </row>
    <row r="149" spans="1:26" x14ac:dyDescent="0.25">
      <c r="A149" s="12">
        <v>145</v>
      </c>
      <c r="B149" s="11">
        <v>17715622</v>
      </c>
      <c r="C149" s="10">
        <v>51.9</v>
      </c>
      <c r="D149" s="35">
        <v>883</v>
      </c>
      <c r="E149" s="35">
        <v>1607</v>
      </c>
      <c r="F149" s="35">
        <f t="shared" si="8"/>
        <v>724</v>
      </c>
      <c r="G149" s="22">
        <f t="shared" si="7"/>
        <v>0.62263999999999997</v>
      </c>
      <c r="H149" s="22">
        <f>(C149/C276)*H11</f>
        <v>0</v>
      </c>
      <c r="I149" s="26">
        <f t="shared" si="9"/>
        <v>0.62263999999999997</v>
      </c>
      <c r="J149" s="85"/>
      <c r="K149" s="86"/>
      <c r="L149" s="87"/>
      <c r="M149" s="5"/>
      <c r="N149" s="6"/>
      <c r="O149" s="6"/>
      <c r="P149" s="6"/>
      <c r="Q149" s="6"/>
      <c r="S149" s="6"/>
      <c r="T149" s="6"/>
      <c r="U149" s="6"/>
      <c r="V149" s="6"/>
      <c r="W149" s="6"/>
      <c r="X149" s="6"/>
      <c r="Y149" s="6"/>
      <c r="Z149" s="6"/>
    </row>
    <row r="150" spans="1:26" x14ac:dyDescent="0.25">
      <c r="A150" s="12">
        <v>146</v>
      </c>
      <c r="B150" s="11">
        <v>17715284</v>
      </c>
      <c r="C150" s="10">
        <v>48.1</v>
      </c>
      <c r="D150" s="35">
        <v>973.5</v>
      </c>
      <c r="E150" s="35">
        <v>1817</v>
      </c>
      <c r="F150" s="35">
        <f t="shared" si="8"/>
        <v>843.5</v>
      </c>
      <c r="G150" s="22">
        <f t="shared" si="7"/>
        <v>0.72541</v>
      </c>
      <c r="H150" s="22">
        <f>(C150/C276)*H11</f>
        <v>0</v>
      </c>
      <c r="I150" s="26">
        <f t="shared" si="9"/>
        <v>0.72541</v>
      </c>
      <c r="J150" s="85"/>
      <c r="K150" s="86"/>
      <c r="L150" s="87"/>
      <c r="M150" s="5"/>
      <c r="N150" s="6"/>
      <c r="O150" s="6"/>
      <c r="P150" s="6"/>
      <c r="Q150" s="6"/>
      <c r="S150" s="6"/>
      <c r="T150" s="6"/>
      <c r="U150" s="6"/>
      <c r="V150" s="6"/>
      <c r="W150" s="6"/>
      <c r="X150" s="6"/>
      <c r="Y150" s="6"/>
      <c r="Z150" s="6"/>
    </row>
    <row r="151" spans="1:26" x14ac:dyDescent="0.25">
      <c r="A151" s="12">
        <v>147</v>
      </c>
      <c r="B151" s="11">
        <v>17219093</v>
      </c>
      <c r="C151" s="10">
        <v>49.2</v>
      </c>
      <c r="D151" s="35">
        <v>692.6</v>
      </c>
      <c r="E151" s="35">
        <v>1770</v>
      </c>
      <c r="F151" s="35">
        <f t="shared" si="8"/>
        <v>1077.4000000000001</v>
      </c>
      <c r="G151" s="22">
        <f t="shared" si="7"/>
        <v>0.92656400000000005</v>
      </c>
      <c r="H151" s="22">
        <f>(C151/C276)*H11</f>
        <v>0</v>
      </c>
      <c r="I151" s="26">
        <f t="shared" si="9"/>
        <v>0.92656400000000005</v>
      </c>
      <c r="J151" s="85"/>
      <c r="K151" s="86"/>
      <c r="L151" s="87"/>
      <c r="M151" s="5"/>
      <c r="N151" s="6"/>
      <c r="O151" s="6"/>
      <c r="P151" s="6"/>
      <c r="Q151" s="6"/>
      <c r="S151" s="6"/>
      <c r="T151" s="6"/>
      <c r="U151" s="6"/>
      <c r="V151" s="6"/>
      <c r="W151" s="6"/>
      <c r="X151" s="6"/>
      <c r="Y151" s="6"/>
      <c r="Z151" s="6"/>
    </row>
    <row r="152" spans="1:26" x14ac:dyDescent="0.25">
      <c r="A152" s="12">
        <v>148</v>
      </c>
      <c r="B152" s="11">
        <v>17219086</v>
      </c>
      <c r="C152" s="10">
        <v>69.2</v>
      </c>
      <c r="D152" s="35">
        <v>1990.7</v>
      </c>
      <c r="E152" s="35">
        <v>3650</v>
      </c>
      <c r="F152" s="35">
        <f t="shared" si="8"/>
        <v>1659.3</v>
      </c>
      <c r="G152" s="22">
        <f t="shared" si="7"/>
        <v>1.426998</v>
      </c>
      <c r="H152" s="22">
        <f>(C152/C276)*H11</f>
        <v>0</v>
      </c>
      <c r="I152" s="26">
        <f t="shared" si="9"/>
        <v>1.426998</v>
      </c>
      <c r="J152" s="85"/>
      <c r="K152" s="86"/>
      <c r="L152" s="87"/>
      <c r="M152" s="5"/>
      <c r="N152" s="6"/>
      <c r="O152" s="6"/>
      <c r="P152" s="6"/>
      <c r="Q152" s="6"/>
      <c r="S152" s="6"/>
      <c r="T152" s="6"/>
      <c r="U152" s="6"/>
      <c r="V152" s="6"/>
      <c r="W152" s="6"/>
      <c r="X152" s="6"/>
      <c r="Y152" s="6"/>
      <c r="Z152" s="6"/>
    </row>
    <row r="153" spans="1:26" x14ac:dyDescent="0.25">
      <c r="A153" s="12">
        <v>149</v>
      </c>
      <c r="B153" s="11">
        <v>17715559</v>
      </c>
      <c r="C153" s="10">
        <v>42.5</v>
      </c>
      <c r="D153" s="35">
        <v>1225.4000000000001</v>
      </c>
      <c r="E153" s="35">
        <v>2332</v>
      </c>
      <c r="F153" s="35">
        <f t="shared" si="8"/>
        <v>1106.5999999999999</v>
      </c>
      <c r="G153" s="22">
        <f t="shared" si="7"/>
        <v>0.95167599999999986</v>
      </c>
      <c r="H153" s="22">
        <f>(C153/C276)*H11</f>
        <v>0</v>
      </c>
      <c r="I153" s="26">
        <f t="shared" si="9"/>
        <v>0.95167599999999986</v>
      </c>
      <c r="J153" s="85"/>
      <c r="K153" s="86"/>
      <c r="L153" s="87"/>
      <c r="M153" s="5"/>
      <c r="N153" s="6"/>
      <c r="O153" s="6"/>
      <c r="P153" s="6"/>
      <c r="Q153" s="6"/>
      <c r="S153" s="6"/>
      <c r="T153" s="6"/>
      <c r="U153" s="6"/>
      <c r="V153" s="6"/>
      <c r="W153" s="6"/>
      <c r="X153" s="6"/>
      <c r="Y153" s="6"/>
      <c r="Z153" s="6"/>
    </row>
    <row r="154" spans="1:26" x14ac:dyDescent="0.25">
      <c r="A154" s="12">
        <v>150</v>
      </c>
      <c r="B154" s="11">
        <v>17219165</v>
      </c>
      <c r="C154" s="10">
        <v>67.2</v>
      </c>
      <c r="D154" s="35">
        <v>1709.7</v>
      </c>
      <c r="E154" s="35">
        <v>3003</v>
      </c>
      <c r="F154" s="35">
        <f t="shared" si="8"/>
        <v>1293.3</v>
      </c>
      <c r="G154" s="22">
        <f t="shared" si="7"/>
        <v>1.1122379999999998</v>
      </c>
      <c r="H154" s="22">
        <f>(C154/C276)*H11</f>
        <v>0</v>
      </c>
      <c r="I154" s="26">
        <f t="shared" si="9"/>
        <v>1.1122379999999998</v>
      </c>
      <c r="J154" s="85"/>
      <c r="K154" s="86"/>
      <c r="L154" s="87"/>
      <c r="M154" s="5"/>
      <c r="N154" s="6"/>
      <c r="O154" s="6"/>
      <c r="P154" s="6"/>
      <c r="Q154" s="6"/>
      <c r="S154" s="6"/>
      <c r="T154" s="6"/>
      <c r="U154" s="6"/>
      <c r="V154" s="6"/>
      <c r="W154" s="6"/>
      <c r="X154" s="6"/>
      <c r="Y154" s="6"/>
      <c r="Z154" s="6"/>
    </row>
    <row r="155" spans="1:26" x14ac:dyDescent="0.25">
      <c r="A155" s="12">
        <v>151</v>
      </c>
      <c r="B155" s="11">
        <v>17219146</v>
      </c>
      <c r="C155" s="10">
        <v>45.4</v>
      </c>
      <c r="D155" s="35">
        <v>1177.2</v>
      </c>
      <c r="E155" s="35">
        <v>1902</v>
      </c>
      <c r="F155" s="35">
        <f t="shared" si="8"/>
        <v>724.8</v>
      </c>
      <c r="G155" s="22">
        <f t="shared" si="7"/>
        <v>0.62332799999999999</v>
      </c>
      <c r="H155" s="22">
        <f>(C155/C276)*H11</f>
        <v>0</v>
      </c>
      <c r="I155" s="26">
        <f t="shared" si="9"/>
        <v>0.62332799999999999</v>
      </c>
      <c r="J155" s="85"/>
      <c r="K155" s="86"/>
      <c r="L155" s="87"/>
      <c r="M155" s="5"/>
      <c r="N155" s="6"/>
      <c r="O155" s="6"/>
      <c r="P155" s="6"/>
      <c r="Q155" s="6"/>
      <c r="S155" s="6"/>
      <c r="T155" s="6"/>
      <c r="U155" s="6"/>
      <c r="V155" s="6"/>
      <c r="W155" s="6"/>
      <c r="X155" s="6"/>
      <c r="Y155" s="6"/>
      <c r="Z155" s="6"/>
    </row>
    <row r="156" spans="1:26" x14ac:dyDescent="0.25">
      <c r="A156" s="12">
        <v>152</v>
      </c>
      <c r="B156" s="89">
        <v>17218597</v>
      </c>
      <c r="C156" s="10">
        <v>52.9</v>
      </c>
      <c r="D156" s="35">
        <v>1489.1</v>
      </c>
      <c r="E156" s="35">
        <v>2743</v>
      </c>
      <c r="F156" s="35">
        <f t="shared" si="8"/>
        <v>1253.9000000000001</v>
      </c>
      <c r="G156" s="22">
        <f t="shared" si="7"/>
        <v>1.078354</v>
      </c>
      <c r="H156" s="22">
        <f>(C156/C276)*H11</f>
        <v>0</v>
      </c>
      <c r="I156" s="26">
        <f t="shared" si="9"/>
        <v>1.078354</v>
      </c>
      <c r="J156" s="85"/>
      <c r="K156" s="86"/>
      <c r="L156" s="87"/>
      <c r="M156" s="5"/>
      <c r="N156" s="6"/>
      <c r="O156" s="6"/>
      <c r="P156" s="6"/>
      <c r="Q156" s="6"/>
      <c r="S156" s="6"/>
      <c r="T156" s="6"/>
      <c r="U156" s="6"/>
      <c r="V156" s="6"/>
      <c r="W156" s="6"/>
      <c r="X156" s="6"/>
      <c r="Y156" s="6"/>
      <c r="Z156" s="6"/>
    </row>
    <row r="157" spans="1:26" x14ac:dyDescent="0.25">
      <c r="A157" s="12">
        <v>153</v>
      </c>
      <c r="B157" s="89">
        <v>17218707</v>
      </c>
      <c r="C157" s="10">
        <v>48.1</v>
      </c>
      <c r="D157" s="35">
        <v>534.4</v>
      </c>
      <c r="E157" s="35">
        <v>1230</v>
      </c>
      <c r="F157" s="35">
        <f t="shared" si="8"/>
        <v>695.6</v>
      </c>
      <c r="G157" s="22">
        <f t="shared" si="7"/>
        <v>0.59821599999999997</v>
      </c>
      <c r="H157" s="22">
        <f>(C157/C276)*H11</f>
        <v>0</v>
      </c>
      <c r="I157" s="26">
        <f t="shared" si="9"/>
        <v>0.59821599999999997</v>
      </c>
      <c r="J157" s="85"/>
      <c r="K157" s="86"/>
      <c r="L157" s="87"/>
      <c r="M157" s="5"/>
      <c r="N157" s="6"/>
      <c r="O157" s="6"/>
      <c r="P157" s="6"/>
      <c r="Q157" s="6"/>
      <c r="S157" s="6"/>
      <c r="T157" s="6"/>
      <c r="U157" s="6"/>
      <c r="V157" s="6"/>
      <c r="W157" s="6"/>
      <c r="X157" s="6"/>
      <c r="Y157" s="6"/>
      <c r="Z157" s="6"/>
    </row>
    <row r="158" spans="1:26" x14ac:dyDescent="0.25">
      <c r="A158" s="12">
        <v>154</v>
      </c>
      <c r="B158" s="89">
        <v>17219111</v>
      </c>
      <c r="C158" s="10">
        <v>60.3</v>
      </c>
      <c r="D158" s="35">
        <v>891.9</v>
      </c>
      <c r="E158" s="35">
        <v>1973</v>
      </c>
      <c r="F158" s="35">
        <f t="shared" si="8"/>
        <v>1081.0999999999999</v>
      </c>
      <c r="G158" s="22">
        <f t="shared" si="7"/>
        <v>0.92974599999999985</v>
      </c>
      <c r="H158" s="22">
        <f>(C158/C276)*H11</f>
        <v>0</v>
      </c>
      <c r="I158" s="26">
        <f t="shared" si="9"/>
        <v>0.92974599999999985</v>
      </c>
      <c r="J158" s="85"/>
      <c r="K158" s="86"/>
      <c r="L158" s="87"/>
      <c r="M158" s="5"/>
      <c r="N158" s="6"/>
      <c r="O158" s="6"/>
      <c r="P158" s="6"/>
      <c r="Q158" s="6"/>
      <c r="S158" s="6"/>
      <c r="T158" s="6"/>
      <c r="U158" s="6"/>
      <c r="V158" s="6"/>
      <c r="W158" s="6"/>
      <c r="X158" s="6"/>
      <c r="Y158" s="6"/>
      <c r="Z158" s="6"/>
    </row>
    <row r="159" spans="1:26" x14ac:dyDescent="0.25">
      <c r="A159" s="12">
        <v>155</v>
      </c>
      <c r="B159" s="89">
        <v>17219320</v>
      </c>
      <c r="C159" s="10">
        <v>101.4</v>
      </c>
      <c r="D159" s="35">
        <v>1248.5999999999999</v>
      </c>
      <c r="E159" s="35">
        <v>2919</v>
      </c>
      <c r="F159" s="35">
        <f t="shared" si="8"/>
        <v>1670.4</v>
      </c>
      <c r="G159" s="22">
        <f t="shared" si="7"/>
        <v>1.436544</v>
      </c>
      <c r="H159" s="22">
        <f>(C159/C276)*H11</f>
        <v>0</v>
      </c>
      <c r="I159" s="26">
        <f t="shared" si="9"/>
        <v>1.436544</v>
      </c>
      <c r="J159" s="85"/>
      <c r="K159" s="86"/>
      <c r="L159" s="87"/>
      <c r="M159" s="5"/>
      <c r="N159" s="6"/>
      <c r="O159" s="6"/>
      <c r="P159" s="6"/>
      <c r="Q159" s="6"/>
      <c r="S159" s="6"/>
      <c r="T159" s="6"/>
      <c r="U159" s="6"/>
      <c r="V159" s="6"/>
      <c r="W159" s="6"/>
      <c r="X159" s="6"/>
      <c r="Y159" s="6"/>
      <c r="Z159" s="6"/>
    </row>
    <row r="160" spans="1:26" x14ac:dyDescent="0.25">
      <c r="A160" s="12">
        <v>156</v>
      </c>
      <c r="B160" s="89">
        <v>17218751</v>
      </c>
      <c r="C160" s="10">
        <v>54.5</v>
      </c>
      <c r="D160" s="35">
        <v>1703.5</v>
      </c>
      <c r="E160" s="35">
        <v>3694</v>
      </c>
      <c r="F160" s="35">
        <f t="shared" si="8"/>
        <v>1990.5</v>
      </c>
      <c r="G160" s="22">
        <f t="shared" si="7"/>
        <v>1.71183</v>
      </c>
      <c r="H160" s="22">
        <f>(C160/C276)*H11</f>
        <v>0</v>
      </c>
      <c r="I160" s="26">
        <f t="shared" si="9"/>
        <v>1.71183</v>
      </c>
      <c r="J160" s="85"/>
      <c r="K160" s="86"/>
      <c r="L160" s="87"/>
      <c r="M160" s="5"/>
      <c r="N160" s="6"/>
      <c r="O160" s="6"/>
      <c r="P160" s="6"/>
      <c r="Q160" s="6"/>
      <c r="S160" s="6"/>
      <c r="T160" s="6"/>
      <c r="U160" s="6"/>
      <c r="V160" s="6"/>
      <c r="W160" s="6"/>
      <c r="X160" s="6"/>
      <c r="Y160" s="6"/>
      <c r="Z160" s="6"/>
    </row>
    <row r="161" spans="1:26" x14ac:dyDescent="0.25">
      <c r="A161" s="12">
        <v>157</v>
      </c>
      <c r="B161" s="89">
        <v>17218602</v>
      </c>
      <c r="C161" s="10">
        <v>52</v>
      </c>
      <c r="D161" s="35">
        <v>1166.9000000000001</v>
      </c>
      <c r="E161" s="35">
        <v>2048</v>
      </c>
      <c r="F161" s="35">
        <f t="shared" si="8"/>
        <v>881.09999999999991</v>
      </c>
      <c r="G161" s="22">
        <f t="shared" si="7"/>
        <v>0.75774599999999992</v>
      </c>
      <c r="H161" s="22">
        <f>(C161/C276)*H11</f>
        <v>0</v>
      </c>
      <c r="I161" s="26">
        <f t="shared" si="9"/>
        <v>0.75774599999999992</v>
      </c>
      <c r="J161" s="85"/>
      <c r="K161" s="86"/>
      <c r="L161" s="87"/>
      <c r="M161" s="5"/>
      <c r="N161" s="6"/>
      <c r="O161" s="6"/>
      <c r="P161" s="6"/>
      <c r="Q161" s="6"/>
      <c r="S161" s="6"/>
      <c r="T161" s="6"/>
      <c r="U161" s="6"/>
      <c r="V161" s="6"/>
      <c r="W161" s="6"/>
      <c r="X161" s="6"/>
      <c r="Y161" s="6"/>
      <c r="Z161" s="6"/>
    </row>
    <row r="162" spans="1:26" x14ac:dyDescent="0.25">
      <c r="A162" s="12">
        <v>158</v>
      </c>
      <c r="B162" s="11">
        <v>17219255</v>
      </c>
      <c r="C162" s="10">
        <v>48.1</v>
      </c>
      <c r="D162" s="35">
        <v>1296.9000000000001</v>
      </c>
      <c r="E162" s="35">
        <v>2233</v>
      </c>
      <c r="F162" s="35">
        <f t="shared" si="8"/>
        <v>936.09999999999991</v>
      </c>
      <c r="G162" s="22">
        <f t="shared" si="7"/>
        <v>0.80504599999999993</v>
      </c>
      <c r="H162" s="22">
        <f>(C162/C276)*H11</f>
        <v>0</v>
      </c>
      <c r="I162" s="26">
        <f t="shared" si="9"/>
        <v>0.80504599999999993</v>
      </c>
      <c r="J162" s="85"/>
      <c r="K162" s="86"/>
      <c r="L162" s="87"/>
      <c r="M162" s="5"/>
      <c r="N162" s="6"/>
      <c r="O162" s="6"/>
      <c r="P162" s="6"/>
      <c r="Q162" s="6"/>
      <c r="S162" s="6"/>
      <c r="T162" s="6"/>
      <c r="U162" s="6"/>
      <c r="V162" s="6"/>
      <c r="W162" s="6"/>
      <c r="X162" s="6"/>
      <c r="Y162" s="6"/>
      <c r="Z162" s="6"/>
    </row>
    <row r="163" spans="1:26" x14ac:dyDescent="0.25">
      <c r="A163" s="12">
        <v>159</v>
      </c>
      <c r="B163" s="11">
        <v>17219227</v>
      </c>
      <c r="C163" s="10">
        <v>49.4</v>
      </c>
      <c r="D163" s="35">
        <v>1295.0999999999999</v>
      </c>
      <c r="E163" s="35">
        <v>2299</v>
      </c>
      <c r="F163" s="35">
        <f t="shared" si="8"/>
        <v>1003.9000000000001</v>
      </c>
      <c r="G163" s="22">
        <f t="shared" si="7"/>
        <v>0.86335400000000007</v>
      </c>
      <c r="H163" s="22">
        <f>(C163/C276)*H11</f>
        <v>0</v>
      </c>
      <c r="I163" s="26">
        <f t="shared" si="9"/>
        <v>0.86335400000000007</v>
      </c>
      <c r="J163" s="85"/>
      <c r="K163" s="86"/>
      <c r="L163" s="87"/>
      <c r="M163" s="5"/>
      <c r="N163" s="6"/>
      <c r="O163" s="6"/>
      <c r="P163" s="6"/>
      <c r="Q163" s="6"/>
      <c r="S163" s="6"/>
      <c r="T163" s="6"/>
      <c r="U163" s="6"/>
      <c r="V163" s="6"/>
      <c r="W163" s="6"/>
      <c r="X163" s="6"/>
      <c r="Y163" s="6"/>
      <c r="Z163" s="6"/>
    </row>
    <row r="164" spans="1:26" x14ac:dyDescent="0.25">
      <c r="A164" s="12">
        <v>160</v>
      </c>
      <c r="B164" s="11">
        <v>17218599</v>
      </c>
      <c r="C164" s="10">
        <v>69.8</v>
      </c>
      <c r="D164" s="35">
        <v>1871.4</v>
      </c>
      <c r="E164" s="35">
        <v>3445</v>
      </c>
      <c r="F164" s="35">
        <f t="shared" si="8"/>
        <v>1573.6</v>
      </c>
      <c r="G164" s="22">
        <f t="shared" si="7"/>
        <v>1.3532959999999998</v>
      </c>
      <c r="H164" s="22">
        <f>(C164/C276)*H11</f>
        <v>0</v>
      </c>
      <c r="I164" s="26">
        <f t="shared" si="9"/>
        <v>1.3532959999999998</v>
      </c>
      <c r="J164" s="85"/>
      <c r="K164" s="86"/>
      <c r="L164" s="87"/>
      <c r="M164" s="5"/>
      <c r="N164" s="6"/>
      <c r="O164" s="6"/>
      <c r="P164" s="6"/>
      <c r="Q164" s="6"/>
      <c r="S164" s="6"/>
      <c r="T164" s="6"/>
      <c r="U164" s="6"/>
      <c r="V164" s="6"/>
      <c r="W164" s="6"/>
      <c r="X164" s="6"/>
      <c r="Y164" s="6"/>
      <c r="Z164" s="6"/>
    </row>
    <row r="165" spans="1:26" x14ac:dyDescent="0.25">
      <c r="A165" s="12">
        <v>161</v>
      </c>
      <c r="B165" s="11">
        <v>17219107</v>
      </c>
      <c r="C165" s="10">
        <v>43</v>
      </c>
      <c r="D165" s="35">
        <v>1299.7</v>
      </c>
      <c r="E165" s="35">
        <v>1872</v>
      </c>
      <c r="F165" s="35">
        <f t="shared" si="8"/>
        <v>572.29999999999995</v>
      </c>
      <c r="G165" s="22">
        <f t="shared" si="7"/>
        <v>0.49217799999999995</v>
      </c>
      <c r="H165" s="22">
        <f>(C165/C276)*H11</f>
        <v>0</v>
      </c>
      <c r="I165" s="26">
        <f t="shared" si="9"/>
        <v>0.49217799999999995</v>
      </c>
      <c r="J165" s="85"/>
      <c r="K165" s="86"/>
      <c r="L165" s="87"/>
      <c r="M165" s="5"/>
      <c r="N165" s="6"/>
      <c r="O165" s="6"/>
      <c r="P165" s="6"/>
      <c r="Q165" s="6"/>
      <c r="S165" s="6"/>
      <c r="T165" s="6"/>
      <c r="U165" s="6"/>
      <c r="V165" s="6"/>
      <c r="W165" s="6"/>
      <c r="X165" s="6"/>
      <c r="Y165" s="6"/>
      <c r="Z165" s="6"/>
    </row>
    <row r="166" spans="1:26" x14ac:dyDescent="0.25">
      <c r="A166" s="12">
        <v>162</v>
      </c>
      <c r="B166" s="11">
        <v>17218736</v>
      </c>
      <c r="C166" s="10">
        <v>68.3</v>
      </c>
      <c r="D166" s="35">
        <v>1704.1</v>
      </c>
      <c r="E166" s="35">
        <v>3255</v>
      </c>
      <c r="F166" s="35">
        <f t="shared" si="8"/>
        <v>1550.9</v>
      </c>
      <c r="G166" s="22">
        <f t="shared" si="7"/>
        <v>1.333774</v>
      </c>
      <c r="H166" s="22">
        <f>(C166/C276)*H11</f>
        <v>0</v>
      </c>
      <c r="I166" s="26">
        <f t="shared" si="9"/>
        <v>1.333774</v>
      </c>
      <c r="J166" s="85"/>
      <c r="K166" s="86"/>
      <c r="L166" s="87"/>
      <c r="M166" s="5"/>
      <c r="N166" s="6"/>
      <c r="O166" s="6"/>
      <c r="P166" s="6"/>
      <c r="Q166" s="6"/>
      <c r="S166" s="6"/>
      <c r="T166" s="6"/>
      <c r="U166" s="6"/>
      <c r="V166" s="6"/>
      <c r="W166" s="6"/>
      <c r="X166" s="6"/>
      <c r="Y166" s="6"/>
      <c r="Z166" s="6"/>
    </row>
    <row r="167" spans="1:26" x14ac:dyDescent="0.25">
      <c r="A167" s="12">
        <v>163</v>
      </c>
      <c r="B167" s="11">
        <v>17218735</v>
      </c>
      <c r="C167" s="10">
        <v>45.3</v>
      </c>
      <c r="D167" s="35">
        <v>1161.5999999999999</v>
      </c>
      <c r="E167" s="35">
        <v>1882</v>
      </c>
      <c r="F167" s="35">
        <f t="shared" si="8"/>
        <v>720.40000000000009</v>
      </c>
      <c r="G167" s="22">
        <f t="shared" si="7"/>
        <v>0.61954400000000009</v>
      </c>
      <c r="H167" s="22">
        <f>(C167/C276)*H11</f>
        <v>0</v>
      </c>
      <c r="I167" s="26">
        <f t="shared" si="9"/>
        <v>0.61954400000000009</v>
      </c>
      <c r="J167" s="85"/>
      <c r="K167" s="86"/>
      <c r="L167" s="87"/>
      <c r="M167" s="5"/>
      <c r="N167" s="6"/>
      <c r="O167" s="6"/>
      <c r="P167" s="6"/>
      <c r="Q167" s="6"/>
      <c r="S167" s="6"/>
      <c r="T167" s="6"/>
      <c r="U167" s="6"/>
      <c r="V167" s="6"/>
      <c r="W167" s="6"/>
      <c r="X167" s="6"/>
      <c r="Y167" s="6"/>
      <c r="Z167" s="6"/>
    </row>
    <row r="168" spans="1:26" x14ac:dyDescent="0.25">
      <c r="A168" s="12">
        <v>164</v>
      </c>
      <c r="B168" s="11">
        <v>17218779</v>
      </c>
      <c r="C168" s="10">
        <v>53</v>
      </c>
      <c r="D168" s="35">
        <v>1473.4</v>
      </c>
      <c r="E168" s="35">
        <v>2599</v>
      </c>
      <c r="F168" s="35">
        <f t="shared" si="8"/>
        <v>1125.5999999999999</v>
      </c>
      <c r="G168" s="22">
        <f t="shared" si="7"/>
        <v>0.96801599999999988</v>
      </c>
      <c r="H168" s="22">
        <f>(C168/C275)*H11</f>
        <v>0</v>
      </c>
      <c r="I168" s="26">
        <f t="shared" si="9"/>
        <v>0.96801599999999988</v>
      </c>
      <c r="J168" s="85"/>
      <c r="K168" s="86"/>
      <c r="L168" s="87"/>
      <c r="M168" s="5"/>
      <c r="N168" s="6"/>
      <c r="O168" s="6"/>
      <c r="P168" s="6"/>
      <c r="Q168" s="6"/>
      <c r="S168" s="6"/>
      <c r="T168" s="6"/>
      <c r="U168" s="6"/>
      <c r="V168" s="6"/>
      <c r="W168" s="6"/>
      <c r="X168" s="6"/>
      <c r="Y168" s="6"/>
      <c r="Z168" s="6"/>
    </row>
    <row r="169" spans="1:26" x14ac:dyDescent="0.25">
      <c r="A169" s="12">
        <v>165</v>
      </c>
      <c r="B169" s="11">
        <v>17219095</v>
      </c>
      <c r="C169" s="10">
        <v>47.9</v>
      </c>
      <c r="D169" s="35">
        <v>1797.3</v>
      </c>
      <c r="E169" s="35">
        <v>2986</v>
      </c>
      <c r="F169" s="35">
        <f t="shared" si="8"/>
        <v>1188.7</v>
      </c>
      <c r="G169" s="22">
        <f t="shared" si="7"/>
        <v>1.0222819999999999</v>
      </c>
      <c r="H169" s="22">
        <f>(C169/C275)*H11</f>
        <v>0</v>
      </c>
      <c r="I169" s="26">
        <f t="shared" si="9"/>
        <v>1.0222819999999999</v>
      </c>
      <c r="J169" s="85"/>
      <c r="K169" s="86"/>
      <c r="L169" s="87"/>
      <c r="M169" s="5"/>
      <c r="N169" s="6"/>
      <c r="O169" s="6"/>
      <c r="P169" s="6"/>
      <c r="Q169" s="6"/>
      <c r="S169" s="6"/>
      <c r="T169" s="6"/>
      <c r="U169" s="6"/>
      <c r="V169" s="6"/>
      <c r="W169" s="6"/>
      <c r="X169" s="6"/>
      <c r="Y169" s="6"/>
      <c r="Z169" s="6"/>
    </row>
    <row r="170" spans="1:26" x14ac:dyDescent="0.25">
      <c r="A170" s="12">
        <v>166</v>
      </c>
      <c r="B170" s="11">
        <v>17219066</v>
      </c>
      <c r="C170" s="10">
        <v>60.3</v>
      </c>
      <c r="D170" s="35">
        <v>1241.5</v>
      </c>
      <c r="E170" s="35">
        <v>2618</v>
      </c>
      <c r="F170" s="35">
        <f t="shared" si="8"/>
        <v>1376.5</v>
      </c>
      <c r="G170" s="22">
        <f t="shared" si="7"/>
        <v>1.1837899999999999</v>
      </c>
      <c r="H170" s="22">
        <f>(C170/C275)*H11</f>
        <v>0</v>
      </c>
      <c r="I170" s="26">
        <f t="shared" si="9"/>
        <v>1.1837899999999999</v>
      </c>
      <c r="J170" s="85"/>
      <c r="K170" s="86"/>
      <c r="L170" s="87"/>
      <c r="M170" s="5"/>
      <c r="N170" s="6"/>
      <c r="O170" s="6"/>
      <c r="P170" s="6"/>
      <c r="Q170" s="6"/>
      <c r="S170" s="6"/>
      <c r="T170" s="6"/>
      <c r="U170" s="6"/>
      <c r="V170" s="6"/>
      <c r="W170" s="6"/>
      <c r="X170" s="6"/>
      <c r="Y170" s="6"/>
      <c r="Z170" s="6"/>
    </row>
    <row r="171" spans="1:26" x14ac:dyDescent="0.25">
      <c r="A171" s="12">
        <v>167</v>
      </c>
      <c r="B171" s="11">
        <v>17218904</v>
      </c>
      <c r="C171" s="10">
        <v>100.9</v>
      </c>
      <c r="D171" s="35">
        <v>2179.6</v>
      </c>
      <c r="E171" s="35">
        <v>3730</v>
      </c>
      <c r="F171" s="35">
        <f t="shared" si="8"/>
        <v>1550.4</v>
      </c>
      <c r="G171" s="22">
        <f t="shared" si="7"/>
        <v>1.3333440000000001</v>
      </c>
      <c r="H171" s="22">
        <f>(C171/C275)*H11</f>
        <v>0</v>
      </c>
      <c r="I171" s="26">
        <f t="shared" si="9"/>
        <v>1.3333440000000001</v>
      </c>
      <c r="J171" s="85"/>
      <c r="K171" s="86"/>
      <c r="L171" s="87"/>
      <c r="M171" s="5"/>
      <c r="N171" s="6"/>
      <c r="O171" s="6"/>
      <c r="P171" s="6"/>
      <c r="Q171" s="6"/>
      <c r="S171" s="6"/>
      <c r="T171" s="6"/>
      <c r="U171" s="6"/>
      <c r="V171" s="6"/>
      <c r="W171" s="6"/>
      <c r="X171" s="6"/>
      <c r="Y171" s="6"/>
      <c r="Z171" s="6"/>
    </row>
    <row r="172" spans="1:26" x14ac:dyDescent="0.25">
      <c r="A172" s="12">
        <v>168</v>
      </c>
      <c r="B172" s="11">
        <v>17219114</v>
      </c>
      <c r="C172" s="10">
        <v>54.7</v>
      </c>
      <c r="D172" s="35">
        <v>1169.8</v>
      </c>
      <c r="E172" s="35">
        <v>2069</v>
      </c>
      <c r="F172" s="35">
        <f t="shared" si="8"/>
        <v>899.2</v>
      </c>
      <c r="G172" s="22">
        <f t="shared" si="7"/>
        <v>0.773312</v>
      </c>
      <c r="H172" s="22">
        <f>(C172/C275)*H11</f>
        <v>0</v>
      </c>
      <c r="I172" s="26">
        <f t="shared" si="9"/>
        <v>0.773312</v>
      </c>
      <c r="J172" s="85"/>
      <c r="K172" s="86"/>
      <c r="L172" s="87"/>
      <c r="M172" s="5"/>
      <c r="N172" s="6"/>
      <c r="O172" s="6"/>
      <c r="P172" s="6"/>
      <c r="Q172" s="6"/>
      <c r="S172" s="6"/>
      <c r="T172" s="6"/>
      <c r="U172" s="6"/>
      <c r="V172" s="6"/>
      <c r="W172" s="6"/>
      <c r="X172" s="6"/>
      <c r="Y172" s="6"/>
      <c r="Z172" s="6"/>
    </row>
    <row r="173" spans="1:26" x14ac:dyDescent="0.25">
      <c r="A173" s="12">
        <v>169</v>
      </c>
      <c r="B173" s="11">
        <v>17219283</v>
      </c>
      <c r="C173" s="10">
        <v>52</v>
      </c>
      <c r="D173" s="35">
        <v>1123.0999999999999</v>
      </c>
      <c r="E173" s="35">
        <v>1904</v>
      </c>
      <c r="F173" s="35">
        <f t="shared" si="8"/>
        <v>780.90000000000009</v>
      </c>
      <c r="G173" s="22">
        <f t="shared" si="7"/>
        <v>0.67157400000000012</v>
      </c>
      <c r="H173" s="22">
        <f>(C173/C275)*H11</f>
        <v>0</v>
      </c>
      <c r="I173" s="26">
        <f t="shared" si="9"/>
        <v>0.67157400000000012</v>
      </c>
      <c r="J173" s="85"/>
      <c r="K173" s="86"/>
      <c r="L173" s="87"/>
      <c r="M173" s="5"/>
      <c r="N173" s="6"/>
      <c r="O173" s="6"/>
      <c r="P173" s="6"/>
      <c r="Q173" s="6"/>
      <c r="S173" s="6"/>
      <c r="T173" s="6"/>
      <c r="U173" s="6"/>
      <c r="V173" s="6"/>
      <c r="W173" s="6"/>
      <c r="X173" s="6"/>
      <c r="Y173" s="6"/>
      <c r="Z173" s="6"/>
    </row>
    <row r="174" spans="1:26" x14ac:dyDescent="0.25">
      <c r="A174" s="12">
        <v>170</v>
      </c>
      <c r="B174" s="11">
        <v>17219054</v>
      </c>
      <c r="C174" s="10">
        <v>47.7</v>
      </c>
      <c r="D174" s="35">
        <v>649.79999999999995</v>
      </c>
      <c r="E174" s="35">
        <v>1519</v>
      </c>
      <c r="F174" s="35">
        <f t="shared" si="8"/>
        <v>869.2</v>
      </c>
      <c r="G174" s="22">
        <f t="shared" si="7"/>
        <v>0.74751200000000007</v>
      </c>
      <c r="H174" s="22">
        <f>(C174/C275)*H11</f>
        <v>0</v>
      </c>
      <c r="I174" s="26">
        <f t="shared" si="9"/>
        <v>0.74751200000000007</v>
      </c>
      <c r="J174" s="85"/>
      <c r="K174" s="86"/>
      <c r="L174" s="87"/>
      <c r="M174" s="5"/>
      <c r="N174" s="6"/>
      <c r="O174" s="6"/>
      <c r="P174" s="6"/>
      <c r="Q174" s="6"/>
      <c r="S174" s="6"/>
      <c r="T174" s="6"/>
      <c r="U174" s="6"/>
      <c r="V174" s="6"/>
      <c r="W174" s="6"/>
      <c r="X174" s="6"/>
      <c r="Y174" s="6"/>
      <c r="Z174" s="6"/>
    </row>
    <row r="175" spans="1:26" x14ac:dyDescent="0.25">
      <c r="A175" s="12">
        <v>171</v>
      </c>
      <c r="B175" s="11">
        <v>17219077</v>
      </c>
      <c r="C175" s="10">
        <v>49.7</v>
      </c>
      <c r="D175" s="35">
        <v>1287.5999999999999</v>
      </c>
      <c r="E175" s="35">
        <v>2247</v>
      </c>
      <c r="F175" s="35">
        <f t="shared" si="8"/>
        <v>959.40000000000009</v>
      </c>
      <c r="G175" s="22">
        <f t="shared" si="7"/>
        <v>0.82508400000000004</v>
      </c>
      <c r="H175" s="22">
        <f>(C175/C275)*H11</f>
        <v>0</v>
      </c>
      <c r="I175" s="26">
        <f t="shared" si="9"/>
        <v>0.82508400000000004</v>
      </c>
      <c r="J175" s="85"/>
      <c r="K175" s="86"/>
      <c r="L175" s="87"/>
      <c r="M175" s="5"/>
      <c r="N175" s="6"/>
      <c r="O175" s="6"/>
      <c r="P175" s="6"/>
      <c r="Q175" s="6"/>
      <c r="S175" s="6"/>
      <c r="T175" s="6"/>
      <c r="U175" s="6"/>
      <c r="V175" s="6"/>
      <c r="W175" s="6"/>
      <c r="X175" s="6"/>
      <c r="Y175" s="6"/>
      <c r="Z175" s="6"/>
    </row>
    <row r="176" spans="1:26" x14ac:dyDescent="0.25">
      <c r="A176" s="12">
        <v>172</v>
      </c>
      <c r="B176" s="11">
        <v>17219296</v>
      </c>
      <c r="C176" s="10">
        <v>68.8</v>
      </c>
      <c r="D176" s="35">
        <v>1882.1</v>
      </c>
      <c r="E176" s="35">
        <v>2871</v>
      </c>
      <c r="F176" s="35">
        <f t="shared" si="8"/>
        <v>988.90000000000009</v>
      </c>
      <c r="G176" s="22">
        <f t="shared" si="7"/>
        <v>0.85045400000000004</v>
      </c>
      <c r="H176" s="22">
        <f>(C176/C275)*H11</f>
        <v>0</v>
      </c>
      <c r="I176" s="26">
        <f t="shared" si="9"/>
        <v>0.85045400000000004</v>
      </c>
      <c r="J176" s="85"/>
      <c r="K176" s="86"/>
      <c r="L176" s="87"/>
      <c r="M176" s="5"/>
      <c r="N176" s="6"/>
      <c r="O176" s="6"/>
      <c r="P176" s="6"/>
      <c r="Q176" s="6"/>
      <c r="S176" s="6"/>
      <c r="T176" s="6"/>
      <c r="U176" s="6"/>
      <c r="V176" s="6"/>
      <c r="W176" s="6"/>
      <c r="X176" s="6"/>
      <c r="Y176" s="6"/>
      <c r="Z176" s="6"/>
    </row>
    <row r="177" spans="1:26" x14ac:dyDescent="0.25">
      <c r="A177" s="12">
        <v>173</v>
      </c>
      <c r="B177" s="11">
        <v>17218838</v>
      </c>
      <c r="C177" s="10">
        <v>42.5</v>
      </c>
      <c r="D177" s="35">
        <v>1306.9000000000001</v>
      </c>
      <c r="E177" s="35">
        <v>1873</v>
      </c>
      <c r="F177" s="35">
        <f t="shared" si="8"/>
        <v>566.09999999999991</v>
      </c>
      <c r="G177" s="22">
        <f t="shared" si="7"/>
        <v>0.48684599999999989</v>
      </c>
      <c r="H177" s="22">
        <f>(C177/C275)*H11</f>
        <v>0</v>
      </c>
      <c r="I177" s="26">
        <f t="shared" si="9"/>
        <v>0.48684599999999989</v>
      </c>
      <c r="J177" s="85"/>
      <c r="K177" s="86"/>
      <c r="L177" s="87"/>
      <c r="M177" s="5"/>
      <c r="N177" s="6"/>
      <c r="O177" s="6"/>
      <c r="P177" s="6"/>
      <c r="Q177" s="6"/>
      <c r="S177" s="6"/>
      <c r="T177" s="6"/>
      <c r="U177" s="6"/>
      <c r="V177" s="6"/>
      <c r="W177" s="6"/>
      <c r="X177" s="6"/>
      <c r="Y177" s="6"/>
      <c r="Z177" s="6"/>
    </row>
    <row r="178" spans="1:26" x14ac:dyDescent="0.25">
      <c r="A178" s="12">
        <v>174</v>
      </c>
      <c r="B178" s="11">
        <v>17218967</v>
      </c>
      <c r="C178" s="10">
        <v>67</v>
      </c>
      <c r="D178" s="35">
        <v>1797.8</v>
      </c>
      <c r="E178" s="35">
        <v>3006</v>
      </c>
      <c r="F178" s="35">
        <f t="shared" si="8"/>
        <v>1208.2</v>
      </c>
      <c r="G178" s="22">
        <f t="shared" si="7"/>
        <v>1.0390520000000001</v>
      </c>
      <c r="H178" s="22">
        <f>(C178/C275)*H11</f>
        <v>0</v>
      </c>
      <c r="I178" s="26">
        <f t="shared" si="9"/>
        <v>1.0390520000000001</v>
      </c>
      <c r="J178" s="85"/>
      <c r="K178" s="86"/>
      <c r="L178" s="87"/>
      <c r="M178" s="5"/>
      <c r="N178" s="6"/>
      <c r="O178" s="6"/>
      <c r="P178" s="6"/>
      <c r="Q178" s="6"/>
      <c r="S178" s="6"/>
      <c r="T178" s="6"/>
      <c r="U178" s="6"/>
      <c r="V178" s="6"/>
      <c r="W178" s="6"/>
      <c r="X178" s="6"/>
      <c r="Y178" s="6"/>
      <c r="Z178" s="6"/>
    </row>
    <row r="179" spans="1:26" x14ac:dyDescent="0.25">
      <c r="A179" s="12">
        <v>175</v>
      </c>
      <c r="B179" s="11">
        <v>17218925</v>
      </c>
      <c r="C179" s="10">
        <v>45.4</v>
      </c>
      <c r="D179" s="35">
        <v>1197.2</v>
      </c>
      <c r="E179" s="35">
        <v>1820</v>
      </c>
      <c r="F179" s="35">
        <f t="shared" si="8"/>
        <v>622.79999999999995</v>
      </c>
      <c r="G179" s="22">
        <f t="shared" si="7"/>
        <v>0.53560799999999997</v>
      </c>
      <c r="H179" s="22">
        <f>(C179/C275)*H11</f>
        <v>0</v>
      </c>
      <c r="I179" s="26">
        <f t="shared" si="9"/>
        <v>0.53560799999999997</v>
      </c>
      <c r="J179" s="85"/>
      <c r="K179" s="86"/>
      <c r="L179" s="87"/>
      <c r="M179" s="5"/>
      <c r="N179" s="6"/>
      <c r="O179" s="6"/>
      <c r="P179" s="6"/>
      <c r="Q179" s="6"/>
      <c r="S179" s="6"/>
      <c r="T179" s="6"/>
      <c r="U179" s="6"/>
      <c r="V179" s="6"/>
      <c r="W179" s="6"/>
      <c r="X179" s="6"/>
      <c r="Y179" s="6"/>
      <c r="Z179" s="6"/>
    </row>
    <row r="180" spans="1:26" x14ac:dyDescent="0.25">
      <c r="A180" s="12">
        <v>176</v>
      </c>
      <c r="B180" s="11">
        <v>17218755</v>
      </c>
      <c r="C180" s="10">
        <v>53</v>
      </c>
      <c r="D180" s="35">
        <v>1096.2</v>
      </c>
      <c r="E180" s="35">
        <v>2185</v>
      </c>
      <c r="F180" s="35">
        <f t="shared" si="8"/>
        <v>1088.8</v>
      </c>
      <c r="G180" s="22">
        <f t="shared" si="7"/>
        <v>0.93636799999999998</v>
      </c>
      <c r="H180" s="22">
        <f>(C180/C275)*H11</f>
        <v>0</v>
      </c>
      <c r="I180" s="26">
        <f t="shared" si="9"/>
        <v>0.93636799999999998</v>
      </c>
      <c r="J180" s="85"/>
      <c r="K180" s="86"/>
      <c r="L180" s="87"/>
      <c r="M180" s="5"/>
      <c r="N180" s="6"/>
      <c r="O180" s="6"/>
      <c r="P180" s="6"/>
      <c r="Q180" s="6"/>
      <c r="S180" s="6"/>
      <c r="T180" s="6"/>
      <c r="U180" s="6"/>
      <c r="V180" s="6"/>
      <c r="W180" s="6"/>
      <c r="X180" s="6"/>
      <c r="Y180" s="6"/>
      <c r="Z180" s="6"/>
    </row>
    <row r="181" spans="1:26" x14ac:dyDescent="0.25">
      <c r="A181" s="12">
        <v>177</v>
      </c>
      <c r="B181" s="11">
        <v>17219023</v>
      </c>
      <c r="C181" s="10">
        <v>48</v>
      </c>
      <c r="D181" s="35">
        <v>1282.5999999999999</v>
      </c>
      <c r="E181" s="35">
        <v>2509</v>
      </c>
      <c r="F181" s="35">
        <f t="shared" si="8"/>
        <v>1226.4000000000001</v>
      </c>
      <c r="G181" s="22">
        <f t="shared" si="7"/>
        <v>1.0547040000000001</v>
      </c>
      <c r="H181" s="22">
        <f>(C181/C275)*H11</f>
        <v>0</v>
      </c>
      <c r="I181" s="26">
        <f t="shared" si="9"/>
        <v>1.0547040000000001</v>
      </c>
      <c r="J181" s="85"/>
      <c r="K181" s="86"/>
      <c r="L181" s="87"/>
      <c r="M181" s="5"/>
      <c r="N181" s="6"/>
      <c r="O181" s="6"/>
      <c r="P181" s="6"/>
      <c r="Q181" s="6"/>
      <c r="S181" s="6"/>
      <c r="T181" s="6"/>
      <c r="U181" s="6"/>
      <c r="V181" s="6"/>
      <c r="W181" s="6"/>
      <c r="X181" s="6"/>
      <c r="Y181" s="6"/>
      <c r="Z181" s="6"/>
    </row>
    <row r="182" spans="1:26" x14ac:dyDescent="0.25">
      <c r="A182" s="12">
        <v>178</v>
      </c>
      <c r="B182" s="11">
        <v>17219307</v>
      </c>
      <c r="C182" s="10">
        <v>59.8</v>
      </c>
      <c r="D182" s="35">
        <v>1351.8</v>
      </c>
      <c r="E182" s="35">
        <v>2676</v>
      </c>
      <c r="F182" s="35">
        <f t="shared" si="8"/>
        <v>1324.2</v>
      </c>
      <c r="G182" s="22">
        <f t="shared" si="7"/>
        <v>1.1388119999999999</v>
      </c>
      <c r="H182" s="22">
        <f>(C182/C275)*H11</f>
        <v>0</v>
      </c>
      <c r="I182" s="26">
        <f t="shared" si="9"/>
        <v>1.1388119999999999</v>
      </c>
      <c r="J182" s="85"/>
      <c r="K182" s="86"/>
      <c r="L182" s="87"/>
      <c r="M182" s="5"/>
      <c r="N182" s="6"/>
      <c r="O182" s="6"/>
      <c r="P182" s="6"/>
      <c r="Q182" s="6"/>
      <c r="S182" s="6"/>
      <c r="T182" s="6"/>
      <c r="U182" s="6"/>
      <c r="V182" s="6"/>
      <c r="W182" s="6"/>
      <c r="X182" s="6"/>
      <c r="Y182" s="6"/>
      <c r="Z182" s="6"/>
    </row>
    <row r="183" spans="1:26" x14ac:dyDescent="0.25">
      <c r="A183" s="12">
        <v>179</v>
      </c>
      <c r="B183" s="11">
        <v>17219225</v>
      </c>
      <c r="C183" s="10">
        <v>101.5</v>
      </c>
      <c r="D183" s="35">
        <v>2251.5</v>
      </c>
      <c r="E183" s="35">
        <v>4078</v>
      </c>
      <c r="F183" s="35">
        <f t="shared" si="8"/>
        <v>1826.5</v>
      </c>
      <c r="G183" s="22">
        <f t="shared" si="7"/>
        <v>1.5707899999999999</v>
      </c>
      <c r="H183" s="22">
        <f>(C183/C275)*H11</f>
        <v>0</v>
      </c>
      <c r="I183" s="26">
        <f t="shared" si="9"/>
        <v>1.5707899999999999</v>
      </c>
      <c r="J183" s="85"/>
      <c r="K183" s="86"/>
      <c r="L183" s="87"/>
      <c r="M183" s="5"/>
      <c r="N183" s="6"/>
      <c r="O183" s="6"/>
      <c r="P183" s="6"/>
      <c r="Q183" s="6"/>
      <c r="S183" s="6"/>
      <c r="T183" s="6"/>
      <c r="U183" s="6"/>
      <c r="V183" s="6"/>
      <c r="W183" s="6"/>
      <c r="X183" s="6"/>
      <c r="Y183" s="6"/>
      <c r="Z183" s="6"/>
    </row>
    <row r="184" spans="1:26" x14ac:dyDescent="0.25">
      <c r="A184" s="12">
        <v>180</v>
      </c>
      <c r="B184" s="11">
        <v>17219131</v>
      </c>
      <c r="C184" s="10">
        <v>54.7</v>
      </c>
      <c r="D184" s="35">
        <v>1192.2</v>
      </c>
      <c r="E184" s="35">
        <v>2104</v>
      </c>
      <c r="F184" s="35">
        <f t="shared" si="8"/>
        <v>911.8</v>
      </c>
      <c r="G184" s="22">
        <f t="shared" si="7"/>
        <v>0.78414799999999996</v>
      </c>
      <c r="H184" s="22">
        <f>(C184/C275)*H11</f>
        <v>0</v>
      </c>
      <c r="I184" s="26">
        <f t="shared" si="9"/>
        <v>0.78414799999999996</v>
      </c>
      <c r="J184" s="85"/>
      <c r="K184" s="86"/>
      <c r="L184" s="87"/>
      <c r="M184" s="5"/>
      <c r="N184" s="6"/>
      <c r="O184" s="6"/>
      <c r="P184" s="6"/>
      <c r="Q184" s="6"/>
      <c r="S184" s="6"/>
      <c r="T184" s="6"/>
      <c r="U184" s="6"/>
      <c r="V184" s="6"/>
      <c r="W184" s="6"/>
      <c r="X184" s="6"/>
      <c r="Y184" s="6"/>
      <c r="Z184" s="6"/>
    </row>
    <row r="185" spans="1:26" x14ac:dyDescent="0.25">
      <c r="A185" s="12">
        <v>181</v>
      </c>
      <c r="B185" s="11">
        <v>17218604</v>
      </c>
      <c r="C185" s="10">
        <v>51.8</v>
      </c>
      <c r="D185" s="35">
        <v>1113.4000000000001</v>
      </c>
      <c r="E185" s="35">
        <v>1919</v>
      </c>
      <c r="F185" s="35">
        <f t="shared" si="8"/>
        <v>805.59999999999991</v>
      </c>
      <c r="G185" s="22">
        <f t="shared" si="7"/>
        <v>0.69281599999999988</v>
      </c>
      <c r="H185" s="22">
        <f>(C185/C275)*H11</f>
        <v>0</v>
      </c>
      <c r="I185" s="26">
        <f t="shared" si="9"/>
        <v>0.69281599999999988</v>
      </c>
      <c r="J185" s="85"/>
      <c r="K185" s="86"/>
      <c r="L185" s="87"/>
      <c r="M185" s="5"/>
      <c r="N185" s="6"/>
      <c r="O185" s="6"/>
      <c r="P185" s="6"/>
      <c r="Q185" s="6"/>
      <c r="S185" s="6"/>
      <c r="T185" s="6"/>
      <c r="U185" s="6"/>
      <c r="V185" s="6"/>
      <c r="W185" s="6"/>
      <c r="X185" s="6"/>
      <c r="Y185" s="6"/>
      <c r="Z185" s="6"/>
    </row>
    <row r="186" spans="1:26" x14ac:dyDescent="0.25">
      <c r="A186" s="12">
        <v>182</v>
      </c>
      <c r="B186" s="11">
        <v>17219333</v>
      </c>
      <c r="C186" s="10">
        <v>47.5</v>
      </c>
      <c r="D186" s="35">
        <v>1057.0999999999999</v>
      </c>
      <c r="E186" s="35">
        <v>1915</v>
      </c>
      <c r="F186" s="35">
        <f t="shared" si="8"/>
        <v>857.90000000000009</v>
      </c>
      <c r="G186" s="22">
        <f t="shared" si="7"/>
        <v>0.73779400000000006</v>
      </c>
      <c r="H186" s="22">
        <f>(C186/C275)*H11</f>
        <v>0</v>
      </c>
      <c r="I186" s="26">
        <f t="shared" si="9"/>
        <v>0.73779400000000006</v>
      </c>
      <c r="J186" s="85"/>
      <c r="K186" s="86"/>
      <c r="L186" s="87"/>
      <c r="M186" s="5"/>
      <c r="N186" s="6"/>
      <c r="O186" s="6"/>
      <c r="P186" s="6"/>
      <c r="Q186" s="6"/>
      <c r="S186" s="6"/>
      <c r="T186" s="6"/>
      <c r="U186" s="6"/>
      <c r="V186" s="6"/>
      <c r="W186" s="6"/>
      <c r="X186" s="6"/>
      <c r="Y186" s="6"/>
      <c r="Z186" s="6"/>
    </row>
    <row r="187" spans="1:26" x14ac:dyDescent="0.25">
      <c r="A187" s="12">
        <v>183</v>
      </c>
      <c r="B187" s="11">
        <v>17218947</v>
      </c>
      <c r="C187" s="10">
        <v>49.9</v>
      </c>
      <c r="D187" s="35">
        <v>1303.5</v>
      </c>
      <c r="E187" s="35">
        <v>2280</v>
      </c>
      <c r="F187" s="35">
        <f t="shared" si="8"/>
        <v>976.5</v>
      </c>
      <c r="G187" s="22">
        <f t="shared" si="7"/>
        <v>0.83978999999999993</v>
      </c>
      <c r="H187" s="22">
        <f>(C187/C275)*H11</f>
        <v>0</v>
      </c>
      <c r="I187" s="26">
        <f t="shared" si="9"/>
        <v>0.83978999999999993</v>
      </c>
      <c r="J187" s="85"/>
      <c r="K187" s="86"/>
      <c r="L187" s="87"/>
      <c r="M187" s="5"/>
      <c r="N187" s="6"/>
      <c r="O187" s="6"/>
      <c r="P187" s="6"/>
      <c r="Q187" s="6"/>
      <c r="S187" s="6"/>
      <c r="T187" s="6"/>
      <c r="U187" s="6"/>
      <c r="V187" s="6"/>
      <c r="W187" s="6"/>
      <c r="X187" s="6"/>
      <c r="Y187" s="6"/>
      <c r="Z187" s="6"/>
    </row>
    <row r="188" spans="1:26" x14ac:dyDescent="0.25">
      <c r="A188" s="12">
        <v>184</v>
      </c>
      <c r="B188" s="11">
        <v>17218785</v>
      </c>
      <c r="C188" s="10">
        <v>69.599999999999994</v>
      </c>
      <c r="D188" s="35">
        <v>1119.3</v>
      </c>
      <c r="E188" s="35">
        <v>3185</v>
      </c>
      <c r="F188" s="35">
        <f t="shared" si="8"/>
        <v>2065.6999999999998</v>
      </c>
      <c r="G188" s="22">
        <f t="shared" si="7"/>
        <v>1.7765019999999998</v>
      </c>
      <c r="H188" s="22">
        <f>(C188/C275)*H11</f>
        <v>0</v>
      </c>
      <c r="I188" s="26">
        <f t="shared" si="9"/>
        <v>1.7765019999999998</v>
      </c>
      <c r="J188" s="85"/>
      <c r="K188" s="86"/>
      <c r="L188" s="87"/>
      <c r="M188" s="5"/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</row>
    <row r="189" spans="1:26" x14ac:dyDescent="0.25">
      <c r="A189" s="12">
        <v>185</v>
      </c>
      <c r="B189" s="11">
        <v>17219281</v>
      </c>
      <c r="C189" s="10">
        <v>42.8</v>
      </c>
      <c r="D189" s="35">
        <v>1078.7</v>
      </c>
      <c r="E189" s="35">
        <v>1968</v>
      </c>
      <c r="F189" s="35">
        <f t="shared" si="8"/>
        <v>889.3</v>
      </c>
      <c r="G189" s="22">
        <f t="shared" si="7"/>
        <v>0.76479799999999998</v>
      </c>
      <c r="H189" s="22">
        <f>(C189/C275)*H11</f>
        <v>0</v>
      </c>
      <c r="I189" s="26">
        <f t="shared" si="9"/>
        <v>0.76479799999999998</v>
      </c>
      <c r="J189" s="85"/>
      <c r="K189" s="86"/>
      <c r="L189" s="87"/>
      <c r="M189" s="5"/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</row>
    <row r="190" spans="1:26" x14ac:dyDescent="0.25">
      <c r="A190" s="12">
        <v>186</v>
      </c>
      <c r="B190" s="11">
        <v>17218970</v>
      </c>
      <c r="C190" s="10">
        <v>67.099999999999994</v>
      </c>
      <c r="D190" s="35">
        <v>2403.6999999999998</v>
      </c>
      <c r="E190" s="35">
        <v>4167</v>
      </c>
      <c r="F190" s="35">
        <f t="shared" si="8"/>
        <v>1763.3000000000002</v>
      </c>
      <c r="G190" s="22">
        <f t="shared" si="7"/>
        <v>1.5164380000000002</v>
      </c>
      <c r="H190" s="22">
        <f>(C190/C275)*H11</f>
        <v>0</v>
      </c>
      <c r="I190" s="26">
        <f t="shared" si="9"/>
        <v>1.5164380000000002</v>
      </c>
      <c r="J190" s="85"/>
      <c r="K190" s="86"/>
      <c r="L190" s="87"/>
      <c r="M190" s="5"/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</row>
    <row r="191" spans="1:26" x14ac:dyDescent="0.25">
      <c r="A191" s="12">
        <v>187</v>
      </c>
      <c r="B191" s="11">
        <v>17219154</v>
      </c>
      <c r="C191" s="10">
        <v>45.5</v>
      </c>
      <c r="D191" s="35">
        <v>1045.5999999999999</v>
      </c>
      <c r="E191" s="35">
        <v>1784</v>
      </c>
      <c r="F191" s="35">
        <f t="shared" si="8"/>
        <v>738.40000000000009</v>
      </c>
      <c r="G191" s="22">
        <f t="shared" si="7"/>
        <v>0.63502400000000003</v>
      </c>
      <c r="H191" s="22">
        <f>(C191/C275)*H11</f>
        <v>0</v>
      </c>
      <c r="I191" s="26">
        <f t="shared" si="9"/>
        <v>0.63502400000000003</v>
      </c>
      <c r="J191" s="85"/>
      <c r="K191" s="86"/>
      <c r="L191" s="87"/>
      <c r="M191" s="5"/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</row>
    <row r="192" spans="1:26" x14ac:dyDescent="0.25">
      <c r="A192" s="12">
        <v>188</v>
      </c>
      <c r="B192" s="11">
        <v>17218653</v>
      </c>
      <c r="C192" s="10">
        <v>54.6</v>
      </c>
      <c r="D192" s="35">
        <v>1309.3</v>
      </c>
      <c r="E192" s="35">
        <v>2462</v>
      </c>
      <c r="F192" s="35">
        <f t="shared" si="8"/>
        <v>1152.7</v>
      </c>
      <c r="G192" s="22">
        <f t="shared" si="7"/>
        <v>0.99132200000000004</v>
      </c>
      <c r="H192" s="22">
        <f>(C192/C275)*H11</f>
        <v>0</v>
      </c>
      <c r="I192" s="26">
        <f t="shared" si="9"/>
        <v>0.99132200000000004</v>
      </c>
      <c r="J192" s="85"/>
      <c r="K192" s="86"/>
      <c r="L192" s="87"/>
      <c r="M192" s="5"/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</row>
    <row r="193" spans="1:26" x14ac:dyDescent="0.25">
      <c r="A193" s="12">
        <v>189</v>
      </c>
      <c r="B193" s="11">
        <v>17218867</v>
      </c>
      <c r="C193" s="10">
        <v>49.5</v>
      </c>
      <c r="D193" s="35">
        <v>713.4</v>
      </c>
      <c r="E193" s="35">
        <v>1574</v>
      </c>
      <c r="F193" s="35">
        <f t="shared" si="8"/>
        <v>860.6</v>
      </c>
      <c r="G193" s="22">
        <f t="shared" si="7"/>
        <v>0.740116</v>
      </c>
      <c r="H193" s="22">
        <f>(C193/C275)*H11</f>
        <v>0</v>
      </c>
      <c r="I193" s="26">
        <f t="shared" si="9"/>
        <v>0.740116</v>
      </c>
      <c r="J193" s="85"/>
      <c r="K193" s="86"/>
      <c r="L193" s="87"/>
      <c r="M193" s="5"/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</row>
    <row r="194" spans="1:26" x14ac:dyDescent="0.25">
      <c r="A194" s="12">
        <v>190</v>
      </c>
      <c r="B194" s="11">
        <v>17219278</v>
      </c>
      <c r="C194" s="10">
        <v>61.7</v>
      </c>
      <c r="D194" s="35">
        <v>1099.2</v>
      </c>
      <c r="E194" s="35">
        <v>2380</v>
      </c>
      <c r="F194" s="35">
        <f t="shared" si="8"/>
        <v>1280.8</v>
      </c>
      <c r="G194" s="22">
        <f t="shared" si="7"/>
        <v>1.101488</v>
      </c>
      <c r="H194" s="22">
        <f>(C194/C275)*H11</f>
        <v>0</v>
      </c>
      <c r="I194" s="26">
        <f t="shared" si="9"/>
        <v>1.101488</v>
      </c>
      <c r="J194" s="85"/>
      <c r="K194" s="86"/>
      <c r="L194" s="87"/>
      <c r="M194" s="5"/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</row>
    <row r="195" spans="1:26" x14ac:dyDescent="0.25">
      <c r="A195" s="12">
        <v>191</v>
      </c>
      <c r="B195" s="11">
        <v>17218929</v>
      </c>
      <c r="C195" s="10">
        <v>102</v>
      </c>
      <c r="D195" s="35">
        <v>1855.5</v>
      </c>
      <c r="E195" s="35">
        <v>3392</v>
      </c>
      <c r="F195" s="35">
        <f t="shared" si="8"/>
        <v>1536.5</v>
      </c>
      <c r="G195" s="22">
        <f t="shared" si="7"/>
        <v>1.3213900000000001</v>
      </c>
      <c r="H195" s="22">
        <f>(C195/C275)*H11</f>
        <v>0</v>
      </c>
      <c r="I195" s="26">
        <f t="shared" si="9"/>
        <v>1.3213900000000001</v>
      </c>
      <c r="J195" s="85"/>
      <c r="K195" s="86"/>
      <c r="L195" s="87"/>
      <c r="M195" s="5"/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</row>
    <row r="196" spans="1:26" x14ac:dyDescent="0.25">
      <c r="A196" s="12">
        <v>192</v>
      </c>
      <c r="B196" s="11">
        <v>17219100</v>
      </c>
      <c r="C196" s="10">
        <v>54.7</v>
      </c>
      <c r="D196" s="35">
        <v>1328.8</v>
      </c>
      <c r="E196" s="35">
        <v>2407</v>
      </c>
      <c r="F196" s="35">
        <f t="shared" si="8"/>
        <v>1078.2</v>
      </c>
      <c r="G196" s="22">
        <f t="shared" si="7"/>
        <v>0.92725199999999997</v>
      </c>
      <c r="H196" s="22">
        <f>(C196/C275)*H11</f>
        <v>0</v>
      </c>
      <c r="I196" s="26">
        <f t="shared" si="9"/>
        <v>0.92725199999999997</v>
      </c>
      <c r="J196" s="85"/>
      <c r="K196" s="86"/>
      <c r="L196" s="87"/>
      <c r="M196" s="5"/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</row>
    <row r="197" spans="1:26" x14ac:dyDescent="0.25">
      <c r="A197" s="12">
        <v>193</v>
      </c>
      <c r="B197" s="11">
        <v>17219181</v>
      </c>
      <c r="C197" s="10">
        <v>52.3</v>
      </c>
      <c r="D197" s="35">
        <v>1062.4000000000001</v>
      </c>
      <c r="E197" s="35">
        <v>2160</v>
      </c>
      <c r="F197" s="35">
        <f t="shared" si="8"/>
        <v>1097.5999999999999</v>
      </c>
      <c r="G197" s="22">
        <f t="shared" si="7"/>
        <v>0.94393599999999989</v>
      </c>
      <c r="H197" s="22">
        <f>(C197/C275)*H11</f>
        <v>0</v>
      </c>
      <c r="I197" s="26">
        <f t="shared" si="9"/>
        <v>0.94393599999999989</v>
      </c>
      <c r="J197" s="85"/>
      <c r="K197" s="86"/>
      <c r="L197" s="87"/>
      <c r="M197" s="5"/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</row>
    <row r="198" spans="1:26" x14ac:dyDescent="0.25">
      <c r="A198" s="12">
        <v>194</v>
      </c>
      <c r="B198" s="11">
        <v>17715616</v>
      </c>
      <c r="C198" s="10">
        <v>48</v>
      </c>
      <c r="D198" s="35">
        <v>1217.5999999999999</v>
      </c>
      <c r="E198" s="35">
        <v>2409</v>
      </c>
      <c r="F198" s="35">
        <f t="shared" si="8"/>
        <v>1191.4000000000001</v>
      </c>
      <c r="G198" s="22">
        <f t="shared" si="7"/>
        <v>1.0246040000000001</v>
      </c>
      <c r="H198" s="22">
        <f>(C198/C275)*H11</f>
        <v>0</v>
      </c>
      <c r="I198" s="26">
        <f t="shared" si="9"/>
        <v>1.0246040000000001</v>
      </c>
      <c r="J198" s="85"/>
      <c r="K198" s="86"/>
      <c r="L198" s="87"/>
      <c r="M198" s="5"/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</row>
    <row r="199" spans="1:26" x14ac:dyDescent="0.25">
      <c r="A199" s="12">
        <v>195</v>
      </c>
      <c r="B199" s="11">
        <v>17218760</v>
      </c>
      <c r="C199" s="10">
        <v>49.4</v>
      </c>
      <c r="D199" s="35">
        <v>1354.3</v>
      </c>
      <c r="E199" s="35">
        <v>2410</v>
      </c>
      <c r="F199" s="35">
        <f t="shared" si="8"/>
        <v>1055.7</v>
      </c>
      <c r="G199" s="22">
        <f t="shared" si="7"/>
        <v>0.90790199999999999</v>
      </c>
      <c r="H199" s="22">
        <f>(C199/C275)*H11</f>
        <v>0</v>
      </c>
      <c r="I199" s="26">
        <f t="shared" si="9"/>
        <v>0.90790199999999999</v>
      </c>
      <c r="J199" s="85"/>
      <c r="K199" s="86"/>
      <c r="L199" s="87"/>
      <c r="M199" s="5"/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</row>
    <row r="200" spans="1:26" x14ac:dyDescent="0.25">
      <c r="A200" s="12">
        <v>196</v>
      </c>
      <c r="B200" s="11">
        <v>17715092</v>
      </c>
      <c r="C200" s="10">
        <v>69.599999999999994</v>
      </c>
      <c r="D200" s="35">
        <v>1755.3</v>
      </c>
      <c r="E200" s="35">
        <v>3429</v>
      </c>
      <c r="F200" s="35">
        <f t="shared" si="8"/>
        <v>1673.7</v>
      </c>
      <c r="G200" s="22">
        <f t="shared" si="7"/>
        <v>1.4393819999999999</v>
      </c>
      <c r="H200" s="22">
        <f>(C200/C275)*H11</f>
        <v>0</v>
      </c>
      <c r="I200" s="26">
        <f t="shared" si="9"/>
        <v>1.4393819999999999</v>
      </c>
      <c r="J200" s="85"/>
      <c r="K200" s="86"/>
      <c r="L200" s="87"/>
      <c r="M200" s="5"/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</row>
    <row r="201" spans="1:26" x14ac:dyDescent="0.25">
      <c r="A201" s="12">
        <v>197</v>
      </c>
      <c r="B201" s="11">
        <v>17715664</v>
      </c>
      <c r="C201" s="10">
        <v>42.6</v>
      </c>
      <c r="D201" s="35">
        <v>1369.6</v>
      </c>
      <c r="E201" s="35">
        <v>2671</v>
      </c>
      <c r="F201" s="35">
        <f t="shared" si="8"/>
        <v>1301.4000000000001</v>
      </c>
      <c r="G201" s="22">
        <f t="shared" si="7"/>
        <v>1.1192040000000001</v>
      </c>
      <c r="H201" s="22">
        <f>(C201/C275)*H11</f>
        <v>0</v>
      </c>
      <c r="I201" s="26">
        <f t="shared" si="9"/>
        <v>1.1192040000000001</v>
      </c>
      <c r="J201" s="85"/>
      <c r="K201" s="86"/>
      <c r="L201" s="87"/>
      <c r="M201" s="5"/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</row>
    <row r="202" spans="1:26" x14ac:dyDescent="0.25">
      <c r="A202" s="12">
        <v>198</v>
      </c>
      <c r="B202" s="11">
        <v>17218952</v>
      </c>
      <c r="C202" s="10">
        <v>67.400000000000006</v>
      </c>
      <c r="D202" s="35">
        <v>1638.1</v>
      </c>
      <c r="E202" s="35">
        <v>2795</v>
      </c>
      <c r="F202" s="35">
        <f t="shared" si="8"/>
        <v>1156.9000000000001</v>
      </c>
      <c r="G202" s="22">
        <f t="shared" si="7"/>
        <v>0.9949340000000001</v>
      </c>
      <c r="H202" s="22">
        <f>(C202/C275)*H11</f>
        <v>0</v>
      </c>
      <c r="I202" s="26">
        <f t="shared" si="9"/>
        <v>0.9949340000000001</v>
      </c>
      <c r="J202" s="85"/>
      <c r="K202" s="86"/>
      <c r="L202" s="87"/>
      <c r="M202" s="5"/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</row>
    <row r="203" spans="1:26" x14ac:dyDescent="0.25">
      <c r="A203" s="12">
        <v>199</v>
      </c>
      <c r="B203" s="11">
        <v>17715719</v>
      </c>
      <c r="C203" s="10">
        <v>45.5</v>
      </c>
      <c r="D203" s="35">
        <v>975.6</v>
      </c>
      <c r="E203" s="35">
        <v>1145</v>
      </c>
      <c r="F203" s="35">
        <f t="shared" si="8"/>
        <v>169.39999999999998</v>
      </c>
      <c r="G203" s="22">
        <f t="shared" si="7"/>
        <v>0.14568399999999998</v>
      </c>
      <c r="H203" s="22">
        <f>(C203/C275)*H11</f>
        <v>0</v>
      </c>
      <c r="I203" s="26">
        <f t="shared" si="9"/>
        <v>0.14568399999999998</v>
      </c>
      <c r="J203" s="85"/>
      <c r="K203" s="91"/>
      <c r="L203" s="87"/>
      <c r="M203" s="5"/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</row>
    <row r="204" spans="1:26" x14ac:dyDescent="0.25">
      <c r="A204" s="729" t="s">
        <v>22</v>
      </c>
      <c r="B204" s="730"/>
      <c r="C204" s="12">
        <f>SUM(C15:C203)</f>
        <v>10645.799999999997</v>
      </c>
      <c r="D204" s="92">
        <f t="shared" ref="D204:I204" si="10">SUM(D15:D203)</f>
        <v>274066.39999999997</v>
      </c>
      <c r="E204" s="92">
        <f t="shared" si="10"/>
        <v>483245.30000000005</v>
      </c>
      <c r="F204" s="92">
        <f t="shared" si="10"/>
        <v>209178.89999999997</v>
      </c>
      <c r="G204" s="92">
        <f t="shared" si="10"/>
        <v>179.89385399999989</v>
      </c>
      <c r="H204" s="92">
        <f>SUM(H15:H203)</f>
        <v>0</v>
      </c>
      <c r="I204" s="92">
        <f t="shared" si="10"/>
        <v>179.89385399999989</v>
      </c>
      <c r="J204" s="85"/>
      <c r="K204" s="91"/>
      <c r="L204" s="87"/>
      <c r="M204" s="5"/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</row>
    <row r="205" spans="1:26" x14ac:dyDescent="0.25">
      <c r="A205" s="93" t="s">
        <v>156</v>
      </c>
      <c r="B205" s="39">
        <v>17715264</v>
      </c>
      <c r="C205" s="12">
        <v>50.1</v>
      </c>
      <c r="D205" s="36">
        <v>912</v>
      </c>
      <c r="E205" s="35">
        <v>2000</v>
      </c>
      <c r="F205" s="35">
        <f t="shared" si="8"/>
        <v>1088</v>
      </c>
      <c r="G205" s="22">
        <f t="shared" si="7"/>
        <v>0.93567999999999996</v>
      </c>
      <c r="H205" s="22">
        <f>(C205/C275)*H11</f>
        <v>0</v>
      </c>
      <c r="I205" s="26">
        <f t="shared" si="9"/>
        <v>0.93567999999999996</v>
      </c>
      <c r="J205" s="94"/>
      <c r="K205" s="91"/>
      <c r="L205" s="87"/>
      <c r="M205" s="5"/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</row>
    <row r="206" spans="1:26" x14ac:dyDescent="0.25">
      <c r="A206" s="93" t="s">
        <v>157</v>
      </c>
      <c r="B206" s="39">
        <v>17715744</v>
      </c>
      <c r="C206" s="12">
        <v>38.700000000000003</v>
      </c>
      <c r="D206" s="36">
        <v>3</v>
      </c>
      <c r="E206" s="35">
        <v>3</v>
      </c>
      <c r="F206" s="35">
        <f t="shared" si="8"/>
        <v>0</v>
      </c>
      <c r="G206" s="22">
        <f t="shared" si="7"/>
        <v>0</v>
      </c>
      <c r="H206" s="22">
        <f>(C206/C275)*H11</f>
        <v>0</v>
      </c>
      <c r="I206" s="26">
        <f t="shared" si="9"/>
        <v>0</v>
      </c>
      <c r="J206" s="94"/>
      <c r="K206" s="91"/>
      <c r="L206" s="87"/>
      <c r="M206" s="5"/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</row>
    <row r="207" spans="1:26" x14ac:dyDescent="0.25">
      <c r="A207" s="93" t="s">
        <v>158</v>
      </c>
      <c r="B207" s="39">
        <v>17218887</v>
      </c>
      <c r="C207" s="12">
        <v>37.5</v>
      </c>
      <c r="D207" s="36">
        <v>1705</v>
      </c>
      <c r="E207" s="35">
        <v>2654</v>
      </c>
      <c r="F207" s="35">
        <f t="shared" si="8"/>
        <v>949</v>
      </c>
      <c r="G207" s="22">
        <f t="shared" ref="G207:G270" si="11">F207*0.00086</f>
        <v>0.81613999999999998</v>
      </c>
      <c r="H207" s="22">
        <f>(C207/C275)*H11</f>
        <v>0</v>
      </c>
      <c r="I207" s="26">
        <f t="shared" si="9"/>
        <v>0.81613999999999998</v>
      </c>
      <c r="J207" s="94"/>
      <c r="K207" s="91"/>
      <c r="L207" s="87"/>
      <c r="M207" s="5"/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</row>
    <row r="208" spans="1:26" x14ac:dyDescent="0.25">
      <c r="A208" s="93" t="s">
        <v>159</v>
      </c>
      <c r="B208" s="39">
        <v>17219075</v>
      </c>
      <c r="C208" s="12">
        <v>33.4</v>
      </c>
      <c r="D208" s="36">
        <v>1977</v>
      </c>
      <c r="E208" s="35">
        <v>2791</v>
      </c>
      <c r="F208" s="35">
        <f t="shared" ref="F208:F271" si="12">E208-D208</f>
        <v>814</v>
      </c>
      <c r="G208" s="22">
        <f t="shared" si="11"/>
        <v>0.70004</v>
      </c>
      <c r="H208" s="22">
        <f>(C208/C275)*H11</f>
        <v>0</v>
      </c>
      <c r="I208" s="26">
        <f t="shared" ref="I208:I271" si="13">G208+H208</f>
        <v>0.70004</v>
      </c>
      <c r="J208" s="94"/>
      <c r="K208" s="91"/>
      <c r="L208" s="87"/>
      <c r="M208" s="5"/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</row>
    <row r="209" spans="1:26" x14ac:dyDescent="0.25">
      <c r="A209" s="93" t="s">
        <v>160</v>
      </c>
      <c r="B209" s="39">
        <v>17715017</v>
      </c>
      <c r="C209" s="12">
        <v>36.6</v>
      </c>
      <c r="D209" s="36">
        <v>1404</v>
      </c>
      <c r="E209" s="35">
        <v>1404</v>
      </c>
      <c r="F209" s="35">
        <f t="shared" si="12"/>
        <v>0</v>
      </c>
      <c r="G209" s="22">
        <f t="shared" si="11"/>
        <v>0</v>
      </c>
      <c r="H209" s="22">
        <f>(C209/C275)*H11</f>
        <v>0</v>
      </c>
      <c r="I209" s="26">
        <f t="shared" si="13"/>
        <v>0</v>
      </c>
      <c r="J209" s="94"/>
      <c r="K209" s="91"/>
      <c r="L209" s="87"/>
      <c r="M209" s="5"/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</row>
    <row r="210" spans="1:26" x14ac:dyDescent="0.25">
      <c r="A210" s="93" t="s">
        <v>161</v>
      </c>
      <c r="B210" s="39">
        <v>17219291</v>
      </c>
      <c r="C210" s="12">
        <v>34.4</v>
      </c>
      <c r="D210" s="36">
        <v>1399</v>
      </c>
      <c r="E210" s="35">
        <v>1399</v>
      </c>
      <c r="F210" s="35">
        <f t="shared" si="12"/>
        <v>0</v>
      </c>
      <c r="G210" s="22">
        <f t="shared" si="11"/>
        <v>0</v>
      </c>
      <c r="H210" s="22">
        <f>(C210/C275)*H11</f>
        <v>0</v>
      </c>
      <c r="I210" s="26">
        <f t="shared" si="13"/>
        <v>0</v>
      </c>
      <c r="J210" s="94"/>
      <c r="K210" s="91"/>
      <c r="L210" s="87"/>
      <c r="M210" s="5"/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</row>
    <row r="211" spans="1:26" x14ac:dyDescent="0.25">
      <c r="A211" s="93" t="s">
        <v>162</v>
      </c>
      <c r="B211" s="39">
        <v>17219021</v>
      </c>
      <c r="C211" s="12">
        <v>38.200000000000003</v>
      </c>
      <c r="D211" s="36">
        <v>1911</v>
      </c>
      <c r="E211" s="35">
        <v>3082</v>
      </c>
      <c r="F211" s="35">
        <f t="shared" si="12"/>
        <v>1171</v>
      </c>
      <c r="G211" s="22">
        <f t="shared" si="11"/>
        <v>1.0070600000000001</v>
      </c>
      <c r="H211" s="22">
        <f>(C211/C275)*H11</f>
        <v>0</v>
      </c>
      <c r="I211" s="26">
        <f t="shared" si="13"/>
        <v>1.0070600000000001</v>
      </c>
      <c r="J211" s="94"/>
      <c r="K211" s="91"/>
      <c r="L211" s="87"/>
      <c r="M211" s="5"/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</row>
    <row r="212" spans="1:26" x14ac:dyDescent="0.25">
      <c r="A212" s="93" t="s">
        <v>163</v>
      </c>
      <c r="B212" s="39">
        <v>17219123</v>
      </c>
      <c r="C212" s="12">
        <v>39.299999999999997</v>
      </c>
      <c r="D212" s="36">
        <v>1</v>
      </c>
      <c r="E212" s="35">
        <v>3455</v>
      </c>
      <c r="F212" s="35">
        <f t="shared" si="12"/>
        <v>3454</v>
      </c>
      <c r="G212" s="22">
        <f t="shared" si="11"/>
        <v>2.97044</v>
      </c>
      <c r="H212" s="22">
        <f>(C212/C275)*H11</f>
        <v>0</v>
      </c>
      <c r="I212" s="26">
        <f t="shared" si="13"/>
        <v>2.97044</v>
      </c>
      <c r="J212" s="94"/>
      <c r="K212" s="91"/>
      <c r="L212" s="87"/>
      <c r="M212" s="5"/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</row>
    <row r="213" spans="1:26" x14ac:dyDescent="0.25">
      <c r="A213" s="93" t="s">
        <v>164</v>
      </c>
      <c r="B213" s="39">
        <v>17219182</v>
      </c>
      <c r="C213" s="12">
        <v>43.3</v>
      </c>
      <c r="D213" s="36">
        <v>7653</v>
      </c>
      <c r="E213" s="35">
        <v>12321</v>
      </c>
      <c r="F213" s="35">
        <f t="shared" si="12"/>
        <v>4668</v>
      </c>
      <c r="G213" s="22">
        <f t="shared" si="11"/>
        <v>4.0144799999999998</v>
      </c>
      <c r="H213" s="22">
        <f>(C213/C275)*H11</f>
        <v>0</v>
      </c>
      <c r="I213" s="26">
        <f t="shared" si="13"/>
        <v>4.0144799999999998</v>
      </c>
      <c r="J213" s="94"/>
      <c r="K213" s="91"/>
      <c r="L213" s="87"/>
      <c r="M213" s="5"/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</row>
    <row r="214" spans="1:26" x14ac:dyDescent="0.25">
      <c r="A214" s="93" t="s">
        <v>165</v>
      </c>
      <c r="B214" s="39">
        <v>17219330</v>
      </c>
      <c r="C214" s="12">
        <v>67.2</v>
      </c>
      <c r="D214" s="36">
        <v>6021</v>
      </c>
      <c r="E214" s="35">
        <v>8904</v>
      </c>
      <c r="F214" s="35">
        <f t="shared" si="12"/>
        <v>2883</v>
      </c>
      <c r="G214" s="22">
        <f t="shared" si="11"/>
        <v>2.4793799999999999</v>
      </c>
      <c r="H214" s="22">
        <f>(C214/C275)*H11</f>
        <v>0</v>
      </c>
      <c r="I214" s="26">
        <f t="shared" si="13"/>
        <v>2.4793799999999999</v>
      </c>
      <c r="J214" s="94"/>
      <c r="K214" s="91"/>
      <c r="L214" s="87"/>
      <c r="M214" s="5"/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</row>
    <row r="215" spans="1:26" x14ac:dyDescent="0.25">
      <c r="A215" s="93" t="s">
        <v>166</v>
      </c>
      <c r="B215" s="39">
        <v>17218801</v>
      </c>
      <c r="C215" s="12">
        <v>41.4</v>
      </c>
      <c r="D215" s="36">
        <v>2477</v>
      </c>
      <c r="E215" s="35">
        <v>3701</v>
      </c>
      <c r="F215" s="35">
        <f t="shared" si="12"/>
        <v>1224</v>
      </c>
      <c r="G215" s="22">
        <f t="shared" si="11"/>
        <v>1.05264</v>
      </c>
      <c r="H215" s="22">
        <f>(C215/C275)*H11</f>
        <v>0</v>
      </c>
      <c r="I215" s="26">
        <f t="shared" si="13"/>
        <v>1.05264</v>
      </c>
      <c r="J215" s="94"/>
      <c r="K215" s="91"/>
      <c r="L215" s="87"/>
      <c r="M215" s="5"/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</row>
    <row r="216" spans="1:26" x14ac:dyDescent="0.25">
      <c r="A216" s="93" t="s">
        <v>167</v>
      </c>
      <c r="B216" s="39">
        <v>17219051</v>
      </c>
      <c r="C216" s="12">
        <v>77.5</v>
      </c>
      <c r="D216" s="36">
        <v>8540</v>
      </c>
      <c r="E216" s="35">
        <v>13933</v>
      </c>
      <c r="F216" s="35">
        <f t="shared" si="12"/>
        <v>5393</v>
      </c>
      <c r="G216" s="22">
        <f t="shared" si="11"/>
        <v>4.6379799999999998</v>
      </c>
      <c r="H216" s="22">
        <f>(C216/C275)*H11</f>
        <v>0</v>
      </c>
      <c r="I216" s="26">
        <f t="shared" si="13"/>
        <v>4.6379799999999998</v>
      </c>
      <c r="J216" s="94"/>
      <c r="K216" s="91"/>
      <c r="L216" s="87"/>
      <c r="M216" s="5"/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</row>
    <row r="217" spans="1:26" x14ac:dyDescent="0.25">
      <c r="A217" s="93" t="s">
        <v>168</v>
      </c>
      <c r="B217" s="39">
        <v>17219208</v>
      </c>
      <c r="C217" s="12">
        <v>102.9</v>
      </c>
      <c r="D217" s="36">
        <v>5351</v>
      </c>
      <c r="E217" s="35">
        <v>8198</v>
      </c>
      <c r="F217" s="35">
        <f t="shared" si="12"/>
        <v>2847</v>
      </c>
      <c r="G217" s="22">
        <f t="shared" si="11"/>
        <v>2.44842</v>
      </c>
      <c r="H217" s="22">
        <f>(C217/C275)*H11</f>
        <v>0</v>
      </c>
      <c r="I217" s="26">
        <f t="shared" si="13"/>
        <v>2.44842</v>
      </c>
      <c r="J217" s="94"/>
      <c r="K217" s="91"/>
      <c r="L217" s="87"/>
      <c r="M217" s="5"/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</row>
    <row r="218" spans="1:26" x14ac:dyDescent="0.25">
      <c r="A218" s="93" t="s">
        <v>169</v>
      </c>
      <c r="B218" s="39">
        <v>17218694</v>
      </c>
      <c r="C218" s="12">
        <v>95.8</v>
      </c>
      <c r="D218" s="36">
        <v>2738</v>
      </c>
      <c r="E218" s="35">
        <v>4826</v>
      </c>
      <c r="F218" s="35">
        <f t="shared" si="12"/>
        <v>2088</v>
      </c>
      <c r="G218" s="22">
        <f t="shared" si="11"/>
        <v>1.7956799999999999</v>
      </c>
      <c r="H218" s="22">
        <f>(C218/C275)*H11</f>
        <v>0</v>
      </c>
      <c r="I218" s="26">
        <f t="shared" si="13"/>
        <v>1.7956799999999999</v>
      </c>
      <c r="J218" s="94"/>
      <c r="K218" s="91"/>
      <c r="L218" s="87"/>
      <c r="M218" s="5"/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</row>
    <row r="219" spans="1:26" x14ac:dyDescent="0.25">
      <c r="A219" s="93" t="s">
        <v>170</v>
      </c>
      <c r="B219" s="39">
        <v>17219084</v>
      </c>
      <c r="C219" s="12">
        <v>93.8</v>
      </c>
      <c r="D219" s="36">
        <v>3902</v>
      </c>
      <c r="E219" s="35">
        <v>5699</v>
      </c>
      <c r="F219" s="35">
        <f t="shared" si="12"/>
        <v>1797</v>
      </c>
      <c r="G219" s="22">
        <f t="shared" si="11"/>
        <v>1.54542</v>
      </c>
      <c r="H219" s="22">
        <f>(C219/C275)*H11</f>
        <v>0</v>
      </c>
      <c r="I219" s="26">
        <f t="shared" si="13"/>
        <v>1.54542</v>
      </c>
      <c r="J219" s="94"/>
      <c r="K219" s="91"/>
      <c r="L219" s="87"/>
      <c r="M219" s="5"/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</row>
    <row r="220" spans="1:26" x14ac:dyDescent="0.25">
      <c r="A220" s="93" t="s">
        <v>171</v>
      </c>
      <c r="B220" s="39">
        <v>17218787</v>
      </c>
      <c r="C220" s="12">
        <v>104.1</v>
      </c>
      <c r="D220" s="36">
        <v>4052</v>
      </c>
      <c r="E220" s="35">
        <v>6689</v>
      </c>
      <c r="F220" s="35">
        <f t="shared" si="12"/>
        <v>2637</v>
      </c>
      <c r="G220" s="22">
        <f t="shared" si="11"/>
        <v>2.2678199999999999</v>
      </c>
      <c r="H220" s="22">
        <f>(C220/C275)*H11</f>
        <v>0</v>
      </c>
      <c r="I220" s="26">
        <f t="shared" si="13"/>
        <v>2.2678199999999999</v>
      </c>
      <c r="J220" s="94"/>
      <c r="K220" s="91"/>
      <c r="L220" s="87"/>
      <c r="M220" s="5"/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</row>
    <row r="221" spans="1:26" x14ac:dyDescent="0.25">
      <c r="A221" s="93" t="s">
        <v>172</v>
      </c>
      <c r="B221" s="39">
        <v>17219258</v>
      </c>
      <c r="C221" s="12">
        <v>123.5</v>
      </c>
      <c r="D221" s="36">
        <v>4595</v>
      </c>
      <c r="E221" s="35">
        <v>4595</v>
      </c>
      <c r="F221" s="35">
        <f t="shared" si="12"/>
        <v>0</v>
      </c>
      <c r="G221" s="22">
        <f t="shared" si="11"/>
        <v>0</v>
      </c>
      <c r="H221" s="22">
        <f>(C221/C275)*H11</f>
        <v>0</v>
      </c>
      <c r="I221" s="26">
        <f t="shared" si="13"/>
        <v>0</v>
      </c>
      <c r="J221" s="94"/>
      <c r="K221" s="91"/>
      <c r="L221" s="87"/>
      <c r="M221" s="5"/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</row>
    <row r="222" spans="1:26" x14ac:dyDescent="0.25">
      <c r="A222" s="93" t="s">
        <v>173</v>
      </c>
      <c r="B222" s="95"/>
      <c r="C222" s="12">
        <v>8.8000000000000007</v>
      </c>
      <c r="D222" s="36"/>
      <c r="E222" s="35"/>
      <c r="F222" s="35">
        <f t="shared" si="12"/>
        <v>0</v>
      </c>
      <c r="G222" s="22">
        <f t="shared" si="11"/>
        <v>0</v>
      </c>
      <c r="H222" s="22">
        <f>(C222/C275)*H11</f>
        <v>0</v>
      </c>
      <c r="I222" s="26">
        <f t="shared" si="13"/>
        <v>0</v>
      </c>
      <c r="J222" s="94"/>
      <c r="K222" s="91"/>
      <c r="L222" s="87"/>
      <c r="M222" s="5"/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</row>
    <row r="223" spans="1:26" x14ac:dyDescent="0.25">
      <c r="A223" s="93" t="s">
        <v>174</v>
      </c>
      <c r="B223" s="39">
        <v>17218772</v>
      </c>
      <c r="C223" s="12">
        <v>43.8</v>
      </c>
      <c r="D223" s="36">
        <v>1677</v>
      </c>
      <c r="E223" s="35">
        <v>3032</v>
      </c>
      <c r="F223" s="35">
        <f t="shared" si="12"/>
        <v>1355</v>
      </c>
      <c r="G223" s="22">
        <f t="shared" si="11"/>
        <v>1.1653</v>
      </c>
      <c r="H223" s="22">
        <f>(C223/C275)*H11</f>
        <v>0</v>
      </c>
      <c r="I223" s="26">
        <f t="shared" si="13"/>
        <v>1.1653</v>
      </c>
      <c r="J223" s="94"/>
      <c r="K223" s="91"/>
      <c r="L223" s="96"/>
      <c r="M223" s="28"/>
      <c r="N223" s="28"/>
      <c r="O223" s="29"/>
      <c r="P223" s="30"/>
      <c r="Q223" s="6"/>
      <c r="S223" s="6"/>
      <c r="T223" s="6"/>
      <c r="U223" s="6"/>
      <c r="V223" s="6"/>
      <c r="W223" s="6"/>
      <c r="X223" s="6"/>
      <c r="Y223" s="6"/>
      <c r="Z223" s="6"/>
    </row>
    <row r="224" spans="1:26" x14ac:dyDescent="0.25">
      <c r="A224" s="93" t="s">
        <v>175</v>
      </c>
      <c r="B224" s="39">
        <v>17219249</v>
      </c>
      <c r="C224" s="12">
        <v>68.599999999999994</v>
      </c>
      <c r="D224" s="36">
        <v>1764</v>
      </c>
      <c r="E224" s="35">
        <v>3085</v>
      </c>
      <c r="F224" s="35">
        <f t="shared" si="12"/>
        <v>1321</v>
      </c>
      <c r="G224" s="22">
        <f t="shared" si="11"/>
        <v>1.1360600000000001</v>
      </c>
      <c r="H224" s="22">
        <f>(C224/C275)*H11</f>
        <v>0</v>
      </c>
      <c r="I224" s="26">
        <f t="shared" si="13"/>
        <v>1.1360600000000001</v>
      </c>
      <c r="J224" s="94"/>
      <c r="K224" s="91"/>
      <c r="L224" s="97"/>
      <c r="M224" s="28"/>
      <c r="N224" s="28"/>
      <c r="O224" s="29"/>
      <c r="P224" s="30"/>
      <c r="Q224" s="6"/>
      <c r="S224" s="6"/>
      <c r="T224" s="6"/>
      <c r="U224" s="6"/>
      <c r="V224" s="6"/>
      <c r="W224" s="6"/>
      <c r="X224" s="6"/>
      <c r="Y224" s="6"/>
      <c r="Z224" s="6"/>
    </row>
    <row r="225" spans="1:26" x14ac:dyDescent="0.25">
      <c r="A225" s="93" t="s">
        <v>176</v>
      </c>
      <c r="B225" s="39">
        <v>17218796</v>
      </c>
      <c r="C225" s="12">
        <v>46.7</v>
      </c>
      <c r="D225" s="36">
        <v>1244</v>
      </c>
      <c r="E225" s="35">
        <v>2224</v>
      </c>
      <c r="F225" s="35">
        <f t="shared" si="12"/>
        <v>980</v>
      </c>
      <c r="G225" s="22">
        <f t="shared" si="11"/>
        <v>0.84279999999999999</v>
      </c>
      <c r="H225" s="22">
        <f>(C225/C275)*H11</f>
        <v>0</v>
      </c>
      <c r="I225" s="26">
        <f t="shared" si="13"/>
        <v>0.84279999999999999</v>
      </c>
      <c r="J225" s="94"/>
      <c r="K225" s="91"/>
      <c r="L225" s="97"/>
      <c r="M225" s="28"/>
      <c r="N225" s="28"/>
      <c r="O225" s="29"/>
      <c r="P225" s="30"/>
      <c r="Q225" s="6"/>
      <c r="S225" s="6"/>
      <c r="T225" s="6"/>
      <c r="U225" s="6"/>
      <c r="V225" s="6"/>
      <c r="W225" s="6"/>
      <c r="X225" s="6"/>
      <c r="Y225" s="6"/>
      <c r="Z225" s="6"/>
    </row>
    <row r="226" spans="1:26" x14ac:dyDescent="0.25">
      <c r="A226" s="93" t="s">
        <v>177</v>
      </c>
      <c r="B226" s="39">
        <v>17219072</v>
      </c>
      <c r="C226" s="12">
        <v>68.2</v>
      </c>
      <c r="D226" s="36">
        <v>1839</v>
      </c>
      <c r="E226" s="35">
        <v>3299</v>
      </c>
      <c r="F226" s="35">
        <f t="shared" si="12"/>
        <v>1460</v>
      </c>
      <c r="G226" s="22">
        <f t="shared" si="11"/>
        <v>1.2556</v>
      </c>
      <c r="H226" s="22">
        <f>(C226/C275)*H11</f>
        <v>0</v>
      </c>
      <c r="I226" s="26">
        <f t="shared" si="13"/>
        <v>1.2556</v>
      </c>
      <c r="J226" s="94"/>
      <c r="K226" s="91"/>
      <c r="L226" s="97"/>
      <c r="M226" s="28"/>
      <c r="N226" s="28"/>
      <c r="O226" s="29"/>
      <c r="P226" s="30"/>
      <c r="Q226" s="6"/>
      <c r="S226" s="6"/>
      <c r="T226" s="6"/>
      <c r="U226" s="6"/>
      <c r="V226" s="6"/>
      <c r="W226" s="6"/>
      <c r="X226" s="6"/>
      <c r="Y226" s="6"/>
      <c r="Z226" s="6"/>
    </row>
    <row r="227" spans="1:26" x14ac:dyDescent="0.25">
      <c r="A227" s="93" t="s">
        <v>178</v>
      </c>
      <c r="B227" s="39">
        <v>17218794</v>
      </c>
      <c r="C227" s="12">
        <v>49.9</v>
      </c>
      <c r="D227" s="36">
        <v>1439</v>
      </c>
      <c r="E227" s="35">
        <v>2648</v>
      </c>
      <c r="F227" s="35">
        <f t="shared" si="12"/>
        <v>1209</v>
      </c>
      <c r="G227" s="22">
        <f t="shared" si="11"/>
        <v>1.0397399999999999</v>
      </c>
      <c r="H227" s="22">
        <f>(C227/C275)*H11</f>
        <v>0</v>
      </c>
      <c r="I227" s="26">
        <f t="shared" si="13"/>
        <v>1.0397399999999999</v>
      </c>
      <c r="J227" s="94"/>
      <c r="K227" s="91"/>
      <c r="L227" s="97"/>
      <c r="M227" s="28"/>
      <c r="N227" s="28"/>
      <c r="O227" s="29"/>
      <c r="P227" s="30"/>
      <c r="Q227" s="6"/>
      <c r="S227" s="6"/>
      <c r="T227" s="6"/>
      <c r="U227" s="6"/>
      <c r="V227" s="6"/>
      <c r="W227" s="6"/>
      <c r="X227" s="6"/>
      <c r="Y227" s="6"/>
      <c r="Z227" s="6"/>
    </row>
    <row r="228" spans="1:26" x14ac:dyDescent="0.25">
      <c r="A228" s="93" t="s">
        <v>179</v>
      </c>
      <c r="B228" s="39">
        <v>17219264</v>
      </c>
      <c r="C228" s="12">
        <v>49.8</v>
      </c>
      <c r="D228" s="36">
        <v>1375</v>
      </c>
      <c r="E228" s="35">
        <v>2514</v>
      </c>
      <c r="F228" s="35">
        <f t="shared" si="12"/>
        <v>1139</v>
      </c>
      <c r="G228" s="22">
        <f t="shared" si="11"/>
        <v>0.97953999999999997</v>
      </c>
      <c r="H228" s="22">
        <f>(C228/C275)*H11</f>
        <v>0</v>
      </c>
      <c r="I228" s="26">
        <f t="shared" si="13"/>
        <v>0.97953999999999997</v>
      </c>
      <c r="J228" s="94"/>
      <c r="K228" s="91"/>
      <c r="L228" s="97"/>
      <c r="M228" s="28"/>
      <c r="N228" s="28"/>
      <c r="O228" s="29"/>
      <c r="P228" s="30"/>
      <c r="Q228" s="6"/>
      <c r="S228" s="6"/>
      <c r="T228" s="6"/>
      <c r="U228" s="6"/>
      <c r="V228" s="6"/>
      <c r="W228" s="6"/>
      <c r="X228" s="6"/>
      <c r="Y228" s="6"/>
      <c r="Z228" s="6"/>
    </row>
    <row r="229" spans="1:26" x14ac:dyDescent="0.25">
      <c r="A229" s="93" t="s">
        <v>180</v>
      </c>
      <c r="B229" s="39">
        <v>17219048</v>
      </c>
      <c r="C229" s="12">
        <v>37.700000000000003</v>
      </c>
      <c r="D229" s="36">
        <v>995</v>
      </c>
      <c r="E229" s="35">
        <v>1764</v>
      </c>
      <c r="F229" s="35">
        <f t="shared" si="12"/>
        <v>769</v>
      </c>
      <c r="G229" s="22">
        <f t="shared" si="11"/>
        <v>0.66134000000000004</v>
      </c>
      <c r="H229" s="22">
        <f>(C229/C275)*H11</f>
        <v>0</v>
      </c>
      <c r="I229" s="26">
        <f t="shared" si="13"/>
        <v>0.66134000000000004</v>
      </c>
      <c r="J229" s="94"/>
      <c r="K229" s="91"/>
      <c r="L229" s="97"/>
      <c r="M229" s="28"/>
      <c r="N229" s="28"/>
      <c r="O229" s="29"/>
      <c r="P229" s="30"/>
      <c r="Q229" s="6"/>
      <c r="S229" s="6"/>
      <c r="T229" s="6"/>
      <c r="U229" s="6"/>
      <c r="V229" s="6"/>
      <c r="W229" s="6"/>
      <c r="X229" s="6"/>
      <c r="Y229" s="6"/>
      <c r="Z229" s="6"/>
    </row>
    <row r="230" spans="1:26" x14ac:dyDescent="0.25">
      <c r="A230" s="93" t="s">
        <v>181</v>
      </c>
      <c r="B230" s="39">
        <v>17219324</v>
      </c>
      <c r="C230" s="12">
        <v>45.3</v>
      </c>
      <c r="D230" s="36">
        <v>876</v>
      </c>
      <c r="E230" s="35">
        <v>1579</v>
      </c>
      <c r="F230" s="35">
        <f t="shared" si="12"/>
        <v>703</v>
      </c>
      <c r="G230" s="22">
        <f t="shared" si="11"/>
        <v>0.60458000000000001</v>
      </c>
      <c r="H230" s="22">
        <f>(C230/C275)*H11</f>
        <v>0</v>
      </c>
      <c r="I230" s="26">
        <f t="shared" si="13"/>
        <v>0.60458000000000001</v>
      </c>
      <c r="J230" s="94"/>
      <c r="K230" s="91"/>
      <c r="L230" s="97"/>
      <c r="M230" s="28"/>
      <c r="N230" s="28"/>
      <c r="O230" s="28"/>
      <c r="P230" s="30"/>
      <c r="Q230" s="6"/>
      <c r="S230" s="6"/>
      <c r="T230" s="6"/>
      <c r="U230" s="6"/>
      <c r="V230" s="6"/>
      <c r="W230" s="6"/>
      <c r="X230" s="6"/>
      <c r="Y230" s="6"/>
      <c r="Z230" s="6"/>
    </row>
    <row r="231" spans="1:26" x14ac:dyDescent="0.25">
      <c r="A231" s="93" t="s">
        <v>182</v>
      </c>
      <c r="B231" s="39">
        <v>17219063</v>
      </c>
      <c r="C231" s="12">
        <v>52.8</v>
      </c>
      <c r="D231" s="36">
        <v>2498</v>
      </c>
      <c r="E231" s="35">
        <v>4249</v>
      </c>
      <c r="F231" s="35">
        <f t="shared" si="12"/>
        <v>1751</v>
      </c>
      <c r="G231" s="22">
        <f t="shared" si="11"/>
        <v>1.50586</v>
      </c>
      <c r="H231" s="22">
        <f>(C231/C275)*H11</f>
        <v>0</v>
      </c>
      <c r="I231" s="26">
        <f t="shared" si="13"/>
        <v>1.50586</v>
      </c>
      <c r="J231" s="94"/>
      <c r="K231" s="91"/>
      <c r="L231" s="97"/>
      <c r="M231" s="32"/>
      <c r="N231" s="32"/>
      <c r="O231" s="32"/>
      <c r="P231" s="33"/>
      <c r="Q231" s="6"/>
      <c r="S231" s="6"/>
      <c r="T231" s="6"/>
      <c r="U231" s="6"/>
      <c r="V231" s="6"/>
      <c r="W231" s="6"/>
      <c r="X231" s="6"/>
      <c r="Y231" s="6"/>
      <c r="Z231" s="6"/>
    </row>
    <row r="232" spans="1:26" x14ac:dyDescent="0.25">
      <c r="A232" s="93" t="s">
        <v>183</v>
      </c>
      <c r="B232" s="39">
        <v>17218847</v>
      </c>
      <c r="C232" s="12">
        <v>42</v>
      </c>
      <c r="D232" s="36">
        <v>1576</v>
      </c>
      <c r="E232" s="35">
        <v>2699</v>
      </c>
      <c r="F232" s="35">
        <f t="shared" si="12"/>
        <v>1123</v>
      </c>
      <c r="G232" s="22">
        <f t="shared" si="11"/>
        <v>0.96577999999999997</v>
      </c>
      <c r="H232" s="22">
        <f>(C232/C275)*H11</f>
        <v>0</v>
      </c>
      <c r="I232" s="26">
        <f t="shared" si="13"/>
        <v>0.96577999999999997</v>
      </c>
      <c r="J232" s="94"/>
      <c r="K232" s="91"/>
      <c r="L232" s="98"/>
      <c r="M232" s="31"/>
      <c r="N232" s="31"/>
      <c r="O232" s="31"/>
      <c r="P232" s="30"/>
      <c r="Q232" s="30"/>
      <c r="R232" s="27"/>
      <c r="S232" s="6"/>
      <c r="T232" s="6"/>
      <c r="U232" s="6"/>
      <c r="V232" s="6"/>
      <c r="W232" s="6"/>
      <c r="X232" s="6"/>
      <c r="Y232" s="6"/>
      <c r="Z232" s="6"/>
    </row>
    <row r="233" spans="1:26" x14ac:dyDescent="0.25">
      <c r="A233" s="93" t="s">
        <v>184</v>
      </c>
      <c r="B233" s="39">
        <v>17219240</v>
      </c>
      <c r="C233" s="12">
        <v>47</v>
      </c>
      <c r="D233" s="36">
        <v>879</v>
      </c>
      <c r="E233" s="35">
        <v>1464</v>
      </c>
      <c r="F233" s="35">
        <f t="shared" si="12"/>
        <v>585</v>
      </c>
      <c r="G233" s="22">
        <f t="shared" si="11"/>
        <v>0.50309999999999999</v>
      </c>
      <c r="H233" s="22">
        <f>(C233/C275)*H11</f>
        <v>0</v>
      </c>
      <c r="I233" s="26">
        <f t="shared" si="13"/>
        <v>0.50309999999999999</v>
      </c>
      <c r="J233" s="94"/>
      <c r="K233" s="91"/>
      <c r="L233" s="98"/>
      <c r="M233" s="736"/>
      <c r="N233" s="737"/>
      <c r="O233" s="737"/>
      <c r="P233" s="30"/>
      <c r="Q233" s="30"/>
      <c r="R233" s="27"/>
      <c r="S233" s="6"/>
      <c r="T233" s="6"/>
      <c r="U233" s="6"/>
      <c r="V233" s="6"/>
      <c r="W233" s="6"/>
      <c r="X233" s="6"/>
      <c r="Y233" s="6"/>
      <c r="Z233" s="6"/>
    </row>
    <row r="234" spans="1:26" x14ac:dyDescent="0.25">
      <c r="A234" s="93" t="s">
        <v>185</v>
      </c>
      <c r="B234" s="39">
        <v>17219038</v>
      </c>
      <c r="C234" s="12">
        <v>28.9</v>
      </c>
      <c r="D234" s="36">
        <v>237</v>
      </c>
      <c r="E234" s="35">
        <v>442</v>
      </c>
      <c r="F234" s="35">
        <f t="shared" si="12"/>
        <v>205</v>
      </c>
      <c r="G234" s="22">
        <f t="shared" si="11"/>
        <v>0.17629999999999998</v>
      </c>
      <c r="H234" s="22">
        <f>(C234/C275)*H11</f>
        <v>0</v>
      </c>
      <c r="I234" s="26">
        <f t="shared" si="13"/>
        <v>0.17629999999999998</v>
      </c>
      <c r="J234" s="94"/>
      <c r="K234" s="91"/>
      <c r="L234" s="87"/>
      <c r="M234" s="34"/>
      <c r="N234" s="30"/>
      <c r="O234" s="30"/>
      <c r="P234" s="30"/>
      <c r="Q234" s="30"/>
      <c r="R234" s="27"/>
      <c r="S234" s="6"/>
      <c r="T234" s="6"/>
      <c r="U234" s="6"/>
      <c r="V234" s="6"/>
      <c r="W234" s="6"/>
      <c r="X234" s="6"/>
      <c r="Y234" s="6"/>
      <c r="Z234" s="6"/>
    </row>
    <row r="235" spans="1:26" x14ac:dyDescent="0.25">
      <c r="A235" s="93" t="s">
        <v>186</v>
      </c>
      <c r="B235" s="39">
        <v>17219310</v>
      </c>
      <c r="C235" s="12">
        <v>25.1</v>
      </c>
      <c r="D235" s="36">
        <v>1</v>
      </c>
      <c r="E235" s="35">
        <v>108</v>
      </c>
      <c r="F235" s="35">
        <f t="shared" si="12"/>
        <v>107</v>
      </c>
      <c r="G235" s="22">
        <f t="shared" si="11"/>
        <v>9.2020000000000005E-2</v>
      </c>
      <c r="H235" s="22">
        <f>(C235/C275)*H11</f>
        <v>0</v>
      </c>
      <c r="I235" s="26">
        <f t="shared" si="13"/>
        <v>9.2020000000000005E-2</v>
      </c>
      <c r="J235" s="94"/>
      <c r="K235" s="91"/>
      <c r="L235" s="87"/>
      <c r="M235" s="34"/>
      <c r="N235" s="30"/>
      <c r="O235" s="30"/>
      <c r="P235" s="30"/>
      <c r="Q235" s="30"/>
      <c r="R235" s="27"/>
      <c r="S235" s="6"/>
      <c r="T235" s="6"/>
      <c r="U235" s="6"/>
      <c r="V235" s="6"/>
      <c r="W235" s="6"/>
      <c r="X235" s="6"/>
      <c r="Y235" s="6"/>
      <c r="Z235" s="6"/>
    </row>
    <row r="236" spans="1:26" x14ac:dyDescent="0.25">
      <c r="A236" s="93" t="s">
        <v>187</v>
      </c>
      <c r="B236" s="39">
        <v>17218621</v>
      </c>
      <c r="C236" s="12">
        <v>21.7</v>
      </c>
      <c r="D236" s="36">
        <v>2</v>
      </c>
      <c r="E236" s="35">
        <v>2</v>
      </c>
      <c r="F236" s="35">
        <f t="shared" si="12"/>
        <v>0</v>
      </c>
      <c r="G236" s="22">
        <f t="shared" si="11"/>
        <v>0</v>
      </c>
      <c r="H236" s="22">
        <f>(C236/C275)*H11</f>
        <v>0</v>
      </c>
      <c r="I236" s="26">
        <f t="shared" si="13"/>
        <v>0</v>
      </c>
      <c r="J236" s="94"/>
      <c r="K236" s="91"/>
      <c r="L236" s="87"/>
      <c r="M236" s="5"/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</row>
    <row r="237" spans="1:26" x14ac:dyDescent="0.25">
      <c r="A237" s="93" t="s">
        <v>188</v>
      </c>
      <c r="B237" s="39">
        <v>17219158</v>
      </c>
      <c r="C237" s="12">
        <v>20</v>
      </c>
      <c r="D237" s="36">
        <v>2</v>
      </c>
      <c r="E237" s="35">
        <v>2</v>
      </c>
      <c r="F237" s="35">
        <f t="shared" si="12"/>
        <v>0</v>
      </c>
      <c r="G237" s="22">
        <f t="shared" si="11"/>
        <v>0</v>
      </c>
      <c r="H237" s="22">
        <f>(C237/C275)*H11</f>
        <v>0</v>
      </c>
      <c r="I237" s="26">
        <f t="shared" si="13"/>
        <v>0</v>
      </c>
      <c r="J237" s="94"/>
      <c r="K237" s="91"/>
      <c r="L237" s="87"/>
      <c r="M237" s="5"/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</row>
    <row r="238" spans="1:26" x14ac:dyDescent="0.25">
      <c r="A238" s="93"/>
      <c r="B238" s="39">
        <v>17219062</v>
      </c>
      <c r="C238" s="12"/>
      <c r="D238" s="36">
        <v>1</v>
      </c>
      <c r="E238" s="35">
        <v>1</v>
      </c>
      <c r="F238" s="35">
        <f t="shared" si="12"/>
        <v>0</v>
      </c>
      <c r="G238" s="22">
        <f t="shared" si="11"/>
        <v>0</v>
      </c>
      <c r="H238" s="22">
        <f>(C238/C275)*H11</f>
        <v>0</v>
      </c>
      <c r="I238" s="26">
        <f t="shared" si="13"/>
        <v>0</v>
      </c>
      <c r="J238" s="94"/>
      <c r="K238" s="91"/>
      <c r="L238" s="87"/>
      <c r="M238" s="5"/>
      <c r="N238" s="6"/>
      <c r="O238" s="6"/>
      <c r="P238" s="6"/>
      <c r="Q238" s="6"/>
      <c r="S238" s="6"/>
      <c r="T238" s="6"/>
      <c r="U238" s="6"/>
      <c r="V238" s="6"/>
      <c r="W238" s="6"/>
      <c r="X238" s="6"/>
      <c r="Y238" s="6"/>
      <c r="Z238" s="6"/>
    </row>
    <row r="239" spans="1:26" x14ac:dyDescent="0.25">
      <c r="A239" s="12" t="s">
        <v>189</v>
      </c>
      <c r="B239" s="39">
        <v>17219098</v>
      </c>
      <c r="C239" s="12">
        <v>26.3</v>
      </c>
      <c r="D239" s="36">
        <v>2</v>
      </c>
      <c r="E239" s="35">
        <v>2</v>
      </c>
      <c r="F239" s="35">
        <f t="shared" si="12"/>
        <v>0</v>
      </c>
      <c r="G239" s="22">
        <f t="shared" si="11"/>
        <v>0</v>
      </c>
      <c r="H239" s="22">
        <f>(C239/C275)*H11</f>
        <v>0</v>
      </c>
      <c r="I239" s="26">
        <f t="shared" si="13"/>
        <v>0</v>
      </c>
      <c r="J239" s="94"/>
      <c r="K239" s="91"/>
      <c r="L239" s="87"/>
      <c r="N239" s="6"/>
      <c r="O239" s="6"/>
      <c r="P239" s="6"/>
      <c r="Q239" s="6"/>
      <c r="S239" s="6"/>
      <c r="T239" s="6"/>
      <c r="U239" s="6"/>
      <c r="V239" s="6"/>
      <c r="W239" s="6"/>
      <c r="X239" s="6"/>
      <c r="Y239" s="6"/>
      <c r="Z239" s="6"/>
    </row>
    <row r="240" spans="1:26" x14ac:dyDescent="0.25">
      <c r="A240" s="12" t="s">
        <v>190</v>
      </c>
      <c r="B240" s="39">
        <v>17715401</v>
      </c>
      <c r="C240" s="12">
        <v>27.7</v>
      </c>
      <c r="D240" s="36">
        <v>519</v>
      </c>
      <c r="E240" s="35">
        <v>1331</v>
      </c>
      <c r="F240" s="35">
        <f t="shared" si="12"/>
        <v>812</v>
      </c>
      <c r="G240" s="22">
        <f t="shared" si="11"/>
        <v>0.69831999999999994</v>
      </c>
      <c r="H240" s="22">
        <f>(C240/C275)*H11</f>
        <v>0</v>
      </c>
      <c r="I240" s="26">
        <f t="shared" si="13"/>
        <v>0.69831999999999994</v>
      </c>
      <c r="J240" s="94"/>
      <c r="K240" s="91"/>
      <c r="L240" s="87"/>
      <c r="M240" s="5"/>
      <c r="N240" s="6"/>
      <c r="O240" s="6"/>
      <c r="P240" s="6"/>
      <c r="Q240" s="6"/>
      <c r="S240" s="6"/>
      <c r="T240" s="6"/>
      <c r="U240" s="6"/>
      <c r="V240" s="6"/>
      <c r="W240" s="6"/>
      <c r="X240" s="6"/>
      <c r="Y240" s="6"/>
      <c r="Z240" s="6"/>
    </row>
    <row r="241" spans="1:26" x14ac:dyDescent="0.25">
      <c r="A241" s="12" t="s">
        <v>191</v>
      </c>
      <c r="B241" s="39">
        <v>17714981</v>
      </c>
      <c r="C241" s="12">
        <v>22.4</v>
      </c>
      <c r="D241" s="36">
        <v>713</v>
      </c>
      <c r="E241" s="35">
        <v>1342</v>
      </c>
      <c r="F241" s="35">
        <f t="shared" si="12"/>
        <v>629</v>
      </c>
      <c r="G241" s="22">
        <f t="shared" si="11"/>
        <v>0.54093999999999998</v>
      </c>
      <c r="H241" s="22">
        <f>(C241/C275)*H11</f>
        <v>0</v>
      </c>
      <c r="I241" s="26">
        <f t="shared" si="13"/>
        <v>0.54093999999999998</v>
      </c>
      <c r="J241" s="94"/>
      <c r="K241" s="91"/>
      <c r="L241" s="87"/>
      <c r="M241" s="5"/>
      <c r="N241" s="6"/>
      <c r="O241" s="6"/>
      <c r="P241" s="6"/>
      <c r="Q241" s="6"/>
      <c r="S241" s="6"/>
      <c r="T241" s="6"/>
      <c r="U241" s="6"/>
      <c r="V241" s="6"/>
      <c r="W241" s="6"/>
      <c r="X241" s="6"/>
      <c r="Y241" s="6"/>
      <c r="Z241" s="6"/>
    </row>
    <row r="242" spans="1:26" x14ac:dyDescent="0.25">
      <c r="A242" s="12" t="s">
        <v>192</v>
      </c>
      <c r="B242" s="39">
        <v>17715748</v>
      </c>
      <c r="C242" s="12">
        <v>31.2</v>
      </c>
      <c r="D242" s="36">
        <v>106</v>
      </c>
      <c r="E242" s="35">
        <v>827</v>
      </c>
      <c r="F242" s="35">
        <f t="shared" si="12"/>
        <v>721</v>
      </c>
      <c r="G242" s="22">
        <f t="shared" si="11"/>
        <v>0.62005999999999994</v>
      </c>
      <c r="H242" s="22">
        <f>(C242/C275)*H11</f>
        <v>0</v>
      </c>
      <c r="I242" s="26">
        <f t="shared" si="13"/>
        <v>0.62005999999999994</v>
      </c>
      <c r="J242" s="94"/>
      <c r="K242" s="91"/>
      <c r="L242" s="87"/>
      <c r="M242" s="5"/>
      <c r="N242" s="6"/>
      <c r="O242" s="6"/>
      <c r="P242" s="6"/>
      <c r="Q242" s="6"/>
      <c r="S242" s="6"/>
      <c r="T242" s="6"/>
      <c r="U242" s="6"/>
      <c r="V242" s="6"/>
      <c r="W242" s="6"/>
      <c r="X242" s="6"/>
      <c r="Y242" s="6"/>
      <c r="Z242" s="6"/>
    </row>
    <row r="243" spans="1:26" x14ac:dyDescent="0.25">
      <c r="A243" s="12" t="s">
        <v>193</v>
      </c>
      <c r="B243" s="39">
        <v>17715384</v>
      </c>
      <c r="C243" s="12">
        <v>32.299999999999997</v>
      </c>
      <c r="D243" s="36">
        <v>1125</v>
      </c>
      <c r="E243" s="35">
        <v>1509</v>
      </c>
      <c r="F243" s="35">
        <f t="shared" si="12"/>
        <v>384</v>
      </c>
      <c r="G243" s="22">
        <f t="shared" si="11"/>
        <v>0.33023999999999998</v>
      </c>
      <c r="H243" s="22">
        <f>(C243/C275)*H11</f>
        <v>0</v>
      </c>
      <c r="I243" s="26">
        <f t="shared" si="13"/>
        <v>0.33023999999999998</v>
      </c>
      <c r="J243" s="94"/>
      <c r="K243" s="91"/>
      <c r="L243" s="87"/>
      <c r="M243" s="5"/>
      <c r="N243" s="6"/>
      <c r="O243" s="6"/>
      <c r="P243" s="6"/>
      <c r="Q243" s="6"/>
      <c r="S243" s="6"/>
      <c r="T243" s="6"/>
      <c r="U243" s="6"/>
      <c r="V243" s="6"/>
      <c r="W243" s="6"/>
      <c r="X243" s="6"/>
      <c r="Y243" s="6"/>
      <c r="Z243" s="6"/>
    </row>
    <row r="244" spans="1:26" x14ac:dyDescent="0.25">
      <c r="A244" s="12" t="s">
        <v>194</v>
      </c>
      <c r="B244" s="39">
        <v>17715656</v>
      </c>
      <c r="C244" s="12">
        <v>25.2</v>
      </c>
      <c r="D244" s="36">
        <v>1061</v>
      </c>
      <c r="E244" s="35">
        <v>1846</v>
      </c>
      <c r="F244" s="35">
        <f t="shared" si="12"/>
        <v>785</v>
      </c>
      <c r="G244" s="22">
        <f t="shared" si="11"/>
        <v>0.67510000000000003</v>
      </c>
      <c r="H244" s="22">
        <f>(C244/C275)*H11</f>
        <v>0</v>
      </c>
      <c r="I244" s="26">
        <f t="shared" si="13"/>
        <v>0.67510000000000003</v>
      </c>
      <c r="J244" s="94"/>
      <c r="K244" s="91"/>
      <c r="L244" s="87"/>
      <c r="M244" s="5"/>
      <c r="N244" s="6"/>
      <c r="O244" s="6"/>
      <c r="P244" s="6"/>
      <c r="Q244" s="6"/>
      <c r="S244" s="6"/>
      <c r="T244" s="6"/>
      <c r="U244" s="6"/>
      <c r="V244" s="6"/>
      <c r="W244" s="6"/>
      <c r="X244" s="6"/>
      <c r="Y244" s="6"/>
      <c r="Z244" s="6"/>
    </row>
    <row r="245" spans="1:26" x14ac:dyDescent="0.25">
      <c r="A245" s="12" t="s">
        <v>195</v>
      </c>
      <c r="B245" s="39">
        <v>17715387</v>
      </c>
      <c r="C245" s="12">
        <v>28.9</v>
      </c>
      <c r="D245" s="36">
        <v>1284</v>
      </c>
      <c r="E245" s="35">
        <v>2269</v>
      </c>
      <c r="F245" s="35">
        <f t="shared" si="12"/>
        <v>985</v>
      </c>
      <c r="G245" s="22">
        <f t="shared" si="11"/>
        <v>0.84709999999999996</v>
      </c>
      <c r="H245" s="22">
        <f>(C245/C275)*H11</f>
        <v>0</v>
      </c>
      <c r="I245" s="26">
        <f t="shared" si="13"/>
        <v>0.84709999999999996</v>
      </c>
      <c r="J245" s="94"/>
      <c r="K245" s="91"/>
      <c r="L245" s="87"/>
      <c r="M245" s="5"/>
      <c r="N245" s="6"/>
      <c r="O245" s="6"/>
      <c r="P245" s="6"/>
      <c r="Q245" s="6"/>
      <c r="S245" s="6"/>
      <c r="T245" s="6"/>
      <c r="U245" s="6"/>
      <c r="V245" s="6"/>
      <c r="W245" s="6"/>
      <c r="X245" s="6"/>
      <c r="Y245" s="6"/>
      <c r="Z245" s="6"/>
    </row>
    <row r="246" spans="1:26" x14ac:dyDescent="0.25">
      <c r="A246" s="12" t="s">
        <v>196</v>
      </c>
      <c r="B246" s="39">
        <v>17715184</v>
      </c>
      <c r="C246" s="12">
        <v>27.4</v>
      </c>
      <c r="D246" s="36">
        <v>740</v>
      </c>
      <c r="E246" s="35">
        <v>1489</v>
      </c>
      <c r="F246" s="35">
        <f t="shared" si="12"/>
        <v>749</v>
      </c>
      <c r="G246" s="22">
        <f t="shared" si="11"/>
        <v>0.64413999999999993</v>
      </c>
      <c r="H246" s="22">
        <f>(C246/C275)*H11</f>
        <v>0</v>
      </c>
      <c r="I246" s="26">
        <f t="shared" si="13"/>
        <v>0.64413999999999993</v>
      </c>
      <c r="J246" s="94"/>
      <c r="K246" s="91"/>
      <c r="L246" s="87"/>
      <c r="M246" s="5"/>
      <c r="N246" s="6"/>
      <c r="O246" s="6"/>
      <c r="P246" s="6"/>
      <c r="Q246" s="6"/>
      <c r="S246" s="6"/>
      <c r="T246" s="6"/>
      <c r="U246" s="6"/>
      <c r="V246" s="6"/>
      <c r="W246" s="6"/>
      <c r="X246" s="6"/>
      <c r="Y246" s="6"/>
      <c r="Z246" s="6"/>
    </row>
    <row r="247" spans="1:26" x14ac:dyDescent="0.25">
      <c r="A247" s="12" t="s">
        <v>197</v>
      </c>
      <c r="B247" s="39">
        <v>17715217</v>
      </c>
      <c r="C247" s="12">
        <v>25.1</v>
      </c>
      <c r="D247" s="36">
        <v>729</v>
      </c>
      <c r="E247" s="35">
        <v>1317</v>
      </c>
      <c r="F247" s="35">
        <f t="shared" si="12"/>
        <v>588</v>
      </c>
      <c r="G247" s="22">
        <f t="shared" si="11"/>
        <v>0.50568000000000002</v>
      </c>
      <c r="H247" s="22">
        <f>(C247/C275)*H11</f>
        <v>0</v>
      </c>
      <c r="I247" s="26">
        <f t="shared" si="13"/>
        <v>0.50568000000000002</v>
      </c>
      <c r="J247" s="94"/>
      <c r="K247" s="91"/>
      <c r="L247" s="87"/>
      <c r="M247" s="5"/>
      <c r="N247" s="6"/>
      <c r="O247" s="6"/>
      <c r="P247" s="6"/>
      <c r="Q247" s="6"/>
      <c r="S247" s="6"/>
      <c r="T247" s="6"/>
      <c r="U247" s="6"/>
      <c r="V247" s="6"/>
      <c r="W247" s="6"/>
      <c r="X247" s="6"/>
      <c r="Y247" s="6"/>
      <c r="Z247" s="6"/>
    </row>
    <row r="248" spans="1:26" x14ac:dyDescent="0.25">
      <c r="A248" s="12" t="s">
        <v>198</v>
      </c>
      <c r="B248" s="39">
        <v>17714950</v>
      </c>
      <c r="C248" s="12">
        <v>24.6</v>
      </c>
      <c r="D248" s="36">
        <v>802</v>
      </c>
      <c r="E248" s="35">
        <v>1395</v>
      </c>
      <c r="F248" s="35">
        <f t="shared" si="12"/>
        <v>593</v>
      </c>
      <c r="G248" s="22">
        <f t="shared" si="11"/>
        <v>0.50997999999999999</v>
      </c>
      <c r="H248" s="22">
        <f>(C248/C275)*H11</f>
        <v>0</v>
      </c>
      <c r="I248" s="26">
        <f t="shared" si="13"/>
        <v>0.50997999999999999</v>
      </c>
      <c r="J248" s="94"/>
      <c r="K248" s="91"/>
      <c r="L248" s="87"/>
      <c r="M248" s="5"/>
      <c r="N248" s="6"/>
      <c r="O248" s="6"/>
      <c r="P248" s="6"/>
      <c r="Q248" s="6"/>
      <c r="S248" s="6"/>
      <c r="T248" s="6"/>
      <c r="U248" s="6"/>
      <c r="V248" s="6"/>
      <c r="W248" s="6"/>
      <c r="X248" s="6"/>
      <c r="Y248" s="6"/>
      <c r="Z248" s="6"/>
    </row>
    <row r="249" spans="1:26" x14ac:dyDescent="0.25">
      <c r="A249" s="12" t="s">
        <v>199</v>
      </c>
      <c r="B249" s="39">
        <v>17715046</v>
      </c>
      <c r="C249" s="12">
        <v>34.1</v>
      </c>
      <c r="D249" s="36">
        <v>1097</v>
      </c>
      <c r="E249" s="35">
        <v>1938</v>
      </c>
      <c r="F249" s="35">
        <f t="shared" si="12"/>
        <v>841</v>
      </c>
      <c r="G249" s="22">
        <f t="shared" si="11"/>
        <v>0.72326000000000001</v>
      </c>
      <c r="H249" s="22">
        <f>(C249/C275)*H11</f>
        <v>0</v>
      </c>
      <c r="I249" s="26">
        <f t="shared" si="13"/>
        <v>0.72326000000000001</v>
      </c>
      <c r="J249" s="94"/>
      <c r="K249" s="91"/>
      <c r="L249" s="87"/>
      <c r="M249" s="5"/>
      <c r="N249" s="6"/>
      <c r="O249" s="6"/>
      <c r="P249" s="6"/>
      <c r="Q249" s="6"/>
      <c r="S249" s="6"/>
      <c r="T249" s="6"/>
      <c r="U249" s="6"/>
      <c r="V249" s="6"/>
      <c r="W249" s="6"/>
      <c r="X249" s="6"/>
      <c r="Y249" s="6"/>
      <c r="Z249" s="6"/>
    </row>
    <row r="250" spans="1:26" x14ac:dyDescent="0.25">
      <c r="A250" s="12" t="s">
        <v>200</v>
      </c>
      <c r="B250" s="39">
        <v>17715153</v>
      </c>
      <c r="C250" s="12">
        <v>28.6</v>
      </c>
      <c r="D250" s="36">
        <v>998</v>
      </c>
      <c r="E250" s="35">
        <v>1922</v>
      </c>
      <c r="F250" s="35">
        <f t="shared" si="12"/>
        <v>924</v>
      </c>
      <c r="G250" s="22">
        <f t="shared" si="11"/>
        <v>0.79464000000000001</v>
      </c>
      <c r="H250" s="22">
        <f>(C250/C275)*H11</f>
        <v>0</v>
      </c>
      <c r="I250" s="26">
        <f t="shared" si="13"/>
        <v>0.79464000000000001</v>
      </c>
      <c r="J250" s="94"/>
      <c r="K250" s="91"/>
      <c r="L250" s="87"/>
      <c r="M250" s="5"/>
      <c r="N250" s="6"/>
      <c r="O250" s="6"/>
      <c r="P250" s="6"/>
      <c r="Q250" s="6"/>
      <c r="S250" s="6"/>
      <c r="T250" s="6"/>
      <c r="U250" s="6"/>
      <c r="V250" s="6"/>
      <c r="W250" s="6"/>
      <c r="X250" s="6"/>
      <c r="Y250" s="6"/>
      <c r="Z250" s="6"/>
    </row>
    <row r="251" spans="1:26" x14ac:dyDescent="0.25">
      <c r="A251" s="12" t="s">
        <v>201</v>
      </c>
      <c r="B251" s="39">
        <v>17715296</v>
      </c>
      <c r="C251" s="12">
        <v>24.4</v>
      </c>
      <c r="D251" s="36">
        <v>850</v>
      </c>
      <c r="E251" s="35">
        <v>1421</v>
      </c>
      <c r="F251" s="35">
        <f t="shared" si="12"/>
        <v>571</v>
      </c>
      <c r="G251" s="22">
        <f t="shared" si="11"/>
        <v>0.49106</v>
      </c>
      <c r="H251" s="22">
        <f>(C251/C275)*H11</f>
        <v>0</v>
      </c>
      <c r="I251" s="26">
        <f t="shared" si="13"/>
        <v>0.49106</v>
      </c>
      <c r="J251" s="94"/>
      <c r="K251" s="91"/>
      <c r="L251" s="87"/>
      <c r="M251" s="5"/>
      <c r="N251" s="6"/>
      <c r="O251" s="6"/>
      <c r="P251" s="6"/>
      <c r="Q251" s="6"/>
      <c r="S251" s="6"/>
      <c r="T251" s="6"/>
      <c r="U251" s="6"/>
      <c r="V251" s="6"/>
      <c r="W251" s="6"/>
      <c r="X251" s="6"/>
      <c r="Y251" s="6"/>
      <c r="Z251" s="6"/>
    </row>
    <row r="252" spans="1:26" x14ac:dyDescent="0.25">
      <c r="A252" s="12" t="s">
        <v>202</v>
      </c>
      <c r="B252" s="39">
        <v>17715166</v>
      </c>
      <c r="C252" s="12">
        <v>43.8</v>
      </c>
      <c r="D252" s="36">
        <v>908</v>
      </c>
      <c r="E252" s="35">
        <v>1888</v>
      </c>
      <c r="F252" s="35">
        <f t="shared" si="12"/>
        <v>980</v>
      </c>
      <c r="G252" s="22">
        <f t="shared" si="11"/>
        <v>0.84279999999999999</v>
      </c>
      <c r="H252" s="22">
        <f>(C252/C275)*H11</f>
        <v>0</v>
      </c>
      <c r="I252" s="26">
        <f t="shared" si="13"/>
        <v>0.84279999999999999</v>
      </c>
      <c r="J252" s="94"/>
      <c r="K252" s="91"/>
      <c r="L252" s="87"/>
      <c r="M252" s="5"/>
      <c r="N252" s="6"/>
      <c r="O252" s="6"/>
      <c r="P252" s="6"/>
      <c r="Q252" s="6"/>
      <c r="S252" s="6"/>
      <c r="T252" s="6"/>
      <c r="U252" s="6"/>
      <c r="V252" s="6"/>
      <c r="W252" s="6"/>
      <c r="X252" s="6"/>
      <c r="Y252" s="6"/>
      <c r="Z252" s="6"/>
    </row>
    <row r="253" spans="1:26" x14ac:dyDescent="0.25">
      <c r="A253" s="12" t="s">
        <v>203</v>
      </c>
      <c r="B253" s="39">
        <v>17715653</v>
      </c>
      <c r="C253" s="12">
        <v>29.3</v>
      </c>
      <c r="D253" s="36">
        <v>1069</v>
      </c>
      <c r="E253" s="35">
        <v>1962</v>
      </c>
      <c r="F253" s="35">
        <f t="shared" si="12"/>
        <v>893</v>
      </c>
      <c r="G253" s="22">
        <f t="shared" si="11"/>
        <v>0.76798</v>
      </c>
      <c r="H253" s="22">
        <f>(C253/C275)*H11</f>
        <v>0</v>
      </c>
      <c r="I253" s="26">
        <f t="shared" si="13"/>
        <v>0.76798</v>
      </c>
      <c r="J253" s="94"/>
      <c r="K253" s="91"/>
      <c r="L253" s="87"/>
      <c r="M253" s="5"/>
      <c r="N253" s="6"/>
      <c r="O253" s="6"/>
      <c r="P253" s="6"/>
      <c r="Q253" s="6"/>
      <c r="S253" s="6"/>
      <c r="T253" s="6"/>
      <c r="U253" s="6"/>
      <c r="V253" s="6"/>
      <c r="W253" s="6"/>
      <c r="X253" s="6"/>
      <c r="Y253" s="6"/>
      <c r="Z253" s="6"/>
    </row>
    <row r="254" spans="1:26" x14ac:dyDescent="0.25">
      <c r="A254" s="12" t="s">
        <v>204</v>
      </c>
      <c r="B254" s="39">
        <v>17715176</v>
      </c>
      <c r="C254" s="12">
        <v>29.8</v>
      </c>
      <c r="D254" s="36">
        <v>1254</v>
      </c>
      <c r="E254" s="35">
        <v>2212</v>
      </c>
      <c r="F254" s="35">
        <f t="shared" si="12"/>
        <v>958</v>
      </c>
      <c r="G254" s="22">
        <f t="shared" si="11"/>
        <v>0.82387999999999995</v>
      </c>
      <c r="H254" s="22">
        <f>(C254/C275)*H11</f>
        <v>0</v>
      </c>
      <c r="I254" s="26">
        <f t="shared" si="13"/>
        <v>0.82387999999999995</v>
      </c>
      <c r="J254" s="94"/>
      <c r="K254" s="91"/>
      <c r="L254" s="87"/>
      <c r="M254" s="5"/>
      <c r="N254" s="6"/>
      <c r="O254" s="6"/>
      <c r="P254" s="6"/>
      <c r="Q254" s="6"/>
      <c r="S254" s="6"/>
      <c r="T254" s="6"/>
      <c r="U254" s="6"/>
      <c r="V254" s="6"/>
      <c r="W254" s="6"/>
      <c r="X254" s="6"/>
      <c r="Y254" s="6"/>
      <c r="Z254" s="6"/>
    </row>
    <row r="255" spans="1:26" x14ac:dyDescent="0.25">
      <c r="A255" s="12" t="s">
        <v>205</v>
      </c>
      <c r="B255" s="39">
        <v>17714983</v>
      </c>
      <c r="C255" s="12">
        <v>32.799999999999997</v>
      </c>
      <c r="D255" s="36">
        <v>1156</v>
      </c>
      <c r="E255" s="35">
        <v>2092</v>
      </c>
      <c r="F255" s="35">
        <f t="shared" si="12"/>
        <v>936</v>
      </c>
      <c r="G255" s="22">
        <f t="shared" si="11"/>
        <v>0.80496000000000001</v>
      </c>
      <c r="H255" s="22">
        <f>(C255/C275)*H11</f>
        <v>0</v>
      </c>
      <c r="I255" s="26">
        <f t="shared" si="13"/>
        <v>0.80496000000000001</v>
      </c>
      <c r="J255" s="94"/>
      <c r="K255" s="91"/>
      <c r="L255" s="87"/>
      <c r="M255" s="5"/>
      <c r="N255" s="6"/>
      <c r="O255" s="6"/>
      <c r="P255" s="6"/>
      <c r="Q255" s="6"/>
      <c r="S255" s="6"/>
      <c r="T255" s="6"/>
      <c r="U255" s="6"/>
      <c r="V255" s="6"/>
      <c r="W255" s="6"/>
      <c r="X255" s="6"/>
      <c r="Y255" s="6"/>
      <c r="Z255" s="6"/>
    </row>
    <row r="256" spans="1:26" x14ac:dyDescent="0.25">
      <c r="A256" s="12" t="s">
        <v>206</v>
      </c>
      <c r="B256" s="39">
        <v>17715554</v>
      </c>
      <c r="C256" s="12">
        <v>24.8</v>
      </c>
      <c r="D256" s="36">
        <v>391</v>
      </c>
      <c r="E256" s="35">
        <v>1332</v>
      </c>
      <c r="F256" s="35">
        <f t="shared" si="12"/>
        <v>941</v>
      </c>
      <c r="G256" s="22">
        <f t="shared" si="11"/>
        <v>0.80925999999999998</v>
      </c>
      <c r="H256" s="22">
        <f>(C256/C275)*H11</f>
        <v>0</v>
      </c>
      <c r="I256" s="26">
        <f t="shared" si="13"/>
        <v>0.80925999999999998</v>
      </c>
      <c r="J256" s="94"/>
      <c r="K256" s="91"/>
      <c r="L256" s="87"/>
      <c r="M256" s="5"/>
      <c r="N256" s="6"/>
      <c r="O256" s="6"/>
      <c r="P256" s="6"/>
      <c r="Q256" s="6"/>
      <c r="S256" s="6"/>
      <c r="T256" s="6"/>
      <c r="U256" s="6"/>
      <c r="V256" s="6"/>
      <c r="W256" s="6"/>
      <c r="X256" s="6"/>
      <c r="Y256" s="6"/>
      <c r="Z256" s="6"/>
    </row>
    <row r="257" spans="1:26" x14ac:dyDescent="0.25">
      <c r="A257" s="12" t="s">
        <v>174</v>
      </c>
      <c r="B257" s="39">
        <v>17218629</v>
      </c>
      <c r="C257" s="12">
        <v>61.6</v>
      </c>
      <c r="D257" s="36">
        <v>247</v>
      </c>
      <c r="E257" s="35">
        <v>1125</v>
      </c>
      <c r="F257" s="35">
        <f t="shared" si="12"/>
        <v>878</v>
      </c>
      <c r="G257" s="22">
        <f t="shared" si="11"/>
        <v>0.75507999999999997</v>
      </c>
      <c r="H257" s="22">
        <f>(C257/C275)*H11</f>
        <v>0</v>
      </c>
      <c r="I257" s="26">
        <f t="shared" si="13"/>
        <v>0.75507999999999997</v>
      </c>
      <c r="J257" s="94"/>
      <c r="K257" s="91"/>
      <c r="L257" s="87"/>
      <c r="M257" s="5"/>
      <c r="N257" s="6"/>
      <c r="O257" s="6"/>
      <c r="P257" s="6"/>
      <c r="Q257" s="6"/>
      <c r="S257" s="6"/>
      <c r="T257" s="6"/>
      <c r="U257" s="6"/>
      <c r="V257" s="6"/>
      <c r="W257" s="6"/>
      <c r="X257" s="6"/>
      <c r="Y257" s="6"/>
      <c r="Z257" s="6"/>
    </row>
    <row r="258" spans="1:26" x14ac:dyDescent="0.25">
      <c r="A258" s="12" t="s">
        <v>175</v>
      </c>
      <c r="B258" s="39">
        <v>17219205</v>
      </c>
      <c r="C258" s="12">
        <v>49.7</v>
      </c>
      <c r="D258" s="36">
        <v>208</v>
      </c>
      <c r="E258" s="35">
        <v>1020</v>
      </c>
      <c r="F258" s="35">
        <f t="shared" si="12"/>
        <v>812</v>
      </c>
      <c r="G258" s="22">
        <f t="shared" si="11"/>
        <v>0.69831999999999994</v>
      </c>
      <c r="H258" s="22">
        <f>(C258/C275)*H11</f>
        <v>0</v>
      </c>
      <c r="I258" s="26">
        <f t="shared" si="13"/>
        <v>0.69831999999999994</v>
      </c>
      <c r="J258" s="94"/>
      <c r="K258" s="91"/>
      <c r="L258" s="87"/>
      <c r="M258" s="5"/>
      <c r="N258" s="6"/>
      <c r="O258" s="6"/>
      <c r="P258" s="6"/>
      <c r="Q258" s="6"/>
      <c r="S258" s="6"/>
      <c r="T258" s="6"/>
      <c r="U258" s="6"/>
      <c r="V258" s="6"/>
      <c r="W258" s="6"/>
      <c r="X258" s="6"/>
      <c r="Y258" s="6"/>
      <c r="Z258" s="6"/>
    </row>
    <row r="259" spans="1:26" x14ac:dyDescent="0.25">
      <c r="A259" s="12" t="s">
        <v>176</v>
      </c>
      <c r="B259" s="39">
        <v>17218873</v>
      </c>
      <c r="C259" s="12">
        <v>55</v>
      </c>
      <c r="D259" s="36">
        <v>280</v>
      </c>
      <c r="E259" s="35">
        <v>1363</v>
      </c>
      <c r="F259" s="35">
        <f t="shared" si="12"/>
        <v>1083</v>
      </c>
      <c r="G259" s="22">
        <f t="shared" si="11"/>
        <v>0.93137999999999999</v>
      </c>
      <c r="H259" s="22">
        <f>(C259/C275)*H11</f>
        <v>0</v>
      </c>
      <c r="I259" s="26">
        <f t="shared" si="13"/>
        <v>0.93137999999999999</v>
      </c>
      <c r="J259" s="94"/>
      <c r="K259" s="91"/>
      <c r="L259" s="87"/>
      <c r="M259" s="5"/>
      <c r="N259" s="6"/>
      <c r="O259" s="6"/>
      <c r="P259" s="6"/>
      <c r="Q259" s="6"/>
      <c r="S259" s="6"/>
      <c r="T259" s="6"/>
      <c r="U259" s="6"/>
      <c r="V259" s="6"/>
      <c r="W259" s="6"/>
      <c r="X259" s="6"/>
      <c r="Y259" s="6"/>
      <c r="Z259" s="6"/>
    </row>
    <row r="260" spans="1:26" x14ac:dyDescent="0.25">
      <c r="A260" s="12" t="s">
        <v>177</v>
      </c>
      <c r="B260" s="39">
        <v>17219306</v>
      </c>
      <c r="C260" s="12">
        <v>27.6</v>
      </c>
      <c r="D260" s="36">
        <v>1289</v>
      </c>
      <c r="E260" s="35">
        <v>2316</v>
      </c>
      <c r="F260" s="35">
        <f t="shared" si="12"/>
        <v>1027</v>
      </c>
      <c r="G260" s="22">
        <f t="shared" si="11"/>
        <v>0.88322000000000001</v>
      </c>
      <c r="H260" s="22">
        <f>(C260/C275)*H11</f>
        <v>0</v>
      </c>
      <c r="I260" s="26">
        <f t="shared" si="13"/>
        <v>0.88322000000000001</v>
      </c>
      <c r="J260" s="94"/>
      <c r="K260" s="91"/>
      <c r="L260" s="87"/>
      <c r="M260" s="5"/>
      <c r="N260" s="6"/>
      <c r="O260" s="6"/>
      <c r="P260" s="6"/>
      <c r="Q260" s="6"/>
      <c r="S260" s="6"/>
      <c r="T260" s="6"/>
      <c r="U260" s="6"/>
      <c r="V260" s="6"/>
      <c r="W260" s="6"/>
      <c r="X260" s="6"/>
      <c r="Y260" s="6"/>
      <c r="Z260" s="6"/>
    </row>
    <row r="261" spans="1:26" x14ac:dyDescent="0.25">
      <c r="A261" s="12" t="s">
        <v>178</v>
      </c>
      <c r="B261" s="39">
        <v>17715274</v>
      </c>
      <c r="C261" s="12">
        <v>22</v>
      </c>
      <c r="D261" s="36">
        <v>5</v>
      </c>
      <c r="E261" s="35">
        <v>5</v>
      </c>
      <c r="F261" s="35">
        <f t="shared" si="12"/>
        <v>0</v>
      </c>
      <c r="G261" s="22">
        <f t="shared" si="11"/>
        <v>0</v>
      </c>
      <c r="H261" s="22">
        <f>(C261/C275)*H11</f>
        <v>0</v>
      </c>
      <c r="I261" s="26">
        <f t="shared" si="13"/>
        <v>0</v>
      </c>
      <c r="J261" s="94"/>
      <c r="K261" s="91"/>
      <c r="L261" s="87"/>
      <c r="M261" s="5"/>
      <c r="N261" s="6"/>
      <c r="O261" s="6"/>
      <c r="P261" s="6"/>
      <c r="Q261" s="6"/>
      <c r="S261" s="6"/>
      <c r="T261" s="6"/>
      <c r="U261" s="6"/>
      <c r="V261" s="6"/>
      <c r="W261" s="6"/>
      <c r="X261" s="6"/>
      <c r="Y261" s="6"/>
      <c r="Z261" s="6"/>
    </row>
    <row r="262" spans="1:26" x14ac:dyDescent="0.25">
      <c r="A262" s="12" t="s">
        <v>179</v>
      </c>
      <c r="B262" s="39">
        <v>17715700</v>
      </c>
      <c r="C262" s="12">
        <v>30.6</v>
      </c>
      <c r="D262" s="36">
        <v>757</v>
      </c>
      <c r="E262" s="35">
        <v>1559</v>
      </c>
      <c r="F262" s="35">
        <f t="shared" si="12"/>
        <v>802</v>
      </c>
      <c r="G262" s="22">
        <f t="shared" si="11"/>
        <v>0.68972</v>
      </c>
      <c r="H262" s="22">
        <f>(C262/C275)*H11</f>
        <v>0</v>
      </c>
      <c r="I262" s="26">
        <f t="shared" si="13"/>
        <v>0.68972</v>
      </c>
      <c r="J262" s="94"/>
      <c r="K262" s="91"/>
      <c r="L262" s="87"/>
      <c r="M262" s="5"/>
      <c r="N262" s="6"/>
      <c r="O262" s="6"/>
      <c r="P262" s="6"/>
      <c r="Q262" s="6"/>
      <c r="S262" s="6"/>
      <c r="T262" s="6"/>
      <c r="U262" s="6"/>
      <c r="V262" s="6"/>
      <c r="W262" s="6"/>
      <c r="X262" s="6"/>
      <c r="Y262" s="6"/>
      <c r="Z262" s="6"/>
    </row>
    <row r="263" spans="1:26" x14ac:dyDescent="0.25">
      <c r="A263" s="12" t="s">
        <v>180</v>
      </c>
      <c r="B263" s="39">
        <v>17715694</v>
      </c>
      <c r="C263" s="12">
        <v>32</v>
      </c>
      <c r="D263" s="36">
        <v>1292</v>
      </c>
      <c r="E263" s="35">
        <v>2510</v>
      </c>
      <c r="F263" s="35">
        <f t="shared" si="12"/>
        <v>1218</v>
      </c>
      <c r="G263" s="22">
        <f t="shared" si="11"/>
        <v>1.04748</v>
      </c>
      <c r="H263" s="22">
        <f>(C263/C275)*H11</f>
        <v>0</v>
      </c>
      <c r="I263" s="26">
        <f t="shared" si="13"/>
        <v>1.04748</v>
      </c>
      <c r="J263" s="94"/>
      <c r="K263" s="91"/>
      <c r="L263" s="87"/>
      <c r="M263" s="5"/>
      <c r="N263" s="6"/>
      <c r="O263" s="6"/>
      <c r="P263" s="6"/>
      <c r="Q263" s="6"/>
      <c r="S263" s="6"/>
      <c r="T263" s="6"/>
      <c r="U263" s="6"/>
      <c r="V263" s="6"/>
      <c r="W263" s="6"/>
      <c r="X263" s="6"/>
      <c r="Y263" s="6"/>
      <c r="Z263" s="6"/>
    </row>
    <row r="264" spans="1:26" x14ac:dyDescent="0.25">
      <c r="A264" s="12" t="s">
        <v>181</v>
      </c>
      <c r="B264" s="39">
        <v>17714976</v>
      </c>
      <c r="C264" s="12">
        <v>35.200000000000003</v>
      </c>
      <c r="D264" s="36">
        <v>408</v>
      </c>
      <c r="E264" s="35">
        <v>1365</v>
      </c>
      <c r="F264" s="35">
        <f t="shared" si="12"/>
        <v>957</v>
      </c>
      <c r="G264" s="22">
        <f t="shared" si="11"/>
        <v>0.82301999999999997</v>
      </c>
      <c r="H264" s="22">
        <f>(C264/C275)*H11</f>
        <v>0</v>
      </c>
      <c r="I264" s="26">
        <f t="shared" si="13"/>
        <v>0.82301999999999997</v>
      </c>
      <c r="J264" s="94"/>
      <c r="K264" s="91"/>
      <c r="L264" s="87"/>
      <c r="M264" s="5"/>
      <c r="N264" s="6"/>
      <c r="O264" s="6"/>
      <c r="P264" s="6"/>
      <c r="Q264" s="6"/>
      <c r="S264" s="6"/>
      <c r="T264" s="6"/>
      <c r="U264" s="6"/>
      <c r="V264" s="6"/>
      <c r="W264" s="6"/>
      <c r="X264" s="6"/>
      <c r="Y264" s="6"/>
      <c r="Z264" s="6"/>
    </row>
    <row r="265" spans="1:26" x14ac:dyDescent="0.25">
      <c r="A265" s="12" t="s">
        <v>182</v>
      </c>
      <c r="B265" s="39">
        <v>17715444</v>
      </c>
      <c r="C265" s="12">
        <v>37.1</v>
      </c>
      <c r="D265" s="36">
        <v>1113</v>
      </c>
      <c r="E265" s="35">
        <v>2213</v>
      </c>
      <c r="F265" s="35">
        <f t="shared" si="12"/>
        <v>1100</v>
      </c>
      <c r="G265" s="22">
        <f t="shared" si="11"/>
        <v>0.94599999999999995</v>
      </c>
      <c r="H265" s="22">
        <f>(C265/C275)*H11</f>
        <v>0</v>
      </c>
      <c r="I265" s="26">
        <f t="shared" si="13"/>
        <v>0.94599999999999995</v>
      </c>
      <c r="J265" s="94"/>
      <c r="K265" s="91"/>
      <c r="L265" s="87"/>
      <c r="M265" s="5"/>
      <c r="N265" s="6"/>
      <c r="O265" s="6"/>
      <c r="P265" s="6"/>
      <c r="Q265" s="6"/>
      <c r="S265" s="6"/>
      <c r="T265" s="6"/>
      <c r="U265" s="6"/>
      <c r="V265" s="6"/>
      <c r="W265" s="6"/>
      <c r="X265" s="6"/>
      <c r="Y265" s="6"/>
      <c r="Z265" s="6"/>
    </row>
    <row r="266" spans="1:26" x14ac:dyDescent="0.25">
      <c r="A266" s="12" t="s">
        <v>183</v>
      </c>
      <c r="B266" s="39">
        <v>17715064</v>
      </c>
      <c r="C266" s="12">
        <v>40.799999999999997</v>
      </c>
      <c r="D266" s="36">
        <v>1311</v>
      </c>
      <c r="E266" s="35">
        <v>2657</v>
      </c>
      <c r="F266" s="35">
        <f t="shared" si="12"/>
        <v>1346</v>
      </c>
      <c r="G266" s="22">
        <f t="shared" si="11"/>
        <v>1.1575599999999999</v>
      </c>
      <c r="H266" s="22">
        <f>(C266/C275)*H11</f>
        <v>0</v>
      </c>
      <c r="I266" s="26">
        <f t="shared" si="13"/>
        <v>1.1575599999999999</v>
      </c>
      <c r="J266" s="94"/>
      <c r="K266" s="91"/>
      <c r="L266" s="87"/>
      <c r="M266" s="5"/>
      <c r="N266" s="6"/>
      <c r="O266" s="6"/>
      <c r="P266" s="6"/>
      <c r="Q266" s="6"/>
      <c r="S266" s="6"/>
      <c r="T266" s="6"/>
      <c r="U266" s="6"/>
      <c r="V266" s="6"/>
      <c r="W266" s="6"/>
      <c r="X266" s="6"/>
      <c r="Y266" s="6"/>
      <c r="Z266" s="6"/>
    </row>
    <row r="267" spans="1:26" x14ac:dyDescent="0.25">
      <c r="A267" s="12" t="s">
        <v>184</v>
      </c>
      <c r="B267" s="39">
        <v>17715679</v>
      </c>
      <c r="C267" s="12">
        <v>31.4</v>
      </c>
      <c r="D267" s="36">
        <v>1243</v>
      </c>
      <c r="E267" s="35">
        <v>2301</v>
      </c>
      <c r="F267" s="35">
        <f t="shared" si="12"/>
        <v>1058</v>
      </c>
      <c r="G267" s="22">
        <f t="shared" si="11"/>
        <v>0.90988000000000002</v>
      </c>
      <c r="H267" s="22">
        <f>(C267/C275)*H11</f>
        <v>0</v>
      </c>
      <c r="I267" s="26">
        <f t="shared" si="13"/>
        <v>0.90988000000000002</v>
      </c>
      <c r="J267" s="94"/>
      <c r="K267" s="91"/>
      <c r="L267" s="87"/>
      <c r="M267" s="5"/>
      <c r="N267" s="6"/>
      <c r="O267" s="6"/>
      <c r="P267" s="6"/>
      <c r="Q267" s="6"/>
      <c r="S267" s="6"/>
      <c r="T267" s="6"/>
      <c r="U267" s="6"/>
      <c r="V267" s="6"/>
      <c r="W267" s="6"/>
      <c r="X267" s="6"/>
      <c r="Y267" s="6"/>
      <c r="Z267" s="6"/>
    </row>
    <row r="268" spans="1:26" x14ac:dyDescent="0.25">
      <c r="A268" s="12" t="s">
        <v>185</v>
      </c>
      <c r="B268" s="39">
        <v>17715061</v>
      </c>
      <c r="C268" s="12">
        <v>29.8</v>
      </c>
      <c r="D268" s="36">
        <v>943</v>
      </c>
      <c r="E268" s="35">
        <v>1829</v>
      </c>
      <c r="F268" s="35">
        <f t="shared" si="12"/>
        <v>886</v>
      </c>
      <c r="G268" s="22">
        <f t="shared" si="11"/>
        <v>0.76195999999999997</v>
      </c>
      <c r="H268" s="22">
        <f>(C268/C275)*H11</f>
        <v>0</v>
      </c>
      <c r="I268" s="26">
        <f t="shared" si="13"/>
        <v>0.76195999999999997</v>
      </c>
      <c r="J268" s="94"/>
      <c r="K268" s="91"/>
      <c r="L268" s="87"/>
      <c r="M268" s="5"/>
      <c r="N268" s="6"/>
      <c r="O268" s="6"/>
      <c r="P268" s="6"/>
      <c r="Q268" s="6"/>
      <c r="S268" s="6"/>
      <c r="T268" s="6"/>
      <c r="U268" s="6"/>
      <c r="V268" s="6"/>
      <c r="W268" s="6"/>
      <c r="X268" s="6"/>
      <c r="Y268" s="6"/>
      <c r="Z268" s="6"/>
    </row>
    <row r="269" spans="1:26" x14ac:dyDescent="0.25">
      <c r="A269" s="12" t="s">
        <v>186</v>
      </c>
      <c r="B269" s="39">
        <v>17714969</v>
      </c>
      <c r="C269" s="12">
        <v>29.1</v>
      </c>
      <c r="D269" s="36">
        <v>1428</v>
      </c>
      <c r="E269" s="35">
        <v>2860</v>
      </c>
      <c r="F269" s="35">
        <f t="shared" si="12"/>
        <v>1432</v>
      </c>
      <c r="G269" s="22">
        <f t="shared" si="11"/>
        <v>1.2315199999999999</v>
      </c>
      <c r="H269" s="22">
        <f>(C269/C275)*H11</f>
        <v>0</v>
      </c>
      <c r="I269" s="26">
        <f t="shared" si="13"/>
        <v>1.2315199999999999</v>
      </c>
      <c r="J269" s="94"/>
      <c r="K269" s="91"/>
      <c r="L269" s="87"/>
      <c r="M269" s="5"/>
      <c r="N269" s="6"/>
      <c r="O269" s="6"/>
      <c r="P269" s="6"/>
      <c r="Q269" s="6"/>
      <c r="S269" s="6"/>
      <c r="T269" s="6"/>
      <c r="U269" s="6"/>
      <c r="V269" s="6"/>
      <c r="W269" s="6"/>
      <c r="X269" s="6"/>
      <c r="Y269" s="6"/>
      <c r="Z269" s="6"/>
    </row>
    <row r="270" spans="1:26" x14ac:dyDescent="0.25">
      <c r="A270" s="12" t="s">
        <v>187</v>
      </c>
      <c r="B270" s="39">
        <v>17219305</v>
      </c>
      <c r="C270" s="12">
        <v>33.4</v>
      </c>
      <c r="D270" s="36">
        <v>1240</v>
      </c>
      <c r="E270" s="35">
        <v>2412</v>
      </c>
      <c r="F270" s="35">
        <f t="shared" si="12"/>
        <v>1172</v>
      </c>
      <c r="G270" s="22">
        <f t="shared" si="11"/>
        <v>1.0079199999999999</v>
      </c>
      <c r="H270" s="22">
        <f>(C270/C275)*H11</f>
        <v>0</v>
      </c>
      <c r="I270" s="26">
        <f t="shared" si="13"/>
        <v>1.0079199999999999</v>
      </c>
      <c r="J270" s="94"/>
      <c r="K270" s="91"/>
      <c r="L270" s="87"/>
      <c r="M270" s="5"/>
      <c r="N270" s="6"/>
      <c r="O270" s="6"/>
      <c r="P270" s="6"/>
      <c r="Q270" s="6"/>
      <c r="S270" s="6"/>
      <c r="T270" s="6"/>
      <c r="U270" s="6"/>
      <c r="V270" s="6"/>
      <c r="W270" s="6"/>
      <c r="X270" s="6"/>
      <c r="Y270" s="6"/>
      <c r="Z270" s="6"/>
    </row>
    <row r="271" spans="1:26" x14ac:dyDescent="0.25">
      <c r="A271" s="12" t="s">
        <v>188</v>
      </c>
      <c r="B271" s="39">
        <v>17218719</v>
      </c>
      <c r="C271" s="12">
        <v>32.5</v>
      </c>
      <c r="D271" s="36">
        <v>1346</v>
      </c>
      <c r="E271" s="35">
        <v>2606</v>
      </c>
      <c r="F271" s="35">
        <f t="shared" si="12"/>
        <v>1260</v>
      </c>
      <c r="G271" s="22">
        <f t="shared" ref="G271:G274" si="14">F271*0.00086</f>
        <v>1.0835999999999999</v>
      </c>
      <c r="H271" s="22">
        <f>(C271/C275)*H11</f>
        <v>0</v>
      </c>
      <c r="I271" s="26">
        <f t="shared" si="13"/>
        <v>1.0835999999999999</v>
      </c>
      <c r="J271" s="94"/>
      <c r="K271" s="91"/>
      <c r="L271" s="87"/>
      <c r="M271" s="5"/>
      <c r="N271" s="6"/>
      <c r="O271" s="6"/>
      <c r="P271" s="6"/>
      <c r="Q271" s="6"/>
      <c r="S271" s="6"/>
      <c r="T271" s="6"/>
      <c r="U271" s="6"/>
      <c r="V271" s="6"/>
      <c r="W271" s="6"/>
      <c r="X271" s="6"/>
      <c r="Y271" s="6"/>
      <c r="Z271" s="6"/>
    </row>
    <row r="272" spans="1:26" x14ac:dyDescent="0.25">
      <c r="A272" s="12" t="s">
        <v>189</v>
      </c>
      <c r="B272" s="39">
        <v>17715338</v>
      </c>
      <c r="C272" s="12">
        <v>29.5</v>
      </c>
      <c r="D272" s="36">
        <v>1225</v>
      </c>
      <c r="E272" s="35">
        <v>2226</v>
      </c>
      <c r="F272" s="35">
        <f t="shared" ref="F272:F274" si="15">E272-D272</f>
        <v>1001</v>
      </c>
      <c r="G272" s="22">
        <f t="shared" si="14"/>
        <v>0.86085999999999996</v>
      </c>
      <c r="H272" s="22">
        <f>(C272/C275)*H11</f>
        <v>0</v>
      </c>
      <c r="I272" s="26">
        <f t="shared" ref="I272:I274" si="16">G272+H272</f>
        <v>0.86085999999999996</v>
      </c>
      <c r="J272" s="94"/>
      <c r="K272" s="91"/>
      <c r="L272" s="87"/>
      <c r="M272" s="5"/>
      <c r="N272" s="6"/>
      <c r="O272" s="6"/>
      <c r="P272" s="6"/>
      <c r="Q272" s="6"/>
      <c r="S272" s="6"/>
      <c r="T272" s="6"/>
      <c r="U272" s="6"/>
      <c r="V272" s="6"/>
      <c r="W272" s="6"/>
      <c r="X272" s="6"/>
      <c r="Y272" s="6"/>
      <c r="Z272" s="6"/>
    </row>
    <row r="273" spans="1:26" x14ac:dyDescent="0.25">
      <c r="A273" s="12" t="s">
        <v>190</v>
      </c>
      <c r="B273" s="39">
        <v>17715503</v>
      </c>
      <c r="C273" s="12">
        <v>24.4</v>
      </c>
      <c r="D273" s="36">
        <v>975</v>
      </c>
      <c r="E273" s="35">
        <v>1954</v>
      </c>
      <c r="F273" s="35">
        <f t="shared" si="15"/>
        <v>979</v>
      </c>
      <c r="G273" s="22">
        <f t="shared" si="14"/>
        <v>0.84194000000000002</v>
      </c>
      <c r="H273" s="22">
        <f>(C273/C275)*H11</f>
        <v>0</v>
      </c>
      <c r="I273" s="26">
        <f t="shared" si="16"/>
        <v>0.84194000000000002</v>
      </c>
      <c r="J273" s="94"/>
      <c r="K273" s="91"/>
      <c r="L273" s="87"/>
      <c r="M273" s="5"/>
      <c r="N273" s="6"/>
      <c r="O273" s="6"/>
      <c r="P273" s="6"/>
      <c r="Q273" s="6"/>
      <c r="S273" s="6"/>
      <c r="T273" s="6"/>
      <c r="U273" s="6"/>
      <c r="V273" s="6"/>
      <c r="W273" s="6"/>
      <c r="X273" s="6"/>
      <c r="Y273" s="6"/>
      <c r="Z273" s="6"/>
    </row>
    <row r="274" spans="1:26" x14ac:dyDescent="0.25">
      <c r="A274" s="12" t="s">
        <v>191</v>
      </c>
      <c r="B274" s="39">
        <v>17219032</v>
      </c>
      <c r="C274" s="12">
        <v>43.3</v>
      </c>
      <c r="D274" s="36">
        <v>1258</v>
      </c>
      <c r="E274" s="35">
        <v>2458</v>
      </c>
      <c r="F274" s="35">
        <f t="shared" si="15"/>
        <v>1200</v>
      </c>
      <c r="G274" s="22">
        <f t="shared" si="14"/>
        <v>1.032</v>
      </c>
      <c r="H274" s="22">
        <f>(C274/C275)*H11</f>
        <v>0</v>
      </c>
      <c r="I274" s="26">
        <f t="shared" si="16"/>
        <v>1.032</v>
      </c>
      <c r="J274" s="94"/>
      <c r="K274" s="91"/>
      <c r="L274" s="87"/>
      <c r="M274" s="5"/>
      <c r="N274" s="6"/>
      <c r="O274" s="6"/>
      <c r="P274" s="6"/>
      <c r="Q274" s="6"/>
      <c r="S274" s="6"/>
      <c r="T274" s="6"/>
      <c r="U274" s="6"/>
      <c r="V274" s="6"/>
      <c r="W274" s="6"/>
      <c r="X274" s="6"/>
      <c r="Y274" s="6"/>
      <c r="Z274" s="6"/>
    </row>
    <row r="275" spans="1:26" x14ac:dyDescent="0.25">
      <c r="A275" s="734" t="s">
        <v>211</v>
      </c>
      <c r="B275" s="735"/>
      <c r="C275" s="99">
        <f>SUM(C223:C274)</f>
        <v>1811.1999999999996</v>
      </c>
      <c r="D275" s="92">
        <f t="shared" ref="D275:F275" si="17">SUM(D223:D274)</f>
        <v>47777</v>
      </c>
      <c r="E275" s="92">
        <f t="shared" si="17"/>
        <v>91985</v>
      </c>
      <c r="F275" s="92">
        <f t="shared" si="17"/>
        <v>44208</v>
      </c>
      <c r="G275" s="92">
        <f>SUM(G205:G274)</f>
        <v>64.690060000000017</v>
      </c>
      <c r="H275" s="92">
        <f>SUM(H223:H274)</f>
        <v>0</v>
      </c>
      <c r="I275" s="92">
        <f>SUM(I205:I274)</f>
        <v>64.690060000000017</v>
      </c>
      <c r="J275" s="100"/>
      <c r="K275" s="101"/>
      <c r="L275" s="102"/>
      <c r="M275" s="15"/>
      <c r="N275" s="14"/>
      <c r="O275" s="14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x14ac:dyDescent="0.25">
      <c r="A276" s="729" t="s">
        <v>212</v>
      </c>
      <c r="B276" s="730"/>
      <c r="C276" s="103">
        <f>C275+C204</f>
        <v>12456.999999999996</v>
      </c>
      <c r="D276" s="92">
        <f t="shared" ref="D276:H276" si="18">D275+D204</f>
        <v>321843.39999999997</v>
      </c>
      <c r="E276" s="92">
        <f t="shared" si="18"/>
        <v>575230.30000000005</v>
      </c>
      <c r="F276" s="92">
        <f t="shared" si="18"/>
        <v>253386.89999999997</v>
      </c>
      <c r="G276" s="92">
        <f t="shared" si="18"/>
        <v>244.58391399999991</v>
      </c>
      <c r="H276" s="92">
        <f t="shared" si="18"/>
        <v>0</v>
      </c>
      <c r="I276" s="92">
        <f>I275+I204</f>
        <v>244.58391399999991</v>
      </c>
      <c r="J276" s="104"/>
      <c r="K276" s="104"/>
      <c r="L276" s="85"/>
      <c r="M276" s="5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x14ac:dyDescent="0.25">
      <c r="A277" s="105"/>
      <c r="B277" s="105"/>
      <c r="C277" s="105"/>
      <c r="D277" s="106"/>
      <c r="E277" s="107"/>
      <c r="F277" s="107"/>
      <c r="G277" s="106"/>
      <c r="H277" s="106"/>
      <c r="I277" s="106"/>
      <c r="J277" s="85"/>
      <c r="K277" s="85"/>
      <c r="L277" s="85"/>
      <c r="M277" s="5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x14ac:dyDescent="0.25">
      <c r="A278" s="108"/>
      <c r="B278" s="108"/>
      <c r="C278" s="108"/>
      <c r="D278" s="109"/>
      <c r="E278" s="109"/>
      <c r="F278" s="109"/>
      <c r="G278" s="109"/>
      <c r="H278" s="110"/>
      <c r="I278" s="106"/>
      <c r="J278" s="85"/>
      <c r="K278" s="85"/>
      <c r="L278" s="85"/>
      <c r="M278" s="5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x14ac:dyDescent="0.25">
      <c r="A279" s="108"/>
      <c r="B279" s="111"/>
      <c r="C279" s="108"/>
      <c r="D279" s="112"/>
      <c r="E279" s="112"/>
      <c r="F279" s="112"/>
      <c r="G279" s="112"/>
      <c r="H279" s="110"/>
      <c r="I279" s="106"/>
      <c r="J279" s="85"/>
      <c r="K279" s="85"/>
      <c r="L279" s="85"/>
      <c r="M279" s="5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x14ac:dyDescent="0.25">
      <c r="A280" s="108"/>
      <c r="B280" s="111"/>
      <c r="C280" s="108"/>
      <c r="D280" s="112"/>
      <c r="E280" s="112"/>
      <c r="F280" s="112"/>
      <c r="G280" s="112"/>
      <c r="H280" s="110"/>
      <c r="I280" s="106"/>
      <c r="J280" s="85"/>
      <c r="K280" s="85"/>
      <c r="L280" s="85"/>
      <c r="M280" s="5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x14ac:dyDescent="0.25">
      <c r="A281" s="108"/>
      <c r="B281" s="111"/>
      <c r="C281" s="108"/>
      <c r="D281" s="112"/>
      <c r="E281" s="112"/>
      <c r="F281" s="112"/>
      <c r="G281" s="112"/>
      <c r="H281" s="110"/>
      <c r="I281" s="106"/>
      <c r="J281" s="85"/>
      <c r="K281" s="85"/>
      <c r="L281" s="85"/>
      <c r="M281" s="5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x14ac:dyDescent="0.25">
      <c r="A282" s="108"/>
      <c r="B282" s="111"/>
      <c r="C282" s="108"/>
      <c r="D282" s="112"/>
      <c r="E282" s="112"/>
      <c r="F282" s="112"/>
      <c r="G282" s="112"/>
      <c r="H282" s="110"/>
      <c r="I282" s="106"/>
      <c r="J282" s="85"/>
      <c r="K282" s="85"/>
      <c r="L282" s="85"/>
      <c r="M282" s="5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x14ac:dyDescent="0.25">
      <c r="A283" s="108"/>
      <c r="B283" s="111"/>
      <c r="C283" s="108"/>
      <c r="D283" s="112"/>
      <c r="E283" s="112"/>
      <c r="F283" s="112"/>
      <c r="G283" s="112"/>
      <c r="H283" s="110"/>
      <c r="I283" s="106"/>
      <c r="J283" s="85"/>
      <c r="K283" s="85"/>
      <c r="L283" s="85"/>
      <c r="M283" s="5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x14ac:dyDescent="0.25">
      <c r="A284" s="108"/>
      <c r="B284" s="111"/>
      <c r="C284" s="108"/>
      <c r="D284" s="112"/>
      <c r="E284" s="112"/>
      <c r="F284" s="112"/>
      <c r="G284" s="112"/>
      <c r="H284" s="110"/>
      <c r="I284" s="106"/>
      <c r="J284" s="85"/>
      <c r="K284" s="85"/>
      <c r="L284" s="85"/>
      <c r="M284" s="5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x14ac:dyDescent="0.25">
      <c r="A285" s="108"/>
      <c r="B285" s="111"/>
      <c r="C285" s="108"/>
      <c r="D285" s="112"/>
      <c r="E285" s="112"/>
      <c r="F285" s="112"/>
      <c r="G285" s="112"/>
      <c r="H285" s="110"/>
      <c r="I285" s="106"/>
      <c r="J285" s="85"/>
      <c r="K285" s="85"/>
      <c r="L285" s="85"/>
      <c r="M285" s="5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x14ac:dyDescent="0.25">
      <c r="A286" s="108"/>
      <c r="B286" s="111"/>
      <c r="C286" s="108"/>
      <c r="D286" s="112"/>
      <c r="E286" s="112"/>
      <c r="F286" s="112"/>
      <c r="G286" s="112"/>
      <c r="H286" s="110"/>
      <c r="I286" s="106"/>
      <c r="J286" s="85"/>
      <c r="K286" s="85"/>
      <c r="L286" s="85"/>
      <c r="M286" s="5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x14ac:dyDescent="0.25">
      <c r="A287" s="108"/>
      <c r="B287" s="111"/>
      <c r="C287" s="108"/>
      <c r="D287" s="112"/>
      <c r="E287" s="112"/>
      <c r="F287" s="112"/>
      <c r="G287" s="112"/>
      <c r="H287" s="110"/>
      <c r="I287" s="106"/>
      <c r="J287" s="85"/>
      <c r="K287" s="85"/>
      <c r="L287" s="85"/>
      <c r="M287" s="5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x14ac:dyDescent="0.25">
      <c r="A288" s="108"/>
      <c r="B288" s="111"/>
      <c r="C288" s="108"/>
      <c r="D288" s="112"/>
      <c r="E288" s="112"/>
      <c r="F288" s="112"/>
      <c r="G288" s="112"/>
      <c r="H288" s="110"/>
      <c r="I288" s="106"/>
      <c r="J288" s="85"/>
      <c r="K288" s="85"/>
      <c r="L288" s="85"/>
      <c r="M288" s="5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x14ac:dyDescent="0.25">
      <c r="A289" s="108"/>
      <c r="B289" s="111"/>
      <c r="C289" s="108"/>
      <c r="D289" s="112"/>
      <c r="E289" s="112"/>
      <c r="F289" s="112"/>
      <c r="G289" s="112"/>
      <c r="H289" s="110"/>
      <c r="I289" s="106"/>
      <c r="J289" s="85"/>
      <c r="K289" s="85"/>
      <c r="L289" s="85"/>
      <c r="M289" s="5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x14ac:dyDescent="0.25">
      <c r="A290" s="108"/>
      <c r="B290" s="111"/>
      <c r="C290" s="108"/>
      <c r="D290" s="112"/>
      <c r="E290" s="112"/>
      <c r="F290" s="112"/>
      <c r="G290" s="112"/>
      <c r="H290" s="110"/>
      <c r="I290" s="106"/>
      <c r="J290" s="85"/>
      <c r="K290" s="85"/>
      <c r="L290" s="85"/>
      <c r="M290" s="5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x14ac:dyDescent="0.25">
      <c r="A291" s="108"/>
      <c r="B291" s="111"/>
      <c r="C291" s="108"/>
      <c r="D291" s="112"/>
      <c r="E291" s="112"/>
      <c r="F291" s="112"/>
      <c r="G291" s="112"/>
      <c r="H291" s="110"/>
      <c r="I291" s="106"/>
      <c r="J291" s="85"/>
      <c r="K291" s="85"/>
      <c r="L291" s="85"/>
      <c r="M291" s="5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x14ac:dyDescent="0.25">
      <c r="A292" s="108"/>
      <c r="B292" s="111"/>
      <c r="C292" s="108"/>
      <c r="D292" s="112"/>
      <c r="E292" s="112"/>
      <c r="F292" s="112"/>
      <c r="G292" s="112"/>
      <c r="H292" s="110"/>
      <c r="I292" s="106"/>
      <c r="J292" s="85"/>
      <c r="K292" s="85"/>
      <c r="L292" s="85"/>
      <c r="M292" s="5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x14ac:dyDescent="0.25">
      <c r="A293" s="108"/>
      <c r="B293" s="111"/>
      <c r="C293" s="108"/>
      <c r="D293" s="112"/>
      <c r="E293" s="112"/>
      <c r="F293" s="112"/>
      <c r="G293" s="112"/>
      <c r="H293" s="110"/>
      <c r="I293" s="106"/>
      <c r="J293" s="85"/>
      <c r="K293" s="85"/>
      <c r="L293" s="85"/>
      <c r="M293" s="5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x14ac:dyDescent="0.25">
      <c r="J294" s="6"/>
      <c r="K294" s="6"/>
      <c r="L294" s="6"/>
      <c r="M294" s="5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x14ac:dyDescent="0.25">
      <c r="J295" s="6"/>
      <c r="K295" s="6"/>
      <c r="L295" s="6"/>
      <c r="M295" s="5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x14ac:dyDescent="0.25">
      <c r="J296" s="6"/>
      <c r="K296" s="6"/>
      <c r="L296" s="6"/>
      <c r="M296" s="5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x14ac:dyDescent="0.25">
      <c r="J297" s="6"/>
      <c r="K297" s="6"/>
      <c r="L297" s="6"/>
      <c r="M297" s="5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x14ac:dyDescent="0.25">
      <c r="J298" s="6"/>
      <c r="K298" s="6"/>
      <c r="L298" s="6"/>
      <c r="M298" s="5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x14ac:dyDescent="0.25">
      <c r="J299" s="6"/>
      <c r="K299" s="6"/>
      <c r="L299" s="6"/>
      <c r="M299" s="5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x14ac:dyDescent="0.25">
      <c r="J300" s="6"/>
      <c r="K300" s="6"/>
      <c r="L300" s="6"/>
      <c r="M300" s="5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x14ac:dyDescent="0.25">
      <c r="J301" s="6"/>
      <c r="K301" s="6"/>
      <c r="L301" s="6"/>
      <c r="M301" s="5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x14ac:dyDescent="0.25">
      <c r="J302" s="6"/>
      <c r="K302" s="6"/>
      <c r="L302" s="6"/>
      <c r="M302" s="5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x14ac:dyDescent="0.25">
      <c r="J303" s="6"/>
      <c r="K303" s="6"/>
      <c r="L303" s="6"/>
      <c r="M303" s="5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x14ac:dyDescent="0.25">
      <c r="J304" s="6"/>
      <c r="K304" s="6"/>
      <c r="L304" s="6"/>
      <c r="M304" s="5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0:26" x14ac:dyDescent="0.25">
      <c r="J305" s="6"/>
      <c r="K305" s="6"/>
      <c r="L305" s="6"/>
      <c r="M305" s="5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0:26" x14ac:dyDescent="0.25">
      <c r="J306" s="6"/>
      <c r="K306" s="6"/>
      <c r="L306" s="6"/>
      <c r="M306" s="5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0:26" x14ac:dyDescent="0.25">
      <c r="J307" s="6"/>
      <c r="K307" s="6"/>
      <c r="L307" s="6"/>
      <c r="M307" s="5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0:26" x14ac:dyDescent="0.25">
      <c r="J308" s="6"/>
      <c r="K308" s="6"/>
      <c r="L308" s="6"/>
      <c r="M308" s="5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0:26" x14ac:dyDescent="0.25">
      <c r="J309" s="6"/>
      <c r="K309" s="6"/>
      <c r="L309" s="6"/>
      <c r="M309" s="5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0:26" x14ac:dyDescent="0.25">
      <c r="J310" s="6"/>
      <c r="K310" s="6"/>
      <c r="L310" s="6"/>
      <c r="M310" s="5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0:26" x14ac:dyDescent="0.25">
      <c r="J311" s="6"/>
      <c r="K311" s="6"/>
      <c r="L311" s="6"/>
      <c r="M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0:26" x14ac:dyDescent="0.25">
      <c r="J312" s="6"/>
      <c r="K312" s="6"/>
      <c r="L312" s="6"/>
      <c r="M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0:26" x14ac:dyDescent="0.25">
      <c r="J313" s="6"/>
      <c r="K313" s="6"/>
      <c r="L313" s="6"/>
      <c r="M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0:26" x14ac:dyDescent="0.25">
      <c r="J314" s="6"/>
      <c r="K314" s="6"/>
      <c r="L314" s="6"/>
      <c r="M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0:26" x14ac:dyDescent="0.25">
      <c r="J315" s="17"/>
      <c r="K315" s="17"/>
      <c r="L315" s="17"/>
      <c r="M315" s="18"/>
      <c r="N315" s="17"/>
      <c r="O315" s="17"/>
      <c r="P315" s="17"/>
      <c r="Q315" s="17"/>
      <c r="R315" s="17"/>
      <c r="S315" s="17"/>
      <c r="T315" s="17"/>
      <c r="U315" s="17"/>
      <c r="V315" s="17"/>
    </row>
    <row r="316" spans="10:26" x14ac:dyDescent="0.25">
      <c r="J316" s="17"/>
      <c r="K316" s="17"/>
      <c r="L316" s="17"/>
      <c r="M316" s="18"/>
      <c r="N316" s="17"/>
      <c r="O316" s="17"/>
      <c r="P316" s="17"/>
      <c r="Q316" s="17"/>
      <c r="R316" s="17"/>
      <c r="S316" s="17"/>
      <c r="T316" s="17"/>
      <c r="U316" s="17"/>
      <c r="V316" s="17"/>
    </row>
  </sheetData>
  <mergeCells count="19">
    <mergeCell ref="E10:G10"/>
    <mergeCell ref="A1:L1"/>
    <mergeCell ref="A3:L3"/>
    <mergeCell ref="A4:L4"/>
    <mergeCell ref="A6:H6"/>
    <mergeCell ref="K6:L11"/>
    <mergeCell ref="A7:D7"/>
    <mergeCell ref="E7:G7"/>
    <mergeCell ref="A8:D8"/>
    <mergeCell ref="E8:G8"/>
    <mergeCell ref="A9:D11"/>
    <mergeCell ref="E9:G9"/>
    <mergeCell ref="E11:G11"/>
    <mergeCell ref="A204:B204"/>
    <mergeCell ref="A276:B276"/>
    <mergeCell ref="K13:L13"/>
    <mergeCell ref="M77:R77"/>
    <mergeCell ref="A275:B275"/>
    <mergeCell ref="M233:O233"/>
  </mergeCells>
  <pageMargins left="0.70866141732283472" right="0.31496062992125984" top="0.74803149606299213" bottom="0" header="0.31496062992125984" footer="0"/>
  <pageSetup paperSize="9" scale="6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9"/>
  <sheetViews>
    <sheetView workbookViewId="0">
      <selection activeCell="Q13" sqref="Q13"/>
    </sheetView>
  </sheetViews>
  <sheetFormatPr defaultRowHeight="15" x14ac:dyDescent="0.25"/>
  <cols>
    <col min="1" max="1" width="9.140625" style="508"/>
    <col min="2" max="2" width="11.5703125" style="545" customWidth="1"/>
    <col min="3" max="3" width="9.42578125" style="508" customWidth="1"/>
    <col min="4" max="5" width="9.140625" style="508" customWidth="1"/>
    <col min="6" max="6" width="10" style="508" customWidth="1"/>
    <col min="7" max="8" width="9.140625" style="508" customWidth="1"/>
    <col min="9" max="9" width="9.140625" style="531"/>
    <col min="10" max="10" width="10.85546875" style="508" customWidth="1"/>
    <col min="11" max="11" width="10.28515625" style="508" customWidth="1"/>
    <col min="12" max="12" width="12.28515625" style="508" customWidth="1"/>
    <col min="13" max="13" width="9.5703125" style="508" bestFit="1" customWidth="1"/>
    <col min="14" max="20" width="9.140625" style="508"/>
    <col min="21" max="22" width="9.140625" style="508" customWidth="1"/>
    <col min="23" max="16384" width="9.140625" style="508"/>
  </cols>
  <sheetData>
    <row r="1" spans="1:15" ht="20.25" x14ac:dyDescent="0.3">
      <c r="A1" s="848" t="s">
        <v>0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</row>
    <row r="2" spans="1:15" ht="20.25" x14ac:dyDescent="0.3">
      <c r="A2" s="419"/>
      <c r="B2" s="509"/>
      <c r="C2" s="419"/>
      <c r="D2" s="510"/>
      <c r="E2" s="510"/>
      <c r="F2" s="510"/>
      <c r="G2" s="510"/>
      <c r="H2" s="510"/>
      <c r="I2" s="511"/>
      <c r="J2" s="512"/>
      <c r="K2" s="424"/>
      <c r="L2" s="424"/>
      <c r="M2" s="424"/>
    </row>
    <row r="3" spans="1:15" ht="18.75" x14ac:dyDescent="0.25">
      <c r="A3" s="849" t="s">
        <v>208</v>
      </c>
      <c r="B3" s="849"/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</row>
    <row r="4" spans="1:15" ht="18.75" x14ac:dyDescent="0.25">
      <c r="A4" s="849" t="s">
        <v>264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</row>
    <row r="5" spans="1:15" ht="18.75" x14ac:dyDescent="0.25">
      <c r="A5" s="502"/>
      <c r="B5" s="513"/>
      <c r="C5" s="502"/>
      <c r="D5" s="514"/>
      <c r="E5" s="514"/>
      <c r="F5" s="514"/>
      <c r="G5" s="514"/>
      <c r="H5" s="514"/>
      <c r="I5" s="514"/>
      <c r="J5" s="515"/>
      <c r="K5" s="428"/>
      <c r="L5" s="428"/>
      <c r="M5" s="428"/>
    </row>
    <row r="6" spans="1:15" ht="36" x14ac:dyDescent="0.25">
      <c r="A6" s="850" t="s">
        <v>1</v>
      </c>
      <c r="B6" s="878"/>
      <c r="C6" s="878"/>
      <c r="D6" s="878"/>
      <c r="E6" s="878"/>
      <c r="F6" s="878"/>
      <c r="G6" s="878"/>
      <c r="H6" s="878"/>
      <c r="I6" s="852"/>
      <c r="J6" s="516"/>
      <c r="K6" s="430" t="s">
        <v>2</v>
      </c>
      <c r="L6" s="853" t="s">
        <v>3</v>
      </c>
      <c r="M6" s="853"/>
    </row>
    <row r="7" spans="1:15" ht="72" x14ac:dyDescent="0.25">
      <c r="A7" s="854" t="s">
        <v>4</v>
      </c>
      <c r="B7" s="854"/>
      <c r="C7" s="854"/>
      <c r="D7" s="854"/>
      <c r="E7" s="871" t="s">
        <v>5</v>
      </c>
      <c r="F7" s="871"/>
      <c r="G7" s="871"/>
      <c r="H7" s="517"/>
      <c r="I7" s="518" t="s">
        <v>260</v>
      </c>
      <c r="J7" s="519"/>
      <c r="K7" s="430"/>
      <c r="L7" s="853"/>
      <c r="M7" s="853"/>
    </row>
    <row r="8" spans="1:15" x14ac:dyDescent="0.25">
      <c r="A8" s="855" t="s">
        <v>6</v>
      </c>
      <c r="B8" s="855"/>
      <c r="C8" s="855"/>
      <c r="D8" s="855"/>
      <c r="E8" s="871" t="s">
        <v>7</v>
      </c>
      <c r="F8" s="871"/>
      <c r="G8" s="871"/>
      <c r="H8" s="517"/>
      <c r="I8" s="520">
        <v>162.82499999999999</v>
      </c>
      <c r="J8" s="521"/>
      <c r="K8" s="430"/>
      <c r="L8" s="853"/>
      <c r="M8" s="853"/>
    </row>
    <row r="9" spans="1:15" x14ac:dyDescent="0.25">
      <c r="A9" s="879" t="s">
        <v>8</v>
      </c>
      <c r="B9" s="879"/>
      <c r="C9" s="879"/>
      <c r="D9" s="879"/>
      <c r="E9" s="871" t="s">
        <v>9</v>
      </c>
      <c r="F9" s="871"/>
      <c r="G9" s="871"/>
      <c r="H9" s="517"/>
      <c r="I9" s="520">
        <f>G204+H204</f>
        <v>89.053171428571446</v>
      </c>
      <c r="J9" s="521"/>
      <c r="K9" s="430"/>
      <c r="L9" s="853"/>
      <c r="M9" s="853"/>
    </row>
    <row r="10" spans="1:15" x14ac:dyDescent="0.25">
      <c r="A10" s="879"/>
      <c r="B10" s="879"/>
      <c r="C10" s="879"/>
      <c r="D10" s="879"/>
      <c r="E10" s="872" t="s">
        <v>207</v>
      </c>
      <c r="F10" s="873"/>
      <c r="G10" s="874"/>
      <c r="H10" s="522"/>
      <c r="I10" s="520">
        <f>G274+H274</f>
        <v>64.506045714285705</v>
      </c>
      <c r="J10" s="521"/>
      <c r="K10" s="430"/>
      <c r="L10" s="853"/>
      <c r="M10" s="853"/>
    </row>
    <row r="11" spans="1:15" x14ac:dyDescent="0.25">
      <c r="A11" s="879"/>
      <c r="B11" s="879"/>
      <c r="C11" s="879"/>
      <c r="D11" s="879"/>
      <c r="E11" s="871" t="s">
        <v>10</v>
      </c>
      <c r="F11" s="871"/>
      <c r="G11" s="871"/>
      <c r="H11" s="517"/>
      <c r="I11" s="520">
        <f>I8-I9-I10</f>
        <v>9.2657828571428382</v>
      </c>
      <c r="J11" s="521"/>
      <c r="K11" s="430"/>
      <c r="L11" s="853"/>
      <c r="M11" s="853"/>
    </row>
    <row r="12" spans="1:15" x14ac:dyDescent="0.25">
      <c r="A12" s="523"/>
      <c r="B12" s="524"/>
      <c r="C12" s="523"/>
      <c r="D12" s="516"/>
      <c r="E12" s="516"/>
      <c r="F12" s="516"/>
      <c r="G12" s="516"/>
      <c r="H12" s="516"/>
      <c r="I12" s="521"/>
      <c r="J12" s="521"/>
      <c r="K12" s="430"/>
      <c r="L12" s="525"/>
      <c r="M12" s="525"/>
    </row>
    <row r="13" spans="1:15" x14ac:dyDescent="0.25">
      <c r="A13" s="523"/>
      <c r="B13" s="524"/>
      <c r="C13" s="523"/>
      <c r="D13" s="516"/>
      <c r="E13" s="516"/>
      <c r="F13" s="516"/>
      <c r="G13" s="875" t="s">
        <v>261</v>
      </c>
      <c r="H13" s="875"/>
      <c r="I13" s="875"/>
      <c r="J13" s="875"/>
      <c r="K13" s="430"/>
      <c r="L13" s="876" t="s">
        <v>11</v>
      </c>
      <c r="M13" s="876"/>
      <c r="N13" s="877"/>
      <c r="O13" s="877"/>
    </row>
    <row r="14" spans="1:15" ht="48" x14ac:dyDescent="0.25">
      <c r="A14" s="546" t="s">
        <v>12</v>
      </c>
      <c r="B14" s="547" t="s">
        <v>13</v>
      </c>
      <c r="C14" s="546" t="s">
        <v>14</v>
      </c>
      <c r="D14" s="548" t="s">
        <v>248</v>
      </c>
      <c r="E14" s="548" t="s">
        <v>262</v>
      </c>
      <c r="F14" s="548" t="s">
        <v>15</v>
      </c>
      <c r="G14" s="548" t="s">
        <v>16</v>
      </c>
      <c r="H14" s="548" t="s">
        <v>249</v>
      </c>
      <c r="I14" s="549" t="s">
        <v>17</v>
      </c>
      <c r="J14" s="549" t="s">
        <v>18</v>
      </c>
      <c r="K14" s="526"/>
      <c r="L14" s="527"/>
      <c r="M14" s="527"/>
    </row>
    <row r="15" spans="1:15" x14ac:dyDescent="0.25">
      <c r="A15" s="534">
        <v>8</v>
      </c>
      <c r="B15" s="550">
        <v>17219199</v>
      </c>
      <c r="C15" s="551">
        <v>52.9</v>
      </c>
      <c r="D15" s="530">
        <v>3598</v>
      </c>
      <c r="E15" s="530">
        <v>3598</v>
      </c>
      <c r="F15" s="530">
        <f>E15-D15</f>
        <v>0</v>
      </c>
      <c r="G15" s="395">
        <f t="shared" ref="G15:G78" si="0">F15*0.00086</f>
        <v>0</v>
      </c>
      <c r="H15" s="395"/>
      <c r="I15" s="535">
        <f>(C15/C275)*I11</f>
        <v>3.6245048481743355E-2</v>
      </c>
      <c r="J15" s="552">
        <f>G15+I15</f>
        <v>3.6245048481743355E-2</v>
      </c>
      <c r="K15" s="528"/>
      <c r="L15" s="528"/>
      <c r="M15" s="529"/>
    </row>
    <row r="16" spans="1:15" x14ac:dyDescent="0.25">
      <c r="A16" s="534">
        <v>9</v>
      </c>
      <c r="B16" s="550">
        <v>17218756</v>
      </c>
      <c r="C16" s="551">
        <v>48.9</v>
      </c>
      <c r="D16" s="530">
        <v>500</v>
      </c>
      <c r="E16" s="530">
        <v>500</v>
      </c>
      <c r="F16" s="530">
        <f t="shared" ref="F16:F79" si="1">E16-D16</f>
        <v>0</v>
      </c>
      <c r="G16" s="395">
        <f t="shared" si="0"/>
        <v>0</v>
      </c>
      <c r="H16" s="395"/>
      <c r="I16" s="535">
        <f>(C16/C275)*I11</f>
        <v>3.3504402093709827E-2</v>
      </c>
      <c r="J16" s="552">
        <f>G16+I16</f>
        <v>3.3504402093709827E-2</v>
      </c>
      <c r="K16" s="528"/>
    </row>
    <row r="17" spans="1:11" x14ac:dyDescent="0.25">
      <c r="A17" s="534">
        <v>10</v>
      </c>
      <c r="B17" s="550">
        <v>17218829</v>
      </c>
      <c r="C17" s="551">
        <v>56.8</v>
      </c>
      <c r="D17" s="530">
        <v>4368</v>
      </c>
      <c r="E17" s="530">
        <v>4368</v>
      </c>
      <c r="F17" s="530">
        <f t="shared" si="1"/>
        <v>0</v>
      </c>
      <c r="G17" s="395">
        <f t="shared" si="0"/>
        <v>0</v>
      </c>
      <c r="H17" s="395"/>
      <c r="I17" s="535">
        <f>(C17/C275)*I11</f>
        <v>3.8917178710076036E-2</v>
      </c>
      <c r="J17" s="552">
        <f t="shared" ref="J17:J80" si="2">G17+I17</f>
        <v>3.8917178710076036E-2</v>
      </c>
      <c r="K17" s="528"/>
    </row>
    <row r="18" spans="1:11" x14ac:dyDescent="0.25">
      <c r="A18" s="534">
        <v>13</v>
      </c>
      <c r="B18" s="553">
        <v>17218859</v>
      </c>
      <c r="C18" s="551">
        <v>51.8</v>
      </c>
      <c r="D18" s="530">
        <v>3833</v>
      </c>
      <c r="E18" s="530">
        <v>4382</v>
      </c>
      <c r="F18" s="530">
        <f t="shared" si="1"/>
        <v>549</v>
      </c>
      <c r="G18" s="395">
        <f t="shared" si="0"/>
        <v>0.47214</v>
      </c>
      <c r="H18" s="395"/>
      <c r="I18" s="535">
        <f>(C18/C275)*I11</f>
        <v>3.5491370725034131E-2</v>
      </c>
      <c r="J18" s="552">
        <f t="shared" si="2"/>
        <v>0.50763137072503417</v>
      </c>
      <c r="K18" s="528"/>
    </row>
    <row r="19" spans="1:11" x14ac:dyDescent="0.25">
      <c r="A19" s="534">
        <v>14</v>
      </c>
      <c r="B19" s="553">
        <v>17218899</v>
      </c>
      <c r="C19" s="551">
        <v>48.5</v>
      </c>
      <c r="D19" s="530">
        <v>10865</v>
      </c>
      <c r="E19" s="530">
        <v>12143</v>
      </c>
      <c r="F19" s="530">
        <f t="shared" si="1"/>
        <v>1278</v>
      </c>
      <c r="G19" s="395">
        <f t="shared" si="0"/>
        <v>1.0990800000000001</v>
      </c>
      <c r="H19" s="395"/>
      <c r="I19" s="535">
        <f>(C19/C275)*I11</f>
        <v>3.3230337454906472E-2</v>
      </c>
      <c r="J19" s="552">
        <f t="shared" si="2"/>
        <v>1.1323103374549066</v>
      </c>
      <c r="K19" s="528"/>
    </row>
    <row r="20" spans="1:11" x14ac:dyDescent="0.25">
      <c r="A20" s="534">
        <v>15</v>
      </c>
      <c r="B20" s="550">
        <v>17218968</v>
      </c>
      <c r="C20" s="551">
        <v>49.4</v>
      </c>
      <c r="D20" s="530">
        <v>3804</v>
      </c>
      <c r="E20" s="530">
        <v>3804</v>
      </c>
      <c r="F20" s="530">
        <f t="shared" si="1"/>
        <v>0</v>
      </c>
      <c r="G20" s="395">
        <f t="shared" si="0"/>
        <v>0</v>
      </c>
      <c r="H20" s="395"/>
      <c r="I20" s="535">
        <f>(C20/C275)*I11</f>
        <v>3.3846982892214016E-2</v>
      </c>
      <c r="J20" s="552">
        <f t="shared" si="2"/>
        <v>3.3846982892214016E-2</v>
      </c>
      <c r="K20" s="528"/>
    </row>
    <row r="21" spans="1:11" x14ac:dyDescent="0.25">
      <c r="A21" s="534">
        <v>16</v>
      </c>
      <c r="B21" s="550">
        <v>17218805</v>
      </c>
      <c r="C21" s="551">
        <v>66.5</v>
      </c>
      <c r="D21" s="530">
        <v>4510</v>
      </c>
      <c r="E21" s="530">
        <v>5230</v>
      </c>
      <c r="F21" s="530">
        <f t="shared" si="1"/>
        <v>720</v>
      </c>
      <c r="G21" s="395">
        <f t="shared" si="0"/>
        <v>0.61919999999999997</v>
      </c>
      <c r="H21" s="395"/>
      <c r="I21" s="535">
        <f>(C21/C275)*I11</f>
        <v>4.5563246201057332E-2</v>
      </c>
      <c r="J21" s="552">
        <f t="shared" si="2"/>
        <v>0.66476324620105731</v>
      </c>
      <c r="K21" s="528"/>
    </row>
    <row r="22" spans="1:11" x14ac:dyDescent="0.25">
      <c r="A22" s="534">
        <v>17</v>
      </c>
      <c r="B22" s="550">
        <v>17219256</v>
      </c>
      <c r="C22" s="551">
        <v>36.6</v>
      </c>
      <c r="D22" s="530">
        <v>6351</v>
      </c>
      <c r="E22" s="530">
        <v>6903</v>
      </c>
      <c r="F22" s="530">
        <f t="shared" si="1"/>
        <v>552</v>
      </c>
      <c r="G22" s="395">
        <f t="shared" si="0"/>
        <v>0.47471999999999998</v>
      </c>
      <c r="H22" s="395"/>
      <c r="I22" s="535">
        <f>(C22/C275)*I11</f>
        <v>2.5076914450506742E-2</v>
      </c>
      <c r="J22" s="552">
        <f t="shared" si="2"/>
        <v>0.49979691445050672</v>
      </c>
      <c r="K22" s="528"/>
    </row>
    <row r="23" spans="1:11" x14ac:dyDescent="0.25">
      <c r="A23" s="534">
        <v>18</v>
      </c>
      <c r="B23" s="550">
        <v>17219092</v>
      </c>
      <c r="C23" s="551">
        <v>63.8</v>
      </c>
      <c r="D23" s="530">
        <v>9344</v>
      </c>
      <c r="E23" s="530">
        <v>10427</v>
      </c>
      <c r="F23" s="530">
        <f t="shared" si="1"/>
        <v>1083</v>
      </c>
      <c r="G23" s="395">
        <f t="shared" si="0"/>
        <v>0.93137999999999999</v>
      </c>
      <c r="H23" s="395"/>
      <c r="I23" s="535">
        <f>(C23/C275)*I11</f>
        <v>4.3713309889134702E-2</v>
      </c>
      <c r="J23" s="552">
        <f t="shared" si="2"/>
        <v>0.97509330988913467</v>
      </c>
      <c r="K23" s="528"/>
    </row>
    <row r="24" spans="1:11" x14ac:dyDescent="0.25">
      <c r="A24" s="534">
        <v>19</v>
      </c>
      <c r="B24" s="550">
        <v>17218740</v>
      </c>
      <c r="C24" s="551">
        <v>45.8</v>
      </c>
      <c r="D24" s="530">
        <v>4400</v>
      </c>
      <c r="E24" s="530">
        <v>4400</v>
      </c>
      <c r="F24" s="530">
        <f t="shared" si="1"/>
        <v>0</v>
      </c>
      <c r="G24" s="395">
        <f t="shared" si="0"/>
        <v>0</v>
      </c>
      <c r="H24" s="395"/>
      <c r="I24" s="535">
        <f>(C24/C275)*I11</f>
        <v>3.1380401142983842E-2</v>
      </c>
      <c r="J24" s="552">
        <f>G24+I24</f>
        <v>3.1380401142983842E-2</v>
      </c>
      <c r="K24" s="528"/>
    </row>
    <row r="25" spans="1:11" x14ac:dyDescent="0.25">
      <c r="A25" s="534">
        <v>20</v>
      </c>
      <c r="B25" s="550">
        <v>17715014</v>
      </c>
      <c r="C25" s="551">
        <v>51.9</v>
      </c>
      <c r="D25" s="530">
        <v>7707</v>
      </c>
      <c r="E25" s="530">
        <v>8406</v>
      </c>
      <c r="F25" s="530">
        <f t="shared" si="1"/>
        <v>699</v>
      </c>
      <c r="G25" s="395">
        <f t="shared" si="0"/>
        <v>0.60114000000000001</v>
      </c>
      <c r="H25" s="395"/>
      <c r="I25" s="535">
        <f>(C25/C275)*I11</f>
        <v>3.5559886884734972E-2</v>
      </c>
      <c r="J25" s="552">
        <f t="shared" si="2"/>
        <v>0.636699886884735</v>
      </c>
      <c r="K25" s="528"/>
    </row>
    <row r="26" spans="1:11" x14ac:dyDescent="0.25">
      <c r="A26" s="534">
        <v>21</v>
      </c>
      <c r="B26" s="403">
        <v>17218750</v>
      </c>
      <c r="C26" s="551">
        <v>48.4</v>
      </c>
      <c r="D26" s="530">
        <v>5607</v>
      </c>
      <c r="E26" s="530">
        <v>5607</v>
      </c>
      <c r="F26" s="530">
        <f t="shared" si="1"/>
        <v>0</v>
      </c>
      <c r="G26" s="395">
        <f t="shared" si="0"/>
        <v>0</v>
      </c>
      <c r="H26" s="395"/>
      <c r="I26" s="535">
        <f>(C26/C275)*I11</f>
        <v>3.3161821295205639E-2</v>
      </c>
      <c r="J26" s="552">
        <f t="shared" si="2"/>
        <v>3.3161821295205639E-2</v>
      </c>
      <c r="K26" s="528"/>
    </row>
    <row r="27" spans="1:11" x14ac:dyDescent="0.25">
      <c r="A27" s="534">
        <v>22</v>
      </c>
      <c r="B27" s="403">
        <v>17219081</v>
      </c>
      <c r="C27" s="551">
        <v>56.9</v>
      </c>
      <c r="D27" s="530">
        <v>13707</v>
      </c>
      <c r="E27" s="530">
        <v>15353</v>
      </c>
      <c r="F27" s="530">
        <f t="shared" si="1"/>
        <v>1646</v>
      </c>
      <c r="G27" s="395">
        <f t="shared" si="0"/>
        <v>1.4155599999999999</v>
      </c>
      <c r="H27" s="395"/>
      <c r="I27" s="535">
        <f>(C27/C275)*I11</f>
        <v>3.898569486977687E-2</v>
      </c>
      <c r="J27" s="552">
        <f t="shared" si="2"/>
        <v>1.4545456948697768</v>
      </c>
      <c r="K27" s="528"/>
    </row>
    <row r="28" spans="1:11" x14ac:dyDescent="0.25">
      <c r="A28" s="534">
        <v>23</v>
      </c>
      <c r="B28" s="550">
        <v>17219189</v>
      </c>
      <c r="C28" s="551">
        <v>90.8</v>
      </c>
      <c r="D28" s="530">
        <v>6959</v>
      </c>
      <c r="E28" s="530">
        <v>6959</v>
      </c>
      <c r="F28" s="530">
        <f t="shared" si="1"/>
        <v>0</v>
      </c>
      <c r="G28" s="395">
        <f t="shared" si="0"/>
        <v>0</v>
      </c>
      <c r="H28" s="395"/>
      <c r="I28" s="535">
        <f>(C28/C275)*I11</f>
        <v>6.2212673008360982E-2</v>
      </c>
      <c r="J28" s="552">
        <f t="shared" si="2"/>
        <v>6.2212673008360982E-2</v>
      </c>
      <c r="K28" s="528"/>
    </row>
    <row r="29" spans="1:11" x14ac:dyDescent="0.25">
      <c r="A29" s="534">
        <v>24</v>
      </c>
      <c r="B29" s="550">
        <v>17715070</v>
      </c>
      <c r="C29" s="551">
        <v>55.5</v>
      </c>
      <c r="D29" s="530">
        <v>9376</v>
      </c>
      <c r="E29" s="530">
        <v>9376</v>
      </c>
      <c r="F29" s="530">
        <f t="shared" si="1"/>
        <v>0</v>
      </c>
      <c r="G29" s="395">
        <f t="shared" si="0"/>
        <v>0</v>
      </c>
      <c r="H29" s="395"/>
      <c r="I29" s="535">
        <f>(C29/C275)*I11</f>
        <v>3.8026468633965145E-2</v>
      </c>
      <c r="J29" s="552">
        <f t="shared" si="2"/>
        <v>3.8026468633965145E-2</v>
      </c>
      <c r="K29" s="528"/>
    </row>
    <row r="30" spans="1:11" x14ac:dyDescent="0.25">
      <c r="A30" s="534">
        <v>25</v>
      </c>
      <c r="B30" s="550">
        <v>17715312</v>
      </c>
      <c r="C30" s="551">
        <v>51.8</v>
      </c>
      <c r="D30" s="530">
        <v>3102</v>
      </c>
      <c r="E30" s="530">
        <v>3102</v>
      </c>
      <c r="F30" s="530">
        <f t="shared" si="1"/>
        <v>0</v>
      </c>
      <c r="G30" s="395">
        <f t="shared" si="0"/>
        <v>0</v>
      </c>
      <c r="H30" s="395"/>
      <c r="I30" s="535">
        <f>(C30/C275)*I11</f>
        <v>3.5491370725034131E-2</v>
      </c>
      <c r="J30" s="552">
        <f t="shared" si="2"/>
        <v>3.5491370725034131E-2</v>
      </c>
      <c r="K30" s="528"/>
    </row>
    <row r="31" spans="1:11" x14ac:dyDescent="0.25">
      <c r="A31" s="534">
        <v>26</v>
      </c>
      <c r="B31" s="550">
        <v>17715570</v>
      </c>
      <c r="C31" s="551">
        <v>48.5</v>
      </c>
      <c r="D31" s="530">
        <v>6429</v>
      </c>
      <c r="E31" s="530">
        <v>6429</v>
      </c>
      <c r="F31" s="530">
        <f t="shared" si="1"/>
        <v>0</v>
      </c>
      <c r="G31" s="395">
        <f t="shared" si="0"/>
        <v>0</v>
      </c>
      <c r="H31" s="395"/>
      <c r="I31" s="535">
        <f>(C31/C275)*I11</f>
        <v>3.3230337454906472E-2</v>
      </c>
      <c r="J31" s="552">
        <f t="shared" si="2"/>
        <v>3.3230337454906472E-2</v>
      </c>
      <c r="K31" s="528"/>
    </row>
    <row r="32" spans="1:11" x14ac:dyDescent="0.25">
      <c r="A32" s="534">
        <v>27</v>
      </c>
      <c r="B32" s="550">
        <v>17219083</v>
      </c>
      <c r="C32" s="551">
        <v>49.6</v>
      </c>
      <c r="D32" s="530">
        <v>11370</v>
      </c>
      <c r="E32" s="530">
        <v>12705</v>
      </c>
      <c r="F32" s="530">
        <f t="shared" si="1"/>
        <v>1335</v>
      </c>
      <c r="G32" s="395">
        <f t="shared" si="0"/>
        <v>1.1480999999999999</v>
      </c>
      <c r="H32" s="395"/>
      <c r="I32" s="535">
        <f>(C32/C275)*I11</f>
        <v>3.3984015211615697E-2</v>
      </c>
      <c r="J32" s="552">
        <f t="shared" si="2"/>
        <v>1.1820840152116157</v>
      </c>
      <c r="K32" s="528"/>
    </row>
    <row r="33" spans="1:11" x14ac:dyDescent="0.25">
      <c r="A33" s="534">
        <v>28</v>
      </c>
      <c r="B33" s="550">
        <v>17219321</v>
      </c>
      <c r="C33" s="551">
        <v>66</v>
      </c>
      <c r="D33" s="530">
        <v>13699</v>
      </c>
      <c r="E33" s="530">
        <v>15316</v>
      </c>
      <c r="F33" s="530">
        <f t="shared" si="1"/>
        <v>1617</v>
      </c>
      <c r="G33" s="395">
        <f t="shared" si="0"/>
        <v>1.39062</v>
      </c>
      <c r="H33" s="395"/>
      <c r="I33" s="535">
        <f>(C33/C275)*I11</f>
        <v>4.5220665402553137E-2</v>
      </c>
      <c r="J33" s="552">
        <f t="shared" si="2"/>
        <v>1.4358406654025531</v>
      </c>
      <c r="K33" s="528"/>
    </row>
    <row r="34" spans="1:11" x14ac:dyDescent="0.25">
      <c r="A34" s="534">
        <v>29</v>
      </c>
      <c r="B34" s="550">
        <v>17219220</v>
      </c>
      <c r="C34" s="551">
        <v>36.700000000000003</v>
      </c>
      <c r="D34" s="530">
        <v>2691</v>
      </c>
      <c r="E34" s="530">
        <v>2775</v>
      </c>
      <c r="F34" s="530">
        <f t="shared" si="1"/>
        <v>84</v>
      </c>
      <c r="G34" s="395">
        <f t="shared" si="0"/>
        <v>7.2239999999999999E-2</v>
      </c>
      <c r="H34" s="395"/>
      <c r="I34" s="535">
        <f>(C34/C275)*I11</f>
        <v>2.5145430610207582E-2</v>
      </c>
      <c r="J34" s="552">
        <f t="shared" si="2"/>
        <v>9.7385430610207574E-2</v>
      </c>
      <c r="K34" s="528"/>
    </row>
    <row r="35" spans="1:11" x14ac:dyDescent="0.25">
      <c r="A35" s="534">
        <v>30</v>
      </c>
      <c r="B35" s="550">
        <v>17218806</v>
      </c>
      <c r="C35" s="551">
        <v>64</v>
      </c>
      <c r="D35" s="530">
        <v>12832</v>
      </c>
      <c r="E35" s="530">
        <v>14014</v>
      </c>
      <c r="F35" s="530">
        <f t="shared" si="1"/>
        <v>1182</v>
      </c>
      <c r="G35" s="395">
        <f t="shared" si="0"/>
        <v>1.0165199999999999</v>
      </c>
      <c r="H35" s="395"/>
      <c r="I35" s="535">
        <f>(C35/C275)*I11</f>
        <v>4.3850342208536383E-2</v>
      </c>
      <c r="J35" s="552">
        <f t="shared" si="2"/>
        <v>1.0603703422085362</v>
      </c>
      <c r="K35" s="528"/>
    </row>
    <row r="36" spans="1:11" x14ac:dyDescent="0.25">
      <c r="A36" s="534">
        <v>31</v>
      </c>
      <c r="B36" s="550">
        <v>17218983</v>
      </c>
      <c r="C36" s="551">
        <v>45.7</v>
      </c>
      <c r="D36" s="530">
        <v>3612</v>
      </c>
      <c r="E36" s="530">
        <v>3612</v>
      </c>
      <c r="F36" s="530">
        <f t="shared" si="1"/>
        <v>0</v>
      </c>
      <c r="G36" s="535">
        <f t="shared" si="0"/>
        <v>0</v>
      </c>
      <c r="H36" s="535"/>
      <c r="I36" s="535">
        <f>(C36/C275)*I11</f>
        <v>3.1311884983283009E-2</v>
      </c>
      <c r="J36" s="552">
        <f t="shared" si="2"/>
        <v>3.1311884983283009E-2</v>
      </c>
      <c r="K36" s="528"/>
    </row>
    <row r="37" spans="1:11" x14ac:dyDescent="0.25">
      <c r="A37" s="534">
        <v>32</v>
      </c>
      <c r="B37" s="550">
        <v>17715342</v>
      </c>
      <c r="C37" s="551">
        <v>52.7</v>
      </c>
      <c r="D37" s="530">
        <v>7781</v>
      </c>
      <c r="E37" s="530">
        <v>9018</v>
      </c>
      <c r="F37" s="530">
        <f t="shared" si="1"/>
        <v>1237</v>
      </c>
      <c r="G37" s="535">
        <f t="shared" si="0"/>
        <v>1.06382</v>
      </c>
      <c r="H37" s="535"/>
      <c r="I37" s="535">
        <f>(C37/C275)*I11</f>
        <v>3.6108016162341681E-2</v>
      </c>
      <c r="J37" s="552">
        <f t="shared" si="2"/>
        <v>1.0999280161623417</v>
      </c>
      <c r="K37" s="528"/>
    </row>
    <row r="38" spans="1:11" x14ac:dyDescent="0.25">
      <c r="A38" s="534">
        <v>33</v>
      </c>
      <c r="B38" s="403">
        <v>17715078</v>
      </c>
      <c r="C38" s="551">
        <v>48.4</v>
      </c>
      <c r="D38" s="530">
        <v>7055</v>
      </c>
      <c r="E38" s="530">
        <v>7606</v>
      </c>
      <c r="F38" s="530">
        <f t="shared" si="1"/>
        <v>551</v>
      </c>
      <c r="G38" s="535">
        <f t="shared" si="0"/>
        <v>0.47386</v>
      </c>
      <c r="H38" s="535"/>
      <c r="I38" s="535">
        <f>(C38/C275)*I11</f>
        <v>3.3161821295205639E-2</v>
      </c>
      <c r="J38" s="552">
        <f t="shared" si="2"/>
        <v>0.50702182129520568</v>
      </c>
      <c r="K38" s="528"/>
    </row>
    <row r="39" spans="1:11" x14ac:dyDescent="0.25">
      <c r="A39" s="534">
        <v>34</v>
      </c>
      <c r="B39" s="550">
        <v>17715593</v>
      </c>
      <c r="C39" s="551">
        <v>57</v>
      </c>
      <c r="D39" s="397">
        <v>8625</v>
      </c>
      <c r="E39" s="397">
        <v>8625</v>
      </c>
      <c r="F39" s="530">
        <f t="shared" si="1"/>
        <v>0</v>
      </c>
      <c r="G39" s="395">
        <f t="shared" si="0"/>
        <v>0</v>
      </c>
      <c r="H39" s="395"/>
      <c r="I39" s="535">
        <f>(C39/C275)*I11</f>
        <v>3.9054211029477717E-2</v>
      </c>
      <c r="J39" s="552">
        <f t="shared" si="2"/>
        <v>3.9054211029477717E-2</v>
      </c>
      <c r="K39" s="528"/>
    </row>
    <row r="40" spans="1:11" x14ac:dyDescent="0.25">
      <c r="A40" s="534">
        <v>35</v>
      </c>
      <c r="B40" s="550">
        <v>17715668</v>
      </c>
      <c r="C40" s="551">
        <v>91</v>
      </c>
      <c r="D40" s="397">
        <v>16525</v>
      </c>
      <c r="E40" s="397">
        <v>18876</v>
      </c>
      <c r="F40" s="530">
        <f t="shared" si="1"/>
        <v>2351</v>
      </c>
      <c r="G40" s="395">
        <f t="shared" si="0"/>
        <v>2.0218599999999998</v>
      </c>
      <c r="H40" s="395"/>
      <c r="I40" s="535">
        <f>(C40/C275)*I11</f>
        <v>6.2349705327762663E-2</v>
      </c>
      <c r="J40" s="552">
        <f t="shared" si="2"/>
        <v>2.0842097053277624</v>
      </c>
      <c r="K40" s="528"/>
    </row>
    <row r="41" spans="1:11" x14ac:dyDescent="0.25">
      <c r="A41" s="534">
        <v>36</v>
      </c>
      <c r="B41" s="550">
        <v>17715330</v>
      </c>
      <c r="C41" s="551">
        <v>55.5</v>
      </c>
      <c r="D41" s="530">
        <v>5489</v>
      </c>
      <c r="E41" s="530">
        <v>5489</v>
      </c>
      <c r="F41" s="530">
        <f t="shared" si="1"/>
        <v>0</v>
      </c>
      <c r="G41" s="395">
        <f t="shared" si="0"/>
        <v>0</v>
      </c>
      <c r="H41" s="395"/>
      <c r="I41" s="535">
        <f>(C41/C275)*I11</f>
        <v>3.8026468633965145E-2</v>
      </c>
      <c r="J41" s="552">
        <f t="shared" si="2"/>
        <v>3.8026468633965145E-2</v>
      </c>
      <c r="K41" s="528"/>
    </row>
    <row r="42" spans="1:11" x14ac:dyDescent="0.25">
      <c r="A42" s="534">
        <v>37</v>
      </c>
      <c r="B42" s="550">
        <v>17715181</v>
      </c>
      <c r="C42" s="551">
        <v>51.9</v>
      </c>
      <c r="D42" s="397">
        <v>8328</v>
      </c>
      <c r="E42" s="397">
        <v>8664</v>
      </c>
      <c r="F42" s="530">
        <f t="shared" si="1"/>
        <v>336</v>
      </c>
      <c r="G42" s="395">
        <f t="shared" si="0"/>
        <v>0.28895999999999999</v>
      </c>
      <c r="H42" s="395"/>
      <c r="I42" s="535">
        <f>(C42/C275)*I11</f>
        <v>3.5559886884734972E-2</v>
      </c>
      <c r="J42" s="552">
        <f t="shared" si="2"/>
        <v>0.32451988688473499</v>
      </c>
      <c r="K42" s="528"/>
    </row>
    <row r="43" spans="1:11" x14ac:dyDescent="0.25">
      <c r="A43" s="534">
        <v>38</v>
      </c>
      <c r="B43" s="550">
        <v>17219134</v>
      </c>
      <c r="C43" s="551">
        <v>48.5</v>
      </c>
      <c r="D43" s="397">
        <v>8068</v>
      </c>
      <c r="E43" s="397">
        <v>9438</v>
      </c>
      <c r="F43" s="530">
        <f t="shared" si="1"/>
        <v>1370</v>
      </c>
      <c r="G43" s="395">
        <f t="shared" si="0"/>
        <v>1.1781999999999999</v>
      </c>
      <c r="H43" s="395"/>
      <c r="I43" s="535">
        <f>(C43/C275)*I11</f>
        <v>3.3230337454906472E-2</v>
      </c>
      <c r="J43" s="552">
        <f t="shared" si="2"/>
        <v>1.2114303374549065</v>
      </c>
      <c r="K43" s="528"/>
    </row>
    <row r="44" spans="1:11" x14ac:dyDescent="0.25">
      <c r="A44" s="534">
        <v>39</v>
      </c>
      <c r="B44" s="550">
        <v>17715002</v>
      </c>
      <c r="C44" s="551">
        <v>49.4</v>
      </c>
      <c r="D44" s="397">
        <v>10536</v>
      </c>
      <c r="E44" s="397">
        <v>11695</v>
      </c>
      <c r="F44" s="530">
        <f t="shared" si="1"/>
        <v>1159</v>
      </c>
      <c r="G44" s="395">
        <f t="shared" si="0"/>
        <v>0.99673999999999996</v>
      </c>
      <c r="H44" s="395"/>
      <c r="I44" s="535">
        <f>(C44/C275)*I11</f>
        <v>3.3846982892214016E-2</v>
      </c>
      <c r="J44" s="552">
        <f t="shared" si="2"/>
        <v>1.0305869828922141</v>
      </c>
      <c r="K44" s="528"/>
    </row>
    <row r="45" spans="1:11" x14ac:dyDescent="0.25">
      <c r="A45" s="534">
        <v>40</v>
      </c>
      <c r="B45" s="550">
        <v>17715648</v>
      </c>
      <c r="C45" s="551">
        <v>66.099999999999994</v>
      </c>
      <c r="D45" s="530">
        <v>9712</v>
      </c>
      <c r="E45" s="530">
        <v>9712</v>
      </c>
      <c r="F45" s="530">
        <f t="shared" si="1"/>
        <v>0</v>
      </c>
      <c r="G45" s="395">
        <f t="shared" si="0"/>
        <v>0</v>
      </c>
      <c r="H45" s="395"/>
      <c r="I45" s="535">
        <f>(C45/C275)*I11</f>
        <v>4.5289181562253977E-2</v>
      </c>
      <c r="J45" s="552">
        <f t="shared" si="2"/>
        <v>4.5289181562253977E-2</v>
      </c>
      <c r="K45" s="528"/>
    </row>
    <row r="46" spans="1:11" x14ac:dyDescent="0.25">
      <c r="A46" s="534">
        <v>41</v>
      </c>
      <c r="B46" s="550">
        <v>17715689</v>
      </c>
      <c r="C46" s="551">
        <v>36.799999999999997</v>
      </c>
      <c r="D46" s="397">
        <v>4212</v>
      </c>
      <c r="E46" s="397">
        <v>4307</v>
      </c>
      <c r="F46" s="530">
        <f t="shared" si="1"/>
        <v>95</v>
      </c>
      <c r="G46" s="395">
        <f t="shared" si="0"/>
        <v>8.1699999999999995E-2</v>
      </c>
      <c r="H46" s="395"/>
      <c r="I46" s="535">
        <f>(C46/C275)*I11</f>
        <v>2.5213946769908416E-2</v>
      </c>
      <c r="J46" s="552">
        <f t="shared" si="2"/>
        <v>0.10691394676990841</v>
      </c>
      <c r="K46" s="528"/>
    </row>
    <row r="47" spans="1:11" x14ac:dyDescent="0.25">
      <c r="A47" s="534">
        <v>42</v>
      </c>
      <c r="B47" s="550">
        <v>17715405</v>
      </c>
      <c r="C47" s="551">
        <v>64.099999999999994</v>
      </c>
      <c r="D47" s="530">
        <v>11547</v>
      </c>
      <c r="E47" s="530">
        <v>13294</v>
      </c>
      <c r="F47" s="530">
        <f t="shared" si="1"/>
        <v>1747</v>
      </c>
      <c r="G47" s="395">
        <f t="shared" si="0"/>
        <v>1.5024199999999999</v>
      </c>
      <c r="H47" s="395"/>
      <c r="I47" s="535">
        <f>(C47/C275)*I11</f>
        <v>4.3918858368237217E-2</v>
      </c>
      <c r="J47" s="552">
        <f t="shared" si="2"/>
        <v>1.5463388583682371</v>
      </c>
      <c r="K47" s="528"/>
    </row>
    <row r="48" spans="1:11" x14ac:dyDescent="0.25">
      <c r="A48" s="534">
        <v>43</v>
      </c>
      <c r="B48" s="550">
        <v>17715025</v>
      </c>
      <c r="C48" s="551">
        <v>45.6</v>
      </c>
      <c r="D48" s="530">
        <v>11027</v>
      </c>
      <c r="E48" s="530">
        <v>12394</v>
      </c>
      <c r="F48" s="530">
        <f t="shared" si="1"/>
        <v>1367</v>
      </c>
      <c r="G48" s="395">
        <f t="shared" si="0"/>
        <v>1.1756199999999999</v>
      </c>
      <c r="H48" s="395"/>
      <c r="I48" s="535">
        <f>(C48/C275)*I11</f>
        <v>3.1243368823582172E-2</v>
      </c>
      <c r="J48" s="552">
        <f t="shared" si="2"/>
        <v>1.2068633688235821</v>
      </c>
      <c r="K48" s="528"/>
    </row>
    <row r="49" spans="1:11" x14ac:dyDescent="0.25">
      <c r="A49" s="534">
        <v>44</v>
      </c>
      <c r="B49" s="550">
        <v>17715320</v>
      </c>
      <c r="C49" s="551">
        <v>52.8</v>
      </c>
      <c r="D49" s="397">
        <v>5203</v>
      </c>
      <c r="E49" s="397">
        <v>5314</v>
      </c>
      <c r="F49" s="530">
        <f t="shared" si="1"/>
        <v>111</v>
      </c>
      <c r="G49" s="395">
        <f t="shared" si="0"/>
        <v>9.5460000000000003E-2</v>
      </c>
      <c r="H49" s="395"/>
      <c r="I49" s="535">
        <f>(C49/C275)*I11</f>
        <v>3.6176532322042508E-2</v>
      </c>
      <c r="J49" s="552">
        <f t="shared" si="2"/>
        <v>0.1316365323220425</v>
      </c>
      <c r="K49" s="528"/>
    </row>
    <row r="50" spans="1:11" x14ac:dyDescent="0.25">
      <c r="A50" s="534">
        <v>45</v>
      </c>
      <c r="B50" s="550">
        <v>17219097</v>
      </c>
      <c r="C50" s="551">
        <v>48.7</v>
      </c>
      <c r="D50" s="397">
        <v>7381</v>
      </c>
      <c r="E50" s="397">
        <v>8250</v>
      </c>
      <c r="F50" s="530">
        <f t="shared" si="1"/>
        <v>869</v>
      </c>
      <c r="G50" s="395">
        <f t="shared" si="0"/>
        <v>0.74734</v>
      </c>
      <c r="H50" s="395"/>
      <c r="I50" s="535">
        <f>(C50/C275)*I11</f>
        <v>3.3367369774308153E-2</v>
      </c>
      <c r="J50" s="552">
        <f t="shared" si="2"/>
        <v>0.7807073697743081</v>
      </c>
      <c r="K50" s="528"/>
    </row>
    <row r="51" spans="1:11" x14ac:dyDescent="0.25">
      <c r="A51" s="534">
        <v>46</v>
      </c>
      <c r="B51" s="550">
        <v>17218585</v>
      </c>
      <c r="C51" s="551">
        <v>56.8</v>
      </c>
      <c r="D51" s="397">
        <v>6001</v>
      </c>
      <c r="E51" s="397">
        <v>7301</v>
      </c>
      <c r="F51" s="530">
        <f t="shared" si="1"/>
        <v>1300</v>
      </c>
      <c r="G51" s="395">
        <f t="shared" si="0"/>
        <v>1.1179999999999999</v>
      </c>
      <c r="H51" s="395"/>
      <c r="I51" s="535">
        <f>(C51/C275)*I11</f>
        <v>3.8917178710076036E-2</v>
      </c>
      <c r="J51" s="552">
        <f t="shared" si="2"/>
        <v>1.1569171787100758</v>
      </c>
      <c r="K51" s="528"/>
    </row>
    <row r="52" spans="1:11" x14ac:dyDescent="0.25">
      <c r="A52" s="534">
        <v>47</v>
      </c>
      <c r="B52" s="550">
        <v>17218807</v>
      </c>
      <c r="C52" s="551">
        <v>90.9</v>
      </c>
      <c r="D52" s="397">
        <v>9856</v>
      </c>
      <c r="E52" s="397">
        <v>10527</v>
      </c>
      <c r="F52" s="530">
        <f t="shared" si="1"/>
        <v>671</v>
      </c>
      <c r="G52" s="395">
        <f t="shared" si="0"/>
        <v>0.57706000000000002</v>
      </c>
      <c r="H52" s="395"/>
      <c r="I52" s="535">
        <f>(C52/C275)*I11</f>
        <v>6.2281189168061829E-2</v>
      </c>
      <c r="J52" s="552">
        <f t="shared" si="2"/>
        <v>0.63934118916806182</v>
      </c>
      <c r="K52" s="528"/>
    </row>
    <row r="53" spans="1:11" x14ac:dyDescent="0.25">
      <c r="A53" s="534">
        <v>48</v>
      </c>
      <c r="B53" s="550">
        <v>17218627</v>
      </c>
      <c r="C53" s="551">
        <v>54.9</v>
      </c>
      <c r="D53" s="397">
        <v>4064</v>
      </c>
      <c r="E53" s="397">
        <v>4771</v>
      </c>
      <c r="F53" s="530">
        <f t="shared" si="1"/>
        <v>707</v>
      </c>
      <c r="G53" s="395">
        <f t="shared" si="0"/>
        <v>0.60802</v>
      </c>
      <c r="H53" s="395"/>
      <c r="I53" s="535">
        <f>(C53/C275)*I11</f>
        <v>3.7615371675760109E-2</v>
      </c>
      <c r="J53" s="552">
        <f t="shared" si="2"/>
        <v>0.64563537167576013</v>
      </c>
      <c r="K53" s="528"/>
    </row>
    <row r="54" spans="1:11" x14ac:dyDescent="0.25">
      <c r="A54" s="534">
        <v>49</v>
      </c>
      <c r="B54" s="550">
        <v>17715402</v>
      </c>
      <c r="C54" s="551">
        <v>51.8</v>
      </c>
      <c r="D54" s="397">
        <v>5286</v>
      </c>
      <c r="E54" s="397">
        <v>5553</v>
      </c>
      <c r="F54" s="530">
        <f t="shared" si="1"/>
        <v>267</v>
      </c>
      <c r="G54" s="395">
        <f t="shared" si="0"/>
        <v>0.22961999999999999</v>
      </c>
      <c r="H54" s="395"/>
      <c r="I54" s="535">
        <f>(C54/C275)*I11</f>
        <v>3.5491370725034131E-2</v>
      </c>
      <c r="J54" s="552">
        <f t="shared" si="2"/>
        <v>0.2651113707250341</v>
      </c>
      <c r="K54" s="528"/>
    </row>
    <row r="55" spans="1:11" x14ac:dyDescent="0.25">
      <c r="A55" s="534">
        <v>50</v>
      </c>
      <c r="B55" s="550">
        <v>17715322</v>
      </c>
      <c r="C55" s="551">
        <v>48.2</v>
      </c>
      <c r="D55" s="397">
        <v>9108</v>
      </c>
      <c r="E55" s="397">
        <v>10180</v>
      </c>
      <c r="F55" s="530">
        <f t="shared" si="1"/>
        <v>1072</v>
      </c>
      <c r="G55" s="395">
        <f t="shared" si="0"/>
        <v>0.92191999999999996</v>
      </c>
      <c r="H55" s="395"/>
      <c r="I55" s="535">
        <f>(C55/C275)*I11</f>
        <v>3.3024788975803965E-2</v>
      </c>
      <c r="J55" s="552">
        <f t="shared" si="2"/>
        <v>0.95494478897580393</v>
      </c>
      <c r="K55" s="528"/>
    </row>
    <row r="56" spans="1:11" x14ac:dyDescent="0.25">
      <c r="A56" s="534">
        <v>51</v>
      </c>
      <c r="B56" s="550">
        <v>17715266</v>
      </c>
      <c r="C56" s="551">
        <v>49.3</v>
      </c>
      <c r="D56" s="397">
        <v>10291</v>
      </c>
      <c r="E56" s="397">
        <v>11371</v>
      </c>
      <c r="F56" s="530">
        <f t="shared" si="1"/>
        <v>1080</v>
      </c>
      <c r="G56" s="395">
        <f t="shared" si="0"/>
        <v>0.92879999999999996</v>
      </c>
      <c r="H56" s="395"/>
      <c r="I56" s="535">
        <f>(C56/C275)*I11</f>
        <v>3.3778466732513175E-2</v>
      </c>
      <c r="J56" s="552">
        <f t="shared" si="2"/>
        <v>0.96257846673251313</v>
      </c>
      <c r="K56" s="528"/>
    </row>
    <row r="57" spans="1:11" x14ac:dyDescent="0.25">
      <c r="A57" s="534">
        <v>52</v>
      </c>
      <c r="B57" s="550">
        <v>17218675</v>
      </c>
      <c r="C57" s="551">
        <v>66.099999999999994</v>
      </c>
      <c r="D57" s="530">
        <v>5776</v>
      </c>
      <c r="E57" s="530">
        <v>5776</v>
      </c>
      <c r="F57" s="530">
        <f t="shared" si="1"/>
        <v>0</v>
      </c>
      <c r="G57" s="395">
        <f t="shared" si="0"/>
        <v>0</v>
      </c>
      <c r="H57" s="395"/>
      <c r="I57" s="535">
        <f>(C57/C275)*I11</f>
        <v>4.5289181562253977E-2</v>
      </c>
      <c r="J57" s="552">
        <f t="shared" si="2"/>
        <v>4.5289181562253977E-2</v>
      </c>
      <c r="K57" s="528"/>
    </row>
    <row r="58" spans="1:11" x14ac:dyDescent="0.25">
      <c r="A58" s="534">
        <v>53</v>
      </c>
      <c r="B58" s="550">
        <v>17219239</v>
      </c>
      <c r="C58" s="551">
        <v>36.299999999999997</v>
      </c>
      <c r="D58" s="554">
        <v>4445</v>
      </c>
      <c r="E58" s="554">
        <v>4594</v>
      </c>
      <c r="F58" s="530">
        <f>E58-D58</f>
        <v>149</v>
      </c>
      <c r="G58" s="395">
        <f t="shared" si="0"/>
        <v>0.12814</v>
      </c>
      <c r="H58" s="395"/>
      <c r="I58" s="535">
        <f>(C58/C275)*I11</f>
        <v>2.4871365971404227E-2</v>
      </c>
      <c r="J58" s="552">
        <f t="shared" si="2"/>
        <v>0.15301136597140425</v>
      </c>
      <c r="K58" s="528"/>
    </row>
    <row r="59" spans="1:11" x14ac:dyDescent="0.25">
      <c r="A59" s="534">
        <v>54</v>
      </c>
      <c r="B59" s="550">
        <v>17219153</v>
      </c>
      <c r="C59" s="551">
        <v>64</v>
      </c>
      <c r="D59" s="530">
        <v>8003</v>
      </c>
      <c r="E59" s="530">
        <v>8003</v>
      </c>
      <c r="F59" s="530">
        <f t="shared" si="1"/>
        <v>0</v>
      </c>
      <c r="G59" s="395">
        <f t="shared" si="0"/>
        <v>0</v>
      </c>
      <c r="H59" s="395"/>
      <c r="I59" s="535">
        <f>(C59/C275)*I11</f>
        <v>4.3850342208536383E-2</v>
      </c>
      <c r="J59" s="552">
        <f t="shared" si="2"/>
        <v>4.3850342208536383E-2</v>
      </c>
      <c r="K59" s="528"/>
    </row>
    <row r="60" spans="1:11" x14ac:dyDescent="0.25">
      <c r="A60" s="534">
        <v>55</v>
      </c>
      <c r="B60" s="402">
        <v>17218951</v>
      </c>
      <c r="C60" s="551">
        <v>45.5</v>
      </c>
      <c r="D60" s="554">
        <v>4321</v>
      </c>
      <c r="E60" s="554">
        <v>4336</v>
      </c>
      <c r="F60" s="530">
        <f t="shared" si="1"/>
        <v>15</v>
      </c>
      <c r="G60" s="395">
        <f t="shared" si="0"/>
        <v>1.29E-2</v>
      </c>
      <c r="H60" s="395"/>
      <c r="I60" s="535">
        <f>(C60/C275)*I11</f>
        <v>3.1174852663881331E-2</v>
      </c>
      <c r="J60" s="552">
        <f t="shared" si="2"/>
        <v>4.407485266388133E-2</v>
      </c>
      <c r="K60" s="528"/>
    </row>
    <row r="61" spans="1:11" x14ac:dyDescent="0.25">
      <c r="A61" s="534">
        <v>56</v>
      </c>
      <c r="B61" s="550">
        <v>17218852</v>
      </c>
      <c r="C61" s="551">
        <v>53.1</v>
      </c>
      <c r="D61" s="530">
        <v>5706</v>
      </c>
      <c r="E61" s="530">
        <v>6934</v>
      </c>
      <c r="F61" s="530">
        <f t="shared" si="1"/>
        <v>1228</v>
      </c>
      <c r="G61" s="395">
        <f t="shared" si="0"/>
        <v>1.0560799999999999</v>
      </c>
      <c r="H61" s="395"/>
      <c r="I61" s="535">
        <f>(C61/C275)*I11</f>
        <v>3.6382080801145023E-2</v>
      </c>
      <c r="J61" s="552">
        <f t="shared" si="2"/>
        <v>1.0924620808011449</v>
      </c>
      <c r="K61" s="528"/>
    </row>
    <row r="62" spans="1:11" x14ac:dyDescent="0.25">
      <c r="A62" s="534">
        <v>57</v>
      </c>
      <c r="B62" s="550">
        <v>17219162</v>
      </c>
      <c r="C62" s="551">
        <v>48.2</v>
      </c>
      <c r="D62" s="530">
        <v>7520</v>
      </c>
      <c r="E62" s="530">
        <v>8426</v>
      </c>
      <c r="F62" s="530">
        <f t="shared" si="1"/>
        <v>906</v>
      </c>
      <c r="G62" s="395">
        <f t="shared" si="0"/>
        <v>0.77915999999999996</v>
      </c>
      <c r="H62" s="395"/>
      <c r="I62" s="535">
        <f>(C62/C275)*I11</f>
        <v>3.3024788975803965E-2</v>
      </c>
      <c r="J62" s="552">
        <f t="shared" si="2"/>
        <v>0.81218478897580393</v>
      </c>
      <c r="K62" s="528"/>
    </row>
    <row r="63" spans="1:11" x14ac:dyDescent="0.25">
      <c r="A63" s="534">
        <v>58</v>
      </c>
      <c r="B63" s="550">
        <v>17218886</v>
      </c>
      <c r="C63" s="551">
        <v>57</v>
      </c>
      <c r="D63" s="530">
        <v>10772</v>
      </c>
      <c r="E63" s="530">
        <v>10774</v>
      </c>
      <c r="F63" s="530">
        <f t="shared" si="1"/>
        <v>2</v>
      </c>
      <c r="G63" s="395">
        <f t="shared" si="0"/>
        <v>1.72E-3</v>
      </c>
      <c r="H63" s="395"/>
      <c r="I63" s="535">
        <f>(C63/C275)*I11</f>
        <v>3.9054211029477717E-2</v>
      </c>
      <c r="J63" s="552">
        <f t="shared" si="2"/>
        <v>4.0774211029477717E-2</v>
      </c>
      <c r="K63" s="528"/>
    </row>
    <row r="64" spans="1:11" x14ac:dyDescent="0.25">
      <c r="A64" s="534">
        <v>59</v>
      </c>
      <c r="B64" s="550">
        <v>17218882</v>
      </c>
      <c r="C64" s="551">
        <v>90.8</v>
      </c>
      <c r="D64" s="530">
        <v>10179</v>
      </c>
      <c r="E64" s="530">
        <v>10180</v>
      </c>
      <c r="F64" s="530">
        <f t="shared" si="1"/>
        <v>1</v>
      </c>
      <c r="G64" s="395">
        <f t="shared" si="0"/>
        <v>8.5999999999999998E-4</v>
      </c>
      <c r="H64" s="395"/>
      <c r="I64" s="535">
        <f>(C64/C275)*I11</f>
        <v>6.2212673008360982E-2</v>
      </c>
      <c r="J64" s="552">
        <f t="shared" si="2"/>
        <v>6.3072673008360988E-2</v>
      </c>
      <c r="K64" s="528"/>
    </row>
    <row r="65" spans="1:11" x14ac:dyDescent="0.25">
      <c r="A65" s="534">
        <v>60</v>
      </c>
      <c r="B65" s="550">
        <v>17218598</v>
      </c>
      <c r="C65" s="551">
        <v>54.6</v>
      </c>
      <c r="D65" s="530">
        <v>4122</v>
      </c>
      <c r="E65" s="530">
        <v>4857</v>
      </c>
      <c r="F65" s="530">
        <f t="shared" si="1"/>
        <v>735</v>
      </c>
      <c r="G65" s="395">
        <f t="shared" si="0"/>
        <v>0.6321</v>
      </c>
      <c r="H65" s="395"/>
      <c r="I65" s="535">
        <f>(C65/C275)*I11</f>
        <v>3.7409823196657595E-2</v>
      </c>
      <c r="J65" s="552">
        <f t="shared" si="2"/>
        <v>0.66950982319665764</v>
      </c>
      <c r="K65" s="528"/>
    </row>
    <row r="66" spans="1:11" x14ac:dyDescent="0.25">
      <c r="A66" s="534">
        <v>61</v>
      </c>
      <c r="B66" s="553">
        <v>17218999</v>
      </c>
      <c r="C66" s="551">
        <v>52.3</v>
      </c>
      <c r="D66" s="530">
        <v>4054</v>
      </c>
      <c r="E66" s="530">
        <v>4450</v>
      </c>
      <c r="F66" s="530">
        <f t="shared" si="1"/>
        <v>396</v>
      </c>
      <c r="G66" s="395">
        <f t="shared" si="0"/>
        <v>0.34055999999999997</v>
      </c>
      <c r="H66" s="395"/>
      <c r="I66" s="535">
        <f>(C66/C275)*I11</f>
        <v>3.583395152353832E-2</v>
      </c>
      <c r="J66" s="552">
        <f t="shared" si="2"/>
        <v>0.37639395152353827</v>
      </c>
      <c r="K66" s="528"/>
    </row>
    <row r="67" spans="1:11" x14ac:dyDescent="0.25">
      <c r="A67" s="534">
        <v>62</v>
      </c>
      <c r="B67" s="550">
        <v>17715261</v>
      </c>
      <c r="C67" s="551">
        <v>48.3</v>
      </c>
      <c r="D67" s="530">
        <v>3934</v>
      </c>
      <c r="E67" s="530">
        <v>3934</v>
      </c>
      <c r="F67" s="530">
        <f t="shared" si="1"/>
        <v>0</v>
      </c>
      <c r="G67" s="395">
        <f t="shared" si="0"/>
        <v>0</v>
      </c>
      <c r="H67" s="395"/>
      <c r="I67" s="535">
        <f>(C67/C275)*I11</f>
        <v>3.3093305135504798E-2</v>
      </c>
      <c r="J67" s="552">
        <f t="shared" si="2"/>
        <v>3.3093305135504798E-2</v>
      </c>
      <c r="K67" s="528"/>
    </row>
    <row r="68" spans="1:11" x14ac:dyDescent="0.25">
      <c r="A68" s="534">
        <v>63</v>
      </c>
      <c r="B68" s="550">
        <v>17715139</v>
      </c>
      <c r="C68" s="551">
        <v>49.4</v>
      </c>
      <c r="D68" s="530">
        <v>5876</v>
      </c>
      <c r="E68" s="530">
        <v>6191</v>
      </c>
      <c r="F68" s="530">
        <f t="shared" si="1"/>
        <v>315</v>
      </c>
      <c r="G68" s="395">
        <f t="shared" si="0"/>
        <v>0.27089999999999997</v>
      </c>
      <c r="H68" s="395"/>
      <c r="I68" s="535">
        <f>(C68/C275)*I11</f>
        <v>3.3846982892214016E-2</v>
      </c>
      <c r="J68" s="552">
        <f t="shared" si="2"/>
        <v>0.30474698289221397</v>
      </c>
      <c r="K68" s="528"/>
    </row>
    <row r="69" spans="1:11" x14ac:dyDescent="0.25">
      <c r="A69" s="534">
        <v>64</v>
      </c>
      <c r="B69" s="550">
        <v>17218595</v>
      </c>
      <c r="C69" s="551">
        <v>67</v>
      </c>
      <c r="D69" s="530">
        <v>11600</v>
      </c>
      <c r="E69" s="530">
        <v>13813</v>
      </c>
      <c r="F69" s="530">
        <f t="shared" si="1"/>
        <v>2213</v>
      </c>
      <c r="G69" s="395">
        <f t="shared" si="0"/>
        <v>1.9031799999999999</v>
      </c>
      <c r="H69" s="395"/>
      <c r="I69" s="535">
        <f>(C69/C275)*I11</f>
        <v>4.5905826999561521E-2</v>
      </c>
      <c r="J69" s="552">
        <f t="shared" si="2"/>
        <v>1.9490858269995615</v>
      </c>
      <c r="K69" s="528"/>
    </row>
    <row r="70" spans="1:11" x14ac:dyDescent="0.25">
      <c r="A70" s="534">
        <v>65</v>
      </c>
      <c r="B70" s="550">
        <v>17219112</v>
      </c>
      <c r="C70" s="551">
        <v>36.200000000000003</v>
      </c>
      <c r="D70" s="530">
        <v>2848</v>
      </c>
      <c r="E70" s="530">
        <v>3059</v>
      </c>
      <c r="F70" s="530">
        <f t="shared" si="1"/>
        <v>211</v>
      </c>
      <c r="G70" s="395">
        <f t="shared" si="0"/>
        <v>0.18145999999999998</v>
      </c>
      <c r="H70" s="395"/>
      <c r="I70" s="535">
        <f>(C70/C275)*I11</f>
        <v>2.480284981170339E-2</v>
      </c>
      <c r="J70" s="552">
        <f t="shared" si="2"/>
        <v>0.20626284981170337</v>
      </c>
      <c r="K70" s="528"/>
    </row>
    <row r="71" spans="1:11" x14ac:dyDescent="0.25">
      <c r="A71" s="534">
        <v>66</v>
      </c>
      <c r="B71" s="550">
        <v>17219035</v>
      </c>
      <c r="C71" s="551">
        <v>64.5</v>
      </c>
      <c r="D71" s="530">
        <v>4110</v>
      </c>
      <c r="E71" s="530">
        <v>4121</v>
      </c>
      <c r="F71" s="530">
        <f t="shared" si="1"/>
        <v>11</v>
      </c>
      <c r="G71" s="395">
        <f t="shared" si="0"/>
        <v>9.4599999999999997E-3</v>
      </c>
      <c r="H71" s="395"/>
      <c r="I71" s="535">
        <f>(C71/C275)*I11</f>
        <v>4.4192923007040572E-2</v>
      </c>
      <c r="J71" s="552">
        <f t="shared" si="2"/>
        <v>5.3652923007040568E-2</v>
      </c>
      <c r="K71" s="528"/>
    </row>
    <row r="72" spans="1:11" x14ac:dyDescent="0.25">
      <c r="A72" s="534">
        <v>67</v>
      </c>
      <c r="B72" s="550">
        <v>17218834</v>
      </c>
      <c r="C72" s="551">
        <v>45.8</v>
      </c>
      <c r="D72" s="530">
        <v>5146</v>
      </c>
      <c r="E72" s="530">
        <v>5146</v>
      </c>
      <c r="F72" s="530">
        <f t="shared" si="1"/>
        <v>0</v>
      </c>
      <c r="G72" s="395">
        <f t="shared" si="0"/>
        <v>0</v>
      </c>
      <c r="H72" s="395"/>
      <c r="I72" s="535">
        <f>(C72/C275)*I11</f>
        <v>3.1380401142983842E-2</v>
      </c>
      <c r="J72" s="552">
        <f t="shared" si="2"/>
        <v>3.1380401142983842E-2</v>
      </c>
      <c r="K72" s="528"/>
    </row>
    <row r="73" spans="1:11" x14ac:dyDescent="0.25">
      <c r="A73" s="534">
        <v>68</v>
      </c>
      <c r="B73" s="550">
        <v>17715722</v>
      </c>
      <c r="C73" s="551">
        <v>53</v>
      </c>
      <c r="D73" s="530">
        <v>7035</v>
      </c>
      <c r="E73" s="530">
        <v>7863</v>
      </c>
      <c r="F73" s="530">
        <f t="shared" si="1"/>
        <v>828</v>
      </c>
      <c r="G73" s="395">
        <f t="shared" si="0"/>
        <v>0.71207999999999994</v>
      </c>
      <c r="H73" s="395"/>
      <c r="I73" s="535">
        <f>(C73/C275)*I11</f>
        <v>3.6313564641444189E-2</v>
      </c>
      <c r="J73" s="552">
        <f t="shared" si="2"/>
        <v>0.74839356464144413</v>
      </c>
      <c r="K73" s="528"/>
    </row>
    <row r="74" spans="1:11" x14ac:dyDescent="0.25">
      <c r="A74" s="534">
        <v>69</v>
      </c>
      <c r="B74" s="550">
        <v>17715105</v>
      </c>
      <c r="C74" s="551">
        <v>48.3</v>
      </c>
      <c r="D74" s="530">
        <v>11208</v>
      </c>
      <c r="E74" s="530">
        <v>12566</v>
      </c>
      <c r="F74" s="530">
        <f t="shared" si="1"/>
        <v>1358</v>
      </c>
      <c r="G74" s="395">
        <f t="shared" si="0"/>
        <v>1.16788</v>
      </c>
      <c r="H74" s="395"/>
      <c r="I74" s="535">
        <f>(C74/C275)*I11</f>
        <v>3.3093305135504798E-2</v>
      </c>
      <c r="J74" s="552">
        <f t="shared" si="2"/>
        <v>1.2009733051355049</v>
      </c>
      <c r="K74" s="528"/>
    </row>
    <row r="75" spans="1:11" x14ac:dyDescent="0.25">
      <c r="A75" s="534">
        <v>70</v>
      </c>
      <c r="B75" s="550">
        <v>17715335</v>
      </c>
      <c r="C75" s="551">
        <v>56.9</v>
      </c>
      <c r="D75" s="530">
        <v>12050</v>
      </c>
      <c r="E75" s="530">
        <v>12050</v>
      </c>
      <c r="F75" s="530">
        <f t="shared" si="1"/>
        <v>0</v>
      </c>
      <c r="G75" s="395">
        <f t="shared" si="0"/>
        <v>0</v>
      </c>
      <c r="H75" s="395"/>
      <c r="I75" s="535">
        <f>(C75/C275)*I11</f>
        <v>3.898569486977687E-2</v>
      </c>
      <c r="J75" s="552">
        <f t="shared" si="2"/>
        <v>3.898569486977687E-2</v>
      </c>
      <c r="K75" s="528"/>
    </row>
    <row r="76" spans="1:11" x14ac:dyDescent="0.25">
      <c r="A76" s="534">
        <v>71</v>
      </c>
      <c r="B76" s="550">
        <v>17715210</v>
      </c>
      <c r="C76" s="551">
        <v>90.7</v>
      </c>
      <c r="D76" s="530">
        <v>11096</v>
      </c>
      <c r="E76" s="530">
        <v>11105</v>
      </c>
      <c r="F76" s="530">
        <f t="shared" si="1"/>
        <v>9</v>
      </c>
      <c r="G76" s="395">
        <f t="shared" si="0"/>
        <v>7.7399999999999995E-3</v>
      </c>
      <c r="H76" s="395"/>
      <c r="I76" s="535">
        <f>(C76/C275)*I11</f>
        <v>6.2144156848660155E-2</v>
      </c>
      <c r="J76" s="552">
        <f t="shared" si="2"/>
        <v>6.9884156848660159E-2</v>
      </c>
      <c r="K76" s="528"/>
    </row>
    <row r="77" spans="1:11" x14ac:dyDescent="0.25">
      <c r="A77" s="534">
        <v>72</v>
      </c>
      <c r="B77" s="550">
        <v>17715739</v>
      </c>
      <c r="C77" s="551">
        <v>54.5</v>
      </c>
      <c r="D77" s="530">
        <v>2404</v>
      </c>
      <c r="E77" s="530">
        <v>2603</v>
      </c>
      <c r="F77" s="530">
        <f t="shared" si="1"/>
        <v>199</v>
      </c>
      <c r="G77" s="395">
        <f t="shared" si="0"/>
        <v>0.17113999999999999</v>
      </c>
      <c r="H77" s="395"/>
      <c r="I77" s="535">
        <f>(C77/C275)*I11</f>
        <v>3.7341307036956761E-2</v>
      </c>
      <c r="J77" s="552">
        <f t="shared" si="2"/>
        <v>0.20848130703695675</v>
      </c>
      <c r="K77" s="528"/>
    </row>
    <row r="78" spans="1:11" x14ac:dyDescent="0.25">
      <c r="A78" s="534">
        <v>73</v>
      </c>
      <c r="B78" s="550">
        <v>17715033</v>
      </c>
      <c r="C78" s="551">
        <v>52.1</v>
      </c>
      <c r="D78" s="530">
        <v>5469</v>
      </c>
      <c r="E78" s="530">
        <v>5772</v>
      </c>
      <c r="F78" s="530">
        <f t="shared" si="1"/>
        <v>303</v>
      </c>
      <c r="G78" s="395">
        <f t="shared" si="0"/>
        <v>0.26057999999999998</v>
      </c>
      <c r="H78" s="395"/>
      <c r="I78" s="535">
        <f>(C78/C275)*I11</f>
        <v>3.5696919204136646E-2</v>
      </c>
      <c r="J78" s="552">
        <f t="shared" si="2"/>
        <v>0.29627691920413662</v>
      </c>
      <c r="K78" s="528"/>
    </row>
    <row r="79" spans="1:11" x14ac:dyDescent="0.25">
      <c r="A79" s="534">
        <v>74</v>
      </c>
      <c r="B79" s="550">
        <v>17715206</v>
      </c>
      <c r="C79" s="551">
        <v>48.3</v>
      </c>
      <c r="D79" s="530">
        <v>7767</v>
      </c>
      <c r="E79" s="530">
        <v>8229</v>
      </c>
      <c r="F79" s="530">
        <f t="shared" si="1"/>
        <v>462</v>
      </c>
      <c r="G79" s="395">
        <f t="shared" ref="G79:G142" si="3">F79*0.00086</f>
        <v>0.39732000000000001</v>
      </c>
      <c r="H79" s="395"/>
      <c r="I79" s="535">
        <f>(C79/C275)*I11</f>
        <v>3.3093305135504798E-2</v>
      </c>
      <c r="J79" s="552">
        <f t="shared" si="2"/>
        <v>0.4304133051355048</v>
      </c>
      <c r="K79" s="528"/>
    </row>
    <row r="80" spans="1:11" x14ac:dyDescent="0.25">
      <c r="A80" s="534" t="s">
        <v>149</v>
      </c>
      <c r="B80" s="550">
        <v>17715729</v>
      </c>
      <c r="C80" s="551">
        <v>116.8</v>
      </c>
      <c r="D80" s="530">
        <v>8363</v>
      </c>
      <c r="E80" s="530">
        <v>9392</v>
      </c>
      <c r="F80" s="530">
        <f t="shared" ref="F80:F143" si="4">E80-D80</f>
        <v>1029</v>
      </c>
      <c r="G80" s="395">
        <f t="shared" si="3"/>
        <v>0.88493999999999995</v>
      </c>
      <c r="H80" s="395"/>
      <c r="I80" s="535">
        <f>(C80/C275)*I11</f>
        <v>8.0026874530578884E-2</v>
      </c>
      <c r="J80" s="552">
        <f t="shared" si="2"/>
        <v>0.96496687453057883</v>
      </c>
      <c r="K80" s="528"/>
    </row>
    <row r="81" spans="1:11" x14ac:dyDescent="0.25">
      <c r="A81" s="534">
        <v>77</v>
      </c>
      <c r="B81" s="550">
        <v>17715409</v>
      </c>
      <c r="C81" s="551">
        <v>36.299999999999997</v>
      </c>
      <c r="D81" s="530">
        <v>7589</v>
      </c>
      <c r="E81" s="530">
        <v>8335</v>
      </c>
      <c r="F81" s="530">
        <f t="shared" si="4"/>
        <v>746</v>
      </c>
      <c r="G81" s="395">
        <f t="shared" si="3"/>
        <v>0.64156000000000002</v>
      </c>
      <c r="H81" s="395"/>
      <c r="I81" s="535">
        <f>(C81/C275)*I11</f>
        <v>2.4871365971404227E-2</v>
      </c>
      <c r="J81" s="552">
        <f t="shared" ref="J81:J144" si="5">G81+I81</f>
        <v>0.66643136597140429</v>
      </c>
      <c r="K81" s="528"/>
    </row>
    <row r="82" spans="1:11" x14ac:dyDescent="0.25">
      <c r="A82" s="534">
        <v>78</v>
      </c>
      <c r="B82" s="550">
        <v>17714938</v>
      </c>
      <c r="C82" s="551">
        <v>63.8</v>
      </c>
      <c r="D82" s="530">
        <v>8080</v>
      </c>
      <c r="E82" s="530">
        <v>9004</v>
      </c>
      <c r="F82" s="530">
        <f t="shared" si="4"/>
        <v>924</v>
      </c>
      <c r="G82" s="395">
        <f t="shared" si="3"/>
        <v>0.79464000000000001</v>
      </c>
      <c r="H82" s="395"/>
      <c r="I82" s="535">
        <f>(C82/C275)*I11</f>
        <v>4.3713309889134702E-2</v>
      </c>
      <c r="J82" s="552">
        <f t="shared" si="5"/>
        <v>0.8383533098891347</v>
      </c>
      <c r="K82" s="528"/>
    </row>
    <row r="83" spans="1:11" x14ac:dyDescent="0.25">
      <c r="A83" s="534">
        <v>79</v>
      </c>
      <c r="B83" s="550">
        <v>17715229</v>
      </c>
      <c r="C83" s="551">
        <v>45.6</v>
      </c>
      <c r="D83" s="530">
        <v>4599</v>
      </c>
      <c r="E83" s="530">
        <v>5847</v>
      </c>
      <c r="F83" s="530">
        <f t="shared" si="4"/>
        <v>1248</v>
      </c>
      <c r="G83" s="395">
        <f t="shared" si="3"/>
        <v>1.07328</v>
      </c>
      <c r="H83" s="395"/>
      <c r="I83" s="535">
        <f>(C83/C275)*I11</f>
        <v>3.1243368823582172E-2</v>
      </c>
      <c r="J83" s="552">
        <f t="shared" si="5"/>
        <v>1.1045233688235823</v>
      </c>
      <c r="K83" s="528"/>
    </row>
    <row r="84" spans="1:11" x14ac:dyDescent="0.25">
      <c r="A84" s="534">
        <v>80</v>
      </c>
      <c r="B84" s="550">
        <v>17715205</v>
      </c>
      <c r="C84" s="551">
        <v>53.3</v>
      </c>
      <c r="D84" s="530">
        <v>4072</v>
      </c>
      <c r="E84" s="530">
        <v>4825</v>
      </c>
      <c r="F84" s="530">
        <f t="shared" si="4"/>
        <v>753</v>
      </c>
      <c r="G84" s="395">
        <f t="shared" si="3"/>
        <v>0.64757999999999993</v>
      </c>
      <c r="H84" s="395"/>
      <c r="I84" s="535">
        <f>(C84/C275)*I11</f>
        <v>3.6519113120546697E-2</v>
      </c>
      <c r="J84" s="552">
        <f t="shared" si="5"/>
        <v>0.68409911312054661</v>
      </c>
      <c r="K84" s="528"/>
    </row>
    <row r="85" spans="1:11" x14ac:dyDescent="0.25">
      <c r="A85" s="534">
        <v>81</v>
      </c>
      <c r="B85" s="550">
        <v>17715155</v>
      </c>
      <c r="C85" s="551">
        <v>47.6</v>
      </c>
      <c r="D85" s="530">
        <v>4767</v>
      </c>
      <c r="E85" s="530">
        <v>5053</v>
      </c>
      <c r="F85" s="530">
        <f t="shared" si="4"/>
        <v>286</v>
      </c>
      <c r="G85" s="395">
        <f t="shared" si="3"/>
        <v>0.24595999999999998</v>
      </c>
      <c r="H85" s="395"/>
      <c r="I85" s="535">
        <f>(C85/C275)*I11</f>
        <v>3.2613692017598936E-2</v>
      </c>
      <c r="J85" s="552">
        <f t="shared" si="5"/>
        <v>0.27857369201759891</v>
      </c>
      <c r="K85" s="528"/>
    </row>
    <row r="86" spans="1:11" x14ac:dyDescent="0.25">
      <c r="A86" s="534">
        <v>82</v>
      </c>
      <c r="B86" s="550">
        <v>17715779</v>
      </c>
      <c r="C86" s="551">
        <v>56.9</v>
      </c>
      <c r="D86" s="530">
        <v>7560</v>
      </c>
      <c r="E86" s="530">
        <v>8766</v>
      </c>
      <c r="F86" s="530">
        <f t="shared" si="4"/>
        <v>1206</v>
      </c>
      <c r="G86" s="395">
        <f t="shared" si="3"/>
        <v>1.0371600000000001</v>
      </c>
      <c r="H86" s="395"/>
      <c r="I86" s="535">
        <f>(C86/C275)*I11</f>
        <v>3.898569486977687E-2</v>
      </c>
      <c r="J86" s="552">
        <f t="shared" si="5"/>
        <v>1.076145694869777</v>
      </c>
      <c r="K86" s="528"/>
    </row>
    <row r="87" spans="1:11" x14ac:dyDescent="0.25">
      <c r="A87" s="534">
        <v>83</v>
      </c>
      <c r="B87" s="550">
        <v>17715766</v>
      </c>
      <c r="C87" s="551">
        <v>90.7</v>
      </c>
      <c r="D87" s="530">
        <v>11497</v>
      </c>
      <c r="E87" s="530">
        <v>12996</v>
      </c>
      <c r="F87" s="530">
        <f t="shared" si="4"/>
        <v>1499</v>
      </c>
      <c r="G87" s="395">
        <f t="shared" si="3"/>
        <v>1.28914</v>
      </c>
      <c r="H87" s="395"/>
      <c r="I87" s="535">
        <f>(C87/C275)*I11</f>
        <v>6.2144156848660155E-2</v>
      </c>
      <c r="J87" s="552">
        <f t="shared" si="5"/>
        <v>1.3512841568486602</v>
      </c>
      <c r="K87" s="528"/>
    </row>
    <row r="88" spans="1:11" x14ac:dyDescent="0.25">
      <c r="A88" s="534">
        <v>84</v>
      </c>
      <c r="B88" s="550">
        <v>17714988</v>
      </c>
      <c r="C88" s="551">
        <v>54.7</v>
      </c>
      <c r="D88" s="530">
        <v>911</v>
      </c>
      <c r="E88" s="530">
        <v>1012</v>
      </c>
      <c r="F88" s="530">
        <f t="shared" si="4"/>
        <v>101</v>
      </c>
      <c r="G88" s="395">
        <f t="shared" si="3"/>
        <v>8.6859999999999993E-2</v>
      </c>
      <c r="H88" s="395"/>
      <c r="I88" s="535">
        <f>(C88/C275)*I11</f>
        <v>3.7478339356358442E-2</v>
      </c>
      <c r="J88" s="552">
        <f t="shared" si="5"/>
        <v>0.12433833935635843</v>
      </c>
      <c r="K88" s="528"/>
    </row>
    <row r="89" spans="1:11" x14ac:dyDescent="0.25">
      <c r="A89" s="534">
        <v>85</v>
      </c>
      <c r="B89" s="550">
        <v>17714996</v>
      </c>
      <c r="C89" s="551">
        <v>52</v>
      </c>
      <c r="D89" s="530">
        <v>4770</v>
      </c>
      <c r="E89" s="530">
        <v>5095</v>
      </c>
      <c r="F89" s="530">
        <f t="shared" si="4"/>
        <v>325</v>
      </c>
      <c r="G89" s="395">
        <f t="shared" si="3"/>
        <v>0.27949999999999997</v>
      </c>
      <c r="H89" s="395"/>
      <c r="I89" s="535">
        <f>(C89/C275)*I11</f>
        <v>3.5628403044435805E-2</v>
      </c>
      <c r="J89" s="552">
        <f t="shared" si="5"/>
        <v>0.31512840304443579</v>
      </c>
      <c r="K89" s="528"/>
    </row>
    <row r="90" spans="1:11" x14ac:dyDescent="0.25">
      <c r="A90" s="534">
        <v>86</v>
      </c>
      <c r="B90" s="550">
        <v>17715782</v>
      </c>
      <c r="C90" s="551">
        <v>47.8</v>
      </c>
      <c r="D90" s="530">
        <v>5949</v>
      </c>
      <c r="E90" s="530">
        <v>6271</v>
      </c>
      <c r="F90" s="530">
        <f t="shared" si="4"/>
        <v>322</v>
      </c>
      <c r="G90" s="395">
        <f t="shared" si="3"/>
        <v>0.27692</v>
      </c>
      <c r="H90" s="395"/>
      <c r="I90" s="535">
        <f>(C90/C275)*I11</f>
        <v>3.2750724337000603E-2</v>
      </c>
      <c r="J90" s="552">
        <f t="shared" si="5"/>
        <v>0.3096707243370006</v>
      </c>
      <c r="K90" s="528"/>
    </row>
    <row r="91" spans="1:11" x14ac:dyDescent="0.25">
      <c r="A91" s="534">
        <v>87</v>
      </c>
      <c r="B91" s="550">
        <v>17715366</v>
      </c>
      <c r="C91" s="551">
        <v>49.5</v>
      </c>
      <c r="D91" s="530">
        <v>5284</v>
      </c>
      <c r="E91" s="530">
        <v>5357</v>
      </c>
      <c r="F91" s="530">
        <f t="shared" si="4"/>
        <v>73</v>
      </c>
      <c r="G91" s="395">
        <f t="shared" si="3"/>
        <v>6.2780000000000002E-2</v>
      </c>
      <c r="H91" s="395"/>
      <c r="I91" s="535">
        <f>(C91/C275)*I11</f>
        <v>3.3915499051914856E-2</v>
      </c>
      <c r="J91" s="552">
        <f t="shared" si="5"/>
        <v>9.6695499051914852E-2</v>
      </c>
      <c r="K91" s="528"/>
    </row>
    <row r="92" spans="1:11" x14ac:dyDescent="0.25">
      <c r="A92" s="534">
        <v>88</v>
      </c>
      <c r="B92" s="550">
        <v>17715249</v>
      </c>
      <c r="C92" s="551">
        <v>66.5</v>
      </c>
      <c r="D92" s="530">
        <v>9041</v>
      </c>
      <c r="E92" s="530">
        <v>9915</v>
      </c>
      <c r="F92" s="530">
        <f t="shared" si="4"/>
        <v>874</v>
      </c>
      <c r="G92" s="395">
        <f t="shared" si="3"/>
        <v>0.75163999999999997</v>
      </c>
      <c r="H92" s="395"/>
      <c r="I92" s="535">
        <f>(C92/C275)*I11</f>
        <v>4.5563246201057332E-2</v>
      </c>
      <c r="J92" s="552">
        <f t="shared" si="5"/>
        <v>0.79720324620105731</v>
      </c>
      <c r="K92" s="528"/>
    </row>
    <row r="93" spans="1:11" x14ac:dyDescent="0.25">
      <c r="A93" s="534">
        <v>89</v>
      </c>
      <c r="B93" s="403">
        <v>17715416</v>
      </c>
      <c r="C93" s="551">
        <v>36.5</v>
      </c>
      <c r="D93" s="530">
        <v>3433</v>
      </c>
      <c r="E93" s="530">
        <v>3433</v>
      </c>
      <c r="F93" s="530">
        <f t="shared" si="4"/>
        <v>0</v>
      </c>
      <c r="G93" s="395">
        <f t="shared" si="3"/>
        <v>0</v>
      </c>
      <c r="H93" s="395"/>
      <c r="I93" s="535">
        <f>(C93/C275)*I11</f>
        <v>2.5008398290805901E-2</v>
      </c>
      <c r="J93" s="552">
        <f t="shared" si="5"/>
        <v>2.5008398290805901E-2</v>
      </c>
      <c r="K93" s="528"/>
    </row>
    <row r="94" spans="1:11" x14ac:dyDescent="0.25">
      <c r="A94" s="534">
        <v>90</v>
      </c>
      <c r="B94" s="403">
        <v>17715232</v>
      </c>
      <c r="C94" s="404">
        <v>64.5</v>
      </c>
      <c r="D94" s="530">
        <v>8636</v>
      </c>
      <c r="E94" s="530">
        <v>9587</v>
      </c>
      <c r="F94" s="530">
        <f t="shared" si="4"/>
        <v>951</v>
      </c>
      <c r="G94" s="395">
        <f t="shared" si="3"/>
        <v>0.81786000000000003</v>
      </c>
      <c r="H94" s="395"/>
      <c r="I94" s="535">
        <f>(C94/C275)*I11</f>
        <v>4.4192923007040572E-2</v>
      </c>
      <c r="J94" s="552">
        <f t="shared" si="5"/>
        <v>0.86205292300704062</v>
      </c>
      <c r="K94" s="528"/>
    </row>
    <row r="95" spans="1:11" x14ac:dyDescent="0.25">
      <c r="A95" s="534">
        <v>91</v>
      </c>
      <c r="B95" s="550">
        <v>17715072</v>
      </c>
      <c r="C95" s="404">
        <v>45</v>
      </c>
      <c r="D95" s="530">
        <v>8627</v>
      </c>
      <c r="E95" s="530">
        <v>9208</v>
      </c>
      <c r="F95" s="530">
        <f t="shared" si="4"/>
        <v>581</v>
      </c>
      <c r="G95" s="395">
        <f t="shared" si="3"/>
        <v>0.49965999999999999</v>
      </c>
      <c r="H95" s="395"/>
      <c r="I95" s="535">
        <f>(C95/C275)*I11</f>
        <v>3.0832271865377139E-2</v>
      </c>
      <c r="J95" s="552">
        <f t="shared" si="5"/>
        <v>0.53049227186537717</v>
      </c>
      <c r="K95" s="528"/>
    </row>
    <row r="96" spans="1:11" x14ac:dyDescent="0.25">
      <c r="A96" s="534">
        <v>92</v>
      </c>
      <c r="B96" s="403">
        <v>17715307</v>
      </c>
      <c r="C96" s="404">
        <v>53.2</v>
      </c>
      <c r="D96" s="530">
        <v>2424</v>
      </c>
      <c r="E96" s="530">
        <v>2424</v>
      </c>
      <c r="F96" s="530">
        <f t="shared" si="4"/>
        <v>0</v>
      </c>
      <c r="G96" s="395">
        <f t="shared" si="3"/>
        <v>0</v>
      </c>
      <c r="H96" s="395"/>
      <c r="I96" s="535">
        <f>(C96/C275)*I11</f>
        <v>3.645059696084587E-2</v>
      </c>
      <c r="J96" s="552">
        <f t="shared" si="5"/>
        <v>3.645059696084587E-2</v>
      </c>
      <c r="K96" s="528"/>
    </row>
    <row r="97" spans="1:11" x14ac:dyDescent="0.25">
      <c r="A97" s="534">
        <v>93</v>
      </c>
      <c r="B97" s="403">
        <v>17715388</v>
      </c>
      <c r="C97" s="404">
        <v>47.9</v>
      </c>
      <c r="D97" s="530">
        <v>5291</v>
      </c>
      <c r="E97" s="530">
        <v>5502</v>
      </c>
      <c r="F97" s="530">
        <f t="shared" si="4"/>
        <v>211</v>
      </c>
      <c r="G97" s="395">
        <f t="shared" si="3"/>
        <v>0.18145999999999998</v>
      </c>
      <c r="H97" s="395"/>
      <c r="I97" s="535">
        <f>(C97/C275)*I11</f>
        <v>3.2819240496701443E-2</v>
      </c>
      <c r="J97" s="552">
        <f t="shared" si="5"/>
        <v>0.21427924049670144</v>
      </c>
      <c r="K97" s="528"/>
    </row>
    <row r="98" spans="1:11" x14ac:dyDescent="0.25">
      <c r="A98" s="534">
        <v>94</v>
      </c>
      <c r="B98" s="403">
        <v>17715590</v>
      </c>
      <c r="C98" s="404">
        <v>56.9</v>
      </c>
      <c r="D98" s="530">
        <v>3974</v>
      </c>
      <c r="E98" s="530">
        <v>3990</v>
      </c>
      <c r="F98" s="530">
        <f t="shared" si="4"/>
        <v>16</v>
      </c>
      <c r="G98" s="395">
        <f t="shared" si="3"/>
        <v>1.376E-2</v>
      </c>
      <c r="H98" s="395"/>
      <c r="I98" s="535">
        <f>(C98/C275)*I11</f>
        <v>3.898569486977687E-2</v>
      </c>
      <c r="J98" s="552">
        <f t="shared" si="5"/>
        <v>5.2745694869776871E-2</v>
      </c>
      <c r="K98" s="528"/>
    </row>
    <row r="99" spans="1:11" x14ac:dyDescent="0.25">
      <c r="A99" s="534">
        <v>95</v>
      </c>
      <c r="B99" s="403">
        <v>17715604</v>
      </c>
      <c r="C99" s="404">
        <v>90.8</v>
      </c>
      <c r="D99" s="530">
        <v>11114</v>
      </c>
      <c r="E99" s="530">
        <v>12008</v>
      </c>
      <c r="F99" s="530">
        <f t="shared" si="4"/>
        <v>894</v>
      </c>
      <c r="G99" s="395">
        <f t="shared" si="3"/>
        <v>0.76883999999999997</v>
      </c>
      <c r="H99" s="395"/>
      <c r="I99" s="535">
        <f>(C99/C275)*I11</f>
        <v>6.2212673008360982E-2</v>
      </c>
      <c r="J99" s="552">
        <f t="shared" si="5"/>
        <v>0.83105267300836094</v>
      </c>
      <c r="K99" s="528"/>
    </row>
    <row r="100" spans="1:11" x14ac:dyDescent="0.25">
      <c r="A100" s="534">
        <v>96</v>
      </c>
      <c r="B100" s="403">
        <v>17715568</v>
      </c>
      <c r="C100" s="404">
        <v>54.6</v>
      </c>
      <c r="D100" s="530">
        <v>3300</v>
      </c>
      <c r="E100" s="530">
        <v>3300</v>
      </c>
      <c r="F100" s="530">
        <f t="shared" si="4"/>
        <v>0</v>
      </c>
      <c r="G100" s="395">
        <f t="shared" si="3"/>
        <v>0</v>
      </c>
      <c r="H100" s="395"/>
      <c r="I100" s="535">
        <f>(C100/C275)*I11</f>
        <v>3.7409823196657595E-2</v>
      </c>
      <c r="J100" s="552">
        <f t="shared" si="5"/>
        <v>3.7409823196657595E-2</v>
      </c>
      <c r="K100" s="528"/>
    </row>
    <row r="101" spans="1:11" x14ac:dyDescent="0.25">
      <c r="A101" s="534">
        <v>97</v>
      </c>
      <c r="B101" s="403">
        <v>17715168</v>
      </c>
      <c r="C101" s="404">
        <v>51.8</v>
      </c>
      <c r="D101" s="530">
        <v>1670</v>
      </c>
      <c r="E101" s="530">
        <v>1690</v>
      </c>
      <c r="F101" s="530">
        <f t="shared" si="4"/>
        <v>20</v>
      </c>
      <c r="G101" s="395">
        <f t="shared" si="3"/>
        <v>1.72E-2</v>
      </c>
      <c r="H101" s="395"/>
      <c r="I101" s="535">
        <f>(C101/C275)*I11</f>
        <v>3.5491370725034131E-2</v>
      </c>
      <c r="J101" s="552">
        <f t="shared" si="5"/>
        <v>5.2691370725034131E-2</v>
      </c>
      <c r="K101" s="528"/>
    </row>
    <row r="102" spans="1:11" x14ac:dyDescent="0.25">
      <c r="A102" s="534">
        <v>98</v>
      </c>
      <c r="B102" s="403">
        <v>17715751</v>
      </c>
      <c r="C102" s="404">
        <v>48</v>
      </c>
      <c r="D102" s="530">
        <v>8877</v>
      </c>
      <c r="E102" s="530">
        <v>9746</v>
      </c>
      <c r="F102" s="530">
        <f t="shared" si="4"/>
        <v>869</v>
      </c>
      <c r="G102" s="395">
        <f t="shared" si="3"/>
        <v>0.74734</v>
      </c>
      <c r="H102" s="395"/>
      <c r="I102" s="535">
        <f>(C102/C275)*I11</f>
        <v>3.2887756656402284E-2</v>
      </c>
      <c r="J102" s="552">
        <f t="shared" si="5"/>
        <v>0.78022775665640232</v>
      </c>
      <c r="K102" s="528"/>
    </row>
    <row r="103" spans="1:11" x14ac:dyDescent="0.25">
      <c r="A103" s="534">
        <v>99</v>
      </c>
      <c r="B103" s="403">
        <v>17715725</v>
      </c>
      <c r="C103" s="404">
        <v>49.4</v>
      </c>
      <c r="D103" s="530">
        <v>8319</v>
      </c>
      <c r="E103" s="530">
        <v>8606</v>
      </c>
      <c r="F103" s="530">
        <f t="shared" si="4"/>
        <v>287</v>
      </c>
      <c r="G103" s="395">
        <f t="shared" si="3"/>
        <v>0.24681999999999998</v>
      </c>
      <c r="H103" s="395"/>
      <c r="I103" s="535">
        <f>(C103/C275)*I11</f>
        <v>3.3846982892214016E-2</v>
      </c>
      <c r="J103" s="552">
        <f t="shared" si="5"/>
        <v>0.28066698289221398</v>
      </c>
      <c r="K103" s="528"/>
    </row>
    <row r="104" spans="1:11" x14ac:dyDescent="0.25">
      <c r="A104" s="534">
        <v>100</v>
      </c>
      <c r="B104" s="403">
        <v>17715423</v>
      </c>
      <c r="C104" s="404">
        <v>66.7</v>
      </c>
      <c r="D104" s="530">
        <v>14196</v>
      </c>
      <c r="E104" s="530">
        <v>15781</v>
      </c>
      <c r="F104" s="530">
        <f t="shared" si="4"/>
        <v>1585</v>
      </c>
      <c r="G104" s="395">
        <f t="shared" si="3"/>
        <v>1.3631</v>
      </c>
      <c r="H104" s="395"/>
      <c r="I104" s="535">
        <f>(C104/C275)*I11</f>
        <v>4.5700278520459006E-2</v>
      </c>
      <c r="J104" s="552">
        <f t="shared" si="5"/>
        <v>1.408800278520459</v>
      </c>
      <c r="K104" s="528"/>
    </row>
    <row r="105" spans="1:11" x14ac:dyDescent="0.25">
      <c r="A105" s="534">
        <v>101</v>
      </c>
      <c r="B105" s="403">
        <v>17219065</v>
      </c>
      <c r="C105" s="404">
        <v>35.700000000000003</v>
      </c>
      <c r="D105" s="530">
        <v>6246</v>
      </c>
      <c r="E105" s="530">
        <v>6655</v>
      </c>
      <c r="F105" s="530">
        <f t="shared" si="4"/>
        <v>409</v>
      </c>
      <c r="G105" s="395">
        <f t="shared" si="3"/>
        <v>0.35174</v>
      </c>
      <c r="H105" s="395"/>
      <c r="I105" s="535">
        <f>(C105/C275)*I11</f>
        <v>2.4460269013199198E-2</v>
      </c>
      <c r="J105" s="552">
        <f t="shared" si="5"/>
        <v>0.3762002690131992</v>
      </c>
      <c r="K105" s="528"/>
    </row>
    <row r="106" spans="1:11" x14ac:dyDescent="0.25">
      <c r="A106" s="534">
        <v>102</v>
      </c>
      <c r="B106" s="403">
        <v>17218975</v>
      </c>
      <c r="C106" s="404">
        <v>64.400000000000006</v>
      </c>
      <c r="D106" s="530">
        <v>9976</v>
      </c>
      <c r="E106" s="530">
        <v>10752</v>
      </c>
      <c r="F106" s="530">
        <f t="shared" si="4"/>
        <v>776</v>
      </c>
      <c r="G106" s="395">
        <f t="shared" si="3"/>
        <v>0.66735999999999995</v>
      </c>
      <c r="H106" s="395"/>
      <c r="I106" s="535">
        <f>(C106/C275)*I11</f>
        <v>4.4124406847339731E-2</v>
      </c>
      <c r="J106" s="552">
        <f t="shared" si="5"/>
        <v>0.71148440684733971</v>
      </c>
      <c r="K106" s="528"/>
    </row>
    <row r="107" spans="1:11" x14ac:dyDescent="0.25">
      <c r="A107" s="534">
        <v>103</v>
      </c>
      <c r="B107" s="403">
        <v>17219091</v>
      </c>
      <c r="C107" s="404">
        <v>45.6</v>
      </c>
      <c r="D107" s="530">
        <v>3933</v>
      </c>
      <c r="E107" s="530">
        <v>3934</v>
      </c>
      <c r="F107" s="530">
        <f t="shared" si="4"/>
        <v>1</v>
      </c>
      <c r="G107" s="395">
        <f t="shared" si="3"/>
        <v>8.5999999999999998E-4</v>
      </c>
      <c r="H107" s="395"/>
      <c r="I107" s="535">
        <f>(C107/C275)*I11</f>
        <v>3.1243368823582172E-2</v>
      </c>
      <c r="J107" s="552">
        <f t="shared" si="5"/>
        <v>3.2103368823582175E-2</v>
      </c>
      <c r="K107" s="528"/>
    </row>
    <row r="108" spans="1:11" x14ac:dyDescent="0.25">
      <c r="A108" s="534">
        <v>104</v>
      </c>
      <c r="B108" s="403">
        <v>17715383</v>
      </c>
      <c r="C108" s="404">
        <v>52.8</v>
      </c>
      <c r="D108" s="397">
        <v>6508</v>
      </c>
      <c r="E108" s="397">
        <v>6508</v>
      </c>
      <c r="F108" s="530">
        <f t="shared" si="4"/>
        <v>0</v>
      </c>
      <c r="G108" s="395">
        <f t="shared" si="3"/>
        <v>0</v>
      </c>
      <c r="H108" s="395"/>
      <c r="I108" s="535">
        <f>(C108/C275)*I11</f>
        <v>3.6176532322042508E-2</v>
      </c>
      <c r="J108" s="552">
        <f t="shared" si="5"/>
        <v>3.6176532322042508E-2</v>
      </c>
      <c r="K108" s="528"/>
    </row>
    <row r="109" spans="1:11" x14ac:dyDescent="0.25">
      <c r="A109" s="534">
        <v>105</v>
      </c>
      <c r="B109" s="403">
        <v>17715287</v>
      </c>
      <c r="C109" s="404">
        <v>48</v>
      </c>
      <c r="D109" s="397">
        <v>5217</v>
      </c>
      <c r="E109" s="397">
        <v>5217</v>
      </c>
      <c r="F109" s="530">
        <f t="shared" si="4"/>
        <v>0</v>
      </c>
      <c r="G109" s="395">
        <f t="shared" si="3"/>
        <v>0</v>
      </c>
      <c r="H109" s="395"/>
      <c r="I109" s="535">
        <f>(C109/C275)*I11</f>
        <v>3.2887756656402284E-2</v>
      </c>
      <c r="J109" s="552">
        <f t="shared" si="5"/>
        <v>3.2887756656402284E-2</v>
      </c>
      <c r="K109" s="528"/>
    </row>
    <row r="110" spans="1:11" x14ac:dyDescent="0.25">
      <c r="A110" s="534">
        <v>106</v>
      </c>
      <c r="B110" s="403">
        <v>17715373</v>
      </c>
      <c r="C110" s="404">
        <v>58.5</v>
      </c>
      <c r="D110" s="530">
        <v>9846</v>
      </c>
      <c r="E110" s="530">
        <v>11035</v>
      </c>
      <c r="F110" s="530">
        <f t="shared" si="4"/>
        <v>1189</v>
      </c>
      <c r="G110" s="395">
        <f t="shared" si="3"/>
        <v>1.02254</v>
      </c>
      <c r="H110" s="395"/>
      <c r="I110" s="535">
        <f>(C110/C275)*I11</f>
        <v>4.0081953424990283E-2</v>
      </c>
      <c r="J110" s="552">
        <f>G110+I110</f>
        <v>1.0626219534249903</v>
      </c>
      <c r="K110" s="528"/>
    </row>
    <row r="111" spans="1:11" x14ac:dyDescent="0.25">
      <c r="A111" s="534">
        <v>107</v>
      </c>
      <c r="B111" s="403">
        <v>17715058</v>
      </c>
      <c r="C111" s="404">
        <v>91.8</v>
      </c>
      <c r="D111" s="530">
        <v>6260</v>
      </c>
      <c r="E111" s="530">
        <v>6928</v>
      </c>
      <c r="F111" s="530">
        <f t="shared" si="4"/>
        <v>668</v>
      </c>
      <c r="G111" s="395">
        <f t="shared" si="3"/>
        <v>0.57447999999999999</v>
      </c>
      <c r="H111" s="395"/>
      <c r="I111" s="535">
        <f>(C111/C275)*I11</f>
        <v>6.2897834605369365E-2</v>
      </c>
      <c r="J111" s="552">
        <f t="shared" si="5"/>
        <v>0.63737783460536934</v>
      </c>
      <c r="K111" s="528"/>
    </row>
    <row r="112" spans="1:11" x14ac:dyDescent="0.25">
      <c r="A112" s="534">
        <v>108</v>
      </c>
      <c r="B112" s="550">
        <v>17715273</v>
      </c>
      <c r="C112" s="551">
        <v>54.6</v>
      </c>
      <c r="D112" s="530">
        <v>6184</v>
      </c>
      <c r="E112" s="530">
        <v>6870</v>
      </c>
      <c r="F112" s="530">
        <f t="shared" si="4"/>
        <v>686</v>
      </c>
      <c r="G112" s="395">
        <f t="shared" si="3"/>
        <v>0.58996000000000004</v>
      </c>
      <c r="H112" s="395"/>
      <c r="I112" s="535">
        <f>(C112/C275)*I11</f>
        <v>3.7409823196657595E-2</v>
      </c>
      <c r="J112" s="552">
        <f t="shared" si="5"/>
        <v>0.62736982319665768</v>
      </c>
      <c r="K112" s="528"/>
    </row>
    <row r="113" spans="1:11" x14ac:dyDescent="0.25">
      <c r="A113" s="534">
        <v>109</v>
      </c>
      <c r="B113" s="550">
        <v>17715501</v>
      </c>
      <c r="C113" s="551">
        <v>51.9</v>
      </c>
      <c r="D113" s="530">
        <v>5112</v>
      </c>
      <c r="E113" s="530">
        <v>5112</v>
      </c>
      <c r="F113" s="530">
        <f t="shared" si="4"/>
        <v>0</v>
      </c>
      <c r="G113" s="395">
        <f t="shared" si="3"/>
        <v>0</v>
      </c>
      <c r="H113" s="395"/>
      <c r="I113" s="535">
        <f>(C113/C275)*I11</f>
        <v>3.5559886884734972E-2</v>
      </c>
      <c r="J113" s="552">
        <f t="shared" si="5"/>
        <v>3.5559886884734972E-2</v>
      </c>
      <c r="K113" s="528"/>
    </row>
    <row r="114" spans="1:11" x14ac:dyDescent="0.25">
      <c r="A114" s="534">
        <v>110</v>
      </c>
      <c r="B114" s="553">
        <v>17714962</v>
      </c>
      <c r="C114" s="551">
        <v>47.9</v>
      </c>
      <c r="D114" s="530">
        <v>6214</v>
      </c>
      <c r="E114" s="530">
        <v>7159</v>
      </c>
      <c r="F114" s="530">
        <f t="shared" si="4"/>
        <v>945</v>
      </c>
      <c r="G114" s="395">
        <f t="shared" si="3"/>
        <v>0.81269999999999998</v>
      </c>
      <c r="H114" s="395"/>
      <c r="I114" s="535">
        <f>(C114/C275)*I11</f>
        <v>3.2819240496701443E-2</v>
      </c>
      <c r="J114" s="552">
        <f t="shared" si="5"/>
        <v>0.84551924049670146</v>
      </c>
      <c r="K114" s="528"/>
    </row>
    <row r="115" spans="1:11" x14ac:dyDescent="0.25">
      <c r="A115" s="534">
        <v>111</v>
      </c>
      <c r="B115" s="550">
        <v>17715670</v>
      </c>
      <c r="C115" s="551">
        <v>49.1</v>
      </c>
      <c r="D115" s="530">
        <v>8645</v>
      </c>
      <c r="E115" s="530">
        <v>9428</v>
      </c>
      <c r="F115" s="530">
        <f t="shared" si="4"/>
        <v>783</v>
      </c>
      <c r="G115" s="395">
        <f t="shared" si="3"/>
        <v>0.67337999999999998</v>
      </c>
      <c r="H115" s="395"/>
      <c r="I115" s="535">
        <f>(C115/C275)*I11</f>
        <v>3.3641434413111508E-2</v>
      </c>
      <c r="J115" s="552">
        <f t="shared" si="5"/>
        <v>0.70702143441311149</v>
      </c>
      <c r="K115" s="528"/>
    </row>
    <row r="116" spans="1:11" x14ac:dyDescent="0.25">
      <c r="A116" s="534">
        <v>112</v>
      </c>
      <c r="B116" s="550">
        <v>17715079</v>
      </c>
      <c r="C116" s="551">
        <v>68</v>
      </c>
      <c r="D116" s="530">
        <v>16963</v>
      </c>
      <c r="E116" s="530">
        <v>18624</v>
      </c>
      <c r="F116" s="530">
        <f t="shared" si="4"/>
        <v>1661</v>
      </c>
      <c r="G116" s="395">
        <f t="shared" si="3"/>
        <v>1.4284600000000001</v>
      </c>
      <c r="H116" s="395"/>
      <c r="I116" s="535">
        <f>(C116/C275)*I11</f>
        <v>4.6590988596569904E-2</v>
      </c>
      <c r="J116" s="552">
        <f t="shared" si="5"/>
        <v>1.4750509885965699</v>
      </c>
      <c r="K116" s="528"/>
    </row>
    <row r="117" spans="1:11" x14ac:dyDescent="0.25">
      <c r="A117" s="534">
        <v>113</v>
      </c>
      <c r="B117" s="555">
        <v>17715576</v>
      </c>
      <c r="C117" s="551">
        <v>35.700000000000003</v>
      </c>
      <c r="D117" s="530">
        <v>2169</v>
      </c>
      <c r="E117" s="530">
        <v>2470</v>
      </c>
      <c r="F117" s="530">
        <f t="shared" si="4"/>
        <v>301</v>
      </c>
      <c r="G117" s="395">
        <f t="shared" si="3"/>
        <v>0.25885999999999998</v>
      </c>
      <c r="H117" s="395"/>
      <c r="I117" s="535">
        <f>(C117/C275)*I11</f>
        <v>2.4460269013199198E-2</v>
      </c>
      <c r="J117" s="552">
        <f t="shared" si="5"/>
        <v>0.28332026901319918</v>
      </c>
      <c r="K117" s="528"/>
    </row>
    <row r="118" spans="1:11" x14ac:dyDescent="0.25">
      <c r="A118" s="534">
        <v>114</v>
      </c>
      <c r="B118" s="550">
        <v>17715256</v>
      </c>
      <c r="C118" s="551">
        <v>64.8</v>
      </c>
      <c r="D118" s="530">
        <v>2656</v>
      </c>
      <c r="E118" s="530">
        <v>2656</v>
      </c>
      <c r="F118" s="530">
        <f t="shared" si="4"/>
        <v>0</v>
      </c>
      <c r="G118" s="395">
        <f t="shared" si="3"/>
        <v>0</v>
      </c>
      <c r="H118" s="395"/>
      <c r="I118" s="535">
        <f>(C118/C275)*I11</f>
        <v>4.4398471486143086E-2</v>
      </c>
      <c r="J118" s="552">
        <f t="shared" si="5"/>
        <v>4.4398471486143086E-2</v>
      </c>
      <c r="K118" s="528"/>
    </row>
    <row r="119" spans="1:11" x14ac:dyDescent="0.25">
      <c r="A119" s="534">
        <v>115</v>
      </c>
      <c r="B119" s="550">
        <v>17715190</v>
      </c>
      <c r="C119" s="551">
        <v>45.4</v>
      </c>
      <c r="D119" s="530">
        <v>6342</v>
      </c>
      <c r="E119" s="530">
        <v>6381</v>
      </c>
      <c r="F119" s="530">
        <f t="shared" si="4"/>
        <v>39</v>
      </c>
      <c r="G119" s="395">
        <f t="shared" si="3"/>
        <v>3.354E-2</v>
      </c>
      <c r="H119" s="395"/>
      <c r="I119" s="535">
        <f>(C119/C275)*I11</f>
        <v>3.1106336504180491E-2</v>
      </c>
      <c r="J119" s="552">
        <f t="shared" si="5"/>
        <v>6.4646336504180488E-2</v>
      </c>
      <c r="K119" s="528"/>
    </row>
    <row r="120" spans="1:11" x14ac:dyDescent="0.25">
      <c r="A120" s="534">
        <v>116</v>
      </c>
      <c r="B120" s="550">
        <v>17219088</v>
      </c>
      <c r="C120" s="551">
        <v>52.6</v>
      </c>
      <c r="D120" s="530">
        <v>6403</v>
      </c>
      <c r="E120" s="530">
        <v>6451</v>
      </c>
      <c r="F120" s="530">
        <f t="shared" si="4"/>
        <v>48</v>
      </c>
      <c r="G120" s="395">
        <f t="shared" si="3"/>
        <v>4.1279999999999997E-2</v>
      </c>
      <c r="H120" s="395"/>
      <c r="I120" s="535">
        <f>(C120/C275)*I11</f>
        <v>3.6039500002640841E-2</v>
      </c>
      <c r="J120" s="552">
        <f t="shared" si="5"/>
        <v>7.7319500002640845E-2</v>
      </c>
      <c r="K120" s="528"/>
    </row>
    <row r="121" spans="1:11" x14ac:dyDescent="0.25">
      <c r="A121" s="534">
        <v>117</v>
      </c>
      <c r="B121" s="550">
        <v>17218692</v>
      </c>
      <c r="C121" s="551">
        <v>48.1</v>
      </c>
      <c r="D121" s="530">
        <v>7968</v>
      </c>
      <c r="E121" s="530">
        <v>8781</v>
      </c>
      <c r="F121" s="530">
        <f t="shared" si="4"/>
        <v>813</v>
      </c>
      <c r="G121" s="395">
        <f t="shared" si="3"/>
        <v>0.69918000000000002</v>
      </c>
      <c r="H121" s="395"/>
      <c r="I121" s="535">
        <f>(C121/C275)*I11</f>
        <v>3.2956272816103124E-2</v>
      </c>
      <c r="J121" s="552">
        <f t="shared" si="5"/>
        <v>0.73213627281610316</v>
      </c>
      <c r="K121" s="528"/>
    </row>
    <row r="122" spans="1:11" x14ac:dyDescent="0.25">
      <c r="A122" s="534">
        <v>118</v>
      </c>
      <c r="B122" s="550">
        <v>17218709</v>
      </c>
      <c r="C122" s="551">
        <v>57</v>
      </c>
      <c r="D122" s="530">
        <v>6596</v>
      </c>
      <c r="E122" s="530">
        <v>6646</v>
      </c>
      <c r="F122" s="530">
        <f t="shared" si="4"/>
        <v>50</v>
      </c>
      <c r="G122" s="395">
        <f t="shared" si="3"/>
        <v>4.2999999999999997E-2</v>
      </c>
      <c r="H122" s="395"/>
      <c r="I122" s="535">
        <f>(C122/C275)*I11</f>
        <v>3.9054211029477717E-2</v>
      </c>
      <c r="J122" s="552">
        <f t="shared" si="5"/>
        <v>8.2054211029477714E-2</v>
      </c>
      <c r="K122" s="528"/>
    </row>
    <row r="123" spans="1:11" x14ac:dyDescent="0.25">
      <c r="A123" s="534">
        <v>119</v>
      </c>
      <c r="B123" s="550">
        <v>17218991</v>
      </c>
      <c r="C123" s="551">
        <v>91.3</v>
      </c>
      <c r="D123" s="530">
        <v>11016</v>
      </c>
      <c r="E123" s="530">
        <v>12292</v>
      </c>
      <c r="F123" s="530">
        <f t="shared" si="4"/>
        <v>1276</v>
      </c>
      <c r="G123" s="395">
        <f t="shared" si="3"/>
        <v>1.0973599999999999</v>
      </c>
      <c r="H123" s="395"/>
      <c r="I123" s="535">
        <f>(C123/C275)*I11</f>
        <v>6.2555253806865177E-2</v>
      </c>
      <c r="J123" s="552">
        <f t="shared" si="5"/>
        <v>1.1599152538068651</v>
      </c>
      <c r="K123" s="528"/>
    </row>
    <row r="124" spans="1:11" x14ac:dyDescent="0.25">
      <c r="A124" s="534">
        <v>120</v>
      </c>
      <c r="B124" s="550">
        <v>17218957</v>
      </c>
      <c r="C124" s="551">
        <v>54.9</v>
      </c>
      <c r="D124" s="530">
        <v>3274</v>
      </c>
      <c r="E124" s="530">
        <v>4182</v>
      </c>
      <c r="F124" s="530">
        <f t="shared" si="4"/>
        <v>908</v>
      </c>
      <c r="G124" s="395">
        <f t="shared" si="3"/>
        <v>0.78088000000000002</v>
      </c>
      <c r="H124" s="395"/>
      <c r="I124" s="535">
        <f>(C124/C275)*I11</f>
        <v>3.7615371675760109E-2</v>
      </c>
      <c r="J124" s="552">
        <f t="shared" si="5"/>
        <v>0.81849537167576014</v>
      </c>
      <c r="K124" s="528"/>
    </row>
    <row r="125" spans="1:11" x14ac:dyDescent="0.25">
      <c r="A125" s="534">
        <v>121</v>
      </c>
      <c r="B125" s="550">
        <v>17218674</v>
      </c>
      <c r="C125" s="551">
        <v>52.2</v>
      </c>
      <c r="D125" s="530">
        <v>5330</v>
      </c>
      <c r="E125" s="530">
        <v>5330</v>
      </c>
      <c r="F125" s="530">
        <f t="shared" si="4"/>
        <v>0</v>
      </c>
      <c r="G125" s="395">
        <f t="shared" si="3"/>
        <v>0</v>
      </c>
      <c r="H125" s="395"/>
      <c r="I125" s="535">
        <f>(C125/C275)*I11</f>
        <v>3.5765435363837486E-2</v>
      </c>
      <c r="J125" s="552">
        <f t="shared" si="5"/>
        <v>3.5765435363837486E-2</v>
      </c>
      <c r="K125" s="528"/>
    </row>
    <row r="126" spans="1:11" x14ac:dyDescent="0.25">
      <c r="A126" s="534">
        <v>122</v>
      </c>
      <c r="B126" s="550">
        <v>17218876</v>
      </c>
      <c r="C126" s="551">
        <v>47.9</v>
      </c>
      <c r="D126" s="530">
        <v>4240</v>
      </c>
      <c r="E126" s="530">
        <v>5197</v>
      </c>
      <c r="F126" s="530">
        <f t="shared" si="4"/>
        <v>957</v>
      </c>
      <c r="G126" s="395">
        <f t="shared" si="3"/>
        <v>0.82301999999999997</v>
      </c>
      <c r="H126" s="395"/>
      <c r="I126" s="535">
        <f>(C126/C275)*I11</f>
        <v>3.2819240496701443E-2</v>
      </c>
      <c r="J126" s="552">
        <f t="shared" si="5"/>
        <v>0.85583924049670146</v>
      </c>
      <c r="K126" s="528"/>
    </row>
    <row r="127" spans="1:11" x14ac:dyDescent="0.25">
      <c r="A127" s="534">
        <v>123</v>
      </c>
      <c r="B127" s="550">
        <v>17219120</v>
      </c>
      <c r="C127" s="551">
        <v>49.3</v>
      </c>
      <c r="D127" s="530">
        <v>5070</v>
      </c>
      <c r="E127" s="530">
        <v>6110</v>
      </c>
      <c r="F127" s="530">
        <f t="shared" si="4"/>
        <v>1040</v>
      </c>
      <c r="G127" s="395">
        <f t="shared" si="3"/>
        <v>0.89439999999999997</v>
      </c>
      <c r="H127" s="395"/>
      <c r="I127" s="535">
        <f>(C127/C275)*I11</f>
        <v>3.3778466732513175E-2</v>
      </c>
      <c r="J127" s="552">
        <f t="shared" si="5"/>
        <v>0.92817846673251314</v>
      </c>
      <c r="K127" s="528"/>
    </row>
    <row r="128" spans="1:11" x14ac:dyDescent="0.25">
      <c r="A128" s="534">
        <v>124</v>
      </c>
      <c r="B128" s="550">
        <v>17219061</v>
      </c>
      <c r="C128" s="551">
        <v>66.7</v>
      </c>
      <c r="D128" s="530">
        <v>5045</v>
      </c>
      <c r="E128" s="530">
        <v>5423</v>
      </c>
      <c r="F128" s="530">
        <f t="shared" si="4"/>
        <v>378</v>
      </c>
      <c r="G128" s="395">
        <f t="shared" si="3"/>
        <v>0.32507999999999998</v>
      </c>
      <c r="H128" s="395"/>
      <c r="I128" s="535">
        <f>(C128/C275)*I11</f>
        <v>4.5700278520459006E-2</v>
      </c>
      <c r="J128" s="552">
        <f t="shared" si="5"/>
        <v>0.37078027852045897</v>
      </c>
      <c r="K128" s="528"/>
    </row>
    <row r="129" spans="1:11" x14ac:dyDescent="0.25">
      <c r="A129" s="534">
        <v>125</v>
      </c>
      <c r="B129" s="550">
        <v>17219069</v>
      </c>
      <c r="C129" s="551">
        <v>35.700000000000003</v>
      </c>
      <c r="D129" s="530">
        <v>2544</v>
      </c>
      <c r="E129" s="530">
        <v>2545</v>
      </c>
      <c r="F129" s="530">
        <f t="shared" si="4"/>
        <v>1</v>
      </c>
      <c r="G129" s="395">
        <f t="shared" si="3"/>
        <v>8.5999999999999998E-4</v>
      </c>
      <c r="H129" s="395"/>
      <c r="I129" s="535">
        <f>(C129/C275)*I11</f>
        <v>2.4460269013199198E-2</v>
      </c>
      <c r="J129" s="552">
        <f t="shared" si="5"/>
        <v>2.5320269013199198E-2</v>
      </c>
      <c r="K129" s="528"/>
    </row>
    <row r="130" spans="1:11" x14ac:dyDescent="0.25">
      <c r="A130" s="534">
        <v>126</v>
      </c>
      <c r="B130" s="550">
        <v>17218815</v>
      </c>
      <c r="C130" s="551">
        <v>64.599999999999994</v>
      </c>
      <c r="D130" s="530">
        <v>12028</v>
      </c>
      <c r="E130" s="530">
        <v>13614</v>
      </c>
      <c r="F130" s="530">
        <f t="shared" si="4"/>
        <v>1586</v>
      </c>
      <c r="G130" s="395">
        <f t="shared" si="3"/>
        <v>1.3639600000000001</v>
      </c>
      <c r="H130" s="395"/>
      <c r="I130" s="535">
        <f>(C130/C275)*I11</f>
        <v>4.4261439166741405E-2</v>
      </c>
      <c r="J130" s="552">
        <f t="shared" si="5"/>
        <v>1.4082214391667414</v>
      </c>
      <c r="K130" s="528"/>
    </row>
    <row r="131" spans="1:11" x14ac:dyDescent="0.25">
      <c r="A131" s="534">
        <v>127</v>
      </c>
      <c r="B131" s="550">
        <v>17219041</v>
      </c>
      <c r="C131" s="551">
        <v>45.6</v>
      </c>
      <c r="D131" s="530">
        <v>7977</v>
      </c>
      <c r="E131" s="530">
        <v>8465</v>
      </c>
      <c r="F131" s="530">
        <f t="shared" si="4"/>
        <v>488</v>
      </c>
      <c r="G131" s="395">
        <f t="shared" si="3"/>
        <v>0.41968</v>
      </c>
      <c r="H131" s="395"/>
      <c r="I131" s="535">
        <f>(C131/C275)*I11</f>
        <v>3.1243368823582172E-2</v>
      </c>
      <c r="J131" s="552">
        <f t="shared" si="5"/>
        <v>0.45092336882358219</v>
      </c>
      <c r="K131" s="528"/>
    </row>
    <row r="132" spans="1:11" x14ac:dyDescent="0.25">
      <c r="A132" s="534">
        <v>128</v>
      </c>
      <c r="B132" s="550">
        <v>17219078</v>
      </c>
      <c r="C132" s="551">
        <v>53.1</v>
      </c>
      <c r="D132" s="530">
        <v>4489</v>
      </c>
      <c r="E132" s="530">
        <v>5264</v>
      </c>
      <c r="F132" s="530">
        <f t="shared" si="4"/>
        <v>775</v>
      </c>
      <c r="G132" s="395">
        <f t="shared" si="3"/>
        <v>0.66649999999999998</v>
      </c>
      <c r="H132" s="395"/>
      <c r="I132" s="535">
        <f>(C132/C275)*I11</f>
        <v>3.6382080801145023E-2</v>
      </c>
      <c r="J132" s="552">
        <f t="shared" si="5"/>
        <v>0.702882080801145</v>
      </c>
      <c r="K132" s="528"/>
    </row>
    <row r="133" spans="1:11" x14ac:dyDescent="0.25">
      <c r="A133" s="534">
        <v>129</v>
      </c>
      <c r="B133" s="550">
        <v>17715201</v>
      </c>
      <c r="C133" s="551">
        <v>48.1</v>
      </c>
      <c r="D133" s="530">
        <v>7724</v>
      </c>
      <c r="E133" s="530">
        <v>8369</v>
      </c>
      <c r="F133" s="530">
        <f t="shared" si="4"/>
        <v>645</v>
      </c>
      <c r="G133" s="395">
        <f t="shared" si="3"/>
        <v>0.55469999999999997</v>
      </c>
      <c r="H133" s="395"/>
      <c r="I133" s="535">
        <f>(C133/C275)*I11</f>
        <v>3.2956272816103124E-2</v>
      </c>
      <c r="J133" s="552">
        <f t="shared" si="5"/>
        <v>0.58765627281610311</v>
      </c>
      <c r="K133" s="528"/>
    </row>
    <row r="134" spans="1:11" x14ac:dyDescent="0.25">
      <c r="A134" s="556">
        <v>130</v>
      </c>
      <c r="B134" s="550">
        <v>17715347</v>
      </c>
      <c r="C134" s="551">
        <v>58.5</v>
      </c>
      <c r="D134" s="530">
        <v>7871</v>
      </c>
      <c r="E134" s="530">
        <v>8585</v>
      </c>
      <c r="F134" s="530">
        <f t="shared" si="4"/>
        <v>714</v>
      </c>
      <c r="G134" s="395">
        <f t="shared" si="3"/>
        <v>0.61404000000000003</v>
      </c>
      <c r="H134" s="395"/>
      <c r="I134" s="535">
        <f>(C134/C275)*I11</f>
        <v>4.0081953424990283E-2</v>
      </c>
      <c r="J134" s="552">
        <f t="shared" si="5"/>
        <v>0.65412195342499035</v>
      </c>
      <c r="K134" s="528"/>
    </row>
    <row r="135" spans="1:11" x14ac:dyDescent="0.25">
      <c r="A135" s="534">
        <v>131</v>
      </c>
      <c r="B135" s="550">
        <v>17218633</v>
      </c>
      <c r="C135" s="551">
        <v>91.2</v>
      </c>
      <c r="D135" s="530">
        <v>14296</v>
      </c>
      <c r="E135" s="530">
        <v>15909</v>
      </c>
      <c r="F135" s="530">
        <f t="shared" si="4"/>
        <v>1613</v>
      </c>
      <c r="G135" s="395">
        <f t="shared" si="3"/>
        <v>1.3871799999999999</v>
      </c>
      <c r="H135" s="395"/>
      <c r="I135" s="535">
        <f>(C135/C275)*I11</f>
        <v>6.2486737647164343E-2</v>
      </c>
      <c r="J135" s="552">
        <f t="shared" si="5"/>
        <v>1.4496667376471641</v>
      </c>
      <c r="K135" s="528"/>
    </row>
    <row r="136" spans="1:11" x14ac:dyDescent="0.25">
      <c r="A136" s="534">
        <v>132</v>
      </c>
      <c r="B136" s="550">
        <v>17218649</v>
      </c>
      <c r="C136" s="551">
        <v>54.6</v>
      </c>
      <c r="D136" s="530">
        <v>910</v>
      </c>
      <c r="E136" s="530">
        <v>910</v>
      </c>
      <c r="F136" s="530">
        <f t="shared" si="4"/>
        <v>0</v>
      </c>
      <c r="G136" s="395">
        <f t="shared" si="3"/>
        <v>0</v>
      </c>
      <c r="H136" s="395"/>
      <c r="I136" s="535">
        <f>(C136/C275)*I11</f>
        <v>3.7409823196657595E-2</v>
      </c>
      <c r="J136" s="552">
        <f t="shared" si="5"/>
        <v>3.7409823196657595E-2</v>
      </c>
      <c r="K136" s="528"/>
    </row>
    <row r="137" spans="1:11" x14ac:dyDescent="0.25">
      <c r="A137" s="534">
        <v>133</v>
      </c>
      <c r="B137" s="550">
        <v>17219241</v>
      </c>
      <c r="C137" s="551">
        <v>52.2</v>
      </c>
      <c r="D137" s="530">
        <v>3242</v>
      </c>
      <c r="E137" s="530">
        <v>4181</v>
      </c>
      <c r="F137" s="530">
        <f t="shared" si="4"/>
        <v>939</v>
      </c>
      <c r="G137" s="395">
        <f t="shared" si="3"/>
        <v>0.80754000000000004</v>
      </c>
      <c r="H137" s="395"/>
      <c r="I137" s="535">
        <f>(C137/C275)*I11</f>
        <v>3.5765435363837486E-2</v>
      </c>
      <c r="J137" s="552">
        <f t="shared" si="5"/>
        <v>0.84330543536383751</v>
      </c>
      <c r="K137" s="528"/>
    </row>
    <row r="138" spans="1:11" x14ac:dyDescent="0.25">
      <c r="A138" s="534">
        <v>134</v>
      </c>
      <c r="B138" s="550">
        <v>17218645</v>
      </c>
      <c r="C138" s="551">
        <v>48.2</v>
      </c>
      <c r="D138" s="530">
        <v>1829</v>
      </c>
      <c r="E138" s="530">
        <v>1829</v>
      </c>
      <c r="F138" s="530">
        <f t="shared" si="4"/>
        <v>0</v>
      </c>
      <c r="G138" s="395">
        <f t="shared" si="3"/>
        <v>0</v>
      </c>
      <c r="H138" s="395"/>
      <c r="I138" s="535">
        <f>(C138/C275)*I11</f>
        <v>3.3024788975803965E-2</v>
      </c>
      <c r="J138" s="552">
        <f t="shared" si="5"/>
        <v>3.3024788975803965E-2</v>
      </c>
      <c r="K138" s="528"/>
    </row>
    <row r="139" spans="1:11" x14ac:dyDescent="0.25">
      <c r="A139" s="534">
        <v>135</v>
      </c>
      <c r="B139" s="550">
        <v>17218661</v>
      </c>
      <c r="C139" s="551">
        <v>49.4</v>
      </c>
      <c r="D139" s="530">
        <v>468</v>
      </c>
      <c r="E139" s="530">
        <v>468</v>
      </c>
      <c r="F139" s="530">
        <f t="shared" si="4"/>
        <v>0</v>
      </c>
      <c r="G139" s="395">
        <f t="shared" si="3"/>
        <v>0</v>
      </c>
      <c r="H139" s="395"/>
      <c r="I139" s="535">
        <f>(C139/C275)*I11</f>
        <v>3.3846982892214016E-2</v>
      </c>
      <c r="J139" s="552">
        <f t="shared" si="5"/>
        <v>3.3846982892214016E-2</v>
      </c>
      <c r="K139" s="528"/>
    </row>
    <row r="140" spans="1:11" x14ac:dyDescent="0.25">
      <c r="A140" s="534">
        <v>136</v>
      </c>
      <c r="B140" s="550">
        <v>17218979</v>
      </c>
      <c r="C140" s="551">
        <v>66.900000000000006</v>
      </c>
      <c r="D140" s="530">
        <v>11732</v>
      </c>
      <c r="E140" s="530">
        <v>13191</v>
      </c>
      <c r="F140" s="530">
        <f t="shared" si="4"/>
        <v>1459</v>
      </c>
      <c r="G140" s="395">
        <f t="shared" si="3"/>
        <v>1.25474</v>
      </c>
      <c r="H140" s="395"/>
      <c r="I140" s="535">
        <f>(C140/C275)*I11</f>
        <v>4.5837310839860687E-2</v>
      </c>
      <c r="J140" s="552">
        <f t="shared" si="5"/>
        <v>1.3005773108398606</v>
      </c>
      <c r="K140" s="528"/>
    </row>
    <row r="141" spans="1:11" x14ac:dyDescent="0.25">
      <c r="A141" s="534">
        <v>137</v>
      </c>
      <c r="B141" s="550">
        <v>17219253</v>
      </c>
      <c r="C141" s="551">
        <v>36.200000000000003</v>
      </c>
      <c r="D141" s="530">
        <v>4369</v>
      </c>
      <c r="E141" s="530">
        <v>4961</v>
      </c>
      <c r="F141" s="530">
        <f t="shared" si="4"/>
        <v>592</v>
      </c>
      <c r="G141" s="395">
        <f t="shared" si="3"/>
        <v>0.50912000000000002</v>
      </c>
      <c r="H141" s="395"/>
      <c r="I141" s="535">
        <f>(C141/C275)*I11</f>
        <v>2.480284981170339E-2</v>
      </c>
      <c r="J141" s="552">
        <f t="shared" si="5"/>
        <v>0.53392284981170346</v>
      </c>
      <c r="K141" s="528"/>
    </row>
    <row r="142" spans="1:11" x14ac:dyDescent="0.25">
      <c r="A142" s="534">
        <v>138</v>
      </c>
      <c r="B142" s="550">
        <v>17219193</v>
      </c>
      <c r="C142" s="551">
        <v>64.5</v>
      </c>
      <c r="D142" s="530">
        <v>8249</v>
      </c>
      <c r="E142" s="530">
        <v>8249</v>
      </c>
      <c r="F142" s="530">
        <f t="shared" si="4"/>
        <v>0</v>
      </c>
      <c r="G142" s="395">
        <f t="shared" si="3"/>
        <v>0</v>
      </c>
      <c r="H142" s="395"/>
      <c r="I142" s="535">
        <f>(C142/C275)*I11</f>
        <v>4.4192923007040572E-2</v>
      </c>
      <c r="J142" s="552">
        <f t="shared" si="5"/>
        <v>4.4192923007040572E-2</v>
      </c>
      <c r="K142" s="528"/>
    </row>
    <row r="143" spans="1:11" x14ac:dyDescent="0.25">
      <c r="A143" s="534">
        <v>139</v>
      </c>
      <c r="B143" s="550">
        <v>17219076</v>
      </c>
      <c r="C143" s="551">
        <v>45.5</v>
      </c>
      <c r="D143" s="530">
        <v>6496</v>
      </c>
      <c r="E143" s="530">
        <v>7353</v>
      </c>
      <c r="F143" s="530">
        <f t="shared" si="4"/>
        <v>857</v>
      </c>
      <c r="G143" s="395">
        <f t="shared" ref="G143:G203" si="6">F143*0.00086</f>
        <v>0.73702000000000001</v>
      </c>
      <c r="H143" s="395"/>
      <c r="I143" s="535">
        <f>(C143/C275)*I11</f>
        <v>3.1174852663881331E-2</v>
      </c>
      <c r="J143" s="552">
        <f t="shared" si="5"/>
        <v>0.76819485266388132</v>
      </c>
      <c r="K143" s="528"/>
    </row>
    <row r="144" spans="1:11" x14ac:dyDescent="0.25">
      <c r="A144" s="534">
        <v>140</v>
      </c>
      <c r="B144" s="550">
        <v>17715466</v>
      </c>
      <c r="C144" s="551">
        <v>52.8</v>
      </c>
      <c r="D144" s="530">
        <v>4830</v>
      </c>
      <c r="E144" s="530">
        <v>4840</v>
      </c>
      <c r="F144" s="530">
        <f t="shared" ref="F144:F207" si="7">E144-D144</f>
        <v>10</v>
      </c>
      <c r="G144" s="395">
        <f t="shared" si="6"/>
        <v>8.6E-3</v>
      </c>
      <c r="H144" s="395"/>
      <c r="I144" s="535">
        <f>(C144/C275)*I11</f>
        <v>3.6176532322042508E-2</v>
      </c>
      <c r="J144" s="552">
        <f t="shared" si="5"/>
        <v>4.4776532322042512E-2</v>
      </c>
      <c r="K144" s="528"/>
    </row>
    <row r="145" spans="1:11" x14ac:dyDescent="0.25">
      <c r="A145" s="534">
        <v>141</v>
      </c>
      <c r="B145" s="550">
        <v>17218746</v>
      </c>
      <c r="C145" s="551">
        <v>47.9</v>
      </c>
      <c r="D145" s="530">
        <v>9531</v>
      </c>
      <c r="E145" s="530">
        <v>10461</v>
      </c>
      <c r="F145" s="530">
        <f t="shared" si="7"/>
        <v>930</v>
      </c>
      <c r="G145" s="395">
        <f t="shared" si="6"/>
        <v>0.79979999999999996</v>
      </c>
      <c r="H145" s="395"/>
      <c r="I145" s="535">
        <f>(C145/C275)*I11</f>
        <v>3.2819240496701443E-2</v>
      </c>
      <c r="J145" s="552">
        <f t="shared" ref="J145:J203" si="8">G145+I145</f>
        <v>0.83261924049670144</v>
      </c>
      <c r="K145" s="528"/>
    </row>
    <row r="146" spans="1:11" x14ac:dyDescent="0.25">
      <c r="A146" s="534">
        <v>142</v>
      </c>
      <c r="B146" s="550">
        <v>17219244</v>
      </c>
      <c r="C146" s="551">
        <v>59.4</v>
      </c>
      <c r="D146" s="530">
        <v>7955</v>
      </c>
      <c r="E146" s="530">
        <v>8609</v>
      </c>
      <c r="F146" s="530">
        <f t="shared" si="7"/>
        <v>654</v>
      </c>
      <c r="G146" s="395">
        <f t="shared" si="6"/>
        <v>0.56243999999999994</v>
      </c>
      <c r="H146" s="395"/>
      <c r="I146" s="535">
        <f>(C146/C275)*I11</f>
        <v>4.0698598862297826E-2</v>
      </c>
      <c r="J146" s="552">
        <f t="shared" si="8"/>
        <v>0.60313859886229781</v>
      </c>
      <c r="K146" s="528"/>
    </row>
    <row r="147" spans="1:11" x14ac:dyDescent="0.25">
      <c r="A147" s="534">
        <v>143</v>
      </c>
      <c r="B147" s="550">
        <v>17219230</v>
      </c>
      <c r="C147" s="551">
        <v>100.7</v>
      </c>
      <c r="D147" s="530">
        <v>6833</v>
      </c>
      <c r="E147" s="530">
        <v>8023</v>
      </c>
      <c r="F147" s="530">
        <f t="shared" si="7"/>
        <v>1190</v>
      </c>
      <c r="G147" s="395">
        <f t="shared" si="6"/>
        <v>1.0233999999999999</v>
      </c>
      <c r="H147" s="395"/>
      <c r="I147" s="535">
        <f>(C147/C275)*I11</f>
        <v>6.8995772818743958E-2</v>
      </c>
      <c r="J147" s="552">
        <f t="shared" si="8"/>
        <v>1.0923957728187439</v>
      </c>
      <c r="K147" s="528"/>
    </row>
    <row r="148" spans="1:11" x14ac:dyDescent="0.25">
      <c r="A148" s="534">
        <v>144</v>
      </c>
      <c r="B148" s="550">
        <v>17218835</v>
      </c>
      <c r="C148" s="551">
        <v>54.6</v>
      </c>
      <c r="D148" s="530">
        <v>3576</v>
      </c>
      <c r="E148" s="530">
        <v>4254</v>
      </c>
      <c r="F148" s="530">
        <f t="shared" si="7"/>
        <v>678</v>
      </c>
      <c r="G148" s="395">
        <f t="shared" si="6"/>
        <v>0.58307999999999993</v>
      </c>
      <c r="H148" s="395"/>
      <c r="I148" s="535">
        <f>(C148/C275)*I11</f>
        <v>3.7409823196657595E-2</v>
      </c>
      <c r="J148" s="552">
        <f t="shared" si="8"/>
        <v>0.62048982319665758</v>
      </c>
      <c r="K148" s="528"/>
    </row>
    <row r="149" spans="1:11" x14ac:dyDescent="0.25">
      <c r="A149" s="534">
        <v>145</v>
      </c>
      <c r="B149" s="550">
        <v>17715622</v>
      </c>
      <c r="C149" s="551">
        <v>51.9</v>
      </c>
      <c r="D149" s="530">
        <v>2921</v>
      </c>
      <c r="E149" s="530">
        <v>2921</v>
      </c>
      <c r="F149" s="530">
        <f t="shared" si="7"/>
        <v>0</v>
      </c>
      <c r="G149" s="395">
        <f t="shared" si="6"/>
        <v>0</v>
      </c>
      <c r="H149" s="395"/>
      <c r="I149" s="535">
        <f>(C149/C275)*I11</f>
        <v>3.5559886884734972E-2</v>
      </c>
      <c r="J149" s="552">
        <f t="shared" si="8"/>
        <v>3.5559886884734972E-2</v>
      </c>
      <c r="K149" s="528"/>
    </row>
    <row r="150" spans="1:11" x14ac:dyDescent="0.25">
      <c r="A150" s="534">
        <v>146</v>
      </c>
      <c r="B150" s="550">
        <v>17715284</v>
      </c>
      <c r="C150" s="551">
        <v>48.1</v>
      </c>
      <c r="D150" s="530">
        <v>6135</v>
      </c>
      <c r="E150" s="530">
        <v>7104</v>
      </c>
      <c r="F150" s="530">
        <f t="shared" si="7"/>
        <v>969</v>
      </c>
      <c r="G150" s="395">
        <f t="shared" si="6"/>
        <v>0.83333999999999997</v>
      </c>
      <c r="H150" s="395"/>
      <c r="I150" s="535">
        <f>(C150/C275)*I11</f>
        <v>3.2956272816103124E-2</v>
      </c>
      <c r="J150" s="552">
        <f t="shared" si="8"/>
        <v>0.86629627281610311</v>
      </c>
      <c r="K150" s="528"/>
    </row>
    <row r="151" spans="1:11" x14ac:dyDescent="0.25">
      <c r="A151" s="534">
        <v>147</v>
      </c>
      <c r="B151" s="550">
        <v>17219093</v>
      </c>
      <c r="C151" s="551">
        <v>49.2</v>
      </c>
      <c r="D151" s="530">
        <v>3163</v>
      </c>
      <c r="E151" s="530">
        <v>3164</v>
      </c>
      <c r="F151" s="530">
        <f t="shared" si="7"/>
        <v>1</v>
      </c>
      <c r="G151" s="395">
        <f t="shared" si="6"/>
        <v>8.5999999999999998E-4</v>
      </c>
      <c r="H151" s="395"/>
      <c r="I151" s="535">
        <f>(C151/C275)*I11</f>
        <v>3.3709950572812342E-2</v>
      </c>
      <c r="J151" s="552">
        <f t="shared" si="8"/>
        <v>3.4569950572812341E-2</v>
      </c>
      <c r="K151" s="528"/>
    </row>
    <row r="152" spans="1:11" x14ac:dyDescent="0.25">
      <c r="A152" s="534">
        <v>148</v>
      </c>
      <c r="B152" s="550">
        <v>17219086</v>
      </c>
      <c r="C152" s="551">
        <v>69.2</v>
      </c>
      <c r="D152" s="530">
        <v>12331</v>
      </c>
      <c r="E152" s="530">
        <v>13446</v>
      </c>
      <c r="F152" s="530">
        <f t="shared" si="7"/>
        <v>1115</v>
      </c>
      <c r="G152" s="395">
        <f t="shared" si="6"/>
        <v>0.95889999999999997</v>
      </c>
      <c r="H152" s="395"/>
      <c r="I152" s="535">
        <f>(C152/C275)*I11</f>
        <v>4.7413182512979962E-2</v>
      </c>
      <c r="J152" s="552">
        <f t="shared" si="8"/>
        <v>1.0063131825129799</v>
      </c>
      <c r="K152" s="528"/>
    </row>
    <row r="153" spans="1:11" x14ac:dyDescent="0.25">
      <c r="A153" s="534">
        <v>149</v>
      </c>
      <c r="B153" s="550">
        <v>17219146</v>
      </c>
      <c r="C153" s="551">
        <v>42.5</v>
      </c>
      <c r="D153" s="530">
        <v>2615</v>
      </c>
      <c r="E153" s="530">
        <v>2615</v>
      </c>
      <c r="F153" s="530">
        <f t="shared" si="7"/>
        <v>0</v>
      </c>
      <c r="G153" s="395">
        <f t="shared" si="6"/>
        <v>0</v>
      </c>
      <c r="H153" s="395"/>
      <c r="I153" s="535">
        <f>(C153/C275)*I11</f>
        <v>2.911936787285619E-2</v>
      </c>
      <c r="J153" s="552">
        <f t="shared" si="8"/>
        <v>2.911936787285619E-2</v>
      </c>
      <c r="K153" s="528"/>
    </row>
    <row r="154" spans="1:11" x14ac:dyDescent="0.25">
      <c r="A154" s="534">
        <v>150</v>
      </c>
      <c r="B154" s="550">
        <v>17219165</v>
      </c>
      <c r="C154" s="551">
        <v>67.2</v>
      </c>
      <c r="D154" s="530">
        <v>9564</v>
      </c>
      <c r="E154" s="530">
        <v>9940</v>
      </c>
      <c r="F154" s="530">
        <f t="shared" si="7"/>
        <v>376</v>
      </c>
      <c r="G154" s="395">
        <f t="shared" si="6"/>
        <v>0.32335999999999998</v>
      </c>
      <c r="H154" s="395"/>
      <c r="I154" s="535">
        <f>(C154/C275)*I11</f>
        <v>4.6042859318963202E-2</v>
      </c>
      <c r="J154" s="552">
        <f t="shared" si="8"/>
        <v>0.36940285931896316</v>
      </c>
      <c r="K154" s="528"/>
    </row>
    <row r="155" spans="1:11" x14ac:dyDescent="0.25">
      <c r="A155" s="534">
        <v>151</v>
      </c>
      <c r="B155" s="550">
        <v>17715559</v>
      </c>
      <c r="C155" s="551">
        <v>45.4</v>
      </c>
      <c r="D155" s="530">
        <v>8518</v>
      </c>
      <c r="E155" s="530">
        <v>9744</v>
      </c>
      <c r="F155" s="530">
        <f t="shared" si="7"/>
        <v>1226</v>
      </c>
      <c r="G155" s="395">
        <f t="shared" si="6"/>
        <v>1.05436</v>
      </c>
      <c r="H155" s="395"/>
      <c r="I155" s="535">
        <f>(C155/C275)*I11</f>
        <v>3.1106336504180491E-2</v>
      </c>
      <c r="J155" s="552">
        <f t="shared" si="8"/>
        <v>1.0854663365041806</v>
      </c>
      <c r="K155" s="528"/>
    </row>
    <row r="156" spans="1:11" x14ac:dyDescent="0.25">
      <c r="A156" s="534">
        <v>152</v>
      </c>
      <c r="B156" s="403">
        <v>17218597</v>
      </c>
      <c r="C156" s="551">
        <v>52.9</v>
      </c>
      <c r="D156" s="530">
        <v>7589</v>
      </c>
      <c r="E156" s="530">
        <v>7663</v>
      </c>
      <c r="F156" s="530">
        <f t="shared" si="7"/>
        <v>74</v>
      </c>
      <c r="G156" s="395">
        <f t="shared" si="6"/>
        <v>6.3640000000000002E-2</v>
      </c>
      <c r="H156" s="395"/>
      <c r="I156" s="535">
        <f>(C156/C275)*I11</f>
        <v>3.6245048481743355E-2</v>
      </c>
      <c r="J156" s="552">
        <f t="shared" si="8"/>
        <v>9.9885048481743358E-2</v>
      </c>
      <c r="K156" s="528"/>
    </row>
    <row r="157" spans="1:11" x14ac:dyDescent="0.25">
      <c r="A157" s="534">
        <v>153</v>
      </c>
      <c r="B157" s="403">
        <v>17218707</v>
      </c>
      <c r="C157" s="551">
        <v>48.1</v>
      </c>
      <c r="D157" s="530">
        <v>4605</v>
      </c>
      <c r="E157" s="530">
        <v>5946</v>
      </c>
      <c r="F157" s="530">
        <f t="shared" si="7"/>
        <v>1341</v>
      </c>
      <c r="G157" s="395">
        <f t="shared" si="6"/>
        <v>1.15326</v>
      </c>
      <c r="H157" s="395"/>
      <c r="I157" s="535">
        <f>(C157/C275)*I11</f>
        <v>3.2956272816103124E-2</v>
      </c>
      <c r="J157" s="552">
        <f t="shared" si="8"/>
        <v>1.186216272816103</v>
      </c>
      <c r="K157" s="528"/>
    </row>
    <row r="158" spans="1:11" x14ac:dyDescent="0.25">
      <c r="A158" s="534">
        <v>154</v>
      </c>
      <c r="B158" s="403">
        <v>17219111</v>
      </c>
      <c r="C158" s="551">
        <v>60.3</v>
      </c>
      <c r="D158" s="530">
        <v>7251</v>
      </c>
      <c r="E158" s="530">
        <v>8144</v>
      </c>
      <c r="F158" s="530">
        <f t="shared" si="7"/>
        <v>893</v>
      </c>
      <c r="G158" s="395">
        <f t="shared" si="6"/>
        <v>0.76798</v>
      </c>
      <c r="H158" s="395"/>
      <c r="I158" s="535">
        <f>(C158/C275)*I11</f>
        <v>4.1315244299605362E-2</v>
      </c>
      <c r="J158" s="552">
        <f t="shared" si="8"/>
        <v>0.80929524429960531</v>
      </c>
      <c r="K158" s="528"/>
    </row>
    <row r="159" spans="1:11" x14ac:dyDescent="0.25">
      <c r="A159" s="534">
        <v>155</v>
      </c>
      <c r="B159" s="403">
        <v>17219320</v>
      </c>
      <c r="C159" s="551">
        <v>101.4</v>
      </c>
      <c r="D159" s="530">
        <v>3872</v>
      </c>
      <c r="E159" s="530">
        <v>3872</v>
      </c>
      <c r="F159" s="530">
        <f t="shared" si="7"/>
        <v>0</v>
      </c>
      <c r="G159" s="395">
        <f t="shared" si="6"/>
        <v>0</v>
      </c>
      <c r="H159" s="395"/>
      <c r="I159" s="535">
        <f>(C159/C275)*I11</f>
        <v>6.9475385936649828E-2</v>
      </c>
      <c r="J159" s="552">
        <f t="shared" si="8"/>
        <v>6.9475385936649828E-2</v>
      </c>
      <c r="K159" s="528"/>
    </row>
    <row r="160" spans="1:11" x14ac:dyDescent="0.25">
      <c r="A160" s="534">
        <v>156</v>
      </c>
      <c r="B160" s="403">
        <v>17218751</v>
      </c>
      <c r="C160" s="551">
        <v>54.5</v>
      </c>
      <c r="D160" s="530">
        <v>15424</v>
      </c>
      <c r="E160" s="530">
        <v>17809</v>
      </c>
      <c r="F160" s="530">
        <f t="shared" si="7"/>
        <v>2385</v>
      </c>
      <c r="G160" s="395">
        <f t="shared" si="6"/>
        <v>2.0510999999999999</v>
      </c>
      <c r="H160" s="395"/>
      <c r="I160" s="535">
        <f>(C160/C275)*I11</f>
        <v>3.7341307036956761E-2</v>
      </c>
      <c r="J160" s="552">
        <f t="shared" si="8"/>
        <v>2.0884413070369567</v>
      </c>
      <c r="K160" s="528"/>
    </row>
    <row r="161" spans="1:11" x14ac:dyDescent="0.25">
      <c r="A161" s="534">
        <v>157</v>
      </c>
      <c r="B161" s="403">
        <v>17218602</v>
      </c>
      <c r="C161" s="551">
        <v>52</v>
      </c>
      <c r="D161" s="530">
        <v>2500</v>
      </c>
      <c r="E161" s="530">
        <v>2500</v>
      </c>
      <c r="F161" s="530">
        <f t="shared" si="7"/>
        <v>0</v>
      </c>
      <c r="G161" s="395">
        <f t="shared" si="6"/>
        <v>0</v>
      </c>
      <c r="H161" s="395"/>
      <c r="I161" s="535">
        <f>(C161/C275)*I11</f>
        <v>3.5628403044435805E-2</v>
      </c>
      <c r="J161" s="552">
        <f t="shared" si="8"/>
        <v>3.5628403044435805E-2</v>
      </c>
      <c r="K161" s="528"/>
    </row>
    <row r="162" spans="1:11" x14ac:dyDescent="0.25">
      <c r="A162" s="534">
        <v>158</v>
      </c>
      <c r="B162" s="550">
        <v>17219255</v>
      </c>
      <c r="C162" s="551">
        <v>48.1</v>
      </c>
      <c r="D162" s="530">
        <v>3657</v>
      </c>
      <c r="E162" s="530">
        <v>3779</v>
      </c>
      <c r="F162" s="530">
        <f t="shared" si="7"/>
        <v>122</v>
      </c>
      <c r="G162" s="395">
        <f t="shared" si="6"/>
        <v>0.10492</v>
      </c>
      <c r="H162" s="395"/>
      <c r="I162" s="535">
        <f>(C162/C275)*I11</f>
        <v>3.2956272816103124E-2</v>
      </c>
      <c r="J162" s="552">
        <f t="shared" si="8"/>
        <v>0.13787627281610312</v>
      </c>
      <c r="K162" s="528"/>
    </row>
    <row r="163" spans="1:11" x14ac:dyDescent="0.25">
      <c r="A163" s="534">
        <v>159</v>
      </c>
      <c r="B163" s="550">
        <v>17219227</v>
      </c>
      <c r="C163" s="551">
        <v>49.4</v>
      </c>
      <c r="D163" s="530">
        <v>3974</v>
      </c>
      <c r="E163" s="530">
        <v>3975</v>
      </c>
      <c r="F163" s="530">
        <f t="shared" si="7"/>
        <v>1</v>
      </c>
      <c r="G163" s="395">
        <f t="shared" si="6"/>
        <v>8.5999999999999998E-4</v>
      </c>
      <c r="H163" s="395"/>
      <c r="I163" s="535">
        <f>(C163/C275)*I11</f>
        <v>3.3846982892214016E-2</v>
      </c>
      <c r="J163" s="552">
        <f t="shared" si="8"/>
        <v>3.4706982892214015E-2</v>
      </c>
      <c r="K163" s="528"/>
    </row>
    <row r="164" spans="1:11" x14ac:dyDescent="0.25">
      <c r="A164" s="534">
        <v>160</v>
      </c>
      <c r="B164" s="550">
        <v>17218599</v>
      </c>
      <c r="C164" s="551">
        <v>69.8</v>
      </c>
      <c r="D164" s="530">
        <v>7596</v>
      </c>
      <c r="E164" s="530">
        <v>7596</v>
      </c>
      <c r="F164" s="530">
        <f t="shared" si="7"/>
        <v>0</v>
      </c>
      <c r="G164" s="395">
        <f t="shared" si="6"/>
        <v>0</v>
      </c>
      <c r="H164" s="395"/>
      <c r="I164" s="535">
        <f>(C164/C275)*I11</f>
        <v>4.7824279471184984E-2</v>
      </c>
      <c r="J164" s="552">
        <f t="shared" si="8"/>
        <v>4.7824279471184984E-2</v>
      </c>
      <c r="K164" s="528"/>
    </row>
    <row r="165" spans="1:11" x14ac:dyDescent="0.25">
      <c r="A165" s="534">
        <v>161</v>
      </c>
      <c r="B165" s="550">
        <v>17218735</v>
      </c>
      <c r="C165" s="551">
        <v>43</v>
      </c>
      <c r="D165" s="530">
        <v>2880</v>
      </c>
      <c r="E165" s="530">
        <v>2880</v>
      </c>
      <c r="F165" s="530">
        <f t="shared" si="7"/>
        <v>0</v>
      </c>
      <c r="G165" s="395">
        <f t="shared" si="6"/>
        <v>0</v>
      </c>
      <c r="H165" s="395"/>
      <c r="I165" s="535">
        <f>(C165/C275)*I11</f>
        <v>2.9461948671360382E-2</v>
      </c>
      <c r="J165" s="552">
        <f t="shared" si="8"/>
        <v>2.9461948671360382E-2</v>
      </c>
      <c r="K165" s="528"/>
    </row>
    <row r="166" spans="1:11" x14ac:dyDescent="0.25">
      <c r="A166" s="534">
        <v>162</v>
      </c>
      <c r="B166" s="550">
        <v>17218736</v>
      </c>
      <c r="C166" s="551">
        <v>68.3</v>
      </c>
      <c r="D166" s="530">
        <v>6515</v>
      </c>
      <c r="E166" s="530">
        <v>6515</v>
      </c>
      <c r="F166" s="530">
        <f t="shared" si="7"/>
        <v>0</v>
      </c>
      <c r="G166" s="395">
        <f t="shared" si="6"/>
        <v>0</v>
      </c>
      <c r="H166" s="395"/>
      <c r="I166" s="535">
        <f>(C166/C275)*I11</f>
        <v>4.6796537075672412E-2</v>
      </c>
      <c r="J166" s="552">
        <f t="shared" si="8"/>
        <v>4.6796537075672412E-2</v>
      </c>
      <c r="K166" s="528"/>
    </row>
    <row r="167" spans="1:11" x14ac:dyDescent="0.25">
      <c r="A167" s="534">
        <v>163</v>
      </c>
      <c r="B167" s="550">
        <v>17219107</v>
      </c>
      <c r="C167" s="551">
        <v>45.3</v>
      </c>
      <c r="D167" s="530">
        <v>1873</v>
      </c>
      <c r="E167" s="530">
        <v>1873</v>
      </c>
      <c r="F167" s="530">
        <f t="shared" si="7"/>
        <v>0</v>
      </c>
      <c r="G167" s="395">
        <f t="shared" si="6"/>
        <v>0</v>
      </c>
      <c r="H167" s="395"/>
      <c r="I167" s="535">
        <f>(C167/C275)*I11</f>
        <v>3.1037820344479657E-2</v>
      </c>
      <c r="J167" s="552">
        <f t="shared" si="8"/>
        <v>3.1037820344479657E-2</v>
      </c>
      <c r="K167" s="528"/>
    </row>
    <row r="168" spans="1:11" x14ac:dyDescent="0.25">
      <c r="A168" s="534">
        <v>164</v>
      </c>
      <c r="B168" s="550">
        <v>17218779</v>
      </c>
      <c r="C168" s="551">
        <v>53</v>
      </c>
      <c r="D168" s="530">
        <v>6999</v>
      </c>
      <c r="E168" s="530">
        <v>7141</v>
      </c>
      <c r="F168" s="530">
        <f t="shared" si="7"/>
        <v>142</v>
      </c>
      <c r="G168" s="395">
        <f t="shared" si="6"/>
        <v>0.12211999999999999</v>
      </c>
      <c r="H168" s="395"/>
      <c r="I168" s="535">
        <f>(C168/C275)*I11</f>
        <v>3.6313564641444189E-2</v>
      </c>
      <c r="J168" s="552">
        <f t="shared" si="8"/>
        <v>0.15843356464144417</v>
      </c>
      <c r="K168" s="528"/>
    </row>
    <row r="169" spans="1:11" x14ac:dyDescent="0.25">
      <c r="A169" s="534">
        <v>165</v>
      </c>
      <c r="B169" s="550">
        <v>17219095</v>
      </c>
      <c r="C169" s="551">
        <v>47.9</v>
      </c>
      <c r="D169" s="530">
        <v>3836</v>
      </c>
      <c r="E169" s="530">
        <v>3836</v>
      </c>
      <c r="F169" s="530">
        <f t="shared" si="7"/>
        <v>0</v>
      </c>
      <c r="G169" s="395">
        <f t="shared" si="6"/>
        <v>0</v>
      </c>
      <c r="H169" s="395"/>
      <c r="I169" s="535">
        <f>(C169/C275)*I11</f>
        <v>3.2819240496701443E-2</v>
      </c>
      <c r="J169" s="552">
        <f t="shared" si="8"/>
        <v>3.2819240496701443E-2</v>
      </c>
      <c r="K169" s="528"/>
    </row>
    <row r="170" spans="1:11" x14ac:dyDescent="0.25">
      <c r="A170" s="534">
        <v>166</v>
      </c>
      <c r="B170" s="550">
        <v>17219066</v>
      </c>
      <c r="C170" s="551">
        <v>60.3</v>
      </c>
      <c r="D170" s="530">
        <v>3358</v>
      </c>
      <c r="E170" s="530">
        <v>3358</v>
      </c>
      <c r="F170" s="530">
        <f t="shared" si="7"/>
        <v>0</v>
      </c>
      <c r="G170" s="395">
        <f t="shared" si="6"/>
        <v>0</v>
      </c>
      <c r="H170" s="395"/>
      <c r="I170" s="535">
        <f>(C170/C275)*I11</f>
        <v>4.1315244299605362E-2</v>
      </c>
      <c r="J170" s="552">
        <f t="shared" si="8"/>
        <v>4.1315244299605362E-2</v>
      </c>
      <c r="K170" s="528"/>
    </row>
    <row r="171" spans="1:11" x14ac:dyDescent="0.25">
      <c r="A171" s="534">
        <v>167</v>
      </c>
      <c r="B171" s="550">
        <v>17218904</v>
      </c>
      <c r="C171" s="551">
        <v>100.9</v>
      </c>
      <c r="D171" s="530">
        <v>7471</v>
      </c>
      <c r="E171" s="530">
        <v>8003</v>
      </c>
      <c r="F171" s="530">
        <f t="shared" si="7"/>
        <v>532</v>
      </c>
      <c r="G171" s="395">
        <f t="shared" si="6"/>
        <v>0.45751999999999998</v>
      </c>
      <c r="H171" s="395"/>
      <c r="I171" s="535">
        <f>(C171/C275)*I11</f>
        <v>6.9132805138145639E-2</v>
      </c>
      <c r="J171" s="552">
        <f t="shared" si="8"/>
        <v>0.52665280513814561</v>
      </c>
      <c r="K171" s="528"/>
    </row>
    <row r="172" spans="1:11" x14ac:dyDescent="0.25">
      <c r="A172" s="534">
        <v>168</v>
      </c>
      <c r="B172" s="550">
        <v>17219114</v>
      </c>
      <c r="C172" s="551">
        <v>54.7</v>
      </c>
      <c r="D172" s="530">
        <v>8160</v>
      </c>
      <c r="E172" s="530">
        <v>8897</v>
      </c>
      <c r="F172" s="530">
        <f t="shared" si="7"/>
        <v>737</v>
      </c>
      <c r="G172" s="395">
        <f t="shared" si="6"/>
        <v>0.63381999999999994</v>
      </c>
      <c r="H172" s="395"/>
      <c r="I172" s="535">
        <f>(C172/C275)*I11</f>
        <v>3.7478339356358442E-2</v>
      </c>
      <c r="J172" s="552">
        <f t="shared" si="8"/>
        <v>0.67129833935635841</v>
      </c>
      <c r="K172" s="528"/>
    </row>
    <row r="173" spans="1:11" x14ac:dyDescent="0.25">
      <c r="A173" s="534">
        <v>169</v>
      </c>
      <c r="B173" s="550">
        <v>17219283</v>
      </c>
      <c r="C173" s="551">
        <v>52</v>
      </c>
      <c r="D173" s="530">
        <v>3756</v>
      </c>
      <c r="E173" s="530">
        <v>4184</v>
      </c>
      <c r="F173" s="530">
        <f t="shared" si="7"/>
        <v>428</v>
      </c>
      <c r="G173" s="395">
        <f t="shared" si="6"/>
        <v>0.36808000000000002</v>
      </c>
      <c r="H173" s="395"/>
      <c r="I173" s="535">
        <f>(C173/C275)*I11</f>
        <v>3.5628403044435805E-2</v>
      </c>
      <c r="J173" s="552">
        <f t="shared" si="8"/>
        <v>0.40370840304443584</v>
      </c>
      <c r="K173" s="528"/>
    </row>
    <row r="174" spans="1:11" x14ac:dyDescent="0.25">
      <c r="A174" s="534">
        <v>170</v>
      </c>
      <c r="B174" s="550">
        <v>17219054</v>
      </c>
      <c r="C174" s="551">
        <v>47.7</v>
      </c>
      <c r="D174" s="530">
        <v>7481</v>
      </c>
      <c r="E174" s="530">
        <v>7804</v>
      </c>
      <c r="F174" s="530">
        <f t="shared" si="7"/>
        <v>323</v>
      </c>
      <c r="G174" s="395">
        <f t="shared" si="6"/>
        <v>0.27777999999999997</v>
      </c>
      <c r="H174" s="395"/>
      <c r="I174" s="535">
        <f>(C174/C275)*I11</f>
        <v>3.2682208177299776E-2</v>
      </c>
      <c r="J174" s="552">
        <f t="shared" si="8"/>
        <v>0.31046220817729975</v>
      </c>
      <c r="K174" s="528"/>
    </row>
    <row r="175" spans="1:11" x14ac:dyDescent="0.25">
      <c r="A175" s="534">
        <v>171</v>
      </c>
      <c r="B175" s="550">
        <v>17219077</v>
      </c>
      <c r="C175" s="551">
        <v>49.7</v>
      </c>
      <c r="D175" s="530">
        <v>3162</v>
      </c>
      <c r="E175" s="530">
        <v>3162</v>
      </c>
      <c r="F175" s="530">
        <f t="shared" si="7"/>
        <v>0</v>
      </c>
      <c r="G175" s="395">
        <f t="shared" si="6"/>
        <v>0</v>
      </c>
      <c r="H175" s="395"/>
      <c r="I175" s="535">
        <f>(C175/C275)*I11</f>
        <v>3.405253137131653E-2</v>
      </c>
      <c r="J175" s="552">
        <f t="shared" si="8"/>
        <v>3.405253137131653E-2</v>
      </c>
      <c r="K175" s="528"/>
    </row>
    <row r="176" spans="1:11" x14ac:dyDescent="0.25">
      <c r="A176" s="534">
        <v>172</v>
      </c>
      <c r="B176" s="550">
        <v>17219296</v>
      </c>
      <c r="C176" s="551">
        <v>68.8</v>
      </c>
      <c r="D176" s="530">
        <v>7075</v>
      </c>
      <c r="E176" s="530">
        <v>7992</v>
      </c>
      <c r="F176" s="530">
        <f t="shared" si="7"/>
        <v>917</v>
      </c>
      <c r="G176" s="395">
        <f t="shared" si="6"/>
        <v>0.78861999999999999</v>
      </c>
      <c r="H176" s="395"/>
      <c r="I176" s="535">
        <f>(C176/C275)*I11</f>
        <v>4.7139117874176607E-2</v>
      </c>
      <c r="J176" s="552">
        <f t="shared" si="8"/>
        <v>0.83575911787417656</v>
      </c>
      <c r="K176" s="528"/>
    </row>
    <row r="177" spans="1:11" x14ac:dyDescent="0.25">
      <c r="A177" s="534">
        <v>173</v>
      </c>
      <c r="B177" s="550">
        <v>17218925</v>
      </c>
      <c r="C177" s="551">
        <v>42.5</v>
      </c>
      <c r="D177" s="530">
        <v>4024</v>
      </c>
      <c r="E177" s="530">
        <v>4599</v>
      </c>
      <c r="F177" s="530">
        <f t="shared" si="7"/>
        <v>575</v>
      </c>
      <c r="G177" s="395">
        <f t="shared" si="6"/>
        <v>0.4945</v>
      </c>
      <c r="H177" s="395"/>
      <c r="I177" s="535">
        <f>(C177/C275)*I11</f>
        <v>2.911936787285619E-2</v>
      </c>
      <c r="J177" s="552">
        <f t="shared" si="8"/>
        <v>0.52361936787285623</v>
      </c>
      <c r="K177" s="528"/>
    </row>
    <row r="178" spans="1:11" x14ac:dyDescent="0.25">
      <c r="A178" s="534">
        <v>174</v>
      </c>
      <c r="B178" s="550">
        <v>17218967</v>
      </c>
      <c r="C178" s="551">
        <v>67</v>
      </c>
      <c r="D178" s="530">
        <v>9901</v>
      </c>
      <c r="E178" s="530">
        <v>10555</v>
      </c>
      <c r="F178" s="530">
        <f t="shared" si="7"/>
        <v>654</v>
      </c>
      <c r="G178" s="395">
        <f t="shared" si="6"/>
        <v>0.56243999999999994</v>
      </c>
      <c r="H178" s="395"/>
      <c r="I178" s="535">
        <f>(C178/C275)*I11</f>
        <v>4.5905826999561521E-2</v>
      </c>
      <c r="J178" s="552">
        <f t="shared" si="8"/>
        <v>0.60834582699956141</v>
      </c>
      <c r="K178" s="528"/>
    </row>
    <row r="179" spans="1:11" x14ac:dyDescent="0.25">
      <c r="A179" s="534">
        <v>175</v>
      </c>
      <c r="B179" s="550">
        <v>17218838</v>
      </c>
      <c r="C179" s="551">
        <v>45.4</v>
      </c>
      <c r="D179" s="530">
        <v>2216</v>
      </c>
      <c r="E179" s="530">
        <v>2216</v>
      </c>
      <c r="F179" s="530">
        <f t="shared" si="7"/>
        <v>0</v>
      </c>
      <c r="G179" s="395">
        <f t="shared" si="6"/>
        <v>0</v>
      </c>
      <c r="H179" s="395"/>
      <c r="I179" s="535">
        <f>(C179/C275)*I11</f>
        <v>3.1106336504180491E-2</v>
      </c>
      <c r="J179" s="552">
        <f t="shared" si="8"/>
        <v>3.1106336504180491E-2</v>
      </c>
      <c r="K179" s="528"/>
    </row>
    <row r="180" spans="1:11" x14ac:dyDescent="0.25">
      <c r="A180" s="534">
        <v>176</v>
      </c>
      <c r="B180" s="550">
        <v>17218755</v>
      </c>
      <c r="C180" s="551">
        <v>53</v>
      </c>
      <c r="D180" s="530">
        <v>3170</v>
      </c>
      <c r="E180" s="530">
        <v>3302</v>
      </c>
      <c r="F180" s="530">
        <f t="shared" si="7"/>
        <v>132</v>
      </c>
      <c r="G180" s="395">
        <f t="shared" si="6"/>
        <v>0.11352</v>
      </c>
      <c r="H180" s="395"/>
      <c r="I180" s="535">
        <f>(C180/C275)*I11</f>
        <v>3.6313564641444189E-2</v>
      </c>
      <c r="J180" s="552">
        <f t="shared" si="8"/>
        <v>0.14983356464144418</v>
      </c>
      <c r="K180" s="528"/>
    </row>
    <row r="181" spans="1:11" x14ac:dyDescent="0.25">
      <c r="A181" s="534">
        <v>177</v>
      </c>
      <c r="B181" s="550">
        <v>17219023</v>
      </c>
      <c r="C181" s="551">
        <v>48</v>
      </c>
      <c r="D181" s="530">
        <v>3607</v>
      </c>
      <c r="E181" s="530">
        <v>3607</v>
      </c>
      <c r="F181" s="530">
        <f t="shared" si="7"/>
        <v>0</v>
      </c>
      <c r="G181" s="395">
        <f t="shared" si="6"/>
        <v>0</v>
      </c>
      <c r="H181" s="395"/>
      <c r="I181" s="535">
        <f>(C181/C275)*I11</f>
        <v>3.2887756656402284E-2</v>
      </c>
      <c r="J181" s="552">
        <f t="shared" si="8"/>
        <v>3.2887756656402284E-2</v>
      </c>
      <c r="K181" s="528"/>
    </row>
    <row r="182" spans="1:11" x14ac:dyDescent="0.25">
      <c r="A182" s="534">
        <v>178</v>
      </c>
      <c r="B182" s="550">
        <v>17219307</v>
      </c>
      <c r="C182" s="551">
        <v>59.8</v>
      </c>
      <c r="D182" s="530">
        <v>5547</v>
      </c>
      <c r="E182" s="530">
        <v>5762</v>
      </c>
      <c r="F182" s="530">
        <f t="shared" si="7"/>
        <v>215</v>
      </c>
      <c r="G182" s="395">
        <f t="shared" si="6"/>
        <v>0.18490000000000001</v>
      </c>
      <c r="H182" s="395"/>
      <c r="I182" s="535">
        <f>(C182/C275)*I11</f>
        <v>4.0972663501101174E-2</v>
      </c>
      <c r="J182" s="552">
        <f t="shared" si="8"/>
        <v>0.22587266350110119</v>
      </c>
      <c r="K182" s="528"/>
    </row>
    <row r="183" spans="1:11" x14ac:dyDescent="0.25">
      <c r="A183" s="534">
        <v>179</v>
      </c>
      <c r="B183" s="550">
        <v>17219225</v>
      </c>
      <c r="C183" s="551">
        <v>101.5</v>
      </c>
      <c r="D183" s="530">
        <v>14838</v>
      </c>
      <c r="E183" s="530">
        <v>15918</v>
      </c>
      <c r="F183" s="530">
        <f t="shared" si="7"/>
        <v>1080</v>
      </c>
      <c r="G183" s="395">
        <f t="shared" si="6"/>
        <v>0.92879999999999996</v>
      </c>
      <c r="H183" s="395"/>
      <c r="I183" s="535">
        <f>(C183/C275)*I11</f>
        <v>6.9543902096350668E-2</v>
      </c>
      <c r="J183" s="552">
        <f t="shared" si="8"/>
        <v>0.9983439020963506</v>
      </c>
      <c r="K183" s="528"/>
    </row>
    <row r="184" spans="1:11" x14ac:dyDescent="0.25">
      <c r="A184" s="534">
        <v>180</v>
      </c>
      <c r="B184" s="550">
        <v>17219131</v>
      </c>
      <c r="C184" s="551">
        <v>54.7</v>
      </c>
      <c r="D184" s="530">
        <v>3512</v>
      </c>
      <c r="E184" s="530">
        <v>3547</v>
      </c>
      <c r="F184" s="530">
        <f t="shared" si="7"/>
        <v>35</v>
      </c>
      <c r="G184" s="395">
        <f t="shared" si="6"/>
        <v>3.0099999999999998E-2</v>
      </c>
      <c r="H184" s="395"/>
      <c r="I184" s="535">
        <f>(C184/C275)*I11</f>
        <v>3.7478339356358442E-2</v>
      </c>
      <c r="J184" s="552">
        <f t="shared" si="8"/>
        <v>6.7578339356358444E-2</v>
      </c>
      <c r="K184" s="528"/>
    </row>
    <row r="185" spans="1:11" x14ac:dyDescent="0.25">
      <c r="A185" s="534">
        <v>181</v>
      </c>
      <c r="B185" s="550">
        <v>17218604</v>
      </c>
      <c r="C185" s="551">
        <v>51.8</v>
      </c>
      <c r="D185" s="530">
        <v>5905</v>
      </c>
      <c r="E185" s="530">
        <v>6693</v>
      </c>
      <c r="F185" s="530">
        <f t="shared" si="7"/>
        <v>788</v>
      </c>
      <c r="G185" s="395">
        <f t="shared" si="6"/>
        <v>0.67767999999999995</v>
      </c>
      <c r="H185" s="395"/>
      <c r="I185" s="535">
        <f>(C185/C275)*I11</f>
        <v>3.5491370725034131E-2</v>
      </c>
      <c r="J185" s="552">
        <f t="shared" si="8"/>
        <v>0.71317137072503411</v>
      </c>
      <c r="K185" s="528"/>
    </row>
    <row r="186" spans="1:11" x14ac:dyDescent="0.25">
      <c r="A186" s="534">
        <v>182</v>
      </c>
      <c r="B186" s="550">
        <v>17219333</v>
      </c>
      <c r="C186" s="551">
        <v>47.5</v>
      </c>
      <c r="D186" s="530">
        <v>3036</v>
      </c>
      <c r="E186" s="530">
        <v>3387</v>
      </c>
      <c r="F186" s="530">
        <f t="shared" si="7"/>
        <v>351</v>
      </c>
      <c r="G186" s="395">
        <f t="shared" si="6"/>
        <v>0.30186000000000002</v>
      </c>
      <c r="H186" s="395"/>
      <c r="I186" s="535">
        <f>(C186/C275)*I11</f>
        <v>3.2545175857898095E-2</v>
      </c>
      <c r="J186" s="552">
        <f t="shared" si="8"/>
        <v>0.33440517585789808</v>
      </c>
      <c r="K186" s="528"/>
    </row>
    <row r="187" spans="1:11" x14ac:dyDescent="0.25">
      <c r="A187" s="534">
        <v>183</v>
      </c>
      <c r="B187" s="550">
        <v>17218947</v>
      </c>
      <c r="C187" s="551">
        <v>49.9</v>
      </c>
      <c r="D187" s="530">
        <v>2745</v>
      </c>
      <c r="E187" s="530">
        <v>2745</v>
      </c>
      <c r="F187" s="530">
        <f t="shared" si="7"/>
        <v>0</v>
      </c>
      <c r="G187" s="395">
        <f t="shared" si="6"/>
        <v>0</v>
      </c>
      <c r="H187" s="395"/>
      <c r="I187" s="535">
        <f>(C187/C275)*I11</f>
        <v>3.4189563690718211E-2</v>
      </c>
      <c r="J187" s="552">
        <f t="shared" si="8"/>
        <v>3.4189563690718211E-2</v>
      </c>
      <c r="K187" s="528"/>
    </row>
    <row r="188" spans="1:11" x14ac:dyDescent="0.25">
      <c r="A188" s="534">
        <v>184</v>
      </c>
      <c r="B188" s="550">
        <v>17218785</v>
      </c>
      <c r="C188" s="551">
        <v>69.599999999999994</v>
      </c>
      <c r="D188" s="530">
        <v>10279</v>
      </c>
      <c r="E188" s="530">
        <v>11334</v>
      </c>
      <c r="F188" s="530">
        <f t="shared" si="7"/>
        <v>1055</v>
      </c>
      <c r="G188" s="395">
        <f t="shared" si="6"/>
        <v>0.9073</v>
      </c>
      <c r="H188" s="395"/>
      <c r="I188" s="535">
        <f>(C188/C275)*I11</f>
        <v>4.768724715178331E-2</v>
      </c>
      <c r="J188" s="552">
        <f t="shared" si="8"/>
        <v>0.95498724715178329</v>
      </c>
      <c r="K188" s="528"/>
    </row>
    <row r="189" spans="1:11" x14ac:dyDescent="0.25">
      <c r="A189" s="534">
        <v>185</v>
      </c>
      <c r="B189" s="550">
        <v>17219154</v>
      </c>
      <c r="C189" s="551">
        <v>42.8</v>
      </c>
      <c r="D189" s="530">
        <v>2320</v>
      </c>
      <c r="E189" s="530">
        <v>2320</v>
      </c>
      <c r="F189" s="530">
        <f t="shared" si="7"/>
        <v>0</v>
      </c>
      <c r="G189" s="395">
        <f t="shared" si="6"/>
        <v>0</v>
      </c>
      <c r="H189" s="395">
        <f>C189*0.015*12/7</f>
        <v>1.1005714285714283</v>
      </c>
      <c r="I189" s="535">
        <f>(C189/C275)*I11</f>
        <v>2.9324916351958701E-2</v>
      </c>
      <c r="J189" s="552">
        <f>I189+H189+G189</f>
        <v>1.129896344923387</v>
      </c>
      <c r="K189" s="528"/>
    </row>
    <row r="190" spans="1:11" x14ac:dyDescent="0.25">
      <c r="A190" s="534">
        <v>186</v>
      </c>
      <c r="B190" s="550">
        <v>17218970</v>
      </c>
      <c r="C190" s="551">
        <v>67.099999999999994</v>
      </c>
      <c r="D190" s="530">
        <v>8390</v>
      </c>
      <c r="E190" s="530">
        <v>9752</v>
      </c>
      <c r="F190" s="530">
        <f t="shared" si="7"/>
        <v>1362</v>
      </c>
      <c r="G190" s="395">
        <f t="shared" si="6"/>
        <v>1.1713199999999999</v>
      </c>
      <c r="H190" s="395"/>
      <c r="I190" s="535">
        <f>(C190/C275)*I11</f>
        <v>4.5974343159262361E-2</v>
      </c>
      <c r="J190" s="552">
        <f t="shared" si="8"/>
        <v>1.2172943431592622</v>
      </c>
      <c r="K190" s="528"/>
    </row>
    <row r="191" spans="1:11" x14ac:dyDescent="0.25">
      <c r="A191" s="534">
        <v>187</v>
      </c>
      <c r="B191" s="550">
        <v>17219281</v>
      </c>
      <c r="C191" s="551">
        <v>45.5</v>
      </c>
      <c r="D191" s="530">
        <v>3706</v>
      </c>
      <c r="E191" s="530">
        <v>3706</v>
      </c>
      <c r="F191" s="530">
        <f t="shared" si="7"/>
        <v>0</v>
      </c>
      <c r="G191" s="395">
        <f t="shared" si="6"/>
        <v>0</v>
      </c>
      <c r="H191" s="395">
        <f>C191*0.015*12/7</f>
        <v>1.17</v>
      </c>
      <c r="I191" s="535">
        <f>(C191/C275)*I11</f>
        <v>3.1174852663881331E-2</v>
      </c>
      <c r="J191" s="552">
        <f>I191+H191+G191</f>
        <v>1.2011748526638812</v>
      </c>
      <c r="K191" s="528"/>
    </row>
    <row r="192" spans="1:11" x14ac:dyDescent="0.25">
      <c r="A192" s="534">
        <v>188</v>
      </c>
      <c r="B192" s="550">
        <v>17218653</v>
      </c>
      <c r="C192" s="551">
        <v>54.6</v>
      </c>
      <c r="D192" s="530">
        <v>3417</v>
      </c>
      <c r="E192" s="530">
        <v>3417</v>
      </c>
      <c r="F192" s="530">
        <f t="shared" si="7"/>
        <v>0</v>
      </c>
      <c r="G192" s="395">
        <f t="shared" si="6"/>
        <v>0</v>
      </c>
      <c r="H192" s="395"/>
      <c r="I192" s="535">
        <f>(C192/C275)*I11</f>
        <v>3.7409823196657595E-2</v>
      </c>
      <c r="J192" s="552">
        <f t="shared" si="8"/>
        <v>3.7409823196657595E-2</v>
      </c>
      <c r="K192" s="528"/>
    </row>
    <row r="193" spans="1:11" x14ac:dyDescent="0.25">
      <c r="A193" s="534">
        <v>189</v>
      </c>
      <c r="B193" s="550">
        <v>17218867</v>
      </c>
      <c r="C193" s="551">
        <v>49.5</v>
      </c>
      <c r="D193" s="530">
        <v>6386</v>
      </c>
      <c r="E193" s="530">
        <v>7038</v>
      </c>
      <c r="F193" s="530">
        <f t="shared" si="7"/>
        <v>652</v>
      </c>
      <c r="G193" s="395">
        <f t="shared" si="6"/>
        <v>0.56072</v>
      </c>
      <c r="H193" s="395"/>
      <c r="I193" s="535">
        <f>(C193/C275)*I11</f>
        <v>3.3915499051914856E-2</v>
      </c>
      <c r="J193" s="552">
        <f t="shared" si="8"/>
        <v>0.59463549905191482</v>
      </c>
      <c r="K193" s="528" t="s">
        <v>263</v>
      </c>
    </row>
    <row r="194" spans="1:11" x14ac:dyDescent="0.25">
      <c r="A194" s="534">
        <v>190</v>
      </c>
      <c r="B194" s="550">
        <v>17219278</v>
      </c>
      <c r="C194" s="551">
        <v>61.7</v>
      </c>
      <c r="D194" s="530">
        <v>10395</v>
      </c>
      <c r="E194" s="530">
        <v>11779</v>
      </c>
      <c r="F194" s="530">
        <f t="shared" si="7"/>
        <v>1384</v>
      </c>
      <c r="G194" s="395">
        <f t="shared" si="6"/>
        <v>1.19024</v>
      </c>
      <c r="H194" s="395"/>
      <c r="I194" s="535">
        <f>(C194/C275)*I11</f>
        <v>4.2274470535417108E-2</v>
      </c>
      <c r="J194" s="552">
        <f t="shared" si="8"/>
        <v>1.232514470535417</v>
      </c>
      <c r="K194" s="528"/>
    </row>
    <row r="195" spans="1:11" x14ac:dyDescent="0.25">
      <c r="A195" s="534">
        <v>191</v>
      </c>
      <c r="B195" s="550">
        <v>17218929</v>
      </c>
      <c r="C195" s="551">
        <v>102</v>
      </c>
      <c r="D195" s="530">
        <v>13099</v>
      </c>
      <c r="E195" s="530">
        <v>14560</v>
      </c>
      <c r="F195" s="530">
        <f t="shared" si="7"/>
        <v>1461</v>
      </c>
      <c r="G195" s="395">
        <f t="shared" si="6"/>
        <v>1.2564599999999999</v>
      </c>
      <c r="H195" s="395"/>
      <c r="I195" s="535">
        <f>(C195/C275)*I11</f>
        <v>6.9886482894854857E-2</v>
      </c>
      <c r="J195" s="552">
        <f t="shared" si="8"/>
        <v>1.3263464828948548</v>
      </c>
      <c r="K195" s="528"/>
    </row>
    <row r="196" spans="1:11" x14ac:dyDescent="0.25">
      <c r="A196" s="534">
        <v>192</v>
      </c>
      <c r="B196" s="550">
        <v>17219100</v>
      </c>
      <c r="C196" s="551">
        <v>54.7</v>
      </c>
      <c r="D196" s="530">
        <v>7275</v>
      </c>
      <c r="E196" s="530">
        <v>8277</v>
      </c>
      <c r="F196" s="530">
        <f t="shared" si="7"/>
        <v>1002</v>
      </c>
      <c r="G196" s="395">
        <f t="shared" si="6"/>
        <v>0.86171999999999993</v>
      </c>
      <c r="H196" s="395"/>
      <c r="I196" s="535">
        <f>(C196/C275)*I11</f>
        <v>3.7478339356358442E-2</v>
      </c>
      <c r="J196" s="552">
        <f t="shared" si="8"/>
        <v>0.8991983393563584</v>
      </c>
      <c r="K196" s="528"/>
    </row>
    <row r="197" spans="1:11" x14ac:dyDescent="0.25">
      <c r="A197" s="534">
        <v>193</v>
      </c>
      <c r="B197" s="550">
        <v>17219181</v>
      </c>
      <c r="C197" s="551">
        <v>52.3</v>
      </c>
      <c r="D197" s="530">
        <v>6197</v>
      </c>
      <c r="E197" s="530">
        <v>6782</v>
      </c>
      <c r="F197" s="530">
        <f t="shared" si="7"/>
        <v>585</v>
      </c>
      <c r="G197" s="395">
        <f t="shared" si="6"/>
        <v>0.50309999999999999</v>
      </c>
      <c r="H197" s="395"/>
      <c r="I197" s="535">
        <f>(C197/C275)*I11</f>
        <v>3.583395152353832E-2</v>
      </c>
      <c r="J197" s="552">
        <f t="shared" si="8"/>
        <v>0.53893395152353829</v>
      </c>
      <c r="K197" s="528"/>
    </row>
    <row r="198" spans="1:11" x14ac:dyDescent="0.25">
      <c r="A198" s="534">
        <v>194</v>
      </c>
      <c r="B198" s="550">
        <v>17715616</v>
      </c>
      <c r="C198" s="551">
        <v>48</v>
      </c>
      <c r="D198" s="530">
        <v>2946</v>
      </c>
      <c r="E198" s="530">
        <v>2946</v>
      </c>
      <c r="F198" s="530">
        <f t="shared" si="7"/>
        <v>0</v>
      </c>
      <c r="G198" s="395">
        <f t="shared" si="6"/>
        <v>0</v>
      </c>
      <c r="H198" s="395"/>
      <c r="I198" s="535">
        <f>(C198/C275)*I11</f>
        <v>3.2887756656402284E-2</v>
      </c>
      <c r="J198" s="552">
        <f t="shared" si="8"/>
        <v>3.2887756656402284E-2</v>
      </c>
      <c r="K198" s="528"/>
    </row>
    <row r="199" spans="1:11" x14ac:dyDescent="0.25">
      <c r="A199" s="534">
        <v>195</v>
      </c>
      <c r="B199" s="550">
        <v>17218760</v>
      </c>
      <c r="C199" s="551">
        <v>49.4</v>
      </c>
      <c r="D199" s="530">
        <v>2932</v>
      </c>
      <c r="E199" s="530">
        <v>2932</v>
      </c>
      <c r="F199" s="530">
        <f t="shared" si="7"/>
        <v>0</v>
      </c>
      <c r="G199" s="395">
        <f t="shared" si="6"/>
        <v>0</v>
      </c>
      <c r="H199" s="395"/>
      <c r="I199" s="535">
        <f>(C199/C275)*I11</f>
        <v>3.3846982892214016E-2</v>
      </c>
      <c r="J199" s="552">
        <f t="shared" si="8"/>
        <v>3.3846982892214016E-2</v>
      </c>
      <c r="K199" s="528"/>
    </row>
    <row r="200" spans="1:11" x14ac:dyDescent="0.25">
      <c r="A200" s="534">
        <v>196</v>
      </c>
      <c r="B200" s="550">
        <v>17715092</v>
      </c>
      <c r="C200" s="551">
        <v>69.599999999999994</v>
      </c>
      <c r="D200" s="530">
        <v>6347</v>
      </c>
      <c r="E200" s="530">
        <v>7039</v>
      </c>
      <c r="F200" s="530">
        <f t="shared" si="7"/>
        <v>692</v>
      </c>
      <c r="G200" s="395">
        <f t="shared" si="6"/>
        <v>0.59511999999999998</v>
      </c>
      <c r="H200" s="395"/>
      <c r="I200" s="535">
        <f>(C200/C275)*I11</f>
        <v>4.768724715178331E-2</v>
      </c>
      <c r="J200" s="552">
        <f t="shared" si="8"/>
        <v>0.64280724715178328</v>
      </c>
      <c r="K200" s="528"/>
    </row>
    <row r="201" spans="1:11" x14ac:dyDescent="0.25">
      <c r="A201" s="534">
        <v>197</v>
      </c>
      <c r="B201" s="550">
        <v>17715719</v>
      </c>
      <c r="C201" s="551">
        <v>42.6</v>
      </c>
      <c r="D201" s="530">
        <v>1677</v>
      </c>
      <c r="E201" s="530">
        <v>1739</v>
      </c>
      <c r="F201" s="530">
        <f t="shared" si="7"/>
        <v>62</v>
      </c>
      <c r="G201" s="395">
        <f t="shared" si="6"/>
        <v>5.3319999999999999E-2</v>
      </c>
      <c r="H201" s="395"/>
      <c r="I201" s="535">
        <f>(C201/C275)*I11</f>
        <v>2.9187884032557031E-2</v>
      </c>
      <c r="J201" s="552">
        <f t="shared" si="8"/>
        <v>8.250788403255703E-2</v>
      </c>
      <c r="K201" s="528"/>
    </row>
    <row r="202" spans="1:11" x14ac:dyDescent="0.25">
      <c r="A202" s="534">
        <v>198</v>
      </c>
      <c r="B202" s="550">
        <v>17218952</v>
      </c>
      <c r="C202" s="551">
        <v>67.400000000000006</v>
      </c>
      <c r="D202" s="530">
        <v>9190</v>
      </c>
      <c r="E202" s="530">
        <v>9190</v>
      </c>
      <c r="F202" s="530">
        <f t="shared" si="7"/>
        <v>0</v>
      </c>
      <c r="G202" s="395">
        <f t="shared" si="6"/>
        <v>0</v>
      </c>
      <c r="H202" s="395"/>
      <c r="I202" s="535">
        <f>(C202/C275)*I11</f>
        <v>4.6179891638364876E-2</v>
      </c>
      <c r="J202" s="552">
        <f t="shared" si="8"/>
        <v>4.6179891638364876E-2</v>
      </c>
      <c r="K202" s="528"/>
    </row>
    <row r="203" spans="1:11" x14ac:dyDescent="0.25">
      <c r="A203" s="534">
        <v>199</v>
      </c>
      <c r="B203" s="550">
        <v>17715664</v>
      </c>
      <c r="C203" s="551">
        <v>45.5</v>
      </c>
      <c r="D203" s="530">
        <v>8135</v>
      </c>
      <c r="E203" s="530">
        <v>8143</v>
      </c>
      <c r="F203" s="530">
        <f t="shared" si="7"/>
        <v>8</v>
      </c>
      <c r="G203" s="395">
        <f t="shared" si="6"/>
        <v>6.8799999999999998E-3</v>
      </c>
      <c r="H203" s="395"/>
      <c r="I203" s="535">
        <f>(C203/C275)*I11</f>
        <v>3.1174852663881331E-2</v>
      </c>
      <c r="J203" s="552">
        <f t="shared" si="8"/>
        <v>3.8054852663881332E-2</v>
      </c>
      <c r="K203" s="528"/>
    </row>
    <row r="204" spans="1:11" x14ac:dyDescent="0.25">
      <c r="A204" s="869" t="s">
        <v>22</v>
      </c>
      <c r="B204" s="870"/>
      <c r="C204" s="534">
        <f t="shared" ref="C204:H204" si="9">SUM(C15:C203)</f>
        <v>10645.799999999997</v>
      </c>
      <c r="D204" s="557">
        <f t="shared" ref="D204:E204" si="10">SUM(D15:D203)</f>
        <v>1242178</v>
      </c>
      <c r="E204" s="557">
        <f t="shared" si="10"/>
        <v>1343088</v>
      </c>
      <c r="F204" s="558">
        <f>E204-D204</f>
        <v>100910</v>
      </c>
      <c r="G204" s="559">
        <f t="shared" si="9"/>
        <v>86.782600000000016</v>
      </c>
      <c r="H204" s="559">
        <f t="shared" si="9"/>
        <v>2.2705714285714285</v>
      </c>
      <c r="I204" s="559">
        <f>SUM(I15:I203)</f>
        <v>7.294093329431826</v>
      </c>
      <c r="J204" s="559">
        <f>SUM(J15:J203)</f>
        <v>96.347264758003249</v>
      </c>
      <c r="K204" s="528"/>
    </row>
    <row r="205" spans="1:11" x14ac:dyDescent="0.25">
      <c r="A205" s="532" t="s">
        <v>156</v>
      </c>
      <c r="B205" s="533">
        <v>17715264</v>
      </c>
      <c r="C205" s="534">
        <v>50.1</v>
      </c>
      <c r="D205" s="530">
        <v>11195</v>
      </c>
      <c r="E205" s="530">
        <v>13146</v>
      </c>
      <c r="F205" s="530">
        <f t="shared" si="7"/>
        <v>1951</v>
      </c>
      <c r="G205" s="395">
        <f t="shared" ref="G205:G268" si="11">F205*0.00086</f>
        <v>1.6778599999999999</v>
      </c>
      <c r="H205" s="395"/>
      <c r="I205" s="535">
        <f>(C205/C275)*I11</f>
        <v>3.4326596010119885E-2</v>
      </c>
      <c r="J205" s="552">
        <f>G205+I205+H205</f>
        <v>1.7121865960101197</v>
      </c>
      <c r="K205" s="528"/>
    </row>
    <row r="206" spans="1:11" x14ac:dyDescent="0.25">
      <c r="A206" s="532" t="s">
        <v>157</v>
      </c>
      <c r="B206" s="533">
        <v>17715744</v>
      </c>
      <c r="C206" s="534">
        <v>38.700000000000003</v>
      </c>
      <c r="D206" s="397">
        <v>3790</v>
      </c>
      <c r="E206" s="397">
        <v>4948</v>
      </c>
      <c r="F206" s="530">
        <f t="shared" si="7"/>
        <v>1158</v>
      </c>
      <c r="G206" s="395">
        <f t="shared" si="11"/>
        <v>0.99587999999999999</v>
      </c>
      <c r="H206" s="395"/>
      <c r="I206" s="535">
        <f>(C206/C275)*I11</f>
        <v>2.6515753804224346E-2</v>
      </c>
      <c r="J206" s="552">
        <f t="shared" ref="J206:J269" si="12">G206+I206+H206</f>
        <v>1.0223957538042243</v>
      </c>
      <c r="K206" s="528"/>
    </row>
    <row r="207" spans="1:11" x14ac:dyDescent="0.25">
      <c r="A207" s="532" t="s">
        <v>158</v>
      </c>
      <c r="B207" s="533">
        <v>17218887</v>
      </c>
      <c r="C207" s="534">
        <v>37.5</v>
      </c>
      <c r="D207" s="397">
        <v>3990</v>
      </c>
      <c r="E207" s="397">
        <v>3990</v>
      </c>
      <c r="F207" s="530">
        <f t="shared" si="7"/>
        <v>0</v>
      </c>
      <c r="G207" s="395">
        <f t="shared" si="11"/>
        <v>0</v>
      </c>
      <c r="H207" s="395"/>
      <c r="I207" s="535">
        <f>(C207/C275)*I11</f>
        <v>2.5693559887814285E-2</v>
      </c>
      <c r="J207" s="552">
        <f t="shared" si="12"/>
        <v>2.5693559887814285E-2</v>
      </c>
      <c r="K207" s="528"/>
    </row>
    <row r="208" spans="1:11" x14ac:dyDescent="0.25">
      <c r="A208" s="532" t="s">
        <v>159</v>
      </c>
      <c r="B208" s="533">
        <v>17219075</v>
      </c>
      <c r="C208" s="534">
        <v>33.4</v>
      </c>
      <c r="D208" s="397">
        <v>4681</v>
      </c>
      <c r="E208" s="397">
        <v>4681</v>
      </c>
      <c r="F208" s="530">
        <f t="shared" ref="F208:F271" si="13">E208-D208</f>
        <v>0</v>
      </c>
      <c r="G208" s="395">
        <f t="shared" si="11"/>
        <v>0</v>
      </c>
      <c r="H208" s="395">
        <f>C208*0.015*12/7</f>
        <v>0.85885714285714287</v>
      </c>
      <c r="I208" s="535">
        <f>(C208/C275)*I11</f>
        <v>2.288439734007992E-2</v>
      </c>
      <c r="J208" s="552">
        <f t="shared" si="12"/>
        <v>0.88174154019722284</v>
      </c>
      <c r="K208" s="528"/>
    </row>
    <row r="209" spans="1:11" x14ac:dyDescent="0.25">
      <c r="A209" s="532" t="s">
        <v>160</v>
      </c>
      <c r="B209" s="533">
        <v>17715017</v>
      </c>
      <c r="C209" s="534">
        <v>36.6</v>
      </c>
      <c r="D209" s="397">
        <v>7110</v>
      </c>
      <c r="E209" s="397">
        <v>7110</v>
      </c>
      <c r="F209" s="530">
        <f t="shared" si="13"/>
        <v>0</v>
      </c>
      <c r="G209" s="395">
        <f t="shared" si="11"/>
        <v>0</v>
      </c>
      <c r="H209" s="395"/>
      <c r="I209" s="535">
        <f>(C209/C275)*I11</f>
        <v>2.5076914450506742E-2</v>
      </c>
      <c r="J209" s="552">
        <f t="shared" si="12"/>
        <v>2.5076914450506742E-2</v>
      </c>
      <c r="K209" s="528"/>
    </row>
    <row r="210" spans="1:11" x14ac:dyDescent="0.25">
      <c r="A210" s="532" t="s">
        <v>161</v>
      </c>
      <c r="B210" s="533">
        <v>17219291</v>
      </c>
      <c r="C210" s="534">
        <v>34.4</v>
      </c>
      <c r="D210" s="397">
        <v>2700</v>
      </c>
      <c r="E210" s="397">
        <v>2700</v>
      </c>
      <c r="F210" s="530">
        <f t="shared" si="13"/>
        <v>0</v>
      </c>
      <c r="G210" s="395">
        <f t="shared" si="11"/>
        <v>0</v>
      </c>
      <c r="H210" s="395">
        <f>C210*0.015*12/7</f>
        <v>0.88457142857142856</v>
      </c>
      <c r="I210" s="535">
        <f>(C210/C275)*I11</f>
        <v>2.3569558937088304E-2</v>
      </c>
      <c r="J210" s="552">
        <f t="shared" si="12"/>
        <v>0.90814098750851691</v>
      </c>
      <c r="K210" s="528"/>
    </row>
    <row r="211" spans="1:11" x14ac:dyDescent="0.25">
      <c r="A211" s="532" t="s">
        <v>162</v>
      </c>
      <c r="B211" s="533">
        <v>17219021</v>
      </c>
      <c r="C211" s="534">
        <v>38.200000000000003</v>
      </c>
      <c r="D211" s="397">
        <v>9300</v>
      </c>
      <c r="E211" s="397">
        <v>10200</v>
      </c>
      <c r="F211" s="530">
        <f t="shared" si="13"/>
        <v>900</v>
      </c>
      <c r="G211" s="395">
        <f t="shared" si="11"/>
        <v>0.77400000000000002</v>
      </c>
      <c r="H211" s="395"/>
      <c r="I211" s="535">
        <f>(C211/C275)*I11</f>
        <v>2.6173173005720154E-2</v>
      </c>
      <c r="J211" s="552">
        <f t="shared" si="12"/>
        <v>0.80017317300572022</v>
      </c>
      <c r="K211" s="528"/>
    </row>
    <row r="212" spans="1:11" x14ac:dyDescent="0.25">
      <c r="A212" s="532" t="s">
        <v>163</v>
      </c>
      <c r="B212" s="533">
        <v>17219123</v>
      </c>
      <c r="C212" s="534">
        <v>39.299999999999997</v>
      </c>
      <c r="D212" s="407">
        <v>33795</v>
      </c>
      <c r="E212" s="407">
        <v>38015</v>
      </c>
      <c r="F212" s="530"/>
      <c r="G212" s="395">
        <f t="shared" si="11"/>
        <v>0</v>
      </c>
      <c r="H212" s="395">
        <f t="shared" ref="H212:H214" si="14">C212*0.015*12/7</f>
        <v>1.0105714285714285</v>
      </c>
      <c r="I212" s="535">
        <f>(C212/C275)*I11</f>
        <v>2.6926850762429368E-2</v>
      </c>
      <c r="J212" s="552">
        <f t="shared" si="12"/>
        <v>1.0374982793338579</v>
      </c>
      <c r="K212" s="528"/>
    </row>
    <row r="213" spans="1:11" x14ac:dyDescent="0.25">
      <c r="A213" s="532" t="s">
        <v>164</v>
      </c>
      <c r="B213" s="533">
        <v>17219182</v>
      </c>
      <c r="C213" s="534">
        <v>43.3</v>
      </c>
      <c r="D213" s="397">
        <v>38375</v>
      </c>
      <c r="E213" s="397">
        <v>42375</v>
      </c>
      <c r="F213" s="530"/>
      <c r="G213" s="395">
        <f t="shared" si="11"/>
        <v>0</v>
      </c>
      <c r="H213" s="395">
        <f t="shared" si="14"/>
        <v>1.1134285714285714</v>
      </c>
      <c r="I213" s="535">
        <f>(C213/C275)*I11</f>
        <v>2.9667497150462893E-2</v>
      </c>
      <c r="J213" s="552">
        <f t="shared" si="12"/>
        <v>1.1430960685790343</v>
      </c>
      <c r="K213" s="528"/>
    </row>
    <row r="214" spans="1:11" x14ac:dyDescent="0.25">
      <c r="A214" s="532" t="s">
        <v>165</v>
      </c>
      <c r="B214" s="533">
        <v>17219330</v>
      </c>
      <c r="C214" s="534">
        <v>67.2</v>
      </c>
      <c r="D214" s="530">
        <v>36000</v>
      </c>
      <c r="E214" s="530">
        <v>41500</v>
      </c>
      <c r="F214" s="530"/>
      <c r="G214" s="395">
        <f t="shared" si="11"/>
        <v>0</v>
      </c>
      <c r="H214" s="395">
        <f t="shared" si="14"/>
        <v>1.728</v>
      </c>
      <c r="I214" s="535">
        <f>(C214/C275)*I11</f>
        <v>4.6042859318963202E-2</v>
      </c>
      <c r="J214" s="552">
        <f t="shared" si="12"/>
        <v>1.7740428593189632</v>
      </c>
      <c r="K214" s="528"/>
    </row>
    <row r="215" spans="1:11" x14ac:dyDescent="0.25">
      <c r="A215" s="532" t="s">
        <v>166</v>
      </c>
      <c r="B215" s="533">
        <v>17218801</v>
      </c>
      <c r="C215" s="534">
        <v>41.4</v>
      </c>
      <c r="D215" s="530">
        <v>10575</v>
      </c>
      <c r="E215" s="530">
        <v>12105</v>
      </c>
      <c r="F215" s="530">
        <f t="shared" si="13"/>
        <v>1530</v>
      </c>
      <c r="G215" s="395">
        <f t="shared" si="11"/>
        <v>1.3157999999999999</v>
      </c>
      <c r="H215" s="395"/>
      <c r="I215" s="535">
        <f>(C215/C275)*I11</f>
        <v>2.8365690116146969E-2</v>
      </c>
      <c r="J215" s="552">
        <f t="shared" si="12"/>
        <v>1.3441656901161467</v>
      </c>
      <c r="K215" s="528"/>
    </row>
    <row r="216" spans="1:11" x14ac:dyDescent="0.25">
      <c r="A216" s="532" t="s">
        <v>167</v>
      </c>
      <c r="B216" s="533">
        <v>17219051</v>
      </c>
      <c r="C216" s="534">
        <v>77.5</v>
      </c>
      <c r="D216" s="530">
        <v>60755</v>
      </c>
      <c r="E216" s="530">
        <v>68455</v>
      </c>
      <c r="F216" s="530">
        <f t="shared" si="13"/>
        <v>7700</v>
      </c>
      <c r="G216" s="395">
        <f t="shared" si="11"/>
        <v>6.6219999999999999</v>
      </c>
      <c r="H216" s="395"/>
      <c r="I216" s="535">
        <f>(C216/C275)*I11</f>
        <v>5.3100023768149519E-2</v>
      </c>
      <c r="J216" s="552">
        <f t="shared" si="12"/>
        <v>6.6751000237681497</v>
      </c>
      <c r="K216" s="528"/>
    </row>
    <row r="217" spans="1:11" x14ac:dyDescent="0.25">
      <c r="A217" s="532" t="s">
        <v>168</v>
      </c>
      <c r="B217" s="533">
        <v>17219208</v>
      </c>
      <c r="C217" s="534">
        <v>102.9</v>
      </c>
      <c r="D217" s="530">
        <v>17407</v>
      </c>
      <c r="E217" s="530">
        <v>17985</v>
      </c>
      <c r="F217" s="530">
        <f t="shared" si="13"/>
        <v>578</v>
      </c>
      <c r="G217" s="395">
        <f t="shared" si="11"/>
        <v>0.49707999999999997</v>
      </c>
      <c r="H217" s="395"/>
      <c r="I217" s="535">
        <f>(C217/C275)*I11</f>
        <v>7.0503128332162407E-2</v>
      </c>
      <c r="J217" s="552">
        <f t="shared" si="12"/>
        <v>0.5675831283321624</v>
      </c>
      <c r="K217" s="528"/>
    </row>
    <row r="218" spans="1:11" x14ac:dyDescent="0.25">
      <c r="A218" s="532" t="s">
        <v>169</v>
      </c>
      <c r="B218" s="533">
        <v>17218694</v>
      </c>
      <c r="C218" s="534">
        <v>95.8</v>
      </c>
      <c r="D218" s="530">
        <v>17425</v>
      </c>
      <c r="E218" s="530">
        <v>17493</v>
      </c>
      <c r="F218" s="530">
        <f t="shared" si="13"/>
        <v>68</v>
      </c>
      <c r="G218" s="395">
        <f t="shared" si="11"/>
        <v>5.8479999999999997E-2</v>
      </c>
      <c r="H218" s="395"/>
      <c r="I218" s="535">
        <f>(C218/C275)*I11</f>
        <v>6.5638480993402887E-2</v>
      </c>
      <c r="J218" s="552">
        <f t="shared" si="12"/>
        <v>0.12411848099340289</v>
      </c>
      <c r="K218" s="528"/>
    </row>
    <row r="219" spans="1:11" x14ac:dyDescent="0.25">
      <c r="A219" s="532" t="s">
        <v>170</v>
      </c>
      <c r="B219" s="533">
        <v>17219084</v>
      </c>
      <c r="C219" s="534">
        <v>93.8</v>
      </c>
      <c r="D219" s="530">
        <v>19765</v>
      </c>
      <c r="E219" s="530">
        <v>22408</v>
      </c>
      <c r="F219" s="530">
        <f t="shared" si="13"/>
        <v>2643</v>
      </c>
      <c r="G219" s="395">
        <f t="shared" si="11"/>
        <v>2.27298</v>
      </c>
      <c r="H219" s="395"/>
      <c r="I219" s="535">
        <f>(C219/C275)*I11</f>
        <v>6.4268157799386119E-2</v>
      </c>
      <c r="J219" s="552">
        <f t="shared" si="12"/>
        <v>2.3372481577993862</v>
      </c>
      <c r="K219" s="528"/>
    </row>
    <row r="220" spans="1:11" x14ac:dyDescent="0.25">
      <c r="A220" s="532" t="s">
        <v>171</v>
      </c>
      <c r="B220" s="533">
        <v>17218787</v>
      </c>
      <c r="C220" s="534">
        <v>104.1</v>
      </c>
      <c r="D220" s="530">
        <v>24350</v>
      </c>
      <c r="E220" s="530">
        <v>27074</v>
      </c>
      <c r="F220" s="530">
        <f t="shared" si="13"/>
        <v>2724</v>
      </c>
      <c r="G220" s="395">
        <f t="shared" si="11"/>
        <v>2.3426399999999998</v>
      </c>
      <c r="H220" s="395"/>
      <c r="I220" s="535">
        <f>(C220/C275)*I11</f>
        <v>7.1325322248572451E-2</v>
      </c>
      <c r="J220" s="552">
        <f t="shared" si="12"/>
        <v>2.4139653222485724</v>
      </c>
      <c r="K220" s="528"/>
    </row>
    <row r="221" spans="1:11" x14ac:dyDescent="0.25">
      <c r="A221" s="532" t="s">
        <v>172</v>
      </c>
      <c r="B221" s="533">
        <v>17219258</v>
      </c>
      <c r="C221" s="534">
        <v>123.5</v>
      </c>
      <c r="D221" s="530">
        <v>25866</v>
      </c>
      <c r="E221" s="530">
        <v>29227</v>
      </c>
      <c r="F221" s="530">
        <f t="shared" si="13"/>
        <v>3361</v>
      </c>
      <c r="G221" s="395">
        <f t="shared" si="11"/>
        <v>2.89046</v>
      </c>
      <c r="H221" s="395"/>
      <c r="I221" s="535">
        <f>(C221/C275)*I11</f>
        <v>8.4617457230535056E-2</v>
      </c>
      <c r="J221" s="552">
        <f t="shared" si="12"/>
        <v>2.975077457230535</v>
      </c>
      <c r="K221" s="528"/>
    </row>
    <row r="222" spans="1:11" x14ac:dyDescent="0.25">
      <c r="A222" s="532" t="s">
        <v>173</v>
      </c>
      <c r="B222" s="560" t="s">
        <v>213</v>
      </c>
      <c r="C222" s="534">
        <v>8.8000000000000007</v>
      </c>
      <c r="D222" s="530">
        <v>0</v>
      </c>
      <c r="E222" s="530">
        <v>0</v>
      </c>
      <c r="F222" s="530">
        <f t="shared" si="13"/>
        <v>0</v>
      </c>
      <c r="G222" s="535">
        <f t="shared" si="11"/>
        <v>0</v>
      </c>
      <c r="H222" s="535"/>
      <c r="I222" s="535">
        <f>(C222/C275)*I11</f>
        <v>6.0294220536737534E-3</v>
      </c>
      <c r="J222" s="552">
        <f t="shared" si="12"/>
        <v>6.0294220536737534E-3</v>
      </c>
      <c r="K222" s="528"/>
    </row>
    <row r="223" spans="1:11" x14ac:dyDescent="0.25">
      <c r="A223" s="532" t="s">
        <v>174</v>
      </c>
      <c r="B223" s="533">
        <v>17218772</v>
      </c>
      <c r="C223" s="534">
        <v>43.8</v>
      </c>
      <c r="D223" s="397">
        <v>6540</v>
      </c>
      <c r="E223" s="397">
        <v>6540</v>
      </c>
      <c r="F223" s="530">
        <f t="shared" si="13"/>
        <v>0</v>
      </c>
      <c r="G223" s="395">
        <f t="shared" si="11"/>
        <v>0</v>
      </c>
      <c r="H223" s="395"/>
      <c r="I223" s="535">
        <f>(C223/C275)*I11</f>
        <v>3.0010077948967082E-2</v>
      </c>
      <c r="J223" s="552">
        <f t="shared" si="12"/>
        <v>3.0010077948967082E-2</v>
      </c>
      <c r="K223" s="528"/>
    </row>
    <row r="224" spans="1:11" x14ac:dyDescent="0.25">
      <c r="A224" s="532" t="s">
        <v>175</v>
      </c>
      <c r="B224" s="533">
        <v>17219249</v>
      </c>
      <c r="C224" s="534">
        <v>68.599999999999994</v>
      </c>
      <c r="D224" s="397">
        <v>12095</v>
      </c>
      <c r="E224" s="397">
        <v>13970</v>
      </c>
      <c r="F224" s="530">
        <f t="shared" si="13"/>
        <v>1875</v>
      </c>
      <c r="G224" s="395">
        <f t="shared" si="11"/>
        <v>1.6125</v>
      </c>
      <c r="H224" s="395"/>
      <c r="I224" s="535">
        <f>(C224/C275)*I11</f>
        <v>4.7002085554774926E-2</v>
      </c>
      <c r="J224" s="552">
        <f t="shared" si="12"/>
        <v>1.6595020855547751</v>
      </c>
      <c r="K224" s="528"/>
    </row>
    <row r="225" spans="1:11" x14ac:dyDescent="0.25">
      <c r="A225" s="532" t="s">
        <v>176</v>
      </c>
      <c r="B225" s="533">
        <v>17218796</v>
      </c>
      <c r="C225" s="534">
        <v>46.7</v>
      </c>
      <c r="D225" s="397">
        <v>3340</v>
      </c>
      <c r="E225" s="397">
        <v>3340</v>
      </c>
      <c r="F225" s="530">
        <f t="shared" si="13"/>
        <v>0</v>
      </c>
      <c r="G225" s="395">
        <f t="shared" si="11"/>
        <v>0</v>
      </c>
      <c r="H225" s="395"/>
      <c r="I225" s="535">
        <f>(C225/C275)*I11</f>
        <v>3.1997046580291393E-2</v>
      </c>
      <c r="J225" s="552">
        <f t="shared" si="12"/>
        <v>3.1997046580291393E-2</v>
      </c>
      <c r="K225" s="528"/>
    </row>
    <row r="226" spans="1:11" x14ac:dyDescent="0.25">
      <c r="A226" s="532" t="s">
        <v>177</v>
      </c>
      <c r="B226" s="533">
        <v>17219072</v>
      </c>
      <c r="C226" s="534">
        <v>68.2</v>
      </c>
      <c r="D226" s="397">
        <v>10670</v>
      </c>
      <c r="E226" s="397">
        <v>12800</v>
      </c>
      <c r="F226" s="530">
        <f t="shared" si="13"/>
        <v>2130</v>
      </c>
      <c r="G226" s="395">
        <f t="shared" si="11"/>
        <v>1.8317999999999999</v>
      </c>
      <c r="H226" s="395"/>
      <c r="I226" s="535">
        <f>(C226/C275)*I11</f>
        <v>4.6728020915971578E-2</v>
      </c>
      <c r="J226" s="552">
        <f t="shared" si="12"/>
        <v>1.8785280209159714</v>
      </c>
      <c r="K226" s="528"/>
    </row>
    <row r="227" spans="1:11" x14ac:dyDescent="0.25">
      <c r="A227" s="532" t="s">
        <v>178</v>
      </c>
      <c r="B227" s="533">
        <v>17218794</v>
      </c>
      <c r="C227" s="534">
        <v>49.9</v>
      </c>
      <c r="D227" s="397">
        <v>7570</v>
      </c>
      <c r="E227" s="397">
        <v>9005</v>
      </c>
      <c r="F227" s="530">
        <f t="shared" si="13"/>
        <v>1435</v>
      </c>
      <c r="G227" s="395">
        <f t="shared" si="11"/>
        <v>1.2341</v>
      </c>
      <c r="H227" s="395"/>
      <c r="I227" s="535">
        <f>(C227/C275)*I11</f>
        <v>3.4189563690718211E-2</v>
      </c>
      <c r="J227" s="552">
        <f t="shared" si="12"/>
        <v>1.2682895636907181</v>
      </c>
      <c r="K227" s="528"/>
    </row>
    <row r="228" spans="1:11" x14ac:dyDescent="0.25">
      <c r="A228" s="532" t="s">
        <v>179</v>
      </c>
      <c r="B228" s="533">
        <v>17219264</v>
      </c>
      <c r="C228" s="534">
        <v>49.8</v>
      </c>
      <c r="D228" s="530">
        <v>5575</v>
      </c>
      <c r="E228" s="530">
        <v>5575</v>
      </c>
      <c r="F228" s="530">
        <f t="shared" si="13"/>
        <v>0</v>
      </c>
      <c r="G228" s="395">
        <f t="shared" si="11"/>
        <v>0</v>
      </c>
      <c r="H228" s="395"/>
      <c r="I228" s="535">
        <f>(C228/C275)*I11</f>
        <v>3.4121047531017371E-2</v>
      </c>
      <c r="J228" s="552">
        <f t="shared" si="12"/>
        <v>3.4121047531017371E-2</v>
      </c>
      <c r="K228" s="528"/>
    </row>
    <row r="229" spans="1:11" x14ac:dyDescent="0.25">
      <c r="A229" s="532" t="s">
        <v>180</v>
      </c>
      <c r="B229" s="533">
        <v>17219048</v>
      </c>
      <c r="C229" s="534">
        <v>37.700000000000003</v>
      </c>
      <c r="D229" s="530">
        <v>5555</v>
      </c>
      <c r="E229" s="530">
        <v>5985</v>
      </c>
      <c r="F229" s="530">
        <f t="shared" si="13"/>
        <v>430</v>
      </c>
      <c r="G229" s="395">
        <f t="shared" si="11"/>
        <v>0.36980000000000002</v>
      </c>
      <c r="H229" s="395"/>
      <c r="I229" s="535">
        <f>(C229/C275)*I11</f>
        <v>2.5830592207215963E-2</v>
      </c>
      <c r="J229" s="552">
        <f t="shared" si="12"/>
        <v>0.39563059220721597</v>
      </c>
      <c r="K229" s="528"/>
    </row>
    <row r="230" spans="1:11" x14ac:dyDescent="0.25">
      <c r="A230" s="532" t="s">
        <v>181</v>
      </c>
      <c r="B230" s="533">
        <v>17219324</v>
      </c>
      <c r="C230" s="534">
        <v>45.3</v>
      </c>
      <c r="D230" s="530">
        <v>6080</v>
      </c>
      <c r="E230" s="530">
        <v>7005</v>
      </c>
      <c r="F230" s="530">
        <f t="shared" si="13"/>
        <v>925</v>
      </c>
      <c r="G230" s="395">
        <f t="shared" si="11"/>
        <v>0.79549999999999998</v>
      </c>
      <c r="H230" s="395"/>
      <c r="I230" s="535">
        <f>(C230/C275)*I11</f>
        <v>3.1037820344479657E-2</v>
      </c>
      <c r="J230" s="552">
        <f t="shared" si="12"/>
        <v>0.82653782034447965</v>
      </c>
      <c r="K230" s="528"/>
    </row>
    <row r="231" spans="1:11" x14ac:dyDescent="0.25">
      <c r="A231" s="532" t="s">
        <v>182</v>
      </c>
      <c r="B231" s="533">
        <v>17219063</v>
      </c>
      <c r="C231" s="534">
        <v>52.8</v>
      </c>
      <c r="D231" s="397">
        <v>12205</v>
      </c>
      <c r="E231" s="397">
        <v>13525</v>
      </c>
      <c r="F231" s="530">
        <f t="shared" si="13"/>
        <v>1320</v>
      </c>
      <c r="G231" s="395">
        <f t="shared" si="11"/>
        <v>1.1352</v>
      </c>
      <c r="H231" s="395"/>
      <c r="I231" s="535">
        <f>(C231/C275)*I11</f>
        <v>3.6176532322042508E-2</v>
      </c>
      <c r="J231" s="552">
        <f t="shared" si="12"/>
        <v>1.1713765323220424</v>
      </c>
      <c r="K231" s="528"/>
    </row>
    <row r="232" spans="1:11" x14ac:dyDescent="0.25">
      <c r="A232" s="532" t="s">
        <v>183</v>
      </c>
      <c r="B232" s="533">
        <v>17218847</v>
      </c>
      <c r="C232" s="534">
        <v>42</v>
      </c>
      <c r="D232" s="397">
        <v>4477</v>
      </c>
      <c r="E232" s="397">
        <v>4560</v>
      </c>
      <c r="F232" s="530">
        <f t="shared" si="13"/>
        <v>83</v>
      </c>
      <c r="G232" s="395">
        <f t="shared" si="11"/>
        <v>7.1379999999999999E-2</v>
      </c>
      <c r="H232" s="395"/>
      <c r="I232" s="535">
        <f>(C232/C275)*I11</f>
        <v>2.8776787074351998E-2</v>
      </c>
      <c r="J232" s="552">
        <f t="shared" si="12"/>
        <v>0.10015678707435199</v>
      </c>
      <c r="K232" s="528"/>
    </row>
    <row r="233" spans="1:11" x14ac:dyDescent="0.25">
      <c r="A233" s="532" t="s">
        <v>184</v>
      </c>
      <c r="B233" s="533">
        <v>17219240</v>
      </c>
      <c r="C233" s="534">
        <v>47</v>
      </c>
      <c r="D233" s="397">
        <v>2615</v>
      </c>
      <c r="E233" s="397">
        <v>2680</v>
      </c>
      <c r="F233" s="530">
        <f t="shared" si="13"/>
        <v>65</v>
      </c>
      <c r="G233" s="395">
        <f t="shared" si="11"/>
        <v>5.5899999999999998E-2</v>
      </c>
      <c r="H233" s="395"/>
      <c r="I233" s="535">
        <f>(C233/C275)*I11</f>
        <v>3.22025950593939E-2</v>
      </c>
      <c r="J233" s="552">
        <f t="shared" si="12"/>
        <v>8.8102595059393898E-2</v>
      </c>
      <c r="K233" s="528"/>
    </row>
    <row r="234" spans="1:11" x14ac:dyDescent="0.25">
      <c r="A234" s="532" t="s">
        <v>185</v>
      </c>
      <c r="B234" s="533">
        <v>17219038</v>
      </c>
      <c r="C234" s="534">
        <v>28.9</v>
      </c>
      <c r="D234" s="397">
        <v>2465</v>
      </c>
      <c r="E234" s="397">
        <v>3135</v>
      </c>
      <c r="F234" s="530">
        <f t="shared" si="13"/>
        <v>670</v>
      </c>
      <c r="G234" s="395">
        <f t="shared" si="11"/>
        <v>0.57619999999999993</v>
      </c>
      <c r="H234" s="395"/>
      <c r="I234" s="535">
        <f>(C234/C275)*I11</f>
        <v>1.980117015354221E-2</v>
      </c>
      <c r="J234" s="552">
        <f t="shared" si="12"/>
        <v>0.59600117015354215</v>
      </c>
      <c r="K234" s="528"/>
    </row>
    <row r="235" spans="1:11" x14ac:dyDescent="0.25">
      <c r="A235" s="532" t="s">
        <v>186</v>
      </c>
      <c r="B235" s="533">
        <v>17219310</v>
      </c>
      <c r="C235" s="534">
        <v>25.1</v>
      </c>
      <c r="D235" s="397">
        <v>4335</v>
      </c>
      <c r="E235" s="397">
        <v>5000</v>
      </c>
      <c r="F235" s="530">
        <f t="shared" si="13"/>
        <v>665</v>
      </c>
      <c r="G235" s="395">
        <f t="shared" si="11"/>
        <v>0.57189999999999996</v>
      </c>
      <c r="H235" s="395"/>
      <c r="I235" s="535">
        <f>(C235/C275)*I11</f>
        <v>1.7197556084910363E-2</v>
      </c>
      <c r="J235" s="552">
        <f t="shared" si="12"/>
        <v>0.58909755608491032</v>
      </c>
      <c r="K235" s="528"/>
    </row>
    <row r="236" spans="1:11" x14ac:dyDescent="0.25">
      <c r="A236" s="532" t="s">
        <v>187</v>
      </c>
      <c r="B236" s="533">
        <v>17218621</v>
      </c>
      <c r="C236" s="534">
        <v>21.7</v>
      </c>
      <c r="D236" s="397">
        <v>5580</v>
      </c>
      <c r="E236" s="397">
        <v>6505</v>
      </c>
      <c r="F236" s="530">
        <f t="shared" si="13"/>
        <v>925</v>
      </c>
      <c r="G236" s="395">
        <f t="shared" si="11"/>
        <v>0.79549999999999998</v>
      </c>
      <c r="H236" s="395"/>
      <c r="I236" s="535">
        <f>(C236/C275)*I11</f>
        <v>1.4868006655081865E-2</v>
      </c>
      <c r="J236" s="552">
        <f t="shared" si="12"/>
        <v>0.8103680066550818</v>
      </c>
      <c r="K236" s="528"/>
    </row>
    <row r="237" spans="1:11" x14ac:dyDescent="0.25">
      <c r="A237" s="532" t="s">
        <v>188</v>
      </c>
      <c r="B237" s="533">
        <v>17219062</v>
      </c>
      <c r="C237" s="534">
        <v>20</v>
      </c>
      <c r="D237" s="530">
        <v>1910</v>
      </c>
      <c r="E237" s="530">
        <v>1910</v>
      </c>
      <c r="F237" s="530">
        <f t="shared" si="13"/>
        <v>0</v>
      </c>
      <c r="G237" s="395">
        <f t="shared" si="11"/>
        <v>0</v>
      </c>
      <c r="H237" s="395"/>
      <c r="I237" s="535">
        <f>(C237/C275)*I11</f>
        <v>1.3703231940167619E-2</v>
      </c>
      <c r="J237" s="552">
        <f t="shared" si="12"/>
        <v>1.3703231940167619E-2</v>
      </c>
      <c r="K237" s="528"/>
    </row>
    <row r="238" spans="1:11" x14ac:dyDescent="0.25">
      <c r="A238" s="534" t="s">
        <v>189</v>
      </c>
      <c r="B238" s="533">
        <v>17219098</v>
      </c>
      <c r="C238" s="534">
        <v>26.3</v>
      </c>
      <c r="D238" s="530">
        <v>3295</v>
      </c>
      <c r="E238" s="530">
        <v>3380</v>
      </c>
      <c r="F238" s="530">
        <f t="shared" si="13"/>
        <v>85</v>
      </c>
      <c r="G238" s="395">
        <f t="shared" si="11"/>
        <v>7.3099999999999998E-2</v>
      </c>
      <c r="H238" s="395"/>
      <c r="I238" s="535">
        <f>(C238/C275)*I11</f>
        <v>1.8019750001320421E-2</v>
      </c>
      <c r="J238" s="552">
        <f t="shared" si="12"/>
        <v>9.1119750001320415E-2</v>
      </c>
      <c r="K238" s="528"/>
    </row>
    <row r="239" spans="1:11" x14ac:dyDescent="0.25">
      <c r="A239" s="534" t="s">
        <v>190</v>
      </c>
      <c r="B239" s="533">
        <v>17715401</v>
      </c>
      <c r="C239" s="534">
        <v>27.7</v>
      </c>
      <c r="D239" s="530">
        <v>6160</v>
      </c>
      <c r="E239" s="530">
        <v>7175</v>
      </c>
      <c r="F239" s="530">
        <f t="shared" si="13"/>
        <v>1015</v>
      </c>
      <c r="G239" s="395">
        <f t="shared" si="11"/>
        <v>0.87290000000000001</v>
      </c>
      <c r="H239" s="395"/>
      <c r="I239" s="535">
        <f>(C239/C275)*I11</f>
        <v>1.8978976237132149E-2</v>
      </c>
      <c r="J239" s="552">
        <f t="shared" si="12"/>
        <v>0.89187897623713219</v>
      </c>
      <c r="K239" s="528"/>
    </row>
    <row r="240" spans="1:11" x14ac:dyDescent="0.25">
      <c r="A240" s="534" t="s">
        <v>191</v>
      </c>
      <c r="B240" s="533">
        <v>17714981</v>
      </c>
      <c r="C240" s="534">
        <v>22.4</v>
      </c>
      <c r="D240" s="530">
        <v>5630</v>
      </c>
      <c r="E240" s="530">
        <v>6430</v>
      </c>
      <c r="F240" s="530">
        <f t="shared" si="13"/>
        <v>800</v>
      </c>
      <c r="G240" s="395">
        <f t="shared" si="11"/>
        <v>0.68799999999999994</v>
      </c>
      <c r="H240" s="395"/>
      <c r="I240" s="535">
        <f>(C240/C275)*I11</f>
        <v>1.5347619772987733E-2</v>
      </c>
      <c r="J240" s="552">
        <f t="shared" si="12"/>
        <v>0.70334761977298765</v>
      </c>
      <c r="K240" s="528"/>
    </row>
    <row r="241" spans="1:11" x14ac:dyDescent="0.25">
      <c r="A241" s="534" t="s">
        <v>192</v>
      </c>
      <c r="B241" s="533">
        <v>17715748</v>
      </c>
      <c r="C241" s="534">
        <v>31.2</v>
      </c>
      <c r="D241" s="530">
        <v>2690</v>
      </c>
      <c r="E241" s="530">
        <v>2690</v>
      </c>
      <c r="F241" s="530">
        <f t="shared" si="13"/>
        <v>0</v>
      </c>
      <c r="G241" s="395">
        <f t="shared" si="11"/>
        <v>0</v>
      </c>
      <c r="H241" s="395"/>
      <c r="I241" s="535">
        <f>(C241/C275)*I11</f>
        <v>2.1377041826661482E-2</v>
      </c>
      <c r="J241" s="552">
        <f t="shared" si="12"/>
        <v>2.1377041826661482E-2</v>
      </c>
      <c r="K241" s="528"/>
    </row>
    <row r="242" spans="1:11" x14ac:dyDescent="0.25">
      <c r="A242" s="534" t="s">
        <v>193</v>
      </c>
      <c r="B242" s="533">
        <v>17715384</v>
      </c>
      <c r="C242" s="534">
        <v>32.299999999999997</v>
      </c>
      <c r="D242" s="530">
        <v>4190</v>
      </c>
      <c r="E242" s="530">
        <v>5260</v>
      </c>
      <c r="F242" s="530">
        <f t="shared" si="13"/>
        <v>1070</v>
      </c>
      <c r="G242" s="395">
        <f t="shared" si="11"/>
        <v>0.92020000000000002</v>
      </c>
      <c r="H242" s="395"/>
      <c r="I242" s="535">
        <f>(C242/C275)*I11</f>
        <v>2.2130719583370703E-2</v>
      </c>
      <c r="J242" s="552">
        <f t="shared" si="12"/>
        <v>0.94233071958337067</v>
      </c>
      <c r="K242" s="528"/>
    </row>
    <row r="243" spans="1:11" x14ac:dyDescent="0.25">
      <c r="A243" s="534" t="s">
        <v>194</v>
      </c>
      <c r="B243" s="533">
        <v>17715650</v>
      </c>
      <c r="C243" s="534">
        <v>25.2</v>
      </c>
      <c r="D243" s="530">
        <v>6950</v>
      </c>
      <c r="E243" s="530">
        <v>7945</v>
      </c>
      <c r="F243" s="530">
        <f t="shared" si="13"/>
        <v>995</v>
      </c>
      <c r="G243" s="395">
        <f t="shared" si="11"/>
        <v>0.85570000000000002</v>
      </c>
      <c r="H243" s="395"/>
      <c r="I243" s="535">
        <f>(C243/C275)*I11</f>
        <v>1.7266072244611196E-2</v>
      </c>
      <c r="J243" s="552">
        <f t="shared" si="12"/>
        <v>0.8729660722446112</v>
      </c>
      <c r="K243" s="528"/>
    </row>
    <row r="244" spans="1:11" x14ac:dyDescent="0.25">
      <c r="A244" s="534" t="s">
        <v>195</v>
      </c>
      <c r="B244" s="533">
        <v>17715387</v>
      </c>
      <c r="C244" s="534">
        <v>28.9</v>
      </c>
      <c r="D244" s="530">
        <v>8770</v>
      </c>
      <c r="E244" s="530">
        <v>10055</v>
      </c>
      <c r="F244" s="530">
        <f t="shared" si="13"/>
        <v>1285</v>
      </c>
      <c r="G244" s="395">
        <f t="shared" si="11"/>
        <v>1.1051</v>
      </c>
      <c r="H244" s="395"/>
      <c r="I244" s="535">
        <f>(C244/C275)*I11</f>
        <v>1.980117015354221E-2</v>
      </c>
      <c r="J244" s="552">
        <f t="shared" si="12"/>
        <v>1.1249011701535421</v>
      </c>
      <c r="K244" s="528"/>
    </row>
    <row r="245" spans="1:11" x14ac:dyDescent="0.25">
      <c r="A245" s="534" t="s">
        <v>196</v>
      </c>
      <c r="B245" s="533">
        <v>17715184</v>
      </c>
      <c r="C245" s="534">
        <v>27.4</v>
      </c>
      <c r="D245" s="530">
        <v>6445</v>
      </c>
      <c r="E245" s="530">
        <v>7155</v>
      </c>
      <c r="F245" s="530">
        <f t="shared" si="13"/>
        <v>710</v>
      </c>
      <c r="G245" s="395">
        <f t="shared" si="11"/>
        <v>0.61060000000000003</v>
      </c>
      <c r="H245" s="395"/>
      <c r="I245" s="535">
        <f>(C245/C275)*I11</f>
        <v>1.8773427758029638E-2</v>
      </c>
      <c r="J245" s="552">
        <f t="shared" si="12"/>
        <v>0.62937342775802962</v>
      </c>
      <c r="K245" s="528"/>
    </row>
    <row r="246" spans="1:11" x14ac:dyDescent="0.25">
      <c r="A246" s="534" t="s">
        <v>197</v>
      </c>
      <c r="B246" s="533">
        <v>17715217</v>
      </c>
      <c r="C246" s="534">
        <v>25.1</v>
      </c>
      <c r="D246" s="530">
        <v>4995</v>
      </c>
      <c r="E246" s="530">
        <v>5620</v>
      </c>
      <c r="F246" s="530">
        <f t="shared" si="13"/>
        <v>625</v>
      </c>
      <c r="G246" s="395">
        <f t="shared" si="11"/>
        <v>0.53749999999999998</v>
      </c>
      <c r="H246" s="395"/>
      <c r="I246" s="535">
        <f>(C246/C275)*I11</f>
        <v>1.7197556084910363E-2</v>
      </c>
      <c r="J246" s="552">
        <f t="shared" si="12"/>
        <v>0.55469755608491034</v>
      </c>
      <c r="K246" s="528"/>
    </row>
    <row r="247" spans="1:11" x14ac:dyDescent="0.25">
      <c r="A247" s="534" t="s">
        <v>198</v>
      </c>
      <c r="B247" s="533">
        <v>17714950</v>
      </c>
      <c r="C247" s="534">
        <v>24.6</v>
      </c>
      <c r="D247" s="530">
        <v>5400</v>
      </c>
      <c r="E247" s="530">
        <v>6170</v>
      </c>
      <c r="F247" s="530">
        <f t="shared" si="13"/>
        <v>770</v>
      </c>
      <c r="G247" s="395">
        <f t="shared" si="11"/>
        <v>0.66220000000000001</v>
      </c>
      <c r="H247" s="395"/>
      <c r="I247" s="535">
        <f>(C247/C275)*I11</f>
        <v>1.6854975286406171E-2</v>
      </c>
      <c r="J247" s="552">
        <f t="shared" si="12"/>
        <v>0.67905497528640613</v>
      </c>
      <c r="K247" s="528"/>
    </row>
    <row r="248" spans="1:11" x14ac:dyDescent="0.25">
      <c r="A248" s="534" t="s">
        <v>199</v>
      </c>
      <c r="B248" s="533">
        <v>17715046</v>
      </c>
      <c r="C248" s="534">
        <v>34.1</v>
      </c>
      <c r="D248" s="530">
        <v>8905</v>
      </c>
      <c r="E248" s="530">
        <v>10360</v>
      </c>
      <c r="F248" s="530">
        <f t="shared" si="13"/>
        <v>1455</v>
      </c>
      <c r="G248" s="395">
        <f t="shared" si="11"/>
        <v>1.2513000000000001</v>
      </c>
      <c r="H248" s="395"/>
      <c r="I248" s="535">
        <f>(C248/C275)*I11</f>
        <v>2.3364010457985789E-2</v>
      </c>
      <c r="J248" s="552">
        <f t="shared" si="12"/>
        <v>1.2746640104579858</v>
      </c>
      <c r="K248" s="528"/>
    </row>
    <row r="249" spans="1:11" x14ac:dyDescent="0.25">
      <c r="A249" s="534" t="s">
        <v>200</v>
      </c>
      <c r="B249" s="533">
        <v>17715153</v>
      </c>
      <c r="C249" s="534">
        <v>28.6</v>
      </c>
      <c r="D249" s="530">
        <v>7885</v>
      </c>
      <c r="E249" s="530">
        <v>8825</v>
      </c>
      <c r="F249" s="530">
        <f t="shared" si="13"/>
        <v>940</v>
      </c>
      <c r="G249" s="395">
        <f t="shared" si="11"/>
        <v>0.80840000000000001</v>
      </c>
      <c r="H249" s="395"/>
      <c r="I249" s="535">
        <f>(C249/C275)*I11</f>
        <v>1.9595621674439696E-2</v>
      </c>
      <c r="J249" s="552">
        <f t="shared" si="12"/>
        <v>0.82799562167443974</v>
      </c>
      <c r="K249" s="528"/>
    </row>
    <row r="250" spans="1:11" x14ac:dyDescent="0.25">
      <c r="A250" s="534" t="s">
        <v>201</v>
      </c>
      <c r="B250" s="533">
        <v>17715296</v>
      </c>
      <c r="C250" s="534">
        <v>24.4</v>
      </c>
      <c r="D250" s="530">
        <v>6000</v>
      </c>
      <c r="E250" s="530">
        <v>6945</v>
      </c>
      <c r="F250" s="530">
        <f t="shared" si="13"/>
        <v>945</v>
      </c>
      <c r="G250" s="395">
        <f t="shared" si="11"/>
        <v>0.81269999999999998</v>
      </c>
      <c r="H250" s="395"/>
      <c r="I250" s="535">
        <f>(C250/C275)*I11</f>
        <v>1.6717942967004493E-2</v>
      </c>
      <c r="J250" s="552">
        <f t="shared" si="12"/>
        <v>0.82941794296700444</v>
      </c>
      <c r="K250" s="528"/>
    </row>
    <row r="251" spans="1:11" x14ac:dyDescent="0.25">
      <c r="A251" s="534" t="s">
        <v>202</v>
      </c>
      <c r="B251" s="533">
        <v>17715166</v>
      </c>
      <c r="C251" s="534">
        <v>43.8</v>
      </c>
      <c r="D251" s="530">
        <v>9700</v>
      </c>
      <c r="E251" s="530">
        <v>11195</v>
      </c>
      <c r="F251" s="530">
        <f t="shared" si="13"/>
        <v>1495</v>
      </c>
      <c r="G251" s="395">
        <f t="shared" si="11"/>
        <v>1.2857000000000001</v>
      </c>
      <c r="H251" s="395"/>
      <c r="I251" s="535">
        <f>(C251/C275)*I11</f>
        <v>3.0010077948967082E-2</v>
      </c>
      <c r="J251" s="552">
        <f t="shared" si="12"/>
        <v>1.3157100779489672</v>
      </c>
      <c r="K251" s="528"/>
    </row>
    <row r="252" spans="1:11" x14ac:dyDescent="0.25">
      <c r="A252" s="534" t="s">
        <v>203</v>
      </c>
      <c r="B252" s="533">
        <v>17715653</v>
      </c>
      <c r="C252" s="534">
        <v>29.3</v>
      </c>
      <c r="D252" s="530">
        <v>7370</v>
      </c>
      <c r="E252" s="530">
        <v>8330</v>
      </c>
      <c r="F252" s="530">
        <f t="shared" si="13"/>
        <v>960</v>
      </c>
      <c r="G252" s="395">
        <f t="shared" si="11"/>
        <v>0.8256</v>
      </c>
      <c r="H252" s="395"/>
      <c r="I252" s="535">
        <f>(C252/C275)*I11</f>
        <v>2.0075234792345562E-2</v>
      </c>
      <c r="J252" s="552">
        <f t="shared" si="12"/>
        <v>0.84567523479234552</v>
      </c>
      <c r="K252" s="528"/>
    </row>
    <row r="253" spans="1:11" x14ac:dyDescent="0.25">
      <c r="A253" s="534" t="s">
        <v>204</v>
      </c>
      <c r="B253" s="533">
        <v>17715176</v>
      </c>
      <c r="C253" s="534">
        <v>29.8</v>
      </c>
      <c r="D253" s="530">
        <v>8225</v>
      </c>
      <c r="E253" s="530">
        <v>9520</v>
      </c>
      <c r="F253" s="530">
        <f t="shared" si="13"/>
        <v>1295</v>
      </c>
      <c r="G253" s="395">
        <f t="shared" si="11"/>
        <v>1.1136999999999999</v>
      </c>
      <c r="H253" s="395"/>
      <c r="I253" s="535">
        <f>(C253/C275)*I11</f>
        <v>2.0417815590849753E-2</v>
      </c>
      <c r="J253" s="552">
        <f t="shared" si="12"/>
        <v>1.1341178155908496</v>
      </c>
      <c r="K253" s="528"/>
    </row>
    <row r="254" spans="1:11" x14ac:dyDescent="0.25">
      <c r="A254" s="534" t="s">
        <v>205</v>
      </c>
      <c r="B254" s="533">
        <v>17714983</v>
      </c>
      <c r="C254" s="534">
        <v>32.799999999999997</v>
      </c>
      <c r="D254" s="530">
        <v>8390</v>
      </c>
      <c r="E254" s="530">
        <v>9590</v>
      </c>
      <c r="F254" s="530">
        <f t="shared" si="13"/>
        <v>1200</v>
      </c>
      <c r="G254" s="395">
        <f t="shared" si="11"/>
        <v>1.032</v>
      </c>
      <c r="H254" s="395"/>
      <c r="I254" s="535">
        <f>(C254/C275)*I11</f>
        <v>2.2473300381874894E-2</v>
      </c>
      <c r="J254" s="552">
        <f t="shared" si="12"/>
        <v>1.0544733003818749</v>
      </c>
      <c r="K254" s="528"/>
    </row>
    <row r="255" spans="1:11" x14ac:dyDescent="0.25">
      <c r="A255" s="534" t="s">
        <v>206</v>
      </c>
      <c r="B255" s="533">
        <v>17715554</v>
      </c>
      <c r="C255" s="534">
        <v>24.8</v>
      </c>
      <c r="D255" s="530">
        <v>7460</v>
      </c>
      <c r="E255" s="530">
        <v>8665</v>
      </c>
      <c r="F255" s="530">
        <f t="shared" si="13"/>
        <v>1205</v>
      </c>
      <c r="G255" s="395">
        <f t="shared" si="11"/>
        <v>1.0363</v>
      </c>
      <c r="H255" s="395"/>
      <c r="I255" s="535">
        <f>(C255/C275)*I11</f>
        <v>1.6992007605807848E-2</v>
      </c>
      <c r="J255" s="552">
        <f t="shared" si="12"/>
        <v>1.0532920076058079</v>
      </c>
      <c r="K255" s="528"/>
    </row>
    <row r="256" spans="1:11" x14ac:dyDescent="0.25">
      <c r="A256" s="534" t="s">
        <v>174</v>
      </c>
      <c r="B256" s="533">
        <v>17218629</v>
      </c>
      <c r="C256" s="534">
        <v>61.6</v>
      </c>
      <c r="D256" s="530">
        <v>6570</v>
      </c>
      <c r="E256" s="530">
        <v>7315</v>
      </c>
      <c r="F256" s="530">
        <f t="shared" si="13"/>
        <v>745</v>
      </c>
      <c r="G256" s="395">
        <f t="shared" si="11"/>
        <v>0.64069999999999994</v>
      </c>
      <c r="H256" s="395"/>
      <c r="I256" s="535">
        <f>(C256/C275)*I11</f>
        <v>4.2205954375716261E-2</v>
      </c>
      <c r="J256" s="552">
        <f t="shared" si="12"/>
        <v>0.68290595437571622</v>
      </c>
      <c r="K256" s="528"/>
    </row>
    <row r="257" spans="1:11" x14ac:dyDescent="0.25">
      <c r="A257" s="534" t="s">
        <v>175</v>
      </c>
      <c r="B257" s="533">
        <v>17219205</v>
      </c>
      <c r="C257" s="534">
        <v>49.7</v>
      </c>
      <c r="D257" s="530">
        <v>3115</v>
      </c>
      <c r="E257" s="530">
        <v>3115</v>
      </c>
      <c r="F257" s="530">
        <f t="shared" si="13"/>
        <v>0</v>
      </c>
      <c r="G257" s="395">
        <f t="shared" si="11"/>
        <v>0</v>
      </c>
      <c r="H257" s="395">
        <f>C257*0.015*12/7</f>
        <v>1.2780000000000002</v>
      </c>
      <c r="I257" s="535">
        <f>(C257/C275)*I11</f>
        <v>3.405253137131653E-2</v>
      </c>
      <c r="J257" s="552">
        <f t="shared" si="12"/>
        <v>1.3120525313713167</v>
      </c>
      <c r="K257" s="528"/>
    </row>
    <row r="258" spans="1:11" x14ac:dyDescent="0.25">
      <c r="A258" s="534" t="s">
        <v>176</v>
      </c>
      <c r="B258" s="533">
        <v>17218873</v>
      </c>
      <c r="C258" s="534">
        <v>55</v>
      </c>
      <c r="D258" s="530">
        <v>9570</v>
      </c>
      <c r="E258" s="530">
        <v>10790</v>
      </c>
      <c r="F258" s="530">
        <f t="shared" si="13"/>
        <v>1220</v>
      </c>
      <c r="G258" s="395">
        <f t="shared" si="11"/>
        <v>1.0491999999999999</v>
      </c>
      <c r="H258" s="395"/>
      <c r="I258" s="535">
        <f>(C258/C275)*I11</f>
        <v>3.768388783546095E-2</v>
      </c>
      <c r="J258" s="552">
        <f t="shared" si="12"/>
        <v>1.086883887835461</v>
      </c>
      <c r="K258" s="528"/>
    </row>
    <row r="259" spans="1:11" x14ac:dyDescent="0.25">
      <c r="A259" s="534" t="s">
        <v>177</v>
      </c>
      <c r="B259" s="533">
        <v>17219306</v>
      </c>
      <c r="C259" s="534">
        <v>27.6</v>
      </c>
      <c r="D259" s="530">
        <v>6750</v>
      </c>
      <c r="E259" s="530">
        <v>7555</v>
      </c>
      <c r="F259" s="530">
        <f t="shared" si="13"/>
        <v>805</v>
      </c>
      <c r="G259" s="395">
        <f t="shared" si="11"/>
        <v>0.69230000000000003</v>
      </c>
      <c r="H259" s="395"/>
      <c r="I259" s="535">
        <f>(C259/C275)*I11</f>
        <v>1.8910460077431315E-2</v>
      </c>
      <c r="J259" s="552">
        <f t="shared" si="12"/>
        <v>0.71121046007743138</v>
      </c>
      <c r="K259" s="528"/>
    </row>
    <row r="260" spans="1:11" x14ac:dyDescent="0.25">
      <c r="A260" s="534" t="s">
        <v>178</v>
      </c>
      <c r="B260" s="533">
        <v>17715274</v>
      </c>
      <c r="C260" s="534">
        <v>22</v>
      </c>
      <c r="D260" s="530">
        <v>2640</v>
      </c>
      <c r="E260" s="530">
        <v>3290</v>
      </c>
      <c r="F260" s="530">
        <f t="shared" si="13"/>
        <v>650</v>
      </c>
      <c r="G260" s="395">
        <f t="shared" si="11"/>
        <v>0.55899999999999994</v>
      </c>
      <c r="H260" s="395"/>
      <c r="I260" s="535">
        <f>(C260/C275)*I11</f>
        <v>1.5073555134184381E-2</v>
      </c>
      <c r="J260" s="552">
        <f t="shared" si="12"/>
        <v>0.57407355513418434</v>
      </c>
      <c r="K260" s="528"/>
    </row>
    <row r="261" spans="1:11" x14ac:dyDescent="0.25">
      <c r="A261" s="534" t="s">
        <v>179</v>
      </c>
      <c r="B261" s="533">
        <v>17715700</v>
      </c>
      <c r="C261" s="534">
        <v>30.6</v>
      </c>
      <c r="D261" s="530">
        <v>7405</v>
      </c>
      <c r="E261" s="530">
        <v>8050</v>
      </c>
      <c r="F261" s="530">
        <f t="shared" si="13"/>
        <v>645</v>
      </c>
      <c r="G261" s="395">
        <f t="shared" si="11"/>
        <v>0.55469999999999997</v>
      </c>
      <c r="H261" s="395"/>
      <c r="I261" s="535">
        <f>(C261/C275)*I11</f>
        <v>2.0965944868456456E-2</v>
      </c>
      <c r="J261" s="552">
        <f t="shared" si="12"/>
        <v>0.57566594486845646</v>
      </c>
      <c r="K261" s="528"/>
    </row>
    <row r="262" spans="1:11" x14ac:dyDescent="0.25">
      <c r="A262" s="534" t="s">
        <v>180</v>
      </c>
      <c r="B262" s="533">
        <v>17715694</v>
      </c>
      <c r="C262" s="534">
        <v>32</v>
      </c>
      <c r="D262" s="530">
        <v>8540</v>
      </c>
      <c r="E262" s="530">
        <v>9715</v>
      </c>
      <c r="F262" s="530">
        <f t="shared" si="13"/>
        <v>1175</v>
      </c>
      <c r="G262" s="395">
        <f t="shared" si="11"/>
        <v>1.0105</v>
      </c>
      <c r="H262" s="395"/>
      <c r="I262" s="535">
        <f>(C262/C275)*I11</f>
        <v>2.1925171104268192E-2</v>
      </c>
      <c r="J262" s="552">
        <f t="shared" si="12"/>
        <v>1.0324251711042682</v>
      </c>
      <c r="K262" s="528"/>
    </row>
    <row r="263" spans="1:11" x14ac:dyDescent="0.25">
      <c r="A263" s="534" t="s">
        <v>181</v>
      </c>
      <c r="B263" s="533">
        <v>17714976</v>
      </c>
      <c r="C263" s="534">
        <v>35.200000000000003</v>
      </c>
      <c r="D263" s="530">
        <v>5345</v>
      </c>
      <c r="E263" s="530">
        <v>6075</v>
      </c>
      <c r="F263" s="530">
        <f t="shared" si="13"/>
        <v>730</v>
      </c>
      <c r="G263" s="395">
        <f t="shared" si="11"/>
        <v>0.62780000000000002</v>
      </c>
      <c r="H263" s="395"/>
      <c r="I263" s="535">
        <f>(C263/C275)*I11</f>
        <v>2.4117688214695013E-2</v>
      </c>
      <c r="J263" s="552">
        <f t="shared" si="12"/>
        <v>0.65191768821469509</v>
      </c>
      <c r="K263" s="528"/>
    </row>
    <row r="264" spans="1:11" x14ac:dyDescent="0.25">
      <c r="A264" s="534" t="s">
        <v>182</v>
      </c>
      <c r="B264" s="533">
        <v>17715444</v>
      </c>
      <c r="C264" s="534">
        <v>37.1</v>
      </c>
      <c r="D264" s="530">
        <v>6100</v>
      </c>
      <c r="E264" s="530">
        <v>7080</v>
      </c>
      <c r="F264" s="530">
        <f t="shared" si="13"/>
        <v>980</v>
      </c>
      <c r="G264" s="395">
        <f t="shared" si="11"/>
        <v>0.84279999999999999</v>
      </c>
      <c r="H264" s="395"/>
      <c r="I264" s="535">
        <f>(C264/C275)*I11</f>
        <v>2.5419495249010934E-2</v>
      </c>
      <c r="J264" s="552">
        <f t="shared" si="12"/>
        <v>0.86821949524901088</v>
      </c>
      <c r="K264" s="528"/>
    </row>
    <row r="265" spans="1:11" x14ac:dyDescent="0.25">
      <c r="A265" s="534" t="s">
        <v>183</v>
      </c>
      <c r="B265" s="533">
        <v>17715064</v>
      </c>
      <c r="C265" s="534">
        <v>40.799999999999997</v>
      </c>
      <c r="D265" s="530">
        <v>10555</v>
      </c>
      <c r="E265" s="530">
        <v>11795</v>
      </c>
      <c r="F265" s="530">
        <f t="shared" si="13"/>
        <v>1240</v>
      </c>
      <c r="G265" s="395">
        <f t="shared" si="11"/>
        <v>1.0664</v>
      </c>
      <c r="H265" s="395"/>
      <c r="I265" s="535">
        <f>(C265/C275)*I11</f>
        <v>2.7954593157941941E-2</v>
      </c>
      <c r="J265" s="552">
        <f t="shared" si="12"/>
        <v>1.0943545931579419</v>
      </c>
      <c r="K265" s="528"/>
    </row>
    <row r="266" spans="1:11" x14ac:dyDescent="0.25">
      <c r="A266" s="534" t="s">
        <v>184</v>
      </c>
      <c r="B266" s="533">
        <v>17715679</v>
      </c>
      <c r="C266" s="534">
        <v>31.4</v>
      </c>
      <c r="D266" s="530">
        <v>8255</v>
      </c>
      <c r="E266" s="530">
        <v>9310</v>
      </c>
      <c r="F266" s="530">
        <f t="shared" si="13"/>
        <v>1055</v>
      </c>
      <c r="G266" s="395">
        <f t="shared" si="11"/>
        <v>0.9073</v>
      </c>
      <c r="H266" s="395"/>
      <c r="I266" s="535">
        <f>(C266/C275)*I11</f>
        <v>2.1514074146063159E-2</v>
      </c>
      <c r="J266" s="552">
        <f t="shared" si="12"/>
        <v>0.92881407414606321</v>
      </c>
      <c r="K266" s="528"/>
    </row>
    <row r="267" spans="1:11" x14ac:dyDescent="0.25">
      <c r="A267" s="534" t="s">
        <v>185</v>
      </c>
      <c r="B267" s="533">
        <v>17715061</v>
      </c>
      <c r="C267" s="534">
        <v>29.8</v>
      </c>
      <c r="D267" s="530">
        <v>6340</v>
      </c>
      <c r="E267" s="530">
        <v>7265</v>
      </c>
      <c r="F267" s="530">
        <f t="shared" si="13"/>
        <v>925</v>
      </c>
      <c r="G267" s="395">
        <f t="shared" si="11"/>
        <v>0.79549999999999998</v>
      </c>
      <c r="H267" s="395"/>
      <c r="I267" s="535">
        <f>(C267/C275)*I11</f>
        <v>2.0417815590849753E-2</v>
      </c>
      <c r="J267" s="552">
        <f t="shared" si="12"/>
        <v>0.81591781559084975</v>
      </c>
      <c r="K267" s="528"/>
    </row>
    <row r="268" spans="1:11" x14ac:dyDescent="0.25">
      <c r="A268" s="534" t="s">
        <v>186</v>
      </c>
      <c r="B268" s="533">
        <v>17714969</v>
      </c>
      <c r="C268" s="534">
        <v>29.1</v>
      </c>
      <c r="D268" s="530">
        <v>9985</v>
      </c>
      <c r="E268" s="530">
        <v>11435</v>
      </c>
      <c r="F268" s="530">
        <f t="shared" si="13"/>
        <v>1450</v>
      </c>
      <c r="G268" s="395">
        <f t="shared" si="11"/>
        <v>1.2469999999999999</v>
      </c>
      <c r="H268" s="395"/>
      <c r="I268" s="535">
        <f>(C268/C275)*I11</f>
        <v>1.9938202472943884E-2</v>
      </c>
      <c r="J268" s="552">
        <f t="shared" si="12"/>
        <v>1.2669382024729439</v>
      </c>
      <c r="K268" s="528"/>
    </row>
    <row r="269" spans="1:11" x14ac:dyDescent="0.25">
      <c r="A269" s="534" t="s">
        <v>187</v>
      </c>
      <c r="B269" s="533">
        <v>17219305</v>
      </c>
      <c r="C269" s="534">
        <v>33.4</v>
      </c>
      <c r="D269" s="530">
        <v>4560</v>
      </c>
      <c r="E269" s="530">
        <v>4560</v>
      </c>
      <c r="F269" s="530">
        <f t="shared" si="13"/>
        <v>0</v>
      </c>
      <c r="G269" s="395">
        <f t="shared" ref="G269:G273" si="15">F269*0.00086</f>
        <v>0</v>
      </c>
      <c r="H269" s="395">
        <f>C269*0.015*12/7</f>
        <v>0.85885714285714287</v>
      </c>
      <c r="I269" s="535">
        <f>(C269/C275)*I11</f>
        <v>2.288439734007992E-2</v>
      </c>
      <c r="J269" s="552">
        <f t="shared" si="12"/>
        <v>0.88174154019722284</v>
      </c>
      <c r="K269" s="528"/>
    </row>
    <row r="270" spans="1:11" x14ac:dyDescent="0.25">
      <c r="A270" s="534" t="s">
        <v>188</v>
      </c>
      <c r="B270" s="533">
        <v>17218719</v>
      </c>
      <c r="C270" s="534">
        <v>32.5</v>
      </c>
      <c r="D270" s="530">
        <v>10175</v>
      </c>
      <c r="E270" s="530">
        <v>11560</v>
      </c>
      <c r="F270" s="530">
        <f t="shared" si="13"/>
        <v>1385</v>
      </c>
      <c r="G270" s="395">
        <f t="shared" si="15"/>
        <v>1.1911</v>
      </c>
      <c r="H270" s="395"/>
      <c r="I270" s="535">
        <f>(C270/C275)*I11</f>
        <v>2.2267751902772377E-2</v>
      </c>
      <c r="J270" s="552">
        <f t="shared" ref="J270:J273" si="16">G270+I270+H270</f>
        <v>1.2133677519027724</v>
      </c>
      <c r="K270" s="528"/>
    </row>
    <row r="271" spans="1:11" x14ac:dyDescent="0.25">
      <c r="A271" s="534" t="s">
        <v>189</v>
      </c>
      <c r="B271" s="533">
        <v>17715338</v>
      </c>
      <c r="C271" s="534">
        <v>29.5</v>
      </c>
      <c r="D271" s="530">
        <v>8615</v>
      </c>
      <c r="E271" s="530">
        <v>9630</v>
      </c>
      <c r="F271" s="530">
        <f t="shared" si="13"/>
        <v>1015</v>
      </c>
      <c r="G271" s="395">
        <f t="shared" si="15"/>
        <v>0.87290000000000001</v>
      </c>
      <c r="H271" s="395"/>
      <c r="I271" s="535">
        <f>(C271/C275)*I11</f>
        <v>2.0212267111747236E-2</v>
      </c>
      <c r="J271" s="552">
        <f t="shared" si="16"/>
        <v>0.89311226711174729</v>
      </c>
      <c r="K271" s="528"/>
    </row>
    <row r="272" spans="1:11" x14ac:dyDescent="0.25">
      <c r="A272" s="534" t="s">
        <v>190</v>
      </c>
      <c r="B272" s="533">
        <v>17715503</v>
      </c>
      <c r="C272" s="534">
        <v>24.4</v>
      </c>
      <c r="D272" s="530">
        <v>7210</v>
      </c>
      <c r="E272" s="530">
        <v>8035</v>
      </c>
      <c r="F272" s="530">
        <f t="shared" ref="F272:F275" si="17">E272-D272</f>
        <v>825</v>
      </c>
      <c r="G272" s="395">
        <f t="shared" si="15"/>
        <v>0.70950000000000002</v>
      </c>
      <c r="H272" s="395"/>
      <c r="I272" s="535">
        <f>(C272/C275)*I11</f>
        <v>1.6717942967004493E-2</v>
      </c>
      <c r="J272" s="552">
        <f t="shared" si="16"/>
        <v>0.72621794296700448</v>
      </c>
      <c r="K272" s="528"/>
    </row>
    <row r="273" spans="1:11" x14ac:dyDescent="0.25">
      <c r="A273" s="534" t="s">
        <v>191</v>
      </c>
      <c r="B273" s="533">
        <v>17219032</v>
      </c>
      <c r="C273" s="534">
        <v>43.3</v>
      </c>
      <c r="D273" s="530">
        <v>10220</v>
      </c>
      <c r="E273" s="530">
        <v>11405</v>
      </c>
      <c r="F273" s="530">
        <f t="shared" si="17"/>
        <v>1185</v>
      </c>
      <c r="G273" s="395">
        <f t="shared" si="15"/>
        <v>1.0190999999999999</v>
      </c>
      <c r="H273" s="395"/>
      <c r="I273" s="535">
        <f>(C273/C275)*I11</f>
        <v>2.9667497150462893E-2</v>
      </c>
      <c r="J273" s="552">
        <f t="shared" si="16"/>
        <v>1.0487674971504628</v>
      </c>
      <c r="K273" s="528"/>
    </row>
    <row r="274" spans="1:11" x14ac:dyDescent="0.25">
      <c r="A274" s="867" t="s">
        <v>211</v>
      </c>
      <c r="B274" s="868"/>
      <c r="C274" s="561">
        <f t="shared" ref="C274:G274" si="18">SUM(C205:C273)</f>
        <v>2877.7000000000007</v>
      </c>
      <c r="D274" s="557">
        <f>SUM(D205:D273)</f>
        <v>668501</v>
      </c>
      <c r="E274" s="557">
        <f>SUM(E205:E273)</f>
        <v>748237</v>
      </c>
      <c r="F274" s="558">
        <f t="shared" si="17"/>
        <v>79736</v>
      </c>
      <c r="G274" s="559">
        <f t="shared" si="18"/>
        <v>56.773759999999996</v>
      </c>
      <c r="H274" s="559">
        <f>SUM(H205:H273)</f>
        <v>7.7322857142857142</v>
      </c>
      <c r="I274" s="559">
        <f>SUM(I205:I273)</f>
        <v>1.9716895277110176</v>
      </c>
      <c r="J274" s="559">
        <f>SUM(J205:J273)</f>
        <v>66.477735241996726</v>
      </c>
      <c r="K274" s="528"/>
    </row>
    <row r="275" spans="1:11" x14ac:dyDescent="0.25">
      <c r="A275" s="869" t="s">
        <v>212</v>
      </c>
      <c r="B275" s="870"/>
      <c r="C275" s="562">
        <f t="shared" ref="C275:I275" si="19">C274+C204</f>
        <v>13523.499999999998</v>
      </c>
      <c r="D275" s="557">
        <f t="shared" si="19"/>
        <v>1910679</v>
      </c>
      <c r="E275" s="557">
        <f t="shared" si="19"/>
        <v>2091325</v>
      </c>
      <c r="F275" s="558">
        <f t="shared" si="17"/>
        <v>180646</v>
      </c>
      <c r="G275" s="559">
        <f t="shared" si="19"/>
        <v>143.55636000000001</v>
      </c>
      <c r="H275" s="559">
        <f>H203+H274</f>
        <v>7.7322857142857142</v>
      </c>
      <c r="I275" s="559">
        <f t="shared" si="19"/>
        <v>9.2657828571428436</v>
      </c>
      <c r="J275" s="559">
        <f>J274+J204</f>
        <v>162.82499999999999</v>
      </c>
      <c r="K275" s="528"/>
    </row>
    <row r="276" spans="1:11" x14ac:dyDescent="0.25">
      <c r="A276" s="536"/>
      <c r="B276" s="537"/>
      <c r="C276" s="536"/>
      <c r="D276" s="538"/>
      <c r="E276" s="538"/>
      <c r="F276" s="538"/>
      <c r="G276" s="539"/>
      <c r="H276" s="539"/>
      <c r="I276" s="539"/>
      <c r="J276" s="539"/>
      <c r="K276" s="540"/>
    </row>
    <row r="277" spans="1:11" x14ac:dyDescent="0.25">
      <c r="A277" s="542"/>
      <c r="B277" s="416"/>
      <c r="C277" s="416"/>
      <c r="D277" s="416"/>
      <c r="E277" s="416"/>
      <c r="F277" s="543"/>
      <c r="G277" s="38"/>
      <c r="H277" s="541"/>
      <c r="I277" s="508"/>
    </row>
    <row r="278" spans="1:11" x14ac:dyDescent="0.25">
      <c r="A278" s="542"/>
      <c r="B278" s="544"/>
      <c r="C278" s="542"/>
      <c r="D278" s="38"/>
      <c r="E278" s="38"/>
      <c r="F278" s="38" t="s">
        <v>231</v>
      </c>
      <c r="H278" s="38"/>
      <c r="I278" s="543"/>
      <c r="J278" s="539"/>
      <c r="K278" s="541"/>
    </row>
    <row r="279" spans="1:11" x14ac:dyDescent="0.25">
      <c r="K279" s="541"/>
    </row>
  </sheetData>
  <mergeCells count="18">
    <mergeCell ref="L13:O13"/>
    <mergeCell ref="A204:B204"/>
    <mergeCell ref="A1:M1"/>
    <mergeCell ref="A3:M3"/>
    <mergeCell ref="A4:M4"/>
    <mergeCell ref="A6:I6"/>
    <mergeCell ref="L6:M11"/>
    <mergeCell ref="A7:D7"/>
    <mergeCell ref="E7:G7"/>
    <mergeCell ref="A8:D8"/>
    <mergeCell ref="E8:G8"/>
    <mergeCell ref="A9:D11"/>
    <mergeCell ref="A274:B274"/>
    <mergeCell ref="A275:B275"/>
    <mergeCell ref="E9:G9"/>
    <mergeCell ref="E10:G10"/>
    <mergeCell ref="E11:G11"/>
    <mergeCell ref="G13:J1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8"/>
  <sheetViews>
    <sheetView workbookViewId="0">
      <selection activeCell="O128" sqref="O128"/>
    </sheetView>
  </sheetViews>
  <sheetFormatPr defaultRowHeight="15" x14ac:dyDescent="0.25"/>
  <cols>
    <col min="1" max="1" width="9.140625" style="111"/>
    <col min="2" max="2" width="11.5703125" style="373" customWidth="1"/>
    <col min="3" max="3" width="9.42578125" style="111" customWidth="1"/>
    <col min="4" max="5" width="9.140625" style="111" customWidth="1"/>
    <col min="6" max="6" width="10" style="111" customWidth="1"/>
    <col min="7" max="8" width="9.140625" style="111" customWidth="1"/>
    <col min="9" max="9" width="9.140625" style="112"/>
    <col min="10" max="10" width="10.85546875" style="111" customWidth="1"/>
    <col min="11" max="11" width="11" style="111" customWidth="1"/>
    <col min="12" max="12" width="10.140625" style="111" customWidth="1"/>
    <col min="13" max="13" width="10.28515625" style="586" bestFit="1" customWidth="1"/>
    <col min="14" max="16384" width="9.140625" style="111"/>
  </cols>
  <sheetData>
    <row r="1" spans="1:13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</row>
    <row r="2" spans="1:13" ht="20.25" x14ac:dyDescent="0.3">
      <c r="A2" s="60"/>
      <c r="B2" s="499"/>
      <c r="C2" s="60"/>
      <c r="D2" s="62"/>
      <c r="E2" s="62"/>
      <c r="F2" s="62"/>
      <c r="G2" s="62"/>
      <c r="H2" s="62"/>
      <c r="I2" s="63"/>
      <c r="J2" s="64"/>
    </row>
    <row r="3" spans="1:13" ht="18.75" x14ac:dyDescent="0.25">
      <c r="A3" s="742" t="s">
        <v>272</v>
      </c>
      <c r="B3" s="742"/>
      <c r="C3" s="742"/>
      <c r="D3" s="742"/>
      <c r="E3" s="742"/>
      <c r="F3" s="742"/>
      <c r="G3" s="742"/>
      <c r="H3" s="742"/>
      <c r="I3" s="742"/>
      <c r="J3" s="742"/>
    </row>
    <row r="4" spans="1:13" ht="18.75" x14ac:dyDescent="0.25">
      <c r="A4" s="742" t="s">
        <v>264</v>
      </c>
      <c r="B4" s="742"/>
      <c r="C4" s="742"/>
      <c r="D4" s="742"/>
      <c r="E4" s="742"/>
      <c r="F4" s="742"/>
      <c r="G4" s="742"/>
      <c r="H4" s="742"/>
      <c r="I4" s="742"/>
      <c r="J4" s="742"/>
    </row>
    <row r="5" spans="1:13" ht="18.75" x14ac:dyDescent="0.25">
      <c r="A5" s="563"/>
      <c r="B5" s="500"/>
      <c r="C5" s="563"/>
      <c r="D5" s="67"/>
      <c r="E5" s="67"/>
      <c r="F5" s="67"/>
      <c r="G5" s="67"/>
      <c r="H5" s="67"/>
      <c r="I5" s="67"/>
      <c r="J5" s="68"/>
    </row>
    <row r="6" spans="1:13" x14ac:dyDescent="0.25">
      <c r="A6" s="805" t="s">
        <v>1</v>
      </c>
      <c r="B6" s="744"/>
      <c r="C6" s="744"/>
      <c r="D6" s="744"/>
      <c r="E6" s="744"/>
      <c r="F6" s="744"/>
      <c r="G6" s="744"/>
      <c r="H6" s="744"/>
      <c r="I6" s="806"/>
      <c r="J6" s="70"/>
    </row>
    <row r="7" spans="1:13" ht="72" x14ac:dyDescent="0.25">
      <c r="A7" s="808" t="s">
        <v>4</v>
      </c>
      <c r="B7" s="808"/>
      <c r="C7" s="808"/>
      <c r="D7" s="808"/>
      <c r="E7" s="809" t="s">
        <v>5</v>
      </c>
      <c r="F7" s="809"/>
      <c r="G7" s="809"/>
      <c r="H7" s="564"/>
      <c r="I7" s="329" t="s">
        <v>260</v>
      </c>
      <c r="J7" s="73"/>
    </row>
    <row r="8" spans="1:13" x14ac:dyDescent="0.25">
      <c r="A8" s="810" t="s">
        <v>6</v>
      </c>
      <c r="B8" s="810"/>
      <c r="C8" s="810"/>
      <c r="D8" s="810"/>
      <c r="E8" s="809" t="s">
        <v>7</v>
      </c>
      <c r="F8" s="809"/>
      <c r="G8" s="809"/>
      <c r="H8" s="564"/>
      <c r="I8" s="330">
        <v>162.82499999999999</v>
      </c>
      <c r="J8" s="75"/>
    </row>
    <row r="9" spans="1:13" x14ac:dyDescent="0.25">
      <c r="A9" s="811" t="s">
        <v>8</v>
      </c>
      <c r="B9" s="811"/>
      <c r="C9" s="811"/>
      <c r="D9" s="811"/>
      <c r="E9" s="809" t="s">
        <v>9</v>
      </c>
      <c r="F9" s="809"/>
      <c r="G9" s="809"/>
      <c r="H9" s="564"/>
      <c r="I9" s="330">
        <f>G204+H204</f>
        <v>89.053171428571446</v>
      </c>
      <c r="J9" s="75"/>
    </row>
    <row r="10" spans="1:13" x14ac:dyDescent="0.25">
      <c r="A10" s="811"/>
      <c r="B10" s="811"/>
      <c r="C10" s="811"/>
      <c r="D10" s="811"/>
      <c r="E10" s="816" t="s">
        <v>207</v>
      </c>
      <c r="F10" s="739"/>
      <c r="G10" s="817"/>
      <c r="H10" s="565"/>
      <c r="I10" s="330">
        <f>G274+H274</f>
        <v>59.876902857142866</v>
      </c>
      <c r="J10" s="75"/>
    </row>
    <row r="11" spans="1:13" x14ac:dyDescent="0.25">
      <c r="A11" s="811"/>
      <c r="B11" s="811"/>
      <c r="C11" s="811"/>
      <c r="D11" s="811"/>
      <c r="E11" s="809" t="s">
        <v>10</v>
      </c>
      <c r="F11" s="809"/>
      <c r="G11" s="809"/>
      <c r="H11" s="564"/>
      <c r="I11" s="330">
        <f>I8-I9-I10</f>
        <v>13.894925714285677</v>
      </c>
      <c r="J11" s="75"/>
    </row>
    <row r="12" spans="1:13" x14ac:dyDescent="0.25">
      <c r="A12" s="76"/>
      <c r="B12" s="331"/>
      <c r="C12" s="76"/>
      <c r="D12" s="70"/>
      <c r="E12" s="70"/>
      <c r="F12" s="70"/>
      <c r="G12" s="70"/>
      <c r="H12" s="70"/>
      <c r="I12" s="75"/>
      <c r="J12" s="75"/>
    </row>
    <row r="13" spans="1:13" x14ac:dyDescent="0.25">
      <c r="A13" s="76"/>
      <c r="B13" s="331"/>
      <c r="C13" s="76"/>
      <c r="D13" s="70"/>
      <c r="E13" s="70"/>
      <c r="F13" s="70"/>
      <c r="G13" s="864" t="s">
        <v>266</v>
      </c>
      <c r="H13" s="864"/>
      <c r="I13" s="864"/>
      <c r="J13" s="864"/>
    </row>
    <row r="14" spans="1:13" ht="64.5" x14ac:dyDescent="0.25">
      <c r="A14" s="332" t="s">
        <v>12</v>
      </c>
      <c r="B14" s="333" t="s">
        <v>13</v>
      </c>
      <c r="C14" s="332" t="s">
        <v>14</v>
      </c>
      <c r="D14" s="334" t="s">
        <v>248</v>
      </c>
      <c r="E14" s="334" t="s">
        <v>262</v>
      </c>
      <c r="F14" s="334" t="s">
        <v>15</v>
      </c>
      <c r="G14" s="334" t="s">
        <v>16</v>
      </c>
      <c r="H14" s="334" t="s">
        <v>249</v>
      </c>
      <c r="I14" s="335" t="s">
        <v>17</v>
      </c>
      <c r="J14" s="335" t="s">
        <v>18</v>
      </c>
      <c r="K14" s="578" t="s">
        <v>269</v>
      </c>
      <c r="L14" s="578" t="s">
        <v>270</v>
      </c>
      <c r="M14" s="587" t="s">
        <v>271</v>
      </c>
    </row>
    <row r="15" spans="1:13" x14ac:dyDescent="0.25">
      <c r="A15" s="337">
        <v>8</v>
      </c>
      <c r="B15" s="338">
        <v>17219199</v>
      </c>
      <c r="C15" s="339">
        <v>52.9</v>
      </c>
      <c r="D15" s="340">
        <v>3598</v>
      </c>
      <c r="E15" s="340">
        <v>3598</v>
      </c>
      <c r="F15" s="340">
        <f>E15-D15</f>
        <v>0</v>
      </c>
      <c r="G15" s="341">
        <f t="shared" ref="G15:G78" si="0">F15*0.00086</f>
        <v>0</v>
      </c>
      <c r="H15" s="341"/>
      <c r="I15" s="342">
        <f>(C15/C275)*I11</f>
        <v>5.4352909401095315E-2</v>
      </c>
      <c r="J15" s="343">
        <f>G15+I15</f>
        <v>5.4352909401095315E-2</v>
      </c>
      <c r="K15" s="579">
        <v>3.6245048481743355E-2</v>
      </c>
      <c r="L15" s="341">
        <f>J15-K15</f>
        <v>1.8107860919351959E-2</v>
      </c>
      <c r="M15" s="588">
        <f>L15*1247.4</f>
        <v>22.587745710799634</v>
      </c>
    </row>
    <row r="16" spans="1:13" x14ac:dyDescent="0.25">
      <c r="A16" s="337">
        <v>9</v>
      </c>
      <c r="B16" s="338">
        <v>17218756</v>
      </c>
      <c r="C16" s="339">
        <v>48.9</v>
      </c>
      <c r="D16" s="340">
        <v>500</v>
      </c>
      <c r="E16" s="340">
        <v>500</v>
      </c>
      <c r="F16" s="340">
        <f t="shared" ref="F16:F79" si="1">E16-D16</f>
        <v>0</v>
      </c>
      <c r="G16" s="341">
        <f t="shared" si="0"/>
        <v>0</v>
      </c>
      <c r="H16" s="341"/>
      <c r="I16" s="342">
        <f>(C16/C275)*I11</f>
        <v>5.0243048576815885E-2</v>
      </c>
      <c r="J16" s="343">
        <f>G16+I16</f>
        <v>5.0243048576815885E-2</v>
      </c>
      <c r="K16" s="579">
        <v>3.3504402093709827E-2</v>
      </c>
      <c r="L16" s="341">
        <f t="shared" ref="L16:L79" si="2">J16-K16</f>
        <v>1.6738646483106058E-2</v>
      </c>
      <c r="M16" s="588">
        <f>L16*1247.4</f>
        <v>20.879787623026498</v>
      </c>
    </row>
    <row r="17" spans="1:13" x14ac:dyDescent="0.25">
      <c r="A17" s="337">
        <v>10</v>
      </c>
      <c r="B17" s="338">
        <v>17218829</v>
      </c>
      <c r="C17" s="339">
        <v>56.8</v>
      </c>
      <c r="D17" s="340">
        <v>4368</v>
      </c>
      <c r="E17" s="340">
        <v>4368</v>
      </c>
      <c r="F17" s="340">
        <f t="shared" si="1"/>
        <v>0</v>
      </c>
      <c r="G17" s="341">
        <f t="shared" si="0"/>
        <v>0</v>
      </c>
      <c r="H17" s="341"/>
      <c r="I17" s="342">
        <f>(C17/C275)*I11</f>
        <v>5.8360023704767734E-2</v>
      </c>
      <c r="J17" s="343">
        <f t="shared" ref="J17:J80" si="3">G17+I17</f>
        <v>5.8360023704767734E-2</v>
      </c>
      <c r="K17" s="579">
        <v>3.8917178710076036E-2</v>
      </c>
      <c r="L17" s="341">
        <f t="shared" si="2"/>
        <v>1.9442844994691698E-2</v>
      </c>
      <c r="M17" s="588">
        <f t="shared" ref="M17:M80" si="4">L17*1247.4</f>
        <v>24.253004846378424</v>
      </c>
    </row>
    <row r="18" spans="1:13" x14ac:dyDescent="0.25">
      <c r="A18" s="337">
        <v>13</v>
      </c>
      <c r="B18" s="344">
        <v>17218859</v>
      </c>
      <c r="C18" s="339">
        <v>51.8</v>
      </c>
      <c r="D18" s="340">
        <v>3833</v>
      </c>
      <c r="E18" s="340">
        <v>4382</v>
      </c>
      <c r="F18" s="340">
        <f t="shared" si="1"/>
        <v>549</v>
      </c>
      <c r="G18" s="341">
        <f t="shared" si="0"/>
        <v>0.47214</v>
      </c>
      <c r="H18" s="341"/>
      <c r="I18" s="342">
        <f>(C18/C275)*I11</f>
        <v>5.3222697674418465E-2</v>
      </c>
      <c r="J18" s="343">
        <f t="shared" si="3"/>
        <v>0.52536269767441846</v>
      </c>
      <c r="K18" s="579">
        <v>0.50763137072503417</v>
      </c>
      <c r="L18" s="341">
        <f t="shared" si="2"/>
        <v>1.7731326949384285E-2</v>
      </c>
      <c r="M18" s="588">
        <f t="shared" si="4"/>
        <v>22.118057236661958</v>
      </c>
    </row>
    <row r="19" spans="1:13" x14ac:dyDescent="0.25">
      <c r="A19" s="337">
        <v>14</v>
      </c>
      <c r="B19" s="344">
        <v>17218899</v>
      </c>
      <c r="C19" s="339">
        <v>48.5</v>
      </c>
      <c r="D19" s="340">
        <v>10865</v>
      </c>
      <c r="E19" s="340">
        <v>12143</v>
      </c>
      <c r="F19" s="340">
        <f t="shared" si="1"/>
        <v>1278</v>
      </c>
      <c r="G19" s="341">
        <f t="shared" si="0"/>
        <v>1.0990800000000001</v>
      </c>
      <c r="H19" s="341"/>
      <c r="I19" s="342">
        <f>(C19/C275)*I11</f>
        <v>4.9832062494387944E-2</v>
      </c>
      <c r="J19" s="343">
        <f t="shared" si="3"/>
        <v>1.148912062494388</v>
      </c>
      <c r="K19" s="579">
        <v>1.1323103374549066</v>
      </c>
      <c r="L19" s="341">
        <f t="shared" si="2"/>
        <v>1.660172503948143E-2</v>
      </c>
      <c r="M19" s="588">
        <f t="shared" si="4"/>
        <v>20.708991814249138</v>
      </c>
    </row>
    <row r="20" spans="1:13" x14ac:dyDescent="0.25">
      <c r="A20" s="337">
        <v>15</v>
      </c>
      <c r="B20" s="338">
        <v>17218968</v>
      </c>
      <c r="C20" s="339">
        <v>49.4</v>
      </c>
      <c r="D20" s="340">
        <v>3804</v>
      </c>
      <c r="E20" s="340">
        <v>3804</v>
      </c>
      <c r="F20" s="340">
        <f t="shared" si="1"/>
        <v>0</v>
      </c>
      <c r="G20" s="341">
        <f t="shared" si="0"/>
        <v>0</v>
      </c>
      <c r="H20" s="341"/>
      <c r="I20" s="342">
        <f>(C20/C275)*I11</f>
        <v>5.0756781179850816E-2</v>
      </c>
      <c r="J20" s="343">
        <f t="shared" si="3"/>
        <v>5.0756781179850816E-2</v>
      </c>
      <c r="K20" s="579">
        <v>3.3846982892214016E-2</v>
      </c>
      <c r="L20" s="341">
        <f t="shared" si="2"/>
        <v>1.69097982876368E-2</v>
      </c>
      <c r="M20" s="588">
        <f t="shared" si="4"/>
        <v>21.093282383998147</v>
      </c>
    </row>
    <row r="21" spans="1:13" x14ac:dyDescent="0.25">
      <c r="A21" s="337">
        <v>16</v>
      </c>
      <c r="B21" s="338">
        <v>17218805</v>
      </c>
      <c r="C21" s="339">
        <v>66.5</v>
      </c>
      <c r="D21" s="340">
        <v>4510</v>
      </c>
      <c r="E21" s="340">
        <v>5230</v>
      </c>
      <c r="F21" s="340">
        <f t="shared" si="1"/>
        <v>720</v>
      </c>
      <c r="G21" s="341">
        <f t="shared" si="0"/>
        <v>0.61919999999999997</v>
      </c>
      <c r="H21" s="341"/>
      <c r="I21" s="342">
        <f>(C21/C275)*I11</f>
        <v>6.8326436203645341E-2</v>
      </c>
      <c r="J21" s="343">
        <f t="shared" si="3"/>
        <v>0.68752643620364529</v>
      </c>
      <c r="K21" s="579">
        <v>0.66476324620105731</v>
      </c>
      <c r="L21" s="341">
        <f t="shared" si="2"/>
        <v>2.2763190002587974E-2</v>
      </c>
      <c r="M21" s="588">
        <f t="shared" si="4"/>
        <v>28.39480320922824</v>
      </c>
    </row>
    <row r="22" spans="1:13" x14ac:dyDescent="0.25">
      <c r="A22" s="337">
        <v>17</v>
      </c>
      <c r="B22" s="338">
        <v>17219256</v>
      </c>
      <c r="C22" s="339">
        <v>36.6</v>
      </c>
      <c r="D22" s="340">
        <v>6351</v>
      </c>
      <c r="E22" s="340">
        <v>6903</v>
      </c>
      <c r="F22" s="340">
        <f t="shared" si="1"/>
        <v>552</v>
      </c>
      <c r="G22" s="341">
        <f t="shared" si="0"/>
        <v>0.47471999999999998</v>
      </c>
      <c r="H22" s="341"/>
      <c r="I22" s="342">
        <f>(C22/C275)*I11</f>
        <v>3.7605226542156679E-2</v>
      </c>
      <c r="J22" s="343">
        <f t="shared" si="3"/>
        <v>0.51232522654215662</v>
      </c>
      <c r="K22" s="579">
        <v>0.49979691445050672</v>
      </c>
      <c r="L22" s="341">
        <f t="shared" si="2"/>
        <v>1.2528312091649896E-2</v>
      </c>
      <c r="M22" s="588">
        <f t="shared" si="4"/>
        <v>15.62781650312408</v>
      </c>
    </row>
    <row r="23" spans="1:13" x14ac:dyDescent="0.25">
      <c r="A23" s="337">
        <v>18</v>
      </c>
      <c r="B23" s="338">
        <v>17219092</v>
      </c>
      <c r="C23" s="339">
        <v>63.8</v>
      </c>
      <c r="D23" s="340">
        <v>9344</v>
      </c>
      <c r="E23" s="340">
        <v>10427</v>
      </c>
      <c r="F23" s="340">
        <f t="shared" si="1"/>
        <v>1083</v>
      </c>
      <c r="G23" s="341">
        <f t="shared" si="0"/>
        <v>0.93137999999999999</v>
      </c>
      <c r="H23" s="341"/>
      <c r="I23" s="342">
        <f>(C23/C275)*I11</f>
        <v>6.5552280147256725E-2</v>
      </c>
      <c r="J23" s="343">
        <f t="shared" si="3"/>
        <v>0.99693228014725666</v>
      </c>
      <c r="K23" s="579">
        <v>0.97509330988913467</v>
      </c>
      <c r="L23" s="341">
        <f t="shared" si="2"/>
        <v>2.1838970258121981E-2</v>
      </c>
      <c r="M23" s="588">
        <f t="shared" si="4"/>
        <v>27.241931499981362</v>
      </c>
    </row>
    <row r="24" spans="1:13" x14ac:dyDescent="0.25">
      <c r="A24" s="337">
        <v>19</v>
      </c>
      <c r="B24" s="338">
        <v>17218740</v>
      </c>
      <c r="C24" s="339">
        <v>45.8</v>
      </c>
      <c r="D24" s="340">
        <v>4400</v>
      </c>
      <c r="E24" s="340">
        <v>4400</v>
      </c>
      <c r="F24" s="340">
        <f t="shared" si="1"/>
        <v>0</v>
      </c>
      <c r="G24" s="341">
        <f t="shared" si="0"/>
        <v>0</v>
      </c>
      <c r="H24" s="341"/>
      <c r="I24" s="342">
        <f>(C24/C275)*I11</f>
        <v>4.7057906437999335E-2</v>
      </c>
      <c r="J24" s="343">
        <f>G24+I24</f>
        <v>4.7057906437999335E-2</v>
      </c>
      <c r="K24" s="579">
        <v>3.1380401142983842E-2</v>
      </c>
      <c r="L24" s="341">
        <f t="shared" si="2"/>
        <v>1.5677505295015493E-2</v>
      </c>
      <c r="M24" s="588">
        <f t="shared" si="4"/>
        <v>19.556120105002325</v>
      </c>
    </row>
    <row r="25" spans="1:13" x14ac:dyDescent="0.25">
      <c r="A25" s="337">
        <v>20</v>
      </c>
      <c r="B25" s="338">
        <v>17715014</v>
      </c>
      <c r="C25" s="339">
        <v>51.9</v>
      </c>
      <c r="D25" s="340">
        <v>7707</v>
      </c>
      <c r="E25" s="340">
        <v>8406</v>
      </c>
      <c r="F25" s="340">
        <f t="shared" si="1"/>
        <v>699</v>
      </c>
      <c r="G25" s="341">
        <f t="shared" si="0"/>
        <v>0.60114000000000001</v>
      </c>
      <c r="H25" s="341"/>
      <c r="I25" s="342">
        <f>(C25/C275)*I11</f>
        <v>5.3325444195025454E-2</v>
      </c>
      <c r="J25" s="343">
        <f t="shared" si="3"/>
        <v>0.6544654441950255</v>
      </c>
      <c r="K25" s="579">
        <v>0.636699886884735</v>
      </c>
      <c r="L25" s="341">
        <f t="shared" si="2"/>
        <v>1.7765557310290503E-2</v>
      </c>
      <c r="M25" s="588">
        <f t="shared" si="4"/>
        <v>22.160756188856375</v>
      </c>
    </row>
    <row r="26" spans="1:13" x14ac:dyDescent="0.25">
      <c r="A26" s="337">
        <v>21</v>
      </c>
      <c r="B26" s="345">
        <v>17218750</v>
      </c>
      <c r="C26" s="339">
        <v>48.4</v>
      </c>
      <c r="D26" s="340">
        <v>5607</v>
      </c>
      <c r="E26" s="340">
        <v>5607</v>
      </c>
      <c r="F26" s="340">
        <f t="shared" si="1"/>
        <v>0</v>
      </c>
      <c r="G26" s="341">
        <f t="shared" si="0"/>
        <v>0</v>
      </c>
      <c r="H26" s="341"/>
      <c r="I26" s="342">
        <f>(C26/C275)*I11</f>
        <v>4.9729315973780962E-2</v>
      </c>
      <c r="J26" s="343">
        <f t="shared" si="3"/>
        <v>4.9729315973780962E-2</v>
      </c>
      <c r="K26" s="579">
        <v>3.3161821295205639E-2</v>
      </c>
      <c r="L26" s="341">
        <f t="shared" si="2"/>
        <v>1.6567494678575323E-2</v>
      </c>
      <c r="M26" s="588">
        <f t="shared" si="4"/>
        <v>20.66629286205486</v>
      </c>
    </row>
    <row r="27" spans="1:13" x14ac:dyDescent="0.25">
      <c r="A27" s="337">
        <v>22</v>
      </c>
      <c r="B27" s="345">
        <v>17219081</v>
      </c>
      <c r="C27" s="339">
        <v>56.9</v>
      </c>
      <c r="D27" s="340">
        <v>13707</v>
      </c>
      <c r="E27" s="340">
        <v>15353</v>
      </c>
      <c r="F27" s="340">
        <f t="shared" si="1"/>
        <v>1646</v>
      </c>
      <c r="G27" s="341">
        <f t="shared" si="0"/>
        <v>1.4155599999999999</v>
      </c>
      <c r="H27" s="341"/>
      <c r="I27" s="342">
        <f>(C27/C275)*I11</f>
        <v>5.8462770225374723E-2</v>
      </c>
      <c r="J27" s="343">
        <f t="shared" si="3"/>
        <v>1.4740227702253748</v>
      </c>
      <c r="K27" s="579">
        <v>1.4545456948697768</v>
      </c>
      <c r="L27" s="341">
        <f t="shared" si="2"/>
        <v>1.947707535559795E-2</v>
      </c>
      <c r="M27" s="588">
        <f t="shared" si="4"/>
        <v>24.295703798572884</v>
      </c>
    </row>
    <row r="28" spans="1:13" x14ac:dyDescent="0.25">
      <c r="A28" s="337">
        <v>23</v>
      </c>
      <c r="B28" s="338">
        <v>17219189</v>
      </c>
      <c r="C28" s="339">
        <v>90.8</v>
      </c>
      <c r="D28" s="340">
        <v>6959</v>
      </c>
      <c r="E28" s="340">
        <v>6959</v>
      </c>
      <c r="F28" s="340">
        <f t="shared" si="1"/>
        <v>0</v>
      </c>
      <c r="G28" s="341">
        <f t="shared" si="0"/>
        <v>0</v>
      </c>
      <c r="H28" s="341"/>
      <c r="I28" s="342">
        <f>(C28/C275)*I11</f>
        <v>9.3293840711142786E-2</v>
      </c>
      <c r="J28" s="343">
        <f t="shared" si="3"/>
        <v>9.3293840711142786E-2</v>
      </c>
      <c r="K28" s="579">
        <v>6.2212673008360982E-2</v>
      </c>
      <c r="L28" s="341">
        <f t="shared" si="2"/>
        <v>3.1081167702781805E-2</v>
      </c>
      <c r="M28" s="588">
        <f t="shared" si="4"/>
        <v>38.770648592450023</v>
      </c>
    </row>
    <row r="29" spans="1:13" x14ac:dyDescent="0.25">
      <c r="A29" s="337">
        <v>24</v>
      </c>
      <c r="B29" s="338">
        <v>17715070</v>
      </c>
      <c r="C29" s="339">
        <v>55.5</v>
      </c>
      <c r="D29" s="340">
        <v>9376</v>
      </c>
      <c r="E29" s="340">
        <v>9376</v>
      </c>
      <c r="F29" s="340">
        <f t="shared" si="1"/>
        <v>0</v>
      </c>
      <c r="G29" s="341">
        <f t="shared" si="0"/>
        <v>0</v>
      </c>
      <c r="H29" s="341"/>
      <c r="I29" s="342">
        <f>(C29/C275)*I11</f>
        <v>5.7024318936876935E-2</v>
      </c>
      <c r="J29" s="343">
        <f t="shared" si="3"/>
        <v>5.7024318936876935E-2</v>
      </c>
      <c r="K29" s="579">
        <v>3.8026468633965145E-2</v>
      </c>
      <c r="L29" s="341">
        <f t="shared" si="2"/>
        <v>1.899785030291179E-2</v>
      </c>
      <c r="M29" s="588">
        <f t="shared" si="4"/>
        <v>23.697918467852169</v>
      </c>
    </row>
    <row r="30" spans="1:13" x14ac:dyDescent="0.25">
      <c r="A30" s="337">
        <v>25</v>
      </c>
      <c r="B30" s="338">
        <v>17715312</v>
      </c>
      <c r="C30" s="339">
        <v>51.8</v>
      </c>
      <c r="D30" s="340">
        <v>3102</v>
      </c>
      <c r="E30" s="340">
        <v>3102</v>
      </c>
      <c r="F30" s="340">
        <f t="shared" si="1"/>
        <v>0</v>
      </c>
      <c r="G30" s="341">
        <f t="shared" si="0"/>
        <v>0</v>
      </c>
      <c r="H30" s="341"/>
      <c r="I30" s="342">
        <f>(C30/C275)*I11</f>
        <v>5.3222697674418465E-2</v>
      </c>
      <c r="J30" s="343">
        <f t="shared" si="3"/>
        <v>5.3222697674418465E-2</v>
      </c>
      <c r="K30" s="579">
        <v>3.5491370725034131E-2</v>
      </c>
      <c r="L30" s="341">
        <f t="shared" si="2"/>
        <v>1.7731326949384334E-2</v>
      </c>
      <c r="M30" s="588">
        <f t="shared" si="4"/>
        <v>22.118057236662018</v>
      </c>
    </row>
    <row r="31" spans="1:13" x14ac:dyDescent="0.25">
      <c r="A31" s="337">
        <v>26</v>
      </c>
      <c r="B31" s="338">
        <v>17715570</v>
      </c>
      <c r="C31" s="339">
        <v>48.5</v>
      </c>
      <c r="D31" s="340">
        <v>6429</v>
      </c>
      <c r="E31" s="340">
        <v>6429</v>
      </c>
      <c r="F31" s="340">
        <f t="shared" si="1"/>
        <v>0</v>
      </c>
      <c r="G31" s="341">
        <f t="shared" si="0"/>
        <v>0</v>
      </c>
      <c r="H31" s="341"/>
      <c r="I31" s="342">
        <f>(C31/C275)*I11</f>
        <v>4.9832062494387944E-2</v>
      </c>
      <c r="J31" s="343">
        <f t="shared" si="3"/>
        <v>4.9832062494387944E-2</v>
      </c>
      <c r="K31" s="579">
        <v>3.3230337454906472E-2</v>
      </c>
      <c r="L31" s="341">
        <f t="shared" si="2"/>
        <v>1.6601725039481471E-2</v>
      </c>
      <c r="M31" s="588">
        <f t="shared" si="4"/>
        <v>20.708991814249188</v>
      </c>
    </row>
    <row r="32" spans="1:13" x14ac:dyDescent="0.25">
      <c r="A32" s="337">
        <v>27</v>
      </c>
      <c r="B32" s="338">
        <v>17219083</v>
      </c>
      <c r="C32" s="339">
        <v>49.6</v>
      </c>
      <c r="D32" s="340">
        <v>11370</v>
      </c>
      <c r="E32" s="340">
        <v>12705</v>
      </c>
      <c r="F32" s="340">
        <f t="shared" si="1"/>
        <v>1335</v>
      </c>
      <c r="G32" s="341">
        <f t="shared" si="0"/>
        <v>1.1480999999999999</v>
      </c>
      <c r="H32" s="341"/>
      <c r="I32" s="342">
        <f>(C32/C275)*I11</f>
        <v>5.0962274221064793E-2</v>
      </c>
      <c r="J32" s="343">
        <f t="shared" si="3"/>
        <v>1.1990622742210646</v>
      </c>
      <c r="K32" s="579">
        <v>1.1820840152116157</v>
      </c>
      <c r="L32" s="341">
        <f t="shared" si="2"/>
        <v>1.6978259009448937E-2</v>
      </c>
      <c r="M32" s="588">
        <f t="shared" si="4"/>
        <v>21.178680288386605</v>
      </c>
    </row>
    <row r="33" spans="1:13" x14ac:dyDescent="0.25">
      <c r="A33" s="337">
        <v>28</v>
      </c>
      <c r="B33" s="338">
        <v>17219321</v>
      </c>
      <c r="C33" s="339">
        <v>66</v>
      </c>
      <c r="D33" s="340">
        <v>13699</v>
      </c>
      <c r="E33" s="340">
        <v>15316</v>
      </c>
      <c r="F33" s="340">
        <f t="shared" si="1"/>
        <v>1617</v>
      </c>
      <c r="G33" s="341">
        <f t="shared" si="0"/>
        <v>1.39062</v>
      </c>
      <c r="H33" s="341"/>
      <c r="I33" s="342">
        <f>(C33/C275)*I11</f>
        <v>6.7812703600610397E-2</v>
      </c>
      <c r="J33" s="343">
        <f t="shared" si="3"/>
        <v>1.4584327036006104</v>
      </c>
      <c r="K33" s="579">
        <v>1.4358406654025531</v>
      </c>
      <c r="L33" s="341">
        <f t="shared" si="2"/>
        <v>2.2592038198057329E-2</v>
      </c>
      <c r="M33" s="588">
        <f t="shared" si="4"/>
        <v>28.181308448256715</v>
      </c>
    </row>
    <row r="34" spans="1:13" x14ac:dyDescent="0.25">
      <c r="A34" s="337">
        <v>29</v>
      </c>
      <c r="B34" s="338">
        <v>17219220</v>
      </c>
      <c r="C34" s="339">
        <v>36.700000000000003</v>
      </c>
      <c r="D34" s="340">
        <v>2691</v>
      </c>
      <c r="E34" s="340">
        <v>2775</v>
      </c>
      <c r="F34" s="340">
        <f t="shared" si="1"/>
        <v>84</v>
      </c>
      <c r="G34" s="341">
        <f t="shared" si="0"/>
        <v>7.2239999999999999E-2</v>
      </c>
      <c r="H34" s="341"/>
      <c r="I34" s="342">
        <f>(C34/C275)*I11</f>
        <v>3.7707973062763668E-2</v>
      </c>
      <c r="J34" s="343">
        <f t="shared" si="3"/>
        <v>0.10994797306276366</v>
      </c>
      <c r="K34" s="579">
        <v>9.7385430610207574E-2</v>
      </c>
      <c r="L34" s="341">
        <f t="shared" si="2"/>
        <v>1.2562542452556086E-2</v>
      </c>
      <c r="M34" s="588">
        <f t="shared" si="4"/>
        <v>15.670515455318462</v>
      </c>
    </row>
    <row r="35" spans="1:13" x14ac:dyDescent="0.25">
      <c r="A35" s="337">
        <v>30</v>
      </c>
      <c r="B35" s="338">
        <v>17218806</v>
      </c>
      <c r="C35" s="339">
        <v>64</v>
      </c>
      <c r="D35" s="340">
        <v>12832</v>
      </c>
      <c r="E35" s="340">
        <v>14014</v>
      </c>
      <c r="F35" s="340">
        <f t="shared" si="1"/>
        <v>1182</v>
      </c>
      <c r="G35" s="341">
        <f t="shared" si="0"/>
        <v>1.0165199999999999</v>
      </c>
      <c r="H35" s="341"/>
      <c r="I35" s="342">
        <f>(C35/C275)*I11</f>
        <v>6.5757773188470689E-2</v>
      </c>
      <c r="J35" s="343">
        <f t="shared" si="3"/>
        <v>1.0822777731884705</v>
      </c>
      <c r="K35" s="579">
        <v>1.0603703422085362</v>
      </c>
      <c r="L35" s="341">
        <f t="shared" si="2"/>
        <v>2.1907430979934306E-2</v>
      </c>
      <c r="M35" s="588">
        <f t="shared" si="4"/>
        <v>27.327329404370055</v>
      </c>
    </row>
    <row r="36" spans="1:13" x14ac:dyDescent="0.25">
      <c r="A36" s="337">
        <v>31</v>
      </c>
      <c r="B36" s="338">
        <v>17218983</v>
      </c>
      <c r="C36" s="339">
        <v>45.7</v>
      </c>
      <c r="D36" s="340">
        <v>3612</v>
      </c>
      <c r="E36" s="340">
        <v>3612</v>
      </c>
      <c r="F36" s="340">
        <f t="shared" si="1"/>
        <v>0</v>
      </c>
      <c r="G36" s="342">
        <f t="shared" si="0"/>
        <v>0</v>
      </c>
      <c r="H36" s="342"/>
      <c r="I36" s="342">
        <f>(C36/C275)*I11</f>
        <v>4.695515991739236E-2</v>
      </c>
      <c r="J36" s="343">
        <f t="shared" si="3"/>
        <v>4.695515991739236E-2</v>
      </c>
      <c r="K36" s="579">
        <v>3.1311884983283009E-2</v>
      </c>
      <c r="L36" s="341">
        <f t="shared" si="2"/>
        <v>1.5643274934109351E-2</v>
      </c>
      <c r="M36" s="588">
        <f t="shared" si="4"/>
        <v>19.513421152808007</v>
      </c>
    </row>
    <row r="37" spans="1:13" x14ac:dyDescent="0.25">
      <c r="A37" s="337">
        <v>32</v>
      </c>
      <c r="B37" s="338">
        <v>17715342</v>
      </c>
      <c r="C37" s="339">
        <v>52.7</v>
      </c>
      <c r="D37" s="340">
        <v>7781</v>
      </c>
      <c r="E37" s="340">
        <v>9018</v>
      </c>
      <c r="F37" s="340">
        <f t="shared" si="1"/>
        <v>1237</v>
      </c>
      <c r="G37" s="342">
        <f t="shared" si="0"/>
        <v>1.06382</v>
      </c>
      <c r="H37" s="342"/>
      <c r="I37" s="342">
        <f>(C37/C275)*I11</f>
        <v>5.4147416359881344E-2</v>
      </c>
      <c r="J37" s="343">
        <f t="shared" si="3"/>
        <v>1.1179674163598814</v>
      </c>
      <c r="K37" s="579">
        <v>1.0999280161623417</v>
      </c>
      <c r="L37" s="341">
        <f t="shared" si="2"/>
        <v>1.803940019753969E-2</v>
      </c>
      <c r="M37" s="588">
        <f t="shared" si="4"/>
        <v>22.502347806411009</v>
      </c>
    </row>
    <row r="38" spans="1:13" x14ac:dyDescent="0.25">
      <c r="A38" s="337">
        <v>33</v>
      </c>
      <c r="B38" s="345">
        <v>17715078</v>
      </c>
      <c r="C38" s="339">
        <v>48.4</v>
      </c>
      <c r="D38" s="340">
        <v>7055</v>
      </c>
      <c r="E38" s="340">
        <v>7606</v>
      </c>
      <c r="F38" s="340">
        <f t="shared" si="1"/>
        <v>551</v>
      </c>
      <c r="G38" s="342">
        <f t="shared" si="0"/>
        <v>0.47386</v>
      </c>
      <c r="H38" s="342"/>
      <c r="I38" s="342">
        <f>(C38/C275)*I11</f>
        <v>4.9729315973780962E-2</v>
      </c>
      <c r="J38" s="343">
        <f t="shared" si="3"/>
        <v>0.523589315973781</v>
      </c>
      <c r="K38" s="579">
        <v>0.50702182129520568</v>
      </c>
      <c r="L38" s="341">
        <f t="shared" si="2"/>
        <v>1.6567494678575323E-2</v>
      </c>
      <c r="M38" s="588">
        <f t="shared" si="4"/>
        <v>20.66629286205486</v>
      </c>
    </row>
    <row r="39" spans="1:13" x14ac:dyDescent="0.25">
      <c r="A39" s="337">
        <v>34</v>
      </c>
      <c r="B39" s="338">
        <v>17715593</v>
      </c>
      <c r="C39" s="339">
        <v>57</v>
      </c>
      <c r="D39" s="346">
        <v>8625</v>
      </c>
      <c r="E39" s="346">
        <v>8625</v>
      </c>
      <c r="F39" s="340">
        <f t="shared" si="1"/>
        <v>0</v>
      </c>
      <c r="G39" s="341">
        <f t="shared" si="0"/>
        <v>0</v>
      </c>
      <c r="H39" s="341"/>
      <c r="I39" s="342">
        <f>(C39/C275)*I11</f>
        <v>5.8565516745981712E-2</v>
      </c>
      <c r="J39" s="343">
        <f t="shared" si="3"/>
        <v>5.8565516745981712E-2</v>
      </c>
      <c r="K39" s="579">
        <v>3.9054211029477717E-2</v>
      </c>
      <c r="L39" s="341">
        <f t="shared" si="2"/>
        <v>1.9511305716503995E-2</v>
      </c>
      <c r="M39" s="588">
        <f t="shared" si="4"/>
        <v>24.338402750767084</v>
      </c>
    </row>
    <row r="40" spans="1:13" x14ac:dyDescent="0.25">
      <c r="A40" s="337">
        <v>35</v>
      </c>
      <c r="B40" s="338">
        <v>17715668</v>
      </c>
      <c r="C40" s="339">
        <v>91</v>
      </c>
      <c r="D40" s="346">
        <v>16525</v>
      </c>
      <c r="E40" s="346">
        <v>18876</v>
      </c>
      <c r="F40" s="340">
        <f t="shared" si="1"/>
        <v>2351</v>
      </c>
      <c r="G40" s="341">
        <f t="shared" si="0"/>
        <v>2.0218599999999998</v>
      </c>
      <c r="H40" s="341"/>
      <c r="I40" s="342">
        <f>(C40/C275)*I11</f>
        <v>9.3499333752356764E-2</v>
      </c>
      <c r="J40" s="343">
        <f t="shared" si="3"/>
        <v>2.1153593337523566</v>
      </c>
      <c r="K40" s="579">
        <v>2.0842097053277624</v>
      </c>
      <c r="L40" s="341">
        <f t="shared" si="2"/>
        <v>3.1149628424594233E-2</v>
      </c>
      <c r="M40" s="588">
        <f t="shared" si="4"/>
        <v>38.85604649683885</v>
      </c>
    </row>
    <row r="41" spans="1:13" x14ac:dyDescent="0.25">
      <c r="A41" s="337">
        <v>36</v>
      </c>
      <c r="B41" s="338">
        <v>17715330</v>
      </c>
      <c r="C41" s="339">
        <v>55.5</v>
      </c>
      <c r="D41" s="340">
        <v>5489</v>
      </c>
      <c r="E41" s="340">
        <v>5489</v>
      </c>
      <c r="F41" s="340">
        <f t="shared" si="1"/>
        <v>0</v>
      </c>
      <c r="G41" s="341">
        <f t="shared" si="0"/>
        <v>0</v>
      </c>
      <c r="H41" s="341"/>
      <c r="I41" s="342">
        <f>(C41/C275)*I11</f>
        <v>5.7024318936876935E-2</v>
      </c>
      <c r="J41" s="343">
        <f t="shared" si="3"/>
        <v>5.7024318936876935E-2</v>
      </c>
      <c r="K41" s="579">
        <v>3.8026468633965145E-2</v>
      </c>
      <c r="L41" s="341">
        <f t="shared" si="2"/>
        <v>1.899785030291179E-2</v>
      </c>
      <c r="M41" s="588">
        <f t="shared" si="4"/>
        <v>23.697918467852169</v>
      </c>
    </row>
    <row r="42" spans="1:13" x14ac:dyDescent="0.25">
      <c r="A42" s="337">
        <v>37</v>
      </c>
      <c r="B42" s="338">
        <v>17715181</v>
      </c>
      <c r="C42" s="339">
        <v>51.9</v>
      </c>
      <c r="D42" s="346">
        <v>8328</v>
      </c>
      <c r="E42" s="346">
        <v>8664</v>
      </c>
      <c r="F42" s="340">
        <f t="shared" si="1"/>
        <v>336</v>
      </c>
      <c r="G42" s="341">
        <f t="shared" si="0"/>
        <v>0.28895999999999999</v>
      </c>
      <c r="H42" s="341"/>
      <c r="I42" s="342">
        <f>(C42/C275)*I11</f>
        <v>5.3325444195025454E-2</v>
      </c>
      <c r="J42" s="343">
        <f t="shared" si="3"/>
        <v>0.34228544419502543</v>
      </c>
      <c r="K42" s="579">
        <v>0.32451988688473499</v>
      </c>
      <c r="L42" s="341">
        <f t="shared" si="2"/>
        <v>1.7765557310290447E-2</v>
      </c>
      <c r="M42" s="588">
        <f t="shared" si="4"/>
        <v>22.160756188856304</v>
      </c>
    </row>
    <row r="43" spans="1:13" x14ac:dyDescent="0.25">
      <c r="A43" s="337">
        <v>38</v>
      </c>
      <c r="B43" s="338">
        <v>17219134</v>
      </c>
      <c r="C43" s="339">
        <v>48.5</v>
      </c>
      <c r="D43" s="346">
        <v>8068</v>
      </c>
      <c r="E43" s="346">
        <v>9438</v>
      </c>
      <c r="F43" s="340">
        <f t="shared" si="1"/>
        <v>1370</v>
      </c>
      <c r="G43" s="341">
        <f t="shared" si="0"/>
        <v>1.1781999999999999</v>
      </c>
      <c r="H43" s="341"/>
      <c r="I43" s="342">
        <f>(C43/C275)*I11</f>
        <v>4.9832062494387944E-2</v>
      </c>
      <c r="J43" s="343">
        <f t="shared" si="3"/>
        <v>1.2280320624943879</v>
      </c>
      <c r="K43" s="579">
        <v>1.2114303374549065</v>
      </c>
      <c r="L43" s="341">
        <f t="shared" si="2"/>
        <v>1.660172503948143E-2</v>
      </c>
      <c r="M43" s="588">
        <f t="shared" si="4"/>
        <v>20.708991814249138</v>
      </c>
    </row>
    <row r="44" spans="1:13" x14ac:dyDescent="0.25">
      <c r="A44" s="337">
        <v>39</v>
      </c>
      <c r="B44" s="338">
        <v>17715002</v>
      </c>
      <c r="C44" s="339">
        <v>49.4</v>
      </c>
      <c r="D44" s="346">
        <v>10536</v>
      </c>
      <c r="E44" s="346">
        <v>11695</v>
      </c>
      <c r="F44" s="340">
        <f t="shared" si="1"/>
        <v>1159</v>
      </c>
      <c r="G44" s="341">
        <f t="shared" si="0"/>
        <v>0.99673999999999996</v>
      </c>
      <c r="H44" s="341"/>
      <c r="I44" s="342">
        <f>(C44/C275)*I11</f>
        <v>5.0756781179850816E-2</v>
      </c>
      <c r="J44" s="343">
        <f t="shared" si="3"/>
        <v>1.0474967811798508</v>
      </c>
      <c r="K44" s="579">
        <v>1.0305869828922141</v>
      </c>
      <c r="L44" s="341">
        <f t="shared" si="2"/>
        <v>1.6909798287636724E-2</v>
      </c>
      <c r="M44" s="588">
        <f t="shared" si="4"/>
        <v>21.093282383998051</v>
      </c>
    </row>
    <row r="45" spans="1:13" x14ac:dyDescent="0.25">
      <c r="A45" s="337">
        <v>40</v>
      </c>
      <c r="B45" s="338">
        <v>17715648</v>
      </c>
      <c r="C45" s="339">
        <v>66.099999999999994</v>
      </c>
      <c r="D45" s="340">
        <v>9712</v>
      </c>
      <c r="E45" s="340">
        <v>9712</v>
      </c>
      <c r="F45" s="340">
        <f t="shared" si="1"/>
        <v>0</v>
      </c>
      <c r="G45" s="341">
        <f t="shared" si="0"/>
        <v>0</v>
      </c>
      <c r="H45" s="341"/>
      <c r="I45" s="342">
        <f>(C45/C275)*I11</f>
        <v>6.7915450121217386E-2</v>
      </c>
      <c r="J45" s="343">
        <f t="shared" si="3"/>
        <v>6.7915450121217386E-2</v>
      </c>
      <c r="K45" s="579">
        <v>4.5289181562253977E-2</v>
      </c>
      <c r="L45" s="341">
        <f t="shared" si="2"/>
        <v>2.2626268558963408E-2</v>
      </c>
      <c r="M45" s="588">
        <f t="shared" si="4"/>
        <v>28.224007400450958</v>
      </c>
    </row>
    <row r="46" spans="1:13" x14ac:dyDescent="0.25">
      <c r="A46" s="337">
        <v>41</v>
      </c>
      <c r="B46" s="338">
        <v>17715689</v>
      </c>
      <c r="C46" s="339">
        <v>36.799999999999997</v>
      </c>
      <c r="D46" s="346">
        <v>4212</v>
      </c>
      <c r="E46" s="346">
        <v>4307</v>
      </c>
      <c r="F46" s="340">
        <f t="shared" si="1"/>
        <v>95</v>
      </c>
      <c r="G46" s="341">
        <f t="shared" si="0"/>
        <v>8.1699999999999995E-2</v>
      </c>
      <c r="H46" s="341"/>
      <c r="I46" s="342">
        <f>(C46/C275)*I11</f>
        <v>3.7810719583370643E-2</v>
      </c>
      <c r="J46" s="343">
        <f t="shared" si="3"/>
        <v>0.11951071958337064</v>
      </c>
      <c r="K46" s="579">
        <v>0.10691394676990841</v>
      </c>
      <c r="L46" s="341">
        <f t="shared" si="2"/>
        <v>1.2596772813462234E-2</v>
      </c>
      <c r="M46" s="588">
        <f t="shared" si="4"/>
        <v>15.713214407512792</v>
      </c>
    </row>
    <row r="47" spans="1:13" x14ac:dyDescent="0.25">
      <c r="A47" s="337">
        <v>42</v>
      </c>
      <c r="B47" s="338">
        <v>17715405</v>
      </c>
      <c r="C47" s="339">
        <v>64.099999999999994</v>
      </c>
      <c r="D47" s="340">
        <v>11547</v>
      </c>
      <c r="E47" s="340">
        <v>13294</v>
      </c>
      <c r="F47" s="340">
        <f t="shared" si="1"/>
        <v>1747</v>
      </c>
      <c r="G47" s="341">
        <f t="shared" si="0"/>
        <v>1.5024199999999999</v>
      </c>
      <c r="H47" s="341"/>
      <c r="I47" s="342">
        <f>(C47/C275)*I11</f>
        <v>6.5860519709077678E-2</v>
      </c>
      <c r="J47" s="343">
        <f t="shared" si="3"/>
        <v>1.5682805197090774</v>
      </c>
      <c r="K47" s="579">
        <v>1.5463388583682371</v>
      </c>
      <c r="L47" s="341">
        <f t="shared" si="2"/>
        <v>2.1941661340840302E-2</v>
      </c>
      <c r="M47" s="588">
        <f t="shared" si="4"/>
        <v>27.370028356564195</v>
      </c>
    </row>
    <row r="48" spans="1:13" x14ac:dyDescent="0.25">
      <c r="A48" s="337">
        <v>43</v>
      </c>
      <c r="B48" s="338">
        <v>17715025</v>
      </c>
      <c r="C48" s="339">
        <v>45.6</v>
      </c>
      <c r="D48" s="340">
        <v>11027</v>
      </c>
      <c r="E48" s="340">
        <v>12394</v>
      </c>
      <c r="F48" s="340">
        <f t="shared" si="1"/>
        <v>1367</v>
      </c>
      <c r="G48" s="341">
        <f t="shared" si="0"/>
        <v>1.1756199999999999</v>
      </c>
      <c r="H48" s="341"/>
      <c r="I48" s="342">
        <f>(C48/C275)*I11</f>
        <v>4.6852413396785371E-2</v>
      </c>
      <c r="J48" s="343">
        <f t="shared" si="3"/>
        <v>1.2224724133967853</v>
      </c>
      <c r="K48" s="579">
        <v>1.2068633688235821</v>
      </c>
      <c r="L48" s="341">
        <f t="shared" si="2"/>
        <v>1.5609044573203112E-2</v>
      </c>
      <c r="M48" s="588">
        <f t="shared" si="4"/>
        <v>19.470722200613565</v>
      </c>
    </row>
    <row r="49" spans="1:13" x14ac:dyDescent="0.25">
      <c r="A49" s="337">
        <v>44</v>
      </c>
      <c r="B49" s="338">
        <v>17715320</v>
      </c>
      <c r="C49" s="339">
        <v>52.8</v>
      </c>
      <c r="D49" s="346">
        <v>5203</v>
      </c>
      <c r="E49" s="346">
        <v>5314</v>
      </c>
      <c r="F49" s="340">
        <f t="shared" si="1"/>
        <v>111</v>
      </c>
      <c r="G49" s="341">
        <f t="shared" si="0"/>
        <v>9.5460000000000003E-2</v>
      </c>
      <c r="H49" s="341"/>
      <c r="I49" s="342">
        <f>(C49/C275)*I11</f>
        <v>5.4250162880488319E-2</v>
      </c>
      <c r="J49" s="343">
        <f t="shared" si="3"/>
        <v>0.14971016288048833</v>
      </c>
      <c r="K49" s="579">
        <v>0.1316365323220425</v>
      </c>
      <c r="L49" s="341">
        <f t="shared" si="2"/>
        <v>1.8073630558445825E-2</v>
      </c>
      <c r="M49" s="588">
        <f t="shared" si="4"/>
        <v>22.545046758605324</v>
      </c>
    </row>
    <row r="50" spans="1:13" x14ac:dyDescent="0.25">
      <c r="A50" s="337">
        <v>45</v>
      </c>
      <c r="B50" s="338">
        <v>17219097</v>
      </c>
      <c r="C50" s="339">
        <v>48.7</v>
      </c>
      <c r="D50" s="346">
        <v>7381</v>
      </c>
      <c r="E50" s="346">
        <v>8250</v>
      </c>
      <c r="F50" s="340">
        <f t="shared" si="1"/>
        <v>869</v>
      </c>
      <c r="G50" s="341">
        <f t="shared" si="0"/>
        <v>0.74734</v>
      </c>
      <c r="H50" s="341"/>
      <c r="I50" s="342">
        <f>(C50/C275)*I11</f>
        <v>5.0037555535601921E-2</v>
      </c>
      <c r="J50" s="343">
        <f t="shared" si="3"/>
        <v>0.79737755553560197</v>
      </c>
      <c r="K50" s="579">
        <v>0.7807073697743081</v>
      </c>
      <c r="L50" s="341">
        <f t="shared" si="2"/>
        <v>1.6670185761293865E-2</v>
      </c>
      <c r="M50" s="588">
        <f t="shared" si="4"/>
        <v>20.794389718637969</v>
      </c>
    </row>
    <row r="51" spans="1:13" x14ac:dyDescent="0.25">
      <c r="A51" s="337">
        <v>46</v>
      </c>
      <c r="B51" s="338">
        <v>17218585</v>
      </c>
      <c r="C51" s="339">
        <v>56.8</v>
      </c>
      <c r="D51" s="346">
        <v>6001</v>
      </c>
      <c r="E51" s="346">
        <v>7301</v>
      </c>
      <c r="F51" s="340">
        <f t="shared" si="1"/>
        <v>1300</v>
      </c>
      <c r="G51" s="341">
        <f t="shared" si="0"/>
        <v>1.1179999999999999</v>
      </c>
      <c r="H51" s="341"/>
      <c r="I51" s="342">
        <f>(C51/C275)*I11</f>
        <v>5.8360023704767734E-2</v>
      </c>
      <c r="J51" s="343">
        <f t="shared" si="3"/>
        <v>1.1763600237047676</v>
      </c>
      <c r="K51" s="579">
        <v>1.1569171787100758</v>
      </c>
      <c r="L51" s="341">
        <f t="shared" si="2"/>
        <v>1.9442844994691733E-2</v>
      </c>
      <c r="M51" s="588">
        <f t="shared" si="4"/>
        <v>24.25300484637847</v>
      </c>
    </row>
    <row r="52" spans="1:13" x14ac:dyDescent="0.25">
      <c r="A52" s="337">
        <v>47</v>
      </c>
      <c r="B52" s="338">
        <v>17218807</v>
      </c>
      <c r="C52" s="339">
        <v>90.9</v>
      </c>
      <c r="D52" s="346">
        <v>9856</v>
      </c>
      <c r="E52" s="346">
        <v>10527</v>
      </c>
      <c r="F52" s="340">
        <f t="shared" si="1"/>
        <v>671</v>
      </c>
      <c r="G52" s="341">
        <f t="shared" si="0"/>
        <v>0.57706000000000002</v>
      </c>
      <c r="H52" s="341"/>
      <c r="I52" s="342">
        <f>(C52/C275)*I11</f>
        <v>9.3396587231749789E-2</v>
      </c>
      <c r="J52" s="343">
        <f t="shared" si="3"/>
        <v>0.67045658723174983</v>
      </c>
      <c r="K52" s="579">
        <v>0.63934118916806182</v>
      </c>
      <c r="L52" s="341">
        <f t="shared" si="2"/>
        <v>3.1115398063688016E-2</v>
      </c>
      <c r="M52" s="588">
        <f t="shared" si="4"/>
        <v>38.813347544644436</v>
      </c>
    </row>
    <row r="53" spans="1:13" x14ac:dyDescent="0.25">
      <c r="A53" s="337">
        <v>48</v>
      </c>
      <c r="B53" s="338">
        <v>17218627</v>
      </c>
      <c r="C53" s="339">
        <v>54.9</v>
      </c>
      <c r="D53" s="346">
        <v>4064</v>
      </c>
      <c r="E53" s="346">
        <v>4771</v>
      </c>
      <c r="F53" s="340">
        <f t="shared" si="1"/>
        <v>707</v>
      </c>
      <c r="G53" s="341">
        <f t="shared" si="0"/>
        <v>0.60802</v>
      </c>
      <c r="H53" s="341"/>
      <c r="I53" s="342">
        <f>(C53/C275)*I11</f>
        <v>5.6407839813235015E-2</v>
      </c>
      <c r="J53" s="343">
        <f t="shared" si="3"/>
        <v>0.66442783981323505</v>
      </c>
      <c r="K53" s="579">
        <v>0.64563537167576013</v>
      </c>
      <c r="L53" s="341">
        <f t="shared" si="2"/>
        <v>1.8792468137474927E-2</v>
      </c>
      <c r="M53" s="588">
        <f t="shared" si="4"/>
        <v>23.441724754686227</v>
      </c>
    </row>
    <row r="54" spans="1:13" x14ac:dyDescent="0.25">
      <c r="A54" s="337">
        <v>49</v>
      </c>
      <c r="B54" s="338">
        <v>17715402</v>
      </c>
      <c r="C54" s="339">
        <v>51.8</v>
      </c>
      <c r="D54" s="346">
        <v>5286</v>
      </c>
      <c r="E54" s="346">
        <v>5553</v>
      </c>
      <c r="F54" s="340">
        <f t="shared" si="1"/>
        <v>267</v>
      </c>
      <c r="G54" s="341">
        <f t="shared" si="0"/>
        <v>0.22961999999999999</v>
      </c>
      <c r="H54" s="341"/>
      <c r="I54" s="342">
        <f>(C54/C275)*I11</f>
        <v>5.3222697674418465E-2</v>
      </c>
      <c r="J54" s="343">
        <f t="shared" si="3"/>
        <v>0.28284269767441844</v>
      </c>
      <c r="K54" s="579">
        <v>0.2651113707250341</v>
      </c>
      <c r="L54" s="341">
        <f t="shared" si="2"/>
        <v>1.7731326949384341E-2</v>
      </c>
      <c r="M54" s="588">
        <f t="shared" si="4"/>
        <v>22.118057236662029</v>
      </c>
    </row>
    <row r="55" spans="1:13" x14ac:dyDescent="0.25">
      <c r="A55" s="337">
        <v>50</v>
      </c>
      <c r="B55" s="338">
        <v>17715322</v>
      </c>
      <c r="C55" s="339">
        <v>48.2</v>
      </c>
      <c r="D55" s="346">
        <v>9108</v>
      </c>
      <c r="E55" s="346">
        <v>10180</v>
      </c>
      <c r="F55" s="340">
        <f t="shared" si="1"/>
        <v>1072</v>
      </c>
      <c r="G55" s="341">
        <f t="shared" si="0"/>
        <v>0.92191999999999996</v>
      </c>
      <c r="H55" s="341"/>
      <c r="I55" s="342">
        <f>(C55/C275)*I11</f>
        <v>4.9523822932566991E-2</v>
      </c>
      <c r="J55" s="343">
        <f t="shared" si="3"/>
        <v>0.97144382293256692</v>
      </c>
      <c r="K55" s="579">
        <v>0.95494478897580393</v>
      </c>
      <c r="L55" s="341">
        <f t="shared" si="2"/>
        <v>1.6499033956762998E-2</v>
      </c>
      <c r="M55" s="588">
        <f t="shared" si="4"/>
        <v>20.580894957666167</v>
      </c>
    </row>
    <row r="56" spans="1:13" x14ac:dyDescent="0.25">
      <c r="A56" s="337">
        <v>51</v>
      </c>
      <c r="B56" s="338">
        <v>17715266</v>
      </c>
      <c r="C56" s="339">
        <v>49.3</v>
      </c>
      <c r="D56" s="346">
        <v>10291</v>
      </c>
      <c r="E56" s="346">
        <v>11371</v>
      </c>
      <c r="F56" s="340">
        <f t="shared" si="1"/>
        <v>1080</v>
      </c>
      <c r="G56" s="341">
        <f t="shared" si="0"/>
        <v>0.92879999999999996</v>
      </c>
      <c r="H56" s="341"/>
      <c r="I56" s="342">
        <f>(C56/C275)*I11</f>
        <v>5.0654034659243827E-2</v>
      </c>
      <c r="J56" s="343">
        <f t="shared" si="3"/>
        <v>0.97945403465924374</v>
      </c>
      <c r="K56" s="579">
        <v>0.96257846673251313</v>
      </c>
      <c r="L56" s="341">
        <f t="shared" si="2"/>
        <v>1.6875567926730617E-2</v>
      </c>
      <c r="M56" s="588">
        <f t="shared" si="4"/>
        <v>21.050583431803773</v>
      </c>
    </row>
    <row r="57" spans="1:13" x14ac:dyDescent="0.25">
      <c r="A57" s="337">
        <v>52</v>
      </c>
      <c r="B57" s="338">
        <v>17218675</v>
      </c>
      <c r="C57" s="339">
        <v>66.099999999999994</v>
      </c>
      <c r="D57" s="340">
        <v>5776</v>
      </c>
      <c r="E57" s="340">
        <v>5776</v>
      </c>
      <c r="F57" s="340">
        <f t="shared" si="1"/>
        <v>0</v>
      </c>
      <c r="G57" s="341">
        <f t="shared" si="0"/>
        <v>0</v>
      </c>
      <c r="H57" s="341"/>
      <c r="I57" s="342">
        <f>(C57/C275)*I11</f>
        <v>6.7915450121217386E-2</v>
      </c>
      <c r="J57" s="343">
        <f t="shared" si="3"/>
        <v>6.7915450121217386E-2</v>
      </c>
      <c r="K57" s="579">
        <v>4.5289181562253977E-2</v>
      </c>
      <c r="L57" s="341">
        <f t="shared" si="2"/>
        <v>2.2626268558963408E-2</v>
      </c>
      <c r="M57" s="588">
        <f t="shared" si="4"/>
        <v>28.224007400450958</v>
      </c>
    </row>
    <row r="58" spans="1:13" x14ac:dyDescent="0.25">
      <c r="A58" s="337">
        <v>53</v>
      </c>
      <c r="B58" s="338">
        <v>17219239</v>
      </c>
      <c r="C58" s="339">
        <v>36.299999999999997</v>
      </c>
      <c r="D58" s="95">
        <v>4445</v>
      </c>
      <c r="E58" s="95">
        <v>4594</v>
      </c>
      <c r="F58" s="340">
        <f>E58-D58</f>
        <v>149</v>
      </c>
      <c r="G58" s="341">
        <f t="shared" si="0"/>
        <v>0.12814</v>
      </c>
      <c r="H58" s="341"/>
      <c r="I58" s="342">
        <f>(C58/C275)*I11</f>
        <v>3.729698698033572E-2</v>
      </c>
      <c r="J58" s="343">
        <f t="shared" si="3"/>
        <v>0.16543698698033571</v>
      </c>
      <c r="K58" s="579">
        <v>0.15301136597140425</v>
      </c>
      <c r="L58" s="341">
        <f t="shared" si="2"/>
        <v>1.2425621008931464E-2</v>
      </c>
      <c r="M58" s="588">
        <f t="shared" si="4"/>
        <v>15.499719646541109</v>
      </c>
    </row>
    <row r="59" spans="1:13" x14ac:dyDescent="0.25">
      <c r="A59" s="337">
        <v>54</v>
      </c>
      <c r="B59" s="338">
        <v>17219153</v>
      </c>
      <c r="C59" s="339">
        <v>64</v>
      </c>
      <c r="D59" s="340">
        <v>8003</v>
      </c>
      <c r="E59" s="340">
        <v>8003</v>
      </c>
      <c r="F59" s="340">
        <f t="shared" si="1"/>
        <v>0</v>
      </c>
      <c r="G59" s="341">
        <f t="shared" si="0"/>
        <v>0</v>
      </c>
      <c r="H59" s="341"/>
      <c r="I59" s="342">
        <f>(C59/C275)*I11</f>
        <v>6.5757773188470689E-2</v>
      </c>
      <c r="J59" s="343">
        <f t="shared" si="3"/>
        <v>6.5757773188470689E-2</v>
      </c>
      <c r="K59" s="579">
        <v>4.3850342208536383E-2</v>
      </c>
      <c r="L59" s="341">
        <f t="shared" si="2"/>
        <v>2.1907430979934306E-2</v>
      </c>
      <c r="M59" s="588">
        <f t="shared" si="4"/>
        <v>27.327329404370055</v>
      </c>
    </row>
    <row r="60" spans="1:13" x14ac:dyDescent="0.25">
      <c r="A60" s="337">
        <v>55</v>
      </c>
      <c r="B60" s="501">
        <v>17218951</v>
      </c>
      <c r="C60" s="339">
        <v>45.5</v>
      </c>
      <c r="D60" s="95">
        <v>4321</v>
      </c>
      <c r="E60" s="95">
        <v>4336</v>
      </c>
      <c r="F60" s="340">
        <f t="shared" si="1"/>
        <v>15</v>
      </c>
      <c r="G60" s="341">
        <f t="shared" si="0"/>
        <v>1.29E-2</v>
      </c>
      <c r="H60" s="341"/>
      <c r="I60" s="342">
        <f>(C60/C275)*I11</f>
        <v>4.6749666876178382E-2</v>
      </c>
      <c r="J60" s="343">
        <f t="shared" si="3"/>
        <v>5.9649666876178384E-2</v>
      </c>
      <c r="K60" s="579">
        <v>4.407485266388133E-2</v>
      </c>
      <c r="L60" s="341">
        <f t="shared" si="2"/>
        <v>1.5574814212297054E-2</v>
      </c>
      <c r="M60" s="588">
        <f t="shared" si="4"/>
        <v>19.428023248419347</v>
      </c>
    </row>
    <row r="61" spans="1:13" x14ac:dyDescent="0.25">
      <c r="A61" s="337">
        <v>56</v>
      </c>
      <c r="B61" s="338">
        <v>17218852</v>
      </c>
      <c r="C61" s="339">
        <v>53.1</v>
      </c>
      <c r="D61" s="340">
        <v>5706</v>
      </c>
      <c r="E61" s="340">
        <v>6934</v>
      </c>
      <c r="F61" s="340">
        <f t="shared" si="1"/>
        <v>1228</v>
      </c>
      <c r="G61" s="341">
        <f t="shared" si="0"/>
        <v>1.0560799999999999</v>
      </c>
      <c r="H61" s="341"/>
      <c r="I61" s="342">
        <f>(C61/C275)*I11</f>
        <v>5.4558402442309278E-2</v>
      </c>
      <c r="J61" s="343">
        <f t="shared" si="3"/>
        <v>1.1106384024423093</v>
      </c>
      <c r="K61" s="579">
        <v>1.0924620808011449</v>
      </c>
      <c r="L61" s="341">
        <f t="shared" si="2"/>
        <v>1.8176321641164339E-2</v>
      </c>
      <c r="M61" s="588">
        <f t="shared" si="4"/>
        <v>22.673143615188398</v>
      </c>
    </row>
    <row r="62" spans="1:13" x14ac:dyDescent="0.25">
      <c r="A62" s="337">
        <v>57</v>
      </c>
      <c r="B62" s="338">
        <v>17219162</v>
      </c>
      <c r="C62" s="339">
        <v>48.2</v>
      </c>
      <c r="D62" s="340">
        <v>7520</v>
      </c>
      <c r="E62" s="340">
        <v>8426</v>
      </c>
      <c r="F62" s="340">
        <f t="shared" si="1"/>
        <v>906</v>
      </c>
      <c r="G62" s="341">
        <f t="shared" si="0"/>
        <v>0.77915999999999996</v>
      </c>
      <c r="H62" s="341"/>
      <c r="I62" s="342">
        <f>(C62/C275)*I11</f>
        <v>4.9523822932566991E-2</v>
      </c>
      <c r="J62" s="343">
        <f t="shared" si="3"/>
        <v>0.82868382293256693</v>
      </c>
      <c r="K62" s="579">
        <v>0.81218478897580393</v>
      </c>
      <c r="L62" s="341">
        <f t="shared" si="2"/>
        <v>1.6499033956762998E-2</v>
      </c>
      <c r="M62" s="588">
        <f t="shared" si="4"/>
        <v>20.580894957666167</v>
      </c>
    </row>
    <row r="63" spans="1:13" x14ac:dyDescent="0.25">
      <c r="A63" s="337">
        <v>58</v>
      </c>
      <c r="B63" s="338">
        <v>17218886</v>
      </c>
      <c r="C63" s="339">
        <v>57</v>
      </c>
      <c r="D63" s="340">
        <v>10772</v>
      </c>
      <c r="E63" s="340">
        <v>10774</v>
      </c>
      <c r="F63" s="340">
        <f t="shared" si="1"/>
        <v>2</v>
      </c>
      <c r="G63" s="341">
        <f t="shared" si="0"/>
        <v>1.72E-3</v>
      </c>
      <c r="H63" s="341"/>
      <c r="I63" s="342">
        <f>(C63/C275)*I11</f>
        <v>5.8565516745981712E-2</v>
      </c>
      <c r="J63" s="343">
        <f t="shared" si="3"/>
        <v>6.0285516745981711E-2</v>
      </c>
      <c r="K63" s="579">
        <v>4.0774211029477717E-2</v>
      </c>
      <c r="L63" s="341">
        <f t="shared" si="2"/>
        <v>1.9511305716503995E-2</v>
      </c>
      <c r="M63" s="588">
        <f t="shared" si="4"/>
        <v>24.338402750767084</v>
      </c>
    </row>
    <row r="64" spans="1:13" x14ac:dyDescent="0.25">
      <c r="A64" s="337">
        <v>59</v>
      </c>
      <c r="B64" s="338">
        <v>17218882</v>
      </c>
      <c r="C64" s="339">
        <v>90.8</v>
      </c>
      <c r="D64" s="340">
        <v>10179</v>
      </c>
      <c r="E64" s="340">
        <v>10180</v>
      </c>
      <c r="F64" s="340">
        <f t="shared" si="1"/>
        <v>1</v>
      </c>
      <c r="G64" s="341">
        <f t="shared" si="0"/>
        <v>8.5999999999999998E-4</v>
      </c>
      <c r="H64" s="341"/>
      <c r="I64" s="342">
        <f>(C64/C275)*I11</f>
        <v>9.3293840711142786E-2</v>
      </c>
      <c r="J64" s="343">
        <f t="shared" si="3"/>
        <v>9.4153840711142786E-2</v>
      </c>
      <c r="K64" s="579">
        <v>6.3072673008360988E-2</v>
      </c>
      <c r="L64" s="341">
        <f t="shared" si="2"/>
        <v>3.1081167702781798E-2</v>
      </c>
      <c r="M64" s="588">
        <f t="shared" si="4"/>
        <v>38.770648592450016</v>
      </c>
    </row>
    <row r="65" spans="1:13" x14ac:dyDescent="0.25">
      <c r="A65" s="337">
        <v>60</v>
      </c>
      <c r="B65" s="338">
        <v>17218598</v>
      </c>
      <c r="C65" s="339">
        <v>54.6</v>
      </c>
      <c r="D65" s="340">
        <v>4122</v>
      </c>
      <c r="E65" s="340">
        <v>4857</v>
      </c>
      <c r="F65" s="340">
        <f t="shared" si="1"/>
        <v>735</v>
      </c>
      <c r="G65" s="341">
        <f t="shared" si="0"/>
        <v>0.6321</v>
      </c>
      <c r="H65" s="341"/>
      <c r="I65" s="342">
        <f>(C65/C275)*I11</f>
        <v>5.6099600251414056E-2</v>
      </c>
      <c r="J65" s="343">
        <f t="shared" si="3"/>
        <v>0.68819960025141402</v>
      </c>
      <c r="K65" s="579">
        <v>0.66950982319665764</v>
      </c>
      <c r="L65" s="341">
        <f t="shared" si="2"/>
        <v>1.8689777054756385E-2</v>
      </c>
      <c r="M65" s="588">
        <f t="shared" si="4"/>
        <v>23.313627898103118</v>
      </c>
    </row>
    <row r="66" spans="1:13" x14ac:dyDescent="0.25">
      <c r="A66" s="337">
        <v>61</v>
      </c>
      <c r="B66" s="344">
        <v>17218999</v>
      </c>
      <c r="C66" s="339">
        <v>52.3</v>
      </c>
      <c r="D66" s="340">
        <v>4054</v>
      </c>
      <c r="E66" s="340">
        <v>4450</v>
      </c>
      <c r="F66" s="340">
        <f t="shared" si="1"/>
        <v>396</v>
      </c>
      <c r="G66" s="341">
        <f t="shared" si="0"/>
        <v>0.34055999999999997</v>
      </c>
      <c r="H66" s="341"/>
      <c r="I66" s="342">
        <f>(C66/C275)*I11</f>
        <v>5.3736430277453395E-2</v>
      </c>
      <c r="J66" s="343">
        <f t="shared" si="3"/>
        <v>0.39429643027745337</v>
      </c>
      <c r="K66" s="579">
        <v>0.37639395152353827</v>
      </c>
      <c r="L66" s="341">
        <f t="shared" si="2"/>
        <v>1.7902478753915096E-2</v>
      </c>
      <c r="M66" s="588">
        <f t="shared" si="4"/>
        <v>22.331551997633692</v>
      </c>
    </row>
    <row r="67" spans="1:13" x14ac:dyDescent="0.25">
      <c r="A67" s="337">
        <v>62</v>
      </c>
      <c r="B67" s="338">
        <v>17715261</v>
      </c>
      <c r="C67" s="339">
        <v>48.3</v>
      </c>
      <c r="D67" s="340">
        <v>3934</v>
      </c>
      <c r="E67" s="340">
        <v>3934</v>
      </c>
      <c r="F67" s="340">
        <f t="shared" si="1"/>
        <v>0</v>
      </c>
      <c r="G67" s="341">
        <f t="shared" si="0"/>
        <v>0</v>
      </c>
      <c r="H67" s="341"/>
      <c r="I67" s="342">
        <f>(C67/C275)*I11</f>
        <v>4.9626569453173973E-2</v>
      </c>
      <c r="J67" s="343">
        <f t="shared" si="3"/>
        <v>4.9626569453173973E-2</v>
      </c>
      <c r="K67" s="579">
        <v>3.3093305135504798E-2</v>
      </c>
      <c r="L67" s="341">
        <f t="shared" si="2"/>
        <v>1.6533264317669175E-2</v>
      </c>
      <c r="M67" s="588">
        <f t="shared" si="4"/>
        <v>20.623593909860531</v>
      </c>
    </row>
    <row r="68" spans="1:13" x14ac:dyDescent="0.25">
      <c r="A68" s="337">
        <v>63</v>
      </c>
      <c r="B68" s="338">
        <v>17715139</v>
      </c>
      <c r="C68" s="339">
        <v>49.4</v>
      </c>
      <c r="D68" s="340">
        <v>5876</v>
      </c>
      <c r="E68" s="340">
        <v>6191</v>
      </c>
      <c r="F68" s="340">
        <f t="shared" si="1"/>
        <v>315</v>
      </c>
      <c r="G68" s="341">
        <f t="shared" si="0"/>
        <v>0.27089999999999997</v>
      </c>
      <c r="H68" s="341"/>
      <c r="I68" s="342">
        <f>(C68/C275)*I11</f>
        <v>5.0756781179850816E-2</v>
      </c>
      <c r="J68" s="343">
        <f t="shared" si="3"/>
        <v>0.3216567811798508</v>
      </c>
      <c r="K68" s="579">
        <v>0.30474698289221397</v>
      </c>
      <c r="L68" s="341">
        <f t="shared" si="2"/>
        <v>1.6909798287636835E-2</v>
      </c>
      <c r="M68" s="588">
        <f t="shared" si="4"/>
        <v>21.09328238399819</v>
      </c>
    </row>
    <row r="69" spans="1:13" x14ac:dyDescent="0.25">
      <c r="A69" s="337">
        <v>64</v>
      </c>
      <c r="B69" s="338">
        <v>17218595</v>
      </c>
      <c r="C69" s="339">
        <v>67</v>
      </c>
      <c r="D69" s="340">
        <v>11600</v>
      </c>
      <c r="E69" s="340">
        <v>13813</v>
      </c>
      <c r="F69" s="340">
        <f t="shared" si="1"/>
        <v>2213</v>
      </c>
      <c r="G69" s="341">
        <f t="shared" si="0"/>
        <v>1.9031799999999999</v>
      </c>
      <c r="H69" s="341"/>
      <c r="I69" s="342">
        <f>(C69/C275)*I11</f>
        <v>6.8840168806680258E-2</v>
      </c>
      <c r="J69" s="343">
        <f t="shared" si="3"/>
        <v>1.9720201688066801</v>
      </c>
      <c r="K69" s="579">
        <v>1.9490858269995615</v>
      </c>
      <c r="L69" s="341">
        <f t="shared" si="2"/>
        <v>2.2934341807118619E-2</v>
      </c>
      <c r="M69" s="588">
        <f t="shared" si="4"/>
        <v>28.608297970199768</v>
      </c>
    </row>
    <row r="70" spans="1:13" x14ac:dyDescent="0.25">
      <c r="A70" s="337">
        <v>65</v>
      </c>
      <c r="B70" s="338">
        <v>17219112</v>
      </c>
      <c r="C70" s="339">
        <v>36.200000000000003</v>
      </c>
      <c r="D70" s="340">
        <v>2848</v>
      </c>
      <c r="E70" s="340">
        <v>3059</v>
      </c>
      <c r="F70" s="340">
        <f t="shared" si="1"/>
        <v>211</v>
      </c>
      <c r="G70" s="341">
        <f t="shared" si="0"/>
        <v>0.18145999999999998</v>
      </c>
      <c r="H70" s="341"/>
      <c r="I70" s="342">
        <f>(C70/C275)*I11</f>
        <v>3.7194240459728738E-2</v>
      </c>
      <c r="J70" s="343">
        <f t="shared" si="3"/>
        <v>0.21865424045972873</v>
      </c>
      <c r="K70" s="579">
        <v>0.20626284981170337</v>
      </c>
      <c r="L70" s="341">
        <f t="shared" si="2"/>
        <v>1.2391390648025358E-2</v>
      </c>
      <c r="M70" s="588">
        <f t="shared" si="4"/>
        <v>15.457020694346832</v>
      </c>
    </row>
    <row r="71" spans="1:13" x14ac:dyDescent="0.25">
      <c r="A71" s="337">
        <v>66</v>
      </c>
      <c r="B71" s="338">
        <v>17219035</v>
      </c>
      <c r="C71" s="339">
        <v>64.5</v>
      </c>
      <c r="D71" s="340">
        <v>4110</v>
      </c>
      <c r="E71" s="340">
        <v>4121</v>
      </c>
      <c r="F71" s="340">
        <f t="shared" si="1"/>
        <v>11</v>
      </c>
      <c r="G71" s="341">
        <f t="shared" si="0"/>
        <v>9.4599999999999997E-3</v>
      </c>
      <c r="H71" s="341"/>
      <c r="I71" s="342">
        <f>(C71/C275)*I11</f>
        <v>6.6271505791505619E-2</v>
      </c>
      <c r="J71" s="343">
        <f t="shared" si="3"/>
        <v>7.5731505791505616E-2</v>
      </c>
      <c r="K71" s="579">
        <v>5.3652923007040568E-2</v>
      </c>
      <c r="L71" s="341">
        <f t="shared" si="2"/>
        <v>2.2078582784465048E-2</v>
      </c>
      <c r="M71" s="588">
        <f t="shared" si="4"/>
        <v>27.540824165341704</v>
      </c>
    </row>
    <row r="72" spans="1:13" x14ac:dyDescent="0.25">
      <c r="A72" s="337">
        <v>67</v>
      </c>
      <c r="B72" s="338">
        <v>17218834</v>
      </c>
      <c r="C72" s="339">
        <v>45.8</v>
      </c>
      <c r="D72" s="340">
        <v>5146</v>
      </c>
      <c r="E72" s="340">
        <v>5146</v>
      </c>
      <c r="F72" s="340">
        <f t="shared" si="1"/>
        <v>0</v>
      </c>
      <c r="G72" s="341">
        <f t="shared" si="0"/>
        <v>0</v>
      </c>
      <c r="H72" s="341"/>
      <c r="I72" s="342">
        <f>(C72/C275)*I11</f>
        <v>4.7057906437999335E-2</v>
      </c>
      <c r="J72" s="343">
        <f t="shared" si="3"/>
        <v>4.7057906437999335E-2</v>
      </c>
      <c r="K72" s="579">
        <v>3.1380401142983842E-2</v>
      </c>
      <c r="L72" s="341">
        <f t="shared" si="2"/>
        <v>1.5677505295015493E-2</v>
      </c>
      <c r="M72" s="588">
        <f t="shared" si="4"/>
        <v>19.556120105002325</v>
      </c>
    </row>
    <row r="73" spans="1:13" x14ac:dyDescent="0.25">
      <c r="A73" s="337">
        <v>68</v>
      </c>
      <c r="B73" s="338">
        <v>17715722</v>
      </c>
      <c r="C73" s="339">
        <v>53</v>
      </c>
      <c r="D73" s="340">
        <v>7035</v>
      </c>
      <c r="E73" s="340">
        <v>7863</v>
      </c>
      <c r="F73" s="340">
        <f t="shared" si="1"/>
        <v>828</v>
      </c>
      <c r="G73" s="341">
        <f t="shared" si="0"/>
        <v>0.71207999999999994</v>
      </c>
      <c r="H73" s="341"/>
      <c r="I73" s="342">
        <f>(C73/C275)*I11</f>
        <v>5.4455655921702296E-2</v>
      </c>
      <c r="J73" s="343">
        <f t="shared" si="3"/>
        <v>0.76653565592170225</v>
      </c>
      <c r="K73" s="579">
        <v>0.74839356464144413</v>
      </c>
      <c r="L73" s="341">
        <f t="shared" si="2"/>
        <v>1.8142091280258121E-2</v>
      </c>
      <c r="M73" s="588">
        <f t="shared" si="4"/>
        <v>22.630444662993984</v>
      </c>
    </row>
    <row r="74" spans="1:13" x14ac:dyDescent="0.25">
      <c r="A74" s="337">
        <v>69</v>
      </c>
      <c r="B74" s="338">
        <v>17715105</v>
      </c>
      <c r="C74" s="339">
        <v>48.3</v>
      </c>
      <c r="D74" s="340">
        <v>11208</v>
      </c>
      <c r="E74" s="340">
        <v>12566</v>
      </c>
      <c r="F74" s="340">
        <f t="shared" si="1"/>
        <v>1358</v>
      </c>
      <c r="G74" s="341">
        <f t="shared" si="0"/>
        <v>1.16788</v>
      </c>
      <c r="H74" s="341"/>
      <c r="I74" s="342">
        <f>(C74/C275)*I11</f>
        <v>4.9626569453173973E-2</v>
      </c>
      <c r="J74" s="343">
        <f t="shared" si="3"/>
        <v>1.2175065694531739</v>
      </c>
      <c r="K74" s="579">
        <v>1.2009733051355049</v>
      </c>
      <c r="L74" s="341">
        <f t="shared" si="2"/>
        <v>1.6533264317668994E-2</v>
      </c>
      <c r="M74" s="588">
        <f t="shared" si="4"/>
        <v>20.623593909860304</v>
      </c>
    </row>
    <row r="75" spans="1:13" x14ac:dyDescent="0.25">
      <c r="A75" s="337">
        <v>70</v>
      </c>
      <c r="B75" s="338">
        <v>17715335</v>
      </c>
      <c r="C75" s="339">
        <v>56.9</v>
      </c>
      <c r="D75" s="340">
        <v>12050</v>
      </c>
      <c r="E75" s="340">
        <v>12050</v>
      </c>
      <c r="F75" s="340">
        <f t="shared" si="1"/>
        <v>0</v>
      </c>
      <c r="G75" s="341">
        <f t="shared" si="0"/>
        <v>0</v>
      </c>
      <c r="H75" s="341"/>
      <c r="I75" s="342">
        <f>(C75/C275)*I11</f>
        <v>5.8462770225374723E-2</v>
      </c>
      <c r="J75" s="343">
        <f t="shared" si="3"/>
        <v>5.8462770225374723E-2</v>
      </c>
      <c r="K75" s="579">
        <v>3.898569486977687E-2</v>
      </c>
      <c r="L75" s="341">
        <f t="shared" si="2"/>
        <v>1.9477075355597853E-2</v>
      </c>
      <c r="M75" s="588">
        <f t="shared" si="4"/>
        <v>24.295703798572763</v>
      </c>
    </row>
    <row r="76" spans="1:13" x14ac:dyDescent="0.25">
      <c r="A76" s="337">
        <v>71</v>
      </c>
      <c r="B76" s="338">
        <v>17715210</v>
      </c>
      <c r="C76" s="339">
        <v>90.7</v>
      </c>
      <c r="D76" s="340">
        <v>11096</v>
      </c>
      <c r="E76" s="340">
        <v>11105</v>
      </c>
      <c r="F76" s="340">
        <f t="shared" si="1"/>
        <v>9</v>
      </c>
      <c r="G76" s="341">
        <f t="shared" si="0"/>
        <v>7.7399999999999995E-3</v>
      </c>
      <c r="H76" s="341"/>
      <c r="I76" s="342">
        <f>(C76/C275)*I11</f>
        <v>9.3191094190535825E-2</v>
      </c>
      <c r="J76" s="343">
        <f t="shared" si="3"/>
        <v>0.10093109419053582</v>
      </c>
      <c r="K76" s="579">
        <v>6.9884156848660159E-2</v>
      </c>
      <c r="L76" s="341">
        <f t="shared" si="2"/>
        <v>3.1046937341875663E-2</v>
      </c>
      <c r="M76" s="588">
        <f t="shared" si="4"/>
        <v>38.727949640255709</v>
      </c>
    </row>
    <row r="77" spans="1:13" x14ac:dyDescent="0.25">
      <c r="A77" s="337">
        <v>72</v>
      </c>
      <c r="B77" s="338">
        <v>17715739</v>
      </c>
      <c r="C77" s="339">
        <v>54.5</v>
      </c>
      <c r="D77" s="340">
        <v>2404</v>
      </c>
      <c r="E77" s="340">
        <v>2603</v>
      </c>
      <c r="F77" s="340">
        <f t="shared" si="1"/>
        <v>199</v>
      </c>
      <c r="G77" s="341">
        <f t="shared" si="0"/>
        <v>0.17113999999999999</v>
      </c>
      <c r="H77" s="341"/>
      <c r="I77" s="342">
        <f>(C77/C275)*I11</f>
        <v>5.5996853730807074E-2</v>
      </c>
      <c r="J77" s="343">
        <f t="shared" si="3"/>
        <v>0.22713685373080705</v>
      </c>
      <c r="K77" s="579">
        <v>0.20848130703695675</v>
      </c>
      <c r="L77" s="341">
        <f t="shared" si="2"/>
        <v>1.8655546693850306E-2</v>
      </c>
      <c r="M77" s="588">
        <f t="shared" si="4"/>
        <v>23.270928945908874</v>
      </c>
    </row>
    <row r="78" spans="1:13" x14ac:dyDescent="0.25">
      <c r="A78" s="337">
        <v>73</v>
      </c>
      <c r="B78" s="338">
        <v>17715033</v>
      </c>
      <c r="C78" s="339">
        <v>52.1</v>
      </c>
      <c r="D78" s="340">
        <v>5469</v>
      </c>
      <c r="E78" s="340">
        <v>5772</v>
      </c>
      <c r="F78" s="340">
        <f t="shared" si="1"/>
        <v>303</v>
      </c>
      <c r="G78" s="341">
        <f t="shared" si="0"/>
        <v>0.26057999999999998</v>
      </c>
      <c r="H78" s="341"/>
      <c r="I78" s="342">
        <f>(C78/C275)*I11</f>
        <v>5.3530937236239425E-2</v>
      </c>
      <c r="J78" s="343">
        <f t="shared" si="3"/>
        <v>0.3141109372362394</v>
      </c>
      <c r="K78" s="579">
        <v>0.29627691920413662</v>
      </c>
      <c r="L78" s="341">
        <f t="shared" si="2"/>
        <v>1.7834018032102772E-2</v>
      </c>
      <c r="M78" s="588">
        <f t="shared" si="4"/>
        <v>22.246154093245</v>
      </c>
    </row>
    <row r="79" spans="1:13" x14ac:dyDescent="0.25">
      <c r="A79" s="337">
        <v>74</v>
      </c>
      <c r="B79" s="338">
        <v>17715206</v>
      </c>
      <c r="C79" s="339">
        <v>48.3</v>
      </c>
      <c r="D79" s="340">
        <v>7767</v>
      </c>
      <c r="E79" s="340">
        <v>8229</v>
      </c>
      <c r="F79" s="340">
        <f t="shared" si="1"/>
        <v>462</v>
      </c>
      <c r="G79" s="341">
        <f t="shared" ref="G79:G142" si="5">F79*0.00086</f>
        <v>0.39732000000000001</v>
      </c>
      <c r="H79" s="341"/>
      <c r="I79" s="342">
        <f>(C79/C275)*I11</f>
        <v>4.9626569453173973E-2</v>
      </c>
      <c r="J79" s="343">
        <f t="shared" si="3"/>
        <v>0.44694656945317396</v>
      </c>
      <c r="K79" s="579">
        <v>0.4304133051355048</v>
      </c>
      <c r="L79" s="341">
        <f t="shared" si="2"/>
        <v>1.6533264317669161E-2</v>
      </c>
      <c r="M79" s="588">
        <f t="shared" si="4"/>
        <v>20.623593909860514</v>
      </c>
    </row>
    <row r="80" spans="1:13" x14ac:dyDescent="0.25">
      <c r="A80" s="337" t="s">
        <v>149</v>
      </c>
      <c r="B80" s="338">
        <v>17715729</v>
      </c>
      <c r="C80" s="339">
        <v>116.8</v>
      </c>
      <c r="D80" s="340">
        <v>8363</v>
      </c>
      <c r="E80" s="340">
        <v>9392</v>
      </c>
      <c r="F80" s="340">
        <f t="shared" ref="F80:F143" si="6">E80-D80</f>
        <v>1029</v>
      </c>
      <c r="G80" s="341">
        <f t="shared" si="5"/>
        <v>0.88493999999999995</v>
      </c>
      <c r="H80" s="341"/>
      <c r="I80" s="342">
        <f>(C80/C275)*I11</f>
        <v>0.120007936068959</v>
      </c>
      <c r="J80" s="343">
        <f t="shared" si="3"/>
        <v>1.004947936068959</v>
      </c>
      <c r="K80" s="579">
        <v>0.96496687453057883</v>
      </c>
      <c r="L80" s="341">
        <f t="shared" ref="L80:L143" si="7">J80-K80</f>
        <v>3.9981061538380214E-2</v>
      </c>
      <c r="M80" s="588">
        <f t="shared" si="4"/>
        <v>49.872376162975485</v>
      </c>
    </row>
    <row r="81" spans="1:13" x14ac:dyDescent="0.25">
      <c r="A81" s="337">
        <v>77</v>
      </c>
      <c r="B81" s="338">
        <v>17715409</v>
      </c>
      <c r="C81" s="339">
        <v>36.299999999999997</v>
      </c>
      <c r="D81" s="340">
        <v>7589</v>
      </c>
      <c r="E81" s="340">
        <v>8335</v>
      </c>
      <c r="F81" s="340">
        <f t="shared" si="6"/>
        <v>746</v>
      </c>
      <c r="G81" s="341">
        <f t="shared" si="5"/>
        <v>0.64156000000000002</v>
      </c>
      <c r="H81" s="341"/>
      <c r="I81" s="342">
        <f>(C81/C275)*I11</f>
        <v>3.729698698033572E-2</v>
      </c>
      <c r="J81" s="343">
        <f t="shared" ref="J81:J144" si="8">G81+I81</f>
        <v>0.6788569869803357</v>
      </c>
      <c r="K81" s="579">
        <v>0.66643136597140429</v>
      </c>
      <c r="L81" s="341">
        <f t="shared" si="7"/>
        <v>1.2425621008931409E-2</v>
      </c>
      <c r="M81" s="588">
        <f t="shared" ref="M81:M144" si="9">L81*1247.4</f>
        <v>15.49971964654104</v>
      </c>
    </row>
    <row r="82" spans="1:13" x14ac:dyDescent="0.25">
      <c r="A82" s="337">
        <v>78</v>
      </c>
      <c r="B82" s="338">
        <v>17714938</v>
      </c>
      <c r="C82" s="339">
        <v>63.8</v>
      </c>
      <c r="D82" s="340">
        <v>8080</v>
      </c>
      <c r="E82" s="340">
        <v>9004</v>
      </c>
      <c r="F82" s="340">
        <f t="shared" si="6"/>
        <v>924</v>
      </c>
      <c r="G82" s="341">
        <f t="shared" si="5"/>
        <v>0.79464000000000001</v>
      </c>
      <c r="H82" s="341"/>
      <c r="I82" s="342">
        <f>(C82/C275)*I11</f>
        <v>6.5552280147256725E-2</v>
      </c>
      <c r="J82" s="343">
        <f t="shared" si="8"/>
        <v>0.86019228014725679</v>
      </c>
      <c r="K82" s="579">
        <v>0.8383533098891347</v>
      </c>
      <c r="L82" s="341">
        <f t="shared" si="7"/>
        <v>2.1838970258122092E-2</v>
      </c>
      <c r="M82" s="588">
        <f t="shared" si="9"/>
        <v>27.241931499981501</v>
      </c>
    </row>
    <row r="83" spans="1:13" x14ac:dyDescent="0.25">
      <c r="A83" s="337">
        <v>79</v>
      </c>
      <c r="B83" s="338">
        <v>17715229</v>
      </c>
      <c r="C83" s="339">
        <v>45.6</v>
      </c>
      <c r="D83" s="340">
        <v>4599</v>
      </c>
      <c r="E83" s="340">
        <v>5847</v>
      </c>
      <c r="F83" s="340">
        <f t="shared" si="6"/>
        <v>1248</v>
      </c>
      <c r="G83" s="341">
        <f t="shared" si="5"/>
        <v>1.07328</v>
      </c>
      <c r="H83" s="341"/>
      <c r="I83" s="342">
        <f>(C83/C275)*I11</f>
        <v>4.6852413396785371E-2</v>
      </c>
      <c r="J83" s="343">
        <f t="shared" si="8"/>
        <v>1.1201324133967854</v>
      </c>
      <c r="K83" s="579">
        <v>1.1045233688235823</v>
      </c>
      <c r="L83" s="341">
        <f t="shared" si="7"/>
        <v>1.5609044573203112E-2</v>
      </c>
      <c r="M83" s="588">
        <f t="shared" si="9"/>
        <v>19.470722200613565</v>
      </c>
    </row>
    <row r="84" spans="1:13" x14ac:dyDescent="0.25">
      <c r="A84" s="337">
        <v>80</v>
      </c>
      <c r="B84" s="338">
        <v>17715205</v>
      </c>
      <c r="C84" s="339">
        <v>53.3</v>
      </c>
      <c r="D84" s="340">
        <v>4072</v>
      </c>
      <c r="E84" s="340">
        <v>4825</v>
      </c>
      <c r="F84" s="340">
        <f t="shared" si="6"/>
        <v>753</v>
      </c>
      <c r="G84" s="341">
        <f t="shared" si="5"/>
        <v>0.64757999999999993</v>
      </c>
      <c r="H84" s="341"/>
      <c r="I84" s="342">
        <f>(C84/C275)*I11</f>
        <v>5.4763895483523242E-2</v>
      </c>
      <c r="J84" s="343">
        <f t="shared" si="8"/>
        <v>0.70234389548352316</v>
      </c>
      <c r="K84" s="579">
        <v>0.68409911312054661</v>
      </c>
      <c r="L84" s="341">
        <f t="shared" si="7"/>
        <v>1.8244782362976553E-2</v>
      </c>
      <c r="M84" s="588">
        <f t="shared" si="9"/>
        <v>22.758541519576955</v>
      </c>
    </row>
    <row r="85" spans="1:13" x14ac:dyDescent="0.25">
      <c r="A85" s="337">
        <v>81</v>
      </c>
      <c r="B85" s="338">
        <v>17715155</v>
      </c>
      <c r="C85" s="339">
        <v>47.6</v>
      </c>
      <c r="D85" s="340">
        <v>4767</v>
      </c>
      <c r="E85" s="340">
        <v>5053</v>
      </c>
      <c r="F85" s="340">
        <f t="shared" si="6"/>
        <v>286</v>
      </c>
      <c r="G85" s="341">
        <f t="shared" si="5"/>
        <v>0.24595999999999998</v>
      </c>
      <c r="H85" s="341"/>
      <c r="I85" s="342">
        <f>(C85/C275)*I11</f>
        <v>4.8907343808925079E-2</v>
      </c>
      <c r="J85" s="343">
        <f t="shared" si="8"/>
        <v>0.29486734380892504</v>
      </c>
      <c r="K85" s="579">
        <v>0.27857369201759891</v>
      </c>
      <c r="L85" s="341">
        <f t="shared" si="7"/>
        <v>1.6293651791326136E-2</v>
      </c>
      <c r="M85" s="588">
        <f t="shared" si="9"/>
        <v>20.324701244500222</v>
      </c>
    </row>
    <row r="86" spans="1:13" x14ac:dyDescent="0.25">
      <c r="A86" s="337">
        <v>82</v>
      </c>
      <c r="B86" s="338">
        <v>17715779</v>
      </c>
      <c r="C86" s="339">
        <v>56.9</v>
      </c>
      <c r="D86" s="340">
        <v>7560</v>
      </c>
      <c r="E86" s="340">
        <v>8766</v>
      </c>
      <c r="F86" s="340">
        <f t="shared" si="6"/>
        <v>1206</v>
      </c>
      <c r="G86" s="341">
        <f t="shared" si="5"/>
        <v>1.0371600000000001</v>
      </c>
      <c r="H86" s="341"/>
      <c r="I86" s="342">
        <f>(C86/C275)*I11</f>
        <v>5.8462770225374723E-2</v>
      </c>
      <c r="J86" s="343">
        <f t="shared" si="8"/>
        <v>1.0956227702253749</v>
      </c>
      <c r="K86" s="579">
        <v>1.076145694869777</v>
      </c>
      <c r="L86" s="341">
        <f t="shared" si="7"/>
        <v>1.947707535559795E-2</v>
      </c>
      <c r="M86" s="588">
        <f t="shared" si="9"/>
        <v>24.295703798572884</v>
      </c>
    </row>
    <row r="87" spans="1:13" x14ac:dyDescent="0.25">
      <c r="A87" s="337">
        <v>83</v>
      </c>
      <c r="B87" s="338">
        <v>17715766</v>
      </c>
      <c r="C87" s="339">
        <v>90.7</v>
      </c>
      <c r="D87" s="340">
        <v>11497</v>
      </c>
      <c r="E87" s="340">
        <v>12996</v>
      </c>
      <c r="F87" s="340">
        <f t="shared" si="6"/>
        <v>1499</v>
      </c>
      <c r="G87" s="341">
        <f t="shared" si="5"/>
        <v>1.28914</v>
      </c>
      <c r="H87" s="341"/>
      <c r="I87" s="342">
        <f>(C87/C275)*I11</f>
        <v>9.3191094190535825E-2</v>
      </c>
      <c r="J87" s="343">
        <f t="shared" si="8"/>
        <v>1.3823310941905358</v>
      </c>
      <c r="K87" s="579">
        <v>1.3512841568486602</v>
      </c>
      <c r="L87" s="341">
        <f t="shared" si="7"/>
        <v>3.104693734187558E-2</v>
      </c>
      <c r="M87" s="588">
        <f t="shared" si="9"/>
        <v>38.727949640255602</v>
      </c>
    </row>
    <row r="88" spans="1:13" x14ac:dyDescent="0.25">
      <c r="A88" s="337">
        <v>84</v>
      </c>
      <c r="B88" s="338">
        <v>17714988</v>
      </c>
      <c r="C88" s="339">
        <v>54.7</v>
      </c>
      <c r="D88" s="340">
        <v>911</v>
      </c>
      <c r="E88" s="340">
        <v>1012</v>
      </c>
      <c r="F88" s="340">
        <f t="shared" si="6"/>
        <v>101</v>
      </c>
      <c r="G88" s="341">
        <f t="shared" si="5"/>
        <v>8.6859999999999993E-2</v>
      </c>
      <c r="H88" s="341"/>
      <c r="I88" s="342">
        <f>(C88/C275)*I11</f>
        <v>5.6202346772021052E-2</v>
      </c>
      <c r="J88" s="343">
        <f t="shared" si="8"/>
        <v>0.14306234677202104</v>
      </c>
      <c r="K88" s="579">
        <v>0.12433833935635843</v>
      </c>
      <c r="L88" s="341">
        <f t="shared" si="7"/>
        <v>1.8724007415662602E-2</v>
      </c>
      <c r="M88" s="588">
        <f t="shared" si="9"/>
        <v>23.356326850297531</v>
      </c>
    </row>
    <row r="89" spans="1:13" x14ac:dyDescent="0.25">
      <c r="A89" s="337">
        <v>85</v>
      </c>
      <c r="B89" s="338">
        <v>17714996</v>
      </c>
      <c r="C89" s="339">
        <v>52</v>
      </c>
      <c r="D89" s="340">
        <v>4770</v>
      </c>
      <c r="E89" s="340">
        <v>5095</v>
      </c>
      <c r="F89" s="340">
        <f t="shared" si="6"/>
        <v>325</v>
      </c>
      <c r="G89" s="341">
        <f t="shared" si="5"/>
        <v>0.27949999999999997</v>
      </c>
      <c r="H89" s="341"/>
      <c r="I89" s="342">
        <f>(C89/C275)*I11</f>
        <v>5.3428190715632436E-2</v>
      </c>
      <c r="J89" s="343">
        <f t="shared" si="8"/>
        <v>0.3329281907156324</v>
      </c>
      <c r="K89" s="579">
        <v>0.31512840304443579</v>
      </c>
      <c r="L89" s="341">
        <f t="shared" si="7"/>
        <v>1.779978767119661E-2</v>
      </c>
      <c r="M89" s="588">
        <f t="shared" si="9"/>
        <v>22.203455141050654</v>
      </c>
    </row>
    <row r="90" spans="1:13" x14ac:dyDescent="0.25">
      <c r="A90" s="337">
        <v>86</v>
      </c>
      <c r="B90" s="338">
        <v>17715782</v>
      </c>
      <c r="C90" s="339">
        <v>47.8</v>
      </c>
      <c r="D90" s="340">
        <v>5949</v>
      </c>
      <c r="E90" s="340">
        <v>6271</v>
      </c>
      <c r="F90" s="340">
        <f t="shared" si="6"/>
        <v>322</v>
      </c>
      <c r="G90" s="341">
        <f t="shared" si="5"/>
        <v>0.27692</v>
      </c>
      <c r="H90" s="341"/>
      <c r="I90" s="342">
        <f>(C90/C275)*I11</f>
        <v>4.9112836850139042E-2</v>
      </c>
      <c r="J90" s="343">
        <f t="shared" si="8"/>
        <v>0.32603283685013906</v>
      </c>
      <c r="K90" s="579">
        <v>0.3096707243370006</v>
      </c>
      <c r="L90" s="341">
        <f t="shared" si="7"/>
        <v>1.636211251313846E-2</v>
      </c>
      <c r="M90" s="588">
        <f t="shared" si="9"/>
        <v>20.410099148888918</v>
      </c>
    </row>
    <row r="91" spans="1:13" x14ac:dyDescent="0.25">
      <c r="A91" s="337">
        <v>87</v>
      </c>
      <c r="B91" s="338">
        <v>17715366</v>
      </c>
      <c r="C91" s="339">
        <v>49.5</v>
      </c>
      <c r="D91" s="340">
        <v>5284</v>
      </c>
      <c r="E91" s="340">
        <v>5357</v>
      </c>
      <c r="F91" s="340">
        <f t="shared" si="6"/>
        <v>73</v>
      </c>
      <c r="G91" s="341">
        <f t="shared" si="5"/>
        <v>6.2780000000000002E-2</v>
      </c>
      <c r="H91" s="341"/>
      <c r="I91" s="342">
        <f>(C91/C275)*I11</f>
        <v>5.0859527700457804E-2</v>
      </c>
      <c r="J91" s="343">
        <f t="shared" si="8"/>
        <v>0.11363952770045781</v>
      </c>
      <c r="K91" s="579">
        <v>9.6695499051914852E-2</v>
      </c>
      <c r="L91" s="341">
        <f t="shared" si="7"/>
        <v>1.6944028648542955E-2</v>
      </c>
      <c r="M91" s="588">
        <f t="shared" si="9"/>
        <v>21.135981336192483</v>
      </c>
    </row>
    <row r="92" spans="1:13" x14ac:dyDescent="0.25">
      <c r="A92" s="337">
        <v>88</v>
      </c>
      <c r="B92" s="338">
        <v>17715249</v>
      </c>
      <c r="C92" s="339">
        <v>66.5</v>
      </c>
      <c r="D92" s="340">
        <v>9041</v>
      </c>
      <c r="E92" s="340">
        <v>9915</v>
      </c>
      <c r="F92" s="340">
        <f t="shared" si="6"/>
        <v>874</v>
      </c>
      <c r="G92" s="341">
        <f t="shared" si="5"/>
        <v>0.75163999999999997</v>
      </c>
      <c r="H92" s="341"/>
      <c r="I92" s="342">
        <f>(C92/C275)*I11</f>
        <v>6.8326436203645341E-2</v>
      </c>
      <c r="J92" s="343">
        <f t="shared" si="8"/>
        <v>0.81996643620364529</v>
      </c>
      <c r="K92" s="579">
        <v>0.79720324620105731</v>
      </c>
      <c r="L92" s="341">
        <f t="shared" si="7"/>
        <v>2.2763190002587974E-2</v>
      </c>
      <c r="M92" s="588">
        <f t="shared" si="9"/>
        <v>28.39480320922824</v>
      </c>
    </row>
    <row r="93" spans="1:13" x14ac:dyDescent="0.25">
      <c r="A93" s="337">
        <v>89</v>
      </c>
      <c r="B93" s="345">
        <v>17715416</v>
      </c>
      <c r="C93" s="339">
        <v>36.5</v>
      </c>
      <c r="D93" s="340">
        <v>3433</v>
      </c>
      <c r="E93" s="340">
        <v>3433</v>
      </c>
      <c r="F93" s="340">
        <f t="shared" si="6"/>
        <v>0</v>
      </c>
      <c r="G93" s="341">
        <f t="shared" si="5"/>
        <v>0</v>
      </c>
      <c r="H93" s="341"/>
      <c r="I93" s="342">
        <f>(C93/C275)*I11</f>
        <v>3.750248002154969E-2</v>
      </c>
      <c r="J93" s="343">
        <f t="shared" si="8"/>
        <v>3.750248002154969E-2</v>
      </c>
      <c r="K93" s="579">
        <v>2.5008398290805901E-2</v>
      </c>
      <c r="L93" s="341">
        <f t="shared" si="7"/>
        <v>1.2494081730743789E-2</v>
      </c>
      <c r="M93" s="588">
        <f t="shared" si="9"/>
        <v>15.585117550929803</v>
      </c>
    </row>
    <row r="94" spans="1:13" x14ac:dyDescent="0.25">
      <c r="A94" s="337">
        <v>90</v>
      </c>
      <c r="B94" s="345">
        <v>17715232</v>
      </c>
      <c r="C94" s="349">
        <v>64.5</v>
      </c>
      <c r="D94" s="340">
        <v>8636</v>
      </c>
      <c r="E94" s="340">
        <v>9587</v>
      </c>
      <c r="F94" s="340">
        <f t="shared" si="6"/>
        <v>951</v>
      </c>
      <c r="G94" s="341">
        <f t="shared" si="5"/>
        <v>0.81786000000000003</v>
      </c>
      <c r="H94" s="341"/>
      <c r="I94" s="342">
        <f>(C94/C275)*I11</f>
        <v>6.6271505791505619E-2</v>
      </c>
      <c r="J94" s="343">
        <f t="shared" si="8"/>
        <v>0.88413150579150568</v>
      </c>
      <c r="K94" s="579">
        <v>0.86205292300704062</v>
      </c>
      <c r="L94" s="341">
        <f t="shared" si="7"/>
        <v>2.2078582784465062E-2</v>
      </c>
      <c r="M94" s="588">
        <f t="shared" si="9"/>
        <v>27.540824165341721</v>
      </c>
    </row>
    <row r="95" spans="1:13" x14ac:dyDescent="0.25">
      <c r="A95" s="337">
        <v>91</v>
      </c>
      <c r="B95" s="338">
        <v>17715072</v>
      </c>
      <c r="C95" s="349">
        <v>45</v>
      </c>
      <c r="D95" s="340">
        <v>8627</v>
      </c>
      <c r="E95" s="340">
        <v>9208</v>
      </c>
      <c r="F95" s="340">
        <f t="shared" si="6"/>
        <v>581</v>
      </c>
      <c r="G95" s="341">
        <f t="shared" si="5"/>
        <v>0.49965999999999999</v>
      </c>
      <c r="H95" s="341"/>
      <c r="I95" s="342">
        <f>(C95/C275)*I11</f>
        <v>4.6235934273143452E-2</v>
      </c>
      <c r="J95" s="343">
        <f t="shared" si="8"/>
        <v>0.54589593427314342</v>
      </c>
      <c r="K95" s="579">
        <v>0.53049227186537717</v>
      </c>
      <c r="L95" s="341">
        <f t="shared" si="7"/>
        <v>1.540366240776625E-2</v>
      </c>
      <c r="M95" s="588">
        <f t="shared" si="9"/>
        <v>19.214528487447623</v>
      </c>
    </row>
    <row r="96" spans="1:13" x14ac:dyDescent="0.25">
      <c r="A96" s="337">
        <v>92</v>
      </c>
      <c r="B96" s="345">
        <v>17715307</v>
      </c>
      <c r="C96" s="349">
        <v>53.2</v>
      </c>
      <c r="D96" s="340">
        <v>2424</v>
      </c>
      <c r="E96" s="340">
        <v>2424</v>
      </c>
      <c r="F96" s="340">
        <f t="shared" si="6"/>
        <v>0</v>
      </c>
      <c r="G96" s="341">
        <f t="shared" si="5"/>
        <v>0</v>
      </c>
      <c r="H96" s="341"/>
      <c r="I96" s="342">
        <f>(C96/C275)*I11</f>
        <v>5.4661148962916267E-2</v>
      </c>
      <c r="J96" s="343">
        <f t="shared" si="8"/>
        <v>5.4661148962916267E-2</v>
      </c>
      <c r="K96" s="579">
        <v>3.645059696084587E-2</v>
      </c>
      <c r="L96" s="341">
        <f t="shared" si="7"/>
        <v>1.8210552002070397E-2</v>
      </c>
      <c r="M96" s="588">
        <f t="shared" si="9"/>
        <v>22.715842567382616</v>
      </c>
    </row>
    <row r="97" spans="1:13" x14ac:dyDescent="0.25">
      <c r="A97" s="337">
        <v>93</v>
      </c>
      <c r="B97" s="345">
        <v>17715388</v>
      </c>
      <c r="C97" s="349">
        <v>47.9</v>
      </c>
      <c r="D97" s="340">
        <v>5291</v>
      </c>
      <c r="E97" s="340">
        <v>5502</v>
      </c>
      <c r="F97" s="340">
        <f t="shared" si="6"/>
        <v>211</v>
      </c>
      <c r="G97" s="341">
        <f t="shared" si="5"/>
        <v>0.18145999999999998</v>
      </c>
      <c r="H97" s="341"/>
      <c r="I97" s="342">
        <f>(C97/C275)*I11</f>
        <v>4.9215583370746031E-2</v>
      </c>
      <c r="J97" s="343">
        <f t="shared" si="8"/>
        <v>0.23067558337074601</v>
      </c>
      <c r="K97" s="579">
        <v>0.21427924049670144</v>
      </c>
      <c r="L97" s="341">
        <f t="shared" si="7"/>
        <v>1.6396342874044567E-2</v>
      </c>
      <c r="M97" s="588">
        <f t="shared" si="9"/>
        <v>20.452798101083193</v>
      </c>
    </row>
    <row r="98" spans="1:13" x14ac:dyDescent="0.25">
      <c r="A98" s="337">
        <v>94</v>
      </c>
      <c r="B98" s="345">
        <v>17715590</v>
      </c>
      <c r="C98" s="349">
        <v>56.9</v>
      </c>
      <c r="D98" s="340">
        <v>3974</v>
      </c>
      <c r="E98" s="340">
        <v>3990</v>
      </c>
      <c r="F98" s="340">
        <f t="shared" si="6"/>
        <v>16</v>
      </c>
      <c r="G98" s="341">
        <f t="shared" si="5"/>
        <v>1.376E-2</v>
      </c>
      <c r="H98" s="341"/>
      <c r="I98" s="342">
        <f>(C98/C275)*I11</f>
        <v>5.8462770225374723E-2</v>
      </c>
      <c r="J98" s="343">
        <f t="shared" si="8"/>
        <v>7.2222770225374724E-2</v>
      </c>
      <c r="K98" s="579">
        <v>5.2745694869776871E-2</v>
      </c>
      <c r="L98" s="341">
        <f t="shared" si="7"/>
        <v>1.9477075355597853E-2</v>
      </c>
      <c r="M98" s="588">
        <f t="shared" si="9"/>
        <v>24.295703798572763</v>
      </c>
    </row>
    <row r="99" spans="1:13" x14ac:dyDescent="0.25">
      <c r="A99" s="337">
        <v>95</v>
      </c>
      <c r="B99" s="345">
        <v>17715604</v>
      </c>
      <c r="C99" s="349">
        <v>90.8</v>
      </c>
      <c r="D99" s="340">
        <v>11114</v>
      </c>
      <c r="E99" s="340">
        <v>12008</v>
      </c>
      <c r="F99" s="340">
        <f t="shared" si="6"/>
        <v>894</v>
      </c>
      <c r="G99" s="341">
        <f t="shared" si="5"/>
        <v>0.76883999999999997</v>
      </c>
      <c r="H99" s="341"/>
      <c r="I99" s="342">
        <f>(C99/C275)*I11</f>
        <v>9.3293840711142786E-2</v>
      </c>
      <c r="J99" s="343">
        <f t="shared" si="8"/>
        <v>0.86213384071114274</v>
      </c>
      <c r="K99" s="579">
        <v>0.83105267300836094</v>
      </c>
      <c r="L99" s="341">
        <f t="shared" si="7"/>
        <v>3.1081167702781798E-2</v>
      </c>
      <c r="M99" s="588">
        <f t="shared" si="9"/>
        <v>38.770648592450016</v>
      </c>
    </row>
    <row r="100" spans="1:13" x14ac:dyDescent="0.25">
      <c r="A100" s="337">
        <v>96</v>
      </c>
      <c r="B100" s="345">
        <v>17715568</v>
      </c>
      <c r="C100" s="349">
        <v>54.6</v>
      </c>
      <c r="D100" s="340">
        <v>3300</v>
      </c>
      <c r="E100" s="340">
        <v>3300</v>
      </c>
      <c r="F100" s="340">
        <f t="shared" si="6"/>
        <v>0</v>
      </c>
      <c r="G100" s="341">
        <f t="shared" si="5"/>
        <v>0</v>
      </c>
      <c r="H100" s="341"/>
      <c r="I100" s="342">
        <f>(C100/C275)*I11</f>
        <v>5.6099600251414056E-2</v>
      </c>
      <c r="J100" s="343">
        <f t="shared" si="8"/>
        <v>5.6099600251414056E-2</v>
      </c>
      <c r="K100" s="579">
        <v>3.7409823196657595E-2</v>
      </c>
      <c r="L100" s="341">
        <f t="shared" si="7"/>
        <v>1.8689777054756461E-2</v>
      </c>
      <c r="M100" s="588">
        <f t="shared" si="9"/>
        <v>23.31362789810321</v>
      </c>
    </row>
    <row r="101" spans="1:13" x14ac:dyDescent="0.25">
      <c r="A101" s="337">
        <v>97</v>
      </c>
      <c r="B101" s="345">
        <v>17715168</v>
      </c>
      <c r="C101" s="349">
        <v>51.8</v>
      </c>
      <c r="D101" s="340">
        <v>1670</v>
      </c>
      <c r="E101" s="340">
        <v>1690</v>
      </c>
      <c r="F101" s="340">
        <f t="shared" si="6"/>
        <v>20</v>
      </c>
      <c r="G101" s="341">
        <f t="shared" si="5"/>
        <v>1.72E-2</v>
      </c>
      <c r="H101" s="341"/>
      <c r="I101" s="342">
        <f>(C101/C275)*I11</f>
        <v>5.3222697674418465E-2</v>
      </c>
      <c r="J101" s="343">
        <f t="shared" si="8"/>
        <v>7.0422697674418472E-2</v>
      </c>
      <c r="K101" s="579">
        <v>5.2691370725034131E-2</v>
      </c>
      <c r="L101" s="341">
        <f t="shared" si="7"/>
        <v>1.7731326949384341E-2</v>
      </c>
      <c r="M101" s="588">
        <f t="shared" si="9"/>
        <v>22.118057236662029</v>
      </c>
    </row>
    <row r="102" spans="1:13" x14ac:dyDescent="0.25">
      <c r="A102" s="337">
        <v>98</v>
      </c>
      <c r="B102" s="345">
        <v>17715751</v>
      </c>
      <c r="C102" s="349">
        <v>48</v>
      </c>
      <c r="D102" s="340">
        <v>8877</v>
      </c>
      <c r="E102" s="340">
        <v>9746</v>
      </c>
      <c r="F102" s="340">
        <f t="shared" si="6"/>
        <v>869</v>
      </c>
      <c r="G102" s="341">
        <f t="shared" si="5"/>
        <v>0.74734</v>
      </c>
      <c r="H102" s="341"/>
      <c r="I102" s="342">
        <f>(C102/C275)*I11</f>
        <v>4.931832989135302E-2</v>
      </c>
      <c r="J102" s="343">
        <f t="shared" si="8"/>
        <v>0.79665832989135299</v>
      </c>
      <c r="K102" s="579">
        <v>0.78022775665640232</v>
      </c>
      <c r="L102" s="341">
        <f t="shared" si="7"/>
        <v>1.6430573234950674E-2</v>
      </c>
      <c r="M102" s="588">
        <f t="shared" si="9"/>
        <v>20.495497053277472</v>
      </c>
    </row>
    <row r="103" spans="1:13" x14ac:dyDescent="0.25">
      <c r="A103" s="337">
        <v>99</v>
      </c>
      <c r="B103" s="345">
        <v>17715725</v>
      </c>
      <c r="C103" s="349">
        <v>49.4</v>
      </c>
      <c r="D103" s="340">
        <v>8319</v>
      </c>
      <c r="E103" s="340">
        <v>8606</v>
      </c>
      <c r="F103" s="340">
        <f t="shared" si="6"/>
        <v>287</v>
      </c>
      <c r="G103" s="341">
        <f t="shared" si="5"/>
        <v>0.24681999999999998</v>
      </c>
      <c r="H103" s="341"/>
      <c r="I103" s="342">
        <f>(C103/C275)*I11</f>
        <v>5.0756781179850816E-2</v>
      </c>
      <c r="J103" s="343">
        <f t="shared" si="8"/>
        <v>0.29757678117985081</v>
      </c>
      <c r="K103" s="579">
        <v>0.28066698289221398</v>
      </c>
      <c r="L103" s="341">
        <f t="shared" si="7"/>
        <v>1.6909798287636835E-2</v>
      </c>
      <c r="M103" s="588">
        <f t="shared" si="9"/>
        <v>21.09328238399819</v>
      </c>
    </row>
    <row r="104" spans="1:13" x14ac:dyDescent="0.25">
      <c r="A104" s="337">
        <v>100</v>
      </c>
      <c r="B104" s="345">
        <v>17715423</v>
      </c>
      <c r="C104" s="349">
        <v>66.7</v>
      </c>
      <c r="D104" s="340">
        <v>14196</v>
      </c>
      <c r="E104" s="340">
        <v>15781</v>
      </c>
      <c r="F104" s="340">
        <f t="shared" si="6"/>
        <v>1585</v>
      </c>
      <c r="G104" s="341">
        <f t="shared" si="5"/>
        <v>1.3631</v>
      </c>
      <c r="H104" s="341"/>
      <c r="I104" s="342">
        <f>(C104/C275)*I11</f>
        <v>6.8531929244859305E-2</v>
      </c>
      <c r="J104" s="343">
        <f t="shared" si="8"/>
        <v>1.4316319292448594</v>
      </c>
      <c r="K104" s="579">
        <v>1.408800278520459</v>
      </c>
      <c r="L104" s="341">
        <f t="shared" si="7"/>
        <v>2.283165072440041E-2</v>
      </c>
      <c r="M104" s="588">
        <f t="shared" si="9"/>
        <v>28.480201113617074</v>
      </c>
    </row>
    <row r="105" spans="1:13" x14ac:dyDescent="0.25">
      <c r="A105" s="337">
        <v>101</v>
      </c>
      <c r="B105" s="345">
        <v>17219065</v>
      </c>
      <c r="C105" s="349">
        <v>35.700000000000003</v>
      </c>
      <c r="D105" s="340">
        <v>6246</v>
      </c>
      <c r="E105" s="340">
        <v>6655</v>
      </c>
      <c r="F105" s="340">
        <f t="shared" si="6"/>
        <v>409</v>
      </c>
      <c r="G105" s="341">
        <f t="shared" si="5"/>
        <v>0.35174</v>
      </c>
      <c r="H105" s="341"/>
      <c r="I105" s="342">
        <f>(C105/C275)*I11</f>
        <v>3.6680507856693807E-2</v>
      </c>
      <c r="J105" s="343">
        <f t="shared" si="8"/>
        <v>0.3884205078566938</v>
      </c>
      <c r="K105" s="579">
        <v>0.3762002690131992</v>
      </c>
      <c r="L105" s="341">
        <f t="shared" si="7"/>
        <v>1.2220238843494602E-2</v>
      </c>
      <c r="M105" s="588">
        <f t="shared" si="9"/>
        <v>15.243525933375167</v>
      </c>
    </row>
    <row r="106" spans="1:13" x14ac:dyDescent="0.25">
      <c r="A106" s="337">
        <v>102</v>
      </c>
      <c r="B106" s="345">
        <v>17218975</v>
      </c>
      <c r="C106" s="349">
        <v>64.400000000000006</v>
      </c>
      <c r="D106" s="340">
        <v>9976</v>
      </c>
      <c r="E106" s="340">
        <v>10752</v>
      </c>
      <c r="F106" s="340">
        <f t="shared" si="6"/>
        <v>776</v>
      </c>
      <c r="G106" s="341">
        <f t="shared" si="5"/>
        <v>0.66735999999999995</v>
      </c>
      <c r="H106" s="341"/>
      <c r="I106" s="342">
        <f>(C106/C275)*I11</f>
        <v>6.6168759270898631E-2</v>
      </c>
      <c r="J106" s="343">
        <f t="shared" si="8"/>
        <v>0.73352875927089856</v>
      </c>
      <c r="K106" s="579">
        <v>0.71148440684733971</v>
      </c>
      <c r="L106" s="341">
        <f t="shared" si="7"/>
        <v>2.2044352423558844E-2</v>
      </c>
      <c r="M106" s="588">
        <f t="shared" si="9"/>
        <v>27.498125213147304</v>
      </c>
    </row>
    <row r="107" spans="1:13" x14ac:dyDescent="0.25">
      <c r="A107" s="337">
        <v>103</v>
      </c>
      <c r="B107" s="345">
        <v>17219091</v>
      </c>
      <c r="C107" s="349">
        <v>45.6</v>
      </c>
      <c r="D107" s="340">
        <v>3933</v>
      </c>
      <c r="E107" s="340">
        <v>3934</v>
      </c>
      <c r="F107" s="340">
        <f t="shared" si="6"/>
        <v>1</v>
      </c>
      <c r="G107" s="341">
        <f t="shared" si="5"/>
        <v>8.5999999999999998E-4</v>
      </c>
      <c r="H107" s="341"/>
      <c r="I107" s="342">
        <f>(C107/C275)*I11</f>
        <v>4.6852413396785371E-2</v>
      </c>
      <c r="J107" s="343">
        <f t="shared" si="8"/>
        <v>4.7712413396785371E-2</v>
      </c>
      <c r="K107" s="579">
        <v>3.2103368823582175E-2</v>
      </c>
      <c r="L107" s="341">
        <f t="shared" si="7"/>
        <v>1.5609044573203196E-2</v>
      </c>
      <c r="M107" s="588">
        <f t="shared" si="9"/>
        <v>19.470722200613668</v>
      </c>
    </row>
    <row r="108" spans="1:13" x14ac:dyDescent="0.25">
      <c r="A108" s="337">
        <v>104</v>
      </c>
      <c r="B108" s="345">
        <v>17715383</v>
      </c>
      <c r="C108" s="349">
        <v>52.8</v>
      </c>
      <c r="D108" s="346">
        <v>6508</v>
      </c>
      <c r="E108" s="346">
        <v>6508</v>
      </c>
      <c r="F108" s="340">
        <f t="shared" si="6"/>
        <v>0</v>
      </c>
      <c r="G108" s="341">
        <f t="shared" si="5"/>
        <v>0</v>
      </c>
      <c r="H108" s="341"/>
      <c r="I108" s="342">
        <f>(C108/C275)*I11</f>
        <v>5.4250162880488319E-2</v>
      </c>
      <c r="J108" s="343">
        <f t="shared" si="8"/>
        <v>5.4250162880488319E-2</v>
      </c>
      <c r="K108" s="579">
        <v>3.6176532322042508E-2</v>
      </c>
      <c r="L108" s="341">
        <f t="shared" si="7"/>
        <v>1.8073630558445811E-2</v>
      </c>
      <c r="M108" s="588">
        <f t="shared" si="9"/>
        <v>22.545046758605306</v>
      </c>
    </row>
    <row r="109" spans="1:13" x14ac:dyDescent="0.25">
      <c r="A109" s="337">
        <v>105</v>
      </c>
      <c r="B109" s="345">
        <v>17715287</v>
      </c>
      <c r="C109" s="349">
        <v>48</v>
      </c>
      <c r="D109" s="346">
        <v>5217</v>
      </c>
      <c r="E109" s="346">
        <v>5217</v>
      </c>
      <c r="F109" s="340">
        <f t="shared" si="6"/>
        <v>0</v>
      </c>
      <c r="G109" s="341">
        <f t="shared" si="5"/>
        <v>0</v>
      </c>
      <c r="H109" s="341"/>
      <c r="I109" s="342">
        <f>(C109/C275)*I11</f>
        <v>4.931832989135302E-2</v>
      </c>
      <c r="J109" s="343">
        <f t="shared" si="8"/>
        <v>4.931832989135302E-2</v>
      </c>
      <c r="K109" s="579">
        <v>3.2887756656402284E-2</v>
      </c>
      <c r="L109" s="341">
        <f t="shared" si="7"/>
        <v>1.6430573234950736E-2</v>
      </c>
      <c r="M109" s="588">
        <f t="shared" si="9"/>
        <v>20.49549705327755</v>
      </c>
    </row>
    <row r="110" spans="1:13" x14ac:dyDescent="0.25">
      <c r="A110" s="337">
        <v>106</v>
      </c>
      <c r="B110" s="345">
        <v>17715373</v>
      </c>
      <c r="C110" s="349">
        <v>58.5</v>
      </c>
      <c r="D110" s="340">
        <v>9846</v>
      </c>
      <c r="E110" s="340">
        <v>11035</v>
      </c>
      <c r="F110" s="340">
        <f t="shared" si="6"/>
        <v>1189</v>
      </c>
      <c r="G110" s="341">
        <f t="shared" si="5"/>
        <v>1.02254</v>
      </c>
      <c r="H110" s="341"/>
      <c r="I110" s="342">
        <f>(C110/C275)*I11</f>
        <v>6.0106714555086496E-2</v>
      </c>
      <c r="J110" s="343">
        <f>G110+I110</f>
        <v>1.0826467145550864</v>
      </c>
      <c r="K110" s="579">
        <v>1.0626219534249903</v>
      </c>
      <c r="L110" s="341">
        <f t="shared" si="7"/>
        <v>2.0024761130096103E-2</v>
      </c>
      <c r="M110" s="588">
        <f t="shared" si="9"/>
        <v>24.978887033681879</v>
      </c>
    </row>
    <row r="111" spans="1:13" x14ac:dyDescent="0.25">
      <c r="A111" s="337">
        <v>107</v>
      </c>
      <c r="B111" s="345">
        <v>17715058</v>
      </c>
      <c r="C111" s="349">
        <v>91.8</v>
      </c>
      <c r="D111" s="340">
        <v>6260</v>
      </c>
      <c r="E111" s="340">
        <v>6928</v>
      </c>
      <c r="F111" s="340">
        <f t="shared" si="6"/>
        <v>668</v>
      </c>
      <c r="G111" s="341">
        <f t="shared" si="5"/>
        <v>0.57447999999999999</v>
      </c>
      <c r="H111" s="341"/>
      <c r="I111" s="342">
        <f>(C111/C275)*I11</f>
        <v>9.4321305917212647E-2</v>
      </c>
      <c r="J111" s="343">
        <f t="shared" si="8"/>
        <v>0.66880130591721265</v>
      </c>
      <c r="K111" s="579">
        <v>0.63737783460536934</v>
      </c>
      <c r="L111" s="341">
        <f t="shared" si="7"/>
        <v>3.142347131184331E-2</v>
      </c>
      <c r="M111" s="588">
        <f t="shared" si="9"/>
        <v>39.197638114393349</v>
      </c>
    </row>
    <row r="112" spans="1:13" x14ac:dyDescent="0.25">
      <c r="A112" s="337">
        <v>108</v>
      </c>
      <c r="B112" s="338">
        <v>17715273</v>
      </c>
      <c r="C112" s="339">
        <v>54.6</v>
      </c>
      <c r="D112" s="340">
        <v>6184</v>
      </c>
      <c r="E112" s="340">
        <v>6870</v>
      </c>
      <c r="F112" s="340">
        <f t="shared" si="6"/>
        <v>686</v>
      </c>
      <c r="G112" s="341">
        <f t="shared" si="5"/>
        <v>0.58996000000000004</v>
      </c>
      <c r="H112" s="341"/>
      <c r="I112" s="342">
        <f>(C112/C275)*I11</f>
        <v>5.6099600251414056E-2</v>
      </c>
      <c r="J112" s="343">
        <f t="shared" si="8"/>
        <v>0.64605960025141407</v>
      </c>
      <c r="K112" s="579">
        <v>0.62736982319665768</v>
      </c>
      <c r="L112" s="341">
        <f t="shared" si="7"/>
        <v>1.8689777054756385E-2</v>
      </c>
      <c r="M112" s="588">
        <f t="shared" si="9"/>
        <v>23.313627898103118</v>
      </c>
    </row>
    <row r="113" spans="1:13" x14ac:dyDescent="0.25">
      <c r="A113" s="337">
        <v>109</v>
      </c>
      <c r="B113" s="338">
        <v>17715501</v>
      </c>
      <c r="C113" s="339">
        <v>51.9</v>
      </c>
      <c r="D113" s="340">
        <v>5112</v>
      </c>
      <c r="E113" s="340">
        <v>5112</v>
      </c>
      <c r="F113" s="340">
        <f t="shared" si="6"/>
        <v>0</v>
      </c>
      <c r="G113" s="341">
        <f t="shared" si="5"/>
        <v>0</v>
      </c>
      <c r="H113" s="341"/>
      <c r="I113" s="342">
        <f>(C113/C275)*I11</f>
        <v>5.3325444195025454E-2</v>
      </c>
      <c r="J113" s="343">
        <f t="shared" si="8"/>
        <v>5.3325444195025454E-2</v>
      </c>
      <c r="K113" s="579">
        <v>3.5559886884734972E-2</v>
      </c>
      <c r="L113" s="341">
        <f t="shared" si="7"/>
        <v>1.7765557310290482E-2</v>
      </c>
      <c r="M113" s="588">
        <f t="shared" si="9"/>
        <v>22.16075618885635</v>
      </c>
    </row>
    <row r="114" spans="1:13" x14ac:dyDescent="0.25">
      <c r="A114" s="337">
        <v>110</v>
      </c>
      <c r="B114" s="344">
        <v>17714962</v>
      </c>
      <c r="C114" s="339">
        <v>47.9</v>
      </c>
      <c r="D114" s="340">
        <v>6214</v>
      </c>
      <c r="E114" s="340">
        <v>7159</v>
      </c>
      <c r="F114" s="340">
        <f t="shared" si="6"/>
        <v>945</v>
      </c>
      <c r="G114" s="341">
        <f t="shared" si="5"/>
        <v>0.81269999999999998</v>
      </c>
      <c r="H114" s="341"/>
      <c r="I114" s="342">
        <f>(C114/C275)*I11</f>
        <v>4.9215583370746031E-2</v>
      </c>
      <c r="J114" s="343">
        <f t="shared" si="8"/>
        <v>0.86191558337074603</v>
      </c>
      <c r="K114" s="579">
        <v>0.84551924049670146</v>
      </c>
      <c r="L114" s="341">
        <f t="shared" si="7"/>
        <v>1.6396342874044567E-2</v>
      </c>
      <c r="M114" s="588">
        <f t="shared" si="9"/>
        <v>20.452798101083193</v>
      </c>
    </row>
    <row r="115" spans="1:13" x14ac:dyDescent="0.25">
      <c r="A115" s="337">
        <v>111</v>
      </c>
      <c r="B115" s="338">
        <v>17715670</v>
      </c>
      <c r="C115" s="339">
        <v>49.1</v>
      </c>
      <c r="D115" s="340">
        <v>8645</v>
      </c>
      <c r="E115" s="340">
        <v>9428</v>
      </c>
      <c r="F115" s="340">
        <f t="shared" si="6"/>
        <v>783</v>
      </c>
      <c r="G115" s="341">
        <f t="shared" si="5"/>
        <v>0.67337999999999998</v>
      </c>
      <c r="H115" s="341"/>
      <c r="I115" s="342">
        <f>(C115/C275)*I11</f>
        <v>5.0448541618029863E-2</v>
      </c>
      <c r="J115" s="343">
        <f t="shared" si="8"/>
        <v>0.7238285416180299</v>
      </c>
      <c r="K115" s="579">
        <v>0.70702143441311149</v>
      </c>
      <c r="L115" s="341">
        <f t="shared" si="7"/>
        <v>1.6807107204918403E-2</v>
      </c>
      <c r="M115" s="588">
        <f t="shared" si="9"/>
        <v>20.965185527415219</v>
      </c>
    </row>
    <row r="116" spans="1:13" x14ac:dyDescent="0.25">
      <c r="A116" s="337">
        <v>112</v>
      </c>
      <c r="B116" s="338">
        <v>17715079</v>
      </c>
      <c r="C116" s="339">
        <v>68</v>
      </c>
      <c r="D116" s="340">
        <v>16963</v>
      </c>
      <c r="E116" s="340">
        <v>18624</v>
      </c>
      <c r="F116" s="340">
        <f t="shared" si="6"/>
        <v>1661</v>
      </c>
      <c r="G116" s="341">
        <f t="shared" si="5"/>
        <v>1.4284600000000001</v>
      </c>
      <c r="H116" s="341"/>
      <c r="I116" s="342">
        <f>(C116/C275)*I11</f>
        <v>6.9867634012750118E-2</v>
      </c>
      <c r="J116" s="343">
        <f t="shared" si="8"/>
        <v>1.4983276340127503</v>
      </c>
      <c r="K116" s="579">
        <v>1.4750509885965699</v>
      </c>
      <c r="L116" s="341">
        <f t="shared" si="7"/>
        <v>2.3276645416180353E-2</v>
      </c>
      <c r="M116" s="588">
        <f t="shared" si="9"/>
        <v>29.035287492143375</v>
      </c>
    </row>
    <row r="117" spans="1:13" x14ac:dyDescent="0.25">
      <c r="A117" s="337">
        <v>113</v>
      </c>
      <c r="B117" s="351">
        <v>17715576</v>
      </c>
      <c r="C117" s="339">
        <v>35.700000000000003</v>
      </c>
      <c r="D117" s="340">
        <v>2169</v>
      </c>
      <c r="E117" s="340">
        <v>2470</v>
      </c>
      <c r="F117" s="340">
        <f t="shared" si="6"/>
        <v>301</v>
      </c>
      <c r="G117" s="341">
        <f t="shared" si="5"/>
        <v>0.25885999999999998</v>
      </c>
      <c r="H117" s="341"/>
      <c r="I117" s="342">
        <f>(C117/C275)*I11</f>
        <v>3.6680507856693807E-2</v>
      </c>
      <c r="J117" s="343">
        <f t="shared" si="8"/>
        <v>0.29554050785669378</v>
      </c>
      <c r="K117" s="579">
        <v>0.28332026901319918</v>
      </c>
      <c r="L117" s="341">
        <f t="shared" si="7"/>
        <v>1.2220238843494602E-2</v>
      </c>
      <c r="M117" s="588">
        <f t="shared" si="9"/>
        <v>15.243525933375167</v>
      </c>
    </row>
    <row r="118" spans="1:13" x14ac:dyDescent="0.25">
      <c r="A118" s="337">
        <v>114</v>
      </c>
      <c r="B118" s="338">
        <v>17715256</v>
      </c>
      <c r="C118" s="339">
        <v>64.8</v>
      </c>
      <c r="D118" s="340">
        <v>2656</v>
      </c>
      <c r="E118" s="340">
        <v>2656</v>
      </c>
      <c r="F118" s="340">
        <f t="shared" si="6"/>
        <v>0</v>
      </c>
      <c r="G118" s="341">
        <f t="shared" si="5"/>
        <v>0</v>
      </c>
      <c r="H118" s="341"/>
      <c r="I118" s="342">
        <f>(C118/C275)*I11</f>
        <v>6.6579745353326572E-2</v>
      </c>
      <c r="J118" s="343">
        <f t="shared" si="8"/>
        <v>6.6579745353326572E-2</v>
      </c>
      <c r="K118" s="579">
        <v>4.4398471486143086E-2</v>
      </c>
      <c r="L118" s="341">
        <f t="shared" si="7"/>
        <v>2.2181273867183486E-2</v>
      </c>
      <c r="M118" s="588">
        <f t="shared" si="9"/>
        <v>27.668921021924682</v>
      </c>
    </row>
    <row r="119" spans="1:13" x14ac:dyDescent="0.25">
      <c r="A119" s="337">
        <v>115</v>
      </c>
      <c r="B119" s="338">
        <v>17715190</v>
      </c>
      <c r="C119" s="339">
        <v>45.4</v>
      </c>
      <c r="D119" s="340">
        <v>6342</v>
      </c>
      <c r="E119" s="340">
        <v>6381</v>
      </c>
      <c r="F119" s="340">
        <f t="shared" si="6"/>
        <v>39</v>
      </c>
      <c r="G119" s="341">
        <f t="shared" si="5"/>
        <v>3.354E-2</v>
      </c>
      <c r="H119" s="341"/>
      <c r="I119" s="342">
        <f>(C119/C275)*I11</f>
        <v>4.6646920355571393E-2</v>
      </c>
      <c r="J119" s="343">
        <f t="shared" si="8"/>
        <v>8.0186920355571401E-2</v>
      </c>
      <c r="K119" s="579">
        <v>6.4646336504180488E-2</v>
      </c>
      <c r="L119" s="341">
        <f t="shared" si="7"/>
        <v>1.5540583851390913E-2</v>
      </c>
      <c r="M119" s="588">
        <f t="shared" si="9"/>
        <v>19.385324296225026</v>
      </c>
    </row>
    <row r="120" spans="1:13" x14ac:dyDescent="0.25">
      <c r="A120" s="337">
        <v>116</v>
      </c>
      <c r="B120" s="338">
        <v>17219088</v>
      </c>
      <c r="C120" s="339">
        <v>52.6</v>
      </c>
      <c r="D120" s="340">
        <v>6403</v>
      </c>
      <c r="E120" s="340">
        <v>6451</v>
      </c>
      <c r="F120" s="340">
        <f t="shared" si="6"/>
        <v>48</v>
      </c>
      <c r="G120" s="341">
        <f t="shared" si="5"/>
        <v>4.1279999999999997E-2</v>
      </c>
      <c r="H120" s="341"/>
      <c r="I120" s="342">
        <f>(C120/C275)*I11</f>
        <v>5.4044669839274355E-2</v>
      </c>
      <c r="J120" s="343">
        <f t="shared" si="8"/>
        <v>9.5324669839274345E-2</v>
      </c>
      <c r="K120" s="579">
        <v>7.7319500002640845E-2</v>
      </c>
      <c r="L120" s="341">
        <f t="shared" si="7"/>
        <v>1.80051698366335E-2</v>
      </c>
      <c r="M120" s="588">
        <f t="shared" si="9"/>
        <v>22.459648854216631</v>
      </c>
    </row>
    <row r="121" spans="1:13" x14ac:dyDescent="0.25">
      <c r="A121" s="337">
        <v>117</v>
      </c>
      <c r="B121" s="338">
        <v>17218692</v>
      </c>
      <c r="C121" s="339">
        <v>48.1</v>
      </c>
      <c r="D121" s="340">
        <v>7968</v>
      </c>
      <c r="E121" s="340">
        <v>8781</v>
      </c>
      <c r="F121" s="340">
        <f t="shared" si="6"/>
        <v>813</v>
      </c>
      <c r="G121" s="341">
        <f t="shared" si="5"/>
        <v>0.69918000000000002</v>
      </c>
      <c r="H121" s="341"/>
      <c r="I121" s="342">
        <f>(C121/C275)*I11</f>
        <v>4.9421076411960002E-2</v>
      </c>
      <c r="J121" s="343">
        <f t="shared" si="8"/>
        <v>0.74860107641196005</v>
      </c>
      <c r="K121" s="579">
        <v>0.73213627281610316</v>
      </c>
      <c r="L121" s="341">
        <f t="shared" si="7"/>
        <v>1.6464803595856892E-2</v>
      </c>
      <c r="M121" s="588">
        <f t="shared" si="9"/>
        <v>20.538196005471889</v>
      </c>
    </row>
    <row r="122" spans="1:13" x14ac:dyDescent="0.25">
      <c r="A122" s="337">
        <v>118</v>
      </c>
      <c r="B122" s="338">
        <v>17218709</v>
      </c>
      <c r="C122" s="339">
        <v>57</v>
      </c>
      <c r="D122" s="340">
        <v>6596</v>
      </c>
      <c r="E122" s="340">
        <v>6646</v>
      </c>
      <c r="F122" s="340">
        <f t="shared" si="6"/>
        <v>50</v>
      </c>
      <c r="G122" s="341">
        <f t="shared" si="5"/>
        <v>4.2999999999999997E-2</v>
      </c>
      <c r="H122" s="341"/>
      <c r="I122" s="342">
        <f>(C122/C275)*I11</f>
        <v>5.8565516745981712E-2</v>
      </c>
      <c r="J122" s="343">
        <f t="shared" si="8"/>
        <v>0.10156551674598172</v>
      </c>
      <c r="K122" s="579">
        <v>8.2054211029477714E-2</v>
      </c>
      <c r="L122" s="341">
        <f t="shared" si="7"/>
        <v>1.9511305716504002E-2</v>
      </c>
      <c r="M122" s="588">
        <f t="shared" si="9"/>
        <v>24.338402750767095</v>
      </c>
    </row>
    <row r="123" spans="1:13" x14ac:dyDescent="0.25">
      <c r="A123" s="337">
        <v>119</v>
      </c>
      <c r="B123" s="338">
        <v>17218991</v>
      </c>
      <c r="C123" s="339">
        <v>91.3</v>
      </c>
      <c r="D123" s="340">
        <v>11016</v>
      </c>
      <c r="E123" s="340">
        <v>12292</v>
      </c>
      <c r="F123" s="340">
        <f t="shared" si="6"/>
        <v>1276</v>
      </c>
      <c r="G123" s="341">
        <f t="shared" si="5"/>
        <v>1.0973599999999999</v>
      </c>
      <c r="H123" s="341"/>
      <c r="I123" s="342">
        <f>(C123/C275)*I11</f>
        <v>9.3807573314177731E-2</v>
      </c>
      <c r="J123" s="343">
        <f t="shared" si="8"/>
        <v>1.1911675733141776</v>
      </c>
      <c r="K123" s="579">
        <v>1.1599152538068651</v>
      </c>
      <c r="L123" s="341">
        <f t="shared" si="7"/>
        <v>3.1252319507312443E-2</v>
      </c>
      <c r="M123" s="588">
        <f t="shared" si="9"/>
        <v>38.984143353421544</v>
      </c>
    </row>
    <row r="124" spans="1:13" x14ac:dyDescent="0.25">
      <c r="A124" s="337">
        <v>120</v>
      </c>
      <c r="B124" s="338">
        <v>17218957</v>
      </c>
      <c r="C124" s="339">
        <v>54.9</v>
      </c>
      <c r="D124" s="340">
        <v>3274</v>
      </c>
      <c r="E124" s="340">
        <v>4182</v>
      </c>
      <c r="F124" s="340">
        <f t="shared" si="6"/>
        <v>908</v>
      </c>
      <c r="G124" s="341">
        <f t="shared" si="5"/>
        <v>0.78088000000000002</v>
      </c>
      <c r="H124" s="341"/>
      <c r="I124" s="342">
        <f>(C124/C275)*I11</f>
        <v>5.6407839813235015E-2</v>
      </c>
      <c r="J124" s="343">
        <f t="shared" si="8"/>
        <v>0.83728783981323507</v>
      </c>
      <c r="K124" s="579">
        <v>0.81849537167576014</v>
      </c>
      <c r="L124" s="341">
        <f t="shared" si="7"/>
        <v>1.8792468137474927E-2</v>
      </c>
      <c r="M124" s="588">
        <f t="shared" si="9"/>
        <v>23.441724754686227</v>
      </c>
    </row>
    <row r="125" spans="1:13" x14ac:dyDescent="0.25">
      <c r="A125" s="337">
        <v>121</v>
      </c>
      <c r="B125" s="338">
        <v>17218674</v>
      </c>
      <c r="C125" s="339">
        <v>52.2</v>
      </c>
      <c r="D125" s="340">
        <v>5330</v>
      </c>
      <c r="E125" s="340">
        <v>5330</v>
      </c>
      <c r="F125" s="340">
        <f t="shared" si="6"/>
        <v>0</v>
      </c>
      <c r="G125" s="341">
        <f t="shared" si="5"/>
        <v>0</v>
      </c>
      <c r="H125" s="341"/>
      <c r="I125" s="342">
        <f>(C125/C275)*I11</f>
        <v>5.3633683756846413E-2</v>
      </c>
      <c r="J125" s="343">
        <f t="shared" si="8"/>
        <v>5.3633683756846413E-2</v>
      </c>
      <c r="K125" s="579">
        <v>3.5765435363837486E-2</v>
      </c>
      <c r="L125" s="341">
        <f t="shared" si="7"/>
        <v>1.7868248393008927E-2</v>
      </c>
      <c r="M125" s="588">
        <f t="shared" si="9"/>
        <v>22.288853045439339</v>
      </c>
    </row>
    <row r="126" spans="1:13" x14ac:dyDescent="0.25">
      <c r="A126" s="337">
        <v>122</v>
      </c>
      <c r="B126" s="338">
        <v>17218876</v>
      </c>
      <c r="C126" s="339">
        <v>47.9</v>
      </c>
      <c r="D126" s="340">
        <v>4240</v>
      </c>
      <c r="E126" s="340">
        <v>5197</v>
      </c>
      <c r="F126" s="340">
        <f t="shared" si="6"/>
        <v>957</v>
      </c>
      <c r="G126" s="341">
        <f t="shared" si="5"/>
        <v>0.82301999999999997</v>
      </c>
      <c r="H126" s="341"/>
      <c r="I126" s="342">
        <f>(C126/C275)*I11</f>
        <v>4.9215583370746031E-2</v>
      </c>
      <c r="J126" s="343">
        <f t="shared" si="8"/>
        <v>0.87223558337074603</v>
      </c>
      <c r="K126" s="579">
        <v>0.85583924049670146</v>
      </c>
      <c r="L126" s="341">
        <f t="shared" si="7"/>
        <v>1.6396342874044567E-2</v>
      </c>
      <c r="M126" s="588">
        <f t="shared" si="9"/>
        <v>20.452798101083193</v>
      </c>
    </row>
    <row r="127" spans="1:13" x14ac:dyDescent="0.25">
      <c r="A127" s="337">
        <v>123</v>
      </c>
      <c r="B127" s="338">
        <v>17219120</v>
      </c>
      <c r="C127" s="339">
        <v>49.3</v>
      </c>
      <c r="D127" s="340">
        <v>5070</v>
      </c>
      <c r="E127" s="340">
        <v>6110</v>
      </c>
      <c r="F127" s="340">
        <f t="shared" si="6"/>
        <v>1040</v>
      </c>
      <c r="G127" s="341">
        <f t="shared" si="5"/>
        <v>0.89439999999999997</v>
      </c>
      <c r="H127" s="341"/>
      <c r="I127" s="342">
        <f>(C127/C275)*I11</f>
        <v>5.0654034659243827E-2</v>
      </c>
      <c r="J127" s="343">
        <f t="shared" si="8"/>
        <v>0.94505403465924376</v>
      </c>
      <c r="K127" s="579">
        <v>0.92817846673251314</v>
      </c>
      <c r="L127" s="341">
        <f t="shared" si="7"/>
        <v>1.6875567926730617E-2</v>
      </c>
      <c r="M127" s="588">
        <f t="shared" si="9"/>
        <v>21.050583431803773</v>
      </c>
    </row>
    <row r="128" spans="1:13" x14ac:dyDescent="0.25">
      <c r="A128" s="337">
        <v>124</v>
      </c>
      <c r="B128" s="338">
        <v>17219061</v>
      </c>
      <c r="C128" s="339">
        <v>66.7</v>
      </c>
      <c r="D128" s="340">
        <v>5045</v>
      </c>
      <c r="E128" s="340">
        <v>5423</v>
      </c>
      <c r="F128" s="340">
        <f t="shared" si="6"/>
        <v>378</v>
      </c>
      <c r="G128" s="341">
        <f t="shared" si="5"/>
        <v>0.32507999999999998</v>
      </c>
      <c r="H128" s="341"/>
      <c r="I128" s="342">
        <f>(C128/C275)*I11</f>
        <v>6.8531929244859305E-2</v>
      </c>
      <c r="J128" s="343">
        <f t="shared" si="8"/>
        <v>0.39361192924485927</v>
      </c>
      <c r="K128" s="579">
        <v>0.37078027852045897</v>
      </c>
      <c r="L128" s="341">
        <f t="shared" si="7"/>
        <v>2.2831650724400299E-2</v>
      </c>
      <c r="M128" s="588">
        <f t="shared" si="9"/>
        <v>28.480201113616936</v>
      </c>
    </row>
    <row r="129" spans="1:13" x14ac:dyDescent="0.25">
      <c r="A129" s="337">
        <v>125</v>
      </c>
      <c r="B129" s="338">
        <v>17219069</v>
      </c>
      <c r="C129" s="339">
        <v>35.700000000000003</v>
      </c>
      <c r="D129" s="340">
        <v>2544</v>
      </c>
      <c r="E129" s="340">
        <v>2545</v>
      </c>
      <c r="F129" s="340">
        <f t="shared" si="6"/>
        <v>1</v>
      </c>
      <c r="G129" s="341">
        <f t="shared" si="5"/>
        <v>8.5999999999999998E-4</v>
      </c>
      <c r="H129" s="341"/>
      <c r="I129" s="342">
        <f>(C129/C275)*I11</f>
        <v>3.6680507856693807E-2</v>
      </c>
      <c r="J129" s="343">
        <f t="shared" si="8"/>
        <v>3.7540507856693807E-2</v>
      </c>
      <c r="K129" s="579">
        <v>2.5320269013199198E-2</v>
      </c>
      <c r="L129" s="341">
        <f t="shared" si="7"/>
        <v>1.2220238843494609E-2</v>
      </c>
      <c r="M129" s="588">
        <f t="shared" si="9"/>
        <v>15.243525933375176</v>
      </c>
    </row>
    <row r="130" spans="1:13" x14ac:dyDescent="0.25">
      <c r="A130" s="337">
        <v>126</v>
      </c>
      <c r="B130" s="338">
        <v>17218815</v>
      </c>
      <c r="C130" s="339">
        <v>64.599999999999994</v>
      </c>
      <c r="D130" s="340">
        <v>12028</v>
      </c>
      <c r="E130" s="340">
        <v>13614</v>
      </c>
      <c r="F130" s="340">
        <f t="shared" si="6"/>
        <v>1586</v>
      </c>
      <c r="G130" s="341">
        <f t="shared" si="5"/>
        <v>1.3639600000000001</v>
      </c>
      <c r="H130" s="341"/>
      <c r="I130" s="342">
        <f>(C130/C275)*I11</f>
        <v>6.6374252312112594E-2</v>
      </c>
      <c r="J130" s="343">
        <f t="shared" si="8"/>
        <v>1.4303342523121128</v>
      </c>
      <c r="K130" s="579">
        <v>1.4082214391667414</v>
      </c>
      <c r="L130" s="341">
        <f t="shared" si="7"/>
        <v>2.2112813145371391E-2</v>
      </c>
      <c r="M130" s="588">
        <f t="shared" si="9"/>
        <v>27.583523117536274</v>
      </c>
    </row>
    <row r="131" spans="1:13" x14ac:dyDescent="0.25">
      <c r="A131" s="337">
        <v>127</v>
      </c>
      <c r="B131" s="338">
        <v>17219041</v>
      </c>
      <c r="C131" s="339">
        <v>45.6</v>
      </c>
      <c r="D131" s="340">
        <v>7977</v>
      </c>
      <c r="E131" s="340">
        <v>8465</v>
      </c>
      <c r="F131" s="340">
        <f t="shared" si="6"/>
        <v>488</v>
      </c>
      <c r="G131" s="341">
        <f t="shared" si="5"/>
        <v>0.41968</v>
      </c>
      <c r="H131" s="341"/>
      <c r="I131" s="342">
        <f>(C131/C275)*I11</f>
        <v>4.6852413396785371E-2</v>
      </c>
      <c r="J131" s="343">
        <f t="shared" si="8"/>
        <v>0.46653241339678536</v>
      </c>
      <c r="K131" s="579">
        <v>0.45092336882358219</v>
      </c>
      <c r="L131" s="341">
        <f t="shared" si="7"/>
        <v>1.5609044573203168E-2</v>
      </c>
      <c r="M131" s="588">
        <f t="shared" si="9"/>
        <v>19.470722200613633</v>
      </c>
    </row>
    <row r="132" spans="1:13" x14ac:dyDescent="0.25">
      <c r="A132" s="337">
        <v>128</v>
      </c>
      <c r="B132" s="338">
        <v>17219078</v>
      </c>
      <c r="C132" s="339">
        <v>53.1</v>
      </c>
      <c r="D132" s="340">
        <v>4489</v>
      </c>
      <c r="E132" s="340">
        <v>5264</v>
      </c>
      <c r="F132" s="340">
        <f t="shared" si="6"/>
        <v>775</v>
      </c>
      <c r="G132" s="341">
        <f t="shared" si="5"/>
        <v>0.66649999999999998</v>
      </c>
      <c r="H132" s="341"/>
      <c r="I132" s="342">
        <f>(C132/C275)*I11</f>
        <v>5.4558402442309278E-2</v>
      </c>
      <c r="J132" s="343">
        <f t="shared" si="8"/>
        <v>0.72105840244230923</v>
      </c>
      <c r="K132" s="579">
        <v>0.702882080801145</v>
      </c>
      <c r="L132" s="341">
        <f t="shared" si="7"/>
        <v>1.8176321641164228E-2</v>
      </c>
      <c r="M132" s="588">
        <f t="shared" si="9"/>
        <v>22.673143615188259</v>
      </c>
    </row>
    <row r="133" spans="1:13" x14ac:dyDescent="0.25">
      <c r="A133" s="337">
        <v>129</v>
      </c>
      <c r="B133" s="338">
        <v>17715201</v>
      </c>
      <c r="C133" s="339">
        <v>48.1</v>
      </c>
      <c r="D133" s="340">
        <v>7724</v>
      </c>
      <c r="E133" s="340">
        <v>8369</v>
      </c>
      <c r="F133" s="340">
        <f t="shared" si="6"/>
        <v>645</v>
      </c>
      <c r="G133" s="341">
        <f t="shared" si="5"/>
        <v>0.55469999999999997</v>
      </c>
      <c r="H133" s="341"/>
      <c r="I133" s="342">
        <f>(C133/C275)*I11</f>
        <v>4.9421076411960002E-2</v>
      </c>
      <c r="J133" s="343">
        <f t="shared" si="8"/>
        <v>0.60412107641196</v>
      </c>
      <c r="K133" s="579">
        <v>0.58765627281610311</v>
      </c>
      <c r="L133" s="341">
        <f t="shared" si="7"/>
        <v>1.6464803595856892E-2</v>
      </c>
      <c r="M133" s="588">
        <f t="shared" si="9"/>
        <v>20.538196005471889</v>
      </c>
    </row>
    <row r="134" spans="1:13" x14ac:dyDescent="0.25">
      <c r="A134" s="352">
        <v>130</v>
      </c>
      <c r="B134" s="338">
        <v>17715347</v>
      </c>
      <c r="C134" s="339">
        <v>58.5</v>
      </c>
      <c r="D134" s="340">
        <v>7871</v>
      </c>
      <c r="E134" s="340">
        <v>8585</v>
      </c>
      <c r="F134" s="340">
        <f t="shared" si="6"/>
        <v>714</v>
      </c>
      <c r="G134" s="341">
        <f t="shared" si="5"/>
        <v>0.61404000000000003</v>
      </c>
      <c r="H134" s="341"/>
      <c r="I134" s="342">
        <f>(C134/C275)*I11</f>
        <v>6.0106714555086496E-2</v>
      </c>
      <c r="J134" s="343">
        <f t="shared" si="8"/>
        <v>0.67414671455508657</v>
      </c>
      <c r="K134" s="579">
        <v>0.65412195342499035</v>
      </c>
      <c r="L134" s="341">
        <f t="shared" si="7"/>
        <v>2.0024761130096214E-2</v>
      </c>
      <c r="M134" s="588">
        <f t="shared" si="9"/>
        <v>24.978887033682017</v>
      </c>
    </row>
    <row r="135" spans="1:13" x14ac:dyDescent="0.25">
      <c r="A135" s="337">
        <v>131</v>
      </c>
      <c r="B135" s="338">
        <v>17218633</v>
      </c>
      <c r="C135" s="339">
        <v>91.2</v>
      </c>
      <c r="D135" s="340">
        <v>14296</v>
      </c>
      <c r="E135" s="340">
        <v>15909</v>
      </c>
      <c r="F135" s="340">
        <f t="shared" si="6"/>
        <v>1613</v>
      </c>
      <c r="G135" s="341">
        <f t="shared" si="5"/>
        <v>1.3871799999999999</v>
      </c>
      <c r="H135" s="341"/>
      <c r="I135" s="342">
        <f>(C135/C275)*I11</f>
        <v>9.3704826793570742E-2</v>
      </c>
      <c r="J135" s="343">
        <f t="shared" si="8"/>
        <v>1.4808848267935706</v>
      </c>
      <c r="K135" s="579">
        <v>1.4496667376471641</v>
      </c>
      <c r="L135" s="341">
        <f t="shared" si="7"/>
        <v>3.1218089146406447E-2</v>
      </c>
      <c r="M135" s="588">
        <f t="shared" si="9"/>
        <v>38.941444401227407</v>
      </c>
    </row>
    <row r="136" spans="1:13" x14ac:dyDescent="0.25">
      <c r="A136" s="337">
        <v>132</v>
      </c>
      <c r="B136" s="338">
        <v>17218649</v>
      </c>
      <c r="C136" s="339">
        <v>54.6</v>
      </c>
      <c r="D136" s="340">
        <v>910</v>
      </c>
      <c r="E136" s="340">
        <v>910</v>
      </c>
      <c r="F136" s="340">
        <f t="shared" si="6"/>
        <v>0</v>
      </c>
      <c r="G136" s="341">
        <f t="shared" si="5"/>
        <v>0</v>
      </c>
      <c r="H136" s="341"/>
      <c r="I136" s="342">
        <f>(C136/C275)*I11</f>
        <v>5.6099600251414056E-2</v>
      </c>
      <c r="J136" s="343">
        <f t="shared" si="8"/>
        <v>5.6099600251414056E-2</v>
      </c>
      <c r="K136" s="579">
        <v>3.7409823196657595E-2</v>
      </c>
      <c r="L136" s="341">
        <f t="shared" si="7"/>
        <v>1.8689777054756461E-2</v>
      </c>
      <c r="M136" s="588">
        <f t="shared" si="9"/>
        <v>23.31362789810321</v>
      </c>
    </row>
    <row r="137" spans="1:13" x14ac:dyDescent="0.25">
      <c r="A137" s="337">
        <v>133</v>
      </c>
      <c r="B137" s="338">
        <v>17219241</v>
      </c>
      <c r="C137" s="339">
        <v>52.2</v>
      </c>
      <c r="D137" s="340">
        <v>3242</v>
      </c>
      <c r="E137" s="340">
        <v>4181</v>
      </c>
      <c r="F137" s="340">
        <f t="shared" si="6"/>
        <v>939</v>
      </c>
      <c r="G137" s="341">
        <f t="shared" si="5"/>
        <v>0.80754000000000004</v>
      </c>
      <c r="H137" s="341"/>
      <c r="I137" s="342">
        <f>(C137/C275)*I11</f>
        <v>5.3633683756846413E-2</v>
      </c>
      <c r="J137" s="343">
        <f t="shared" si="8"/>
        <v>0.86117368375684644</v>
      </c>
      <c r="K137" s="579">
        <v>0.84330543536383751</v>
      </c>
      <c r="L137" s="341">
        <f t="shared" si="7"/>
        <v>1.7868248393008934E-2</v>
      </c>
      <c r="M137" s="588">
        <f t="shared" si="9"/>
        <v>22.288853045439346</v>
      </c>
    </row>
    <row r="138" spans="1:13" x14ac:dyDescent="0.25">
      <c r="A138" s="337">
        <v>134</v>
      </c>
      <c r="B138" s="338">
        <v>17218645</v>
      </c>
      <c r="C138" s="339">
        <v>48.2</v>
      </c>
      <c r="D138" s="340">
        <v>1829</v>
      </c>
      <c r="E138" s="340">
        <v>1829</v>
      </c>
      <c r="F138" s="340">
        <f t="shared" si="6"/>
        <v>0</v>
      </c>
      <c r="G138" s="341">
        <f t="shared" si="5"/>
        <v>0</v>
      </c>
      <c r="H138" s="341"/>
      <c r="I138" s="342">
        <f>(C138/C275)*I11</f>
        <v>4.9523822932566991E-2</v>
      </c>
      <c r="J138" s="343">
        <f t="shared" si="8"/>
        <v>4.9523822932566991E-2</v>
      </c>
      <c r="K138" s="579">
        <v>3.3024788975803965E-2</v>
      </c>
      <c r="L138" s="341">
        <f t="shared" si="7"/>
        <v>1.6499033956763026E-2</v>
      </c>
      <c r="M138" s="588">
        <f t="shared" si="9"/>
        <v>20.580894957666199</v>
      </c>
    </row>
    <row r="139" spans="1:13" x14ac:dyDescent="0.25">
      <c r="A139" s="337">
        <v>135</v>
      </c>
      <c r="B139" s="338">
        <v>17218661</v>
      </c>
      <c r="C139" s="339">
        <v>49.4</v>
      </c>
      <c r="D139" s="340">
        <v>468</v>
      </c>
      <c r="E139" s="340">
        <v>468</v>
      </c>
      <c r="F139" s="340">
        <f t="shared" si="6"/>
        <v>0</v>
      </c>
      <c r="G139" s="341">
        <f t="shared" si="5"/>
        <v>0</v>
      </c>
      <c r="H139" s="341"/>
      <c r="I139" s="342">
        <f>(C139/C275)*I11</f>
        <v>5.0756781179850816E-2</v>
      </c>
      <c r="J139" s="343">
        <f t="shared" si="8"/>
        <v>5.0756781179850816E-2</v>
      </c>
      <c r="K139" s="579">
        <v>3.3846982892214016E-2</v>
      </c>
      <c r="L139" s="341">
        <f t="shared" si="7"/>
        <v>1.69097982876368E-2</v>
      </c>
      <c r="M139" s="588">
        <f t="shared" si="9"/>
        <v>21.093282383998147</v>
      </c>
    </row>
    <row r="140" spans="1:13" x14ac:dyDescent="0.25">
      <c r="A140" s="337">
        <v>136</v>
      </c>
      <c r="B140" s="338">
        <v>17218979</v>
      </c>
      <c r="C140" s="339">
        <v>66.900000000000006</v>
      </c>
      <c r="D140" s="340">
        <v>11732</v>
      </c>
      <c r="E140" s="340">
        <v>13191</v>
      </c>
      <c r="F140" s="340">
        <f t="shared" si="6"/>
        <v>1459</v>
      </c>
      <c r="G140" s="341">
        <f t="shared" si="5"/>
        <v>1.25474</v>
      </c>
      <c r="H140" s="341"/>
      <c r="I140" s="342">
        <f>(C140/C275)*I11</f>
        <v>6.8737422286073283E-2</v>
      </c>
      <c r="J140" s="343">
        <f t="shared" si="8"/>
        <v>1.3234774222860732</v>
      </c>
      <c r="K140" s="579">
        <v>1.3005773108398606</v>
      </c>
      <c r="L140" s="341">
        <f t="shared" si="7"/>
        <v>2.2900111446212623E-2</v>
      </c>
      <c r="M140" s="588">
        <f t="shared" si="9"/>
        <v>28.565599018005628</v>
      </c>
    </row>
    <row r="141" spans="1:13" x14ac:dyDescent="0.25">
      <c r="A141" s="337">
        <v>137</v>
      </c>
      <c r="B141" s="338">
        <v>17219253</v>
      </c>
      <c r="C141" s="339">
        <v>36.200000000000003</v>
      </c>
      <c r="D141" s="340">
        <v>4369</v>
      </c>
      <c r="E141" s="340">
        <v>4961</v>
      </c>
      <c r="F141" s="340">
        <f t="shared" si="6"/>
        <v>592</v>
      </c>
      <c r="G141" s="341">
        <f t="shared" si="5"/>
        <v>0.50912000000000002</v>
      </c>
      <c r="H141" s="341"/>
      <c r="I141" s="342">
        <f>(C141/C275)*I11</f>
        <v>3.7194240459728738E-2</v>
      </c>
      <c r="J141" s="343">
        <f t="shared" si="8"/>
        <v>0.54631424045972876</v>
      </c>
      <c r="K141" s="579">
        <v>0.53392284981170346</v>
      </c>
      <c r="L141" s="341">
        <f t="shared" si="7"/>
        <v>1.2391390648025302E-2</v>
      </c>
      <c r="M141" s="588">
        <f t="shared" si="9"/>
        <v>15.457020694346763</v>
      </c>
    </row>
    <row r="142" spans="1:13" x14ac:dyDescent="0.25">
      <c r="A142" s="337">
        <v>138</v>
      </c>
      <c r="B142" s="338">
        <v>17219193</v>
      </c>
      <c r="C142" s="339">
        <v>64.5</v>
      </c>
      <c r="D142" s="340">
        <v>8249</v>
      </c>
      <c r="E142" s="340">
        <v>8249</v>
      </c>
      <c r="F142" s="340">
        <f t="shared" si="6"/>
        <v>0</v>
      </c>
      <c r="G142" s="341">
        <f t="shared" si="5"/>
        <v>0</v>
      </c>
      <c r="H142" s="341"/>
      <c r="I142" s="342">
        <f>(C142/C275)*I11</f>
        <v>6.6271505791505619E-2</v>
      </c>
      <c r="J142" s="343">
        <f t="shared" si="8"/>
        <v>6.6271505791505619E-2</v>
      </c>
      <c r="K142" s="579">
        <v>4.4192923007040572E-2</v>
      </c>
      <c r="L142" s="341">
        <f t="shared" si="7"/>
        <v>2.2078582784465048E-2</v>
      </c>
      <c r="M142" s="588">
        <f t="shared" si="9"/>
        <v>27.540824165341704</v>
      </c>
    </row>
    <row r="143" spans="1:13" x14ac:dyDescent="0.25">
      <c r="A143" s="337">
        <v>139</v>
      </c>
      <c r="B143" s="338">
        <v>17219076</v>
      </c>
      <c r="C143" s="339">
        <v>45.5</v>
      </c>
      <c r="D143" s="340">
        <v>6496</v>
      </c>
      <c r="E143" s="340">
        <v>7353</v>
      </c>
      <c r="F143" s="340">
        <f t="shared" si="6"/>
        <v>857</v>
      </c>
      <c r="G143" s="341">
        <f t="shared" ref="G143:G203" si="10">F143*0.00086</f>
        <v>0.73702000000000001</v>
      </c>
      <c r="H143" s="341"/>
      <c r="I143" s="342">
        <f>(C143/C275)*I11</f>
        <v>4.6749666876178382E-2</v>
      </c>
      <c r="J143" s="343">
        <f t="shared" si="8"/>
        <v>0.78376966687617844</v>
      </c>
      <c r="K143" s="579">
        <v>0.76819485266388132</v>
      </c>
      <c r="L143" s="341">
        <f t="shared" si="7"/>
        <v>1.5574814212297117E-2</v>
      </c>
      <c r="M143" s="588">
        <f t="shared" si="9"/>
        <v>19.428023248419425</v>
      </c>
    </row>
    <row r="144" spans="1:13" x14ac:dyDescent="0.25">
      <c r="A144" s="337">
        <v>140</v>
      </c>
      <c r="B144" s="338">
        <v>17715466</v>
      </c>
      <c r="C144" s="339">
        <v>52.8</v>
      </c>
      <c r="D144" s="340">
        <v>4830</v>
      </c>
      <c r="E144" s="340">
        <v>4840</v>
      </c>
      <c r="F144" s="340">
        <f t="shared" ref="F144:F207" si="11">E144-D144</f>
        <v>10</v>
      </c>
      <c r="G144" s="341">
        <f t="shared" si="10"/>
        <v>8.6E-3</v>
      </c>
      <c r="H144" s="341"/>
      <c r="I144" s="342">
        <f>(C144/C275)*I11</f>
        <v>5.4250162880488319E-2</v>
      </c>
      <c r="J144" s="343">
        <f t="shared" si="8"/>
        <v>6.2850162880488322E-2</v>
      </c>
      <c r="K144" s="579">
        <v>4.4776532322042512E-2</v>
      </c>
      <c r="L144" s="341">
        <f t="shared" ref="L144:L207" si="12">J144-K144</f>
        <v>1.8073630558445811E-2</v>
      </c>
      <c r="M144" s="588">
        <f t="shared" si="9"/>
        <v>22.545046758605306</v>
      </c>
    </row>
    <row r="145" spans="1:13" x14ac:dyDescent="0.25">
      <c r="A145" s="337">
        <v>141</v>
      </c>
      <c r="B145" s="338">
        <v>17218746</v>
      </c>
      <c r="C145" s="339">
        <v>47.9</v>
      </c>
      <c r="D145" s="340">
        <v>9531</v>
      </c>
      <c r="E145" s="340">
        <v>10461</v>
      </c>
      <c r="F145" s="340">
        <f t="shared" si="11"/>
        <v>930</v>
      </c>
      <c r="G145" s="341">
        <f t="shared" si="10"/>
        <v>0.79979999999999996</v>
      </c>
      <c r="H145" s="341"/>
      <c r="I145" s="342">
        <f>(C145/C275)*I11</f>
        <v>4.9215583370746031E-2</v>
      </c>
      <c r="J145" s="343">
        <f t="shared" ref="J145:J203" si="13">G145+I145</f>
        <v>0.84901558337074601</v>
      </c>
      <c r="K145" s="579">
        <v>0.83261924049670144</v>
      </c>
      <c r="L145" s="341">
        <f t="shared" si="12"/>
        <v>1.6396342874044567E-2</v>
      </c>
      <c r="M145" s="588">
        <f t="shared" ref="M145:M203" si="14">L145*1247.4</f>
        <v>20.452798101083193</v>
      </c>
    </row>
    <row r="146" spans="1:13" x14ac:dyDescent="0.25">
      <c r="A146" s="337">
        <v>142</v>
      </c>
      <c r="B146" s="338">
        <v>17219244</v>
      </c>
      <c r="C146" s="339">
        <v>59.4</v>
      </c>
      <c r="D146" s="340">
        <v>7955</v>
      </c>
      <c r="E146" s="340">
        <v>8609</v>
      </c>
      <c r="F146" s="340">
        <f t="shared" si="11"/>
        <v>654</v>
      </c>
      <c r="G146" s="341">
        <f t="shared" si="10"/>
        <v>0.56243999999999994</v>
      </c>
      <c r="H146" s="341"/>
      <c r="I146" s="342">
        <f>(C146/C275)*I11</f>
        <v>6.1031433240549361E-2</v>
      </c>
      <c r="J146" s="343">
        <f t="shared" si="13"/>
        <v>0.62347143324054932</v>
      </c>
      <c r="K146" s="579">
        <v>0.60313859886229781</v>
      </c>
      <c r="L146" s="341">
        <f t="shared" si="12"/>
        <v>2.0332834378251508E-2</v>
      </c>
      <c r="M146" s="588">
        <f t="shared" si="14"/>
        <v>25.363177603430934</v>
      </c>
    </row>
    <row r="147" spans="1:13" x14ac:dyDescent="0.25">
      <c r="A147" s="337">
        <v>143</v>
      </c>
      <c r="B147" s="338">
        <v>17219230</v>
      </c>
      <c r="C147" s="339">
        <v>100.7</v>
      </c>
      <c r="D147" s="340">
        <v>6833</v>
      </c>
      <c r="E147" s="340">
        <v>8023</v>
      </c>
      <c r="F147" s="340">
        <f t="shared" si="11"/>
        <v>1190</v>
      </c>
      <c r="G147" s="341">
        <f t="shared" si="10"/>
        <v>1.0233999999999999</v>
      </c>
      <c r="H147" s="341"/>
      <c r="I147" s="342">
        <f>(C147/C275)*I11</f>
        <v>0.10346574625123436</v>
      </c>
      <c r="J147" s="343">
        <f t="shared" si="13"/>
        <v>1.1268657462512341</v>
      </c>
      <c r="K147" s="579">
        <v>1.0923957728187439</v>
      </c>
      <c r="L147" s="341">
        <f t="shared" si="12"/>
        <v>3.4469973432490253E-2</v>
      </c>
      <c r="M147" s="588">
        <f t="shared" si="14"/>
        <v>42.997844859688342</v>
      </c>
    </row>
    <row r="148" spans="1:13" x14ac:dyDescent="0.25">
      <c r="A148" s="337">
        <v>144</v>
      </c>
      <c r="B148" s="338">
        <v>17218835</v>
      </c>
      <c r="C148" s="339">
        <v>54.6</v>
      </c>
      <c r="D148" s="340">
        <v>3576</v>
      </c>
      <c r="E148" s="340">
        <v>4254</v>
      </c>
      <c r="F148" s="340">
        <f t="shared" si="11"/>
        <v>678</v>
      </c>
      <c r="G148" s="341">
        <f t="shared" si="10"/>
        <v>0.58307999999999993</v>
      </c>
      <c r="H148" s="341"/>
      <c r="I148" s="342">
        <f>(C148/C275)*I11</f>
        <v>5.6099600251414056E-2</v>
      </c>
      <c r="J148" s="343">
        <f t="shared" si="13"/>
        <v>0.63917960025141396</v>
      </c>
      <c r="K148" s="579">
        <v>0.62048982319665758</v>
      </c>
      <c r="L148" s="341">
        <f t="shared" si="12"/>
        <v>1.8689777054756385E-2</v>
      </c>
      <c r="M148" s="588">
        <f t="shared" si="14"/>
        <v>23.313627898103118</v>
      </c>
    </row>
    <row r="149" spans="1:13" x14ac:dyDescent="0.25">
      <c r="A149" s="337">
        <v>145</v>
      </c>
      <c r="B149" s="338">
        <v>17715622</v>
      </c>
      <c r="C149" s="339">
        <v>51.9</v>
      </c>
      <c r="D149" s="340">
        <v>2921</v>
      </c>
      <c r="E149" s="340">
        <v>2921</v>
      </c>
      <c r="F149" s="340">
        <f t="shared" si="11"/>
        <v>0</v>
      </c>
      <c r="G149" s="341">
        <f t="shared" si="10"/>
        <v>0</v>
      </c>
      <c r="H149" s="341"/>
      <c r="I149" s="342">
        <f>(C149/C275)*I11</f>
        <v>5.3325444195025454E-2</v>
      </c>
      <c r="J149" s="343">
        <f t="shared" si="13"/>
        <v>5.3325444195025454E-2</v>
      </c>
      <c r="K149" s="579">
        <v>3.5559886884734972E-2</v>
      </c>
      <c r="L149" s="341">
        <f t="shared" si="12"/>
        <v>1.7765557310290482E-2</v>
      </c>
      <c r="M149" s="588">
        <f t="shared" si="14"/>
        <v>22.16075618885635</v>
      </c>
    </row>
    <row r="150" spans="1:13" x14ac:dyDescent="0.25">
      <c r="A150" s="337">
        <v>146</v>
      </c>
      <c r="B150" s="338">
        <v>17715284</v>
      </c>
      <c r="C150" s="339">
        <v>48.1</v>
      </c>
      <c r="D150" s="340">
        <v>6135</v>
      </c>
      <c r="E150" s="340">
        <v>7104</v>
      </c>
      <c r="F150" s="340">
        <f t="shared" si="11"/>
        <v>969</v>
      </c>
      <c r="G150" s="341">
        <f t="shared" si="10"/>
        <v>0.83333999999999997</v>
      </c>
      <c r="H150" s="341"/>
      <c r="I150" s="342">
        <f>(C150/C275)*I11</f>
        <v>4.9421076411960002E-2</v>
      </c>
      <c r="J150" s="343">
        <f t="shared" si="13"/>
        <v>0.88276107641196</v>
      </c>
      <c r="K150" s="579">
        <v>0.86629627281610311</v>
      </c>
      <c r="L150" s="341">
        <f t="shared" si="12"/>
        <v>1.6464803595856892E-2</v>
      </c>
      <c r="M150" s="588">
        <f t="shared" si="14"/>
        <v>20.538196005471889</v>
      </c>
    </row>
    <row r="151" spans="1:13" x14ac:dyDescent="0.25">
      <c r="A151" s="337">
        <v>147</v>
      </c>
      <c r="B151" s="338">
        <v>17219093</v>
      </c>
      <c r="C151" s="339">
        <v>49.2</v>
      </c>
      <c r="D151" s="340">
        <v>3163</v>
      </c>
      <c r="E151" s="340">
        <v>3164</v>
      </c>
      <c r="F151" s="340">
        <f t="shared" si="11"/>
        <v>1</v>
      </c>
      <c r="G151" s="341">
        <f t="shared" si="10"/>
        <v>8.5999999999999998E-4</v>
      </c>
      <c r="H151" s="341"/>
      <c r="I151" s="342">
        <f>(C151/C275)*I11</f>
        <v>5.0551288138636852E-2</v>
      </c>
      <c r="J151" s="343">
        <f t="shared" si="13"/>
        <v>5.1411288138636851E-2</v>
      </c>
      <c r="K151" s="579">
        <v>3.4569950572812341E-2</v>
      </c>
      <c r="L151" s="341">
        <f t="shared" si="12"/>
        <v>1.684133756582451E-2</v>
      </c>
      <c r="M151" s="588">
        <f t="shared" si="14"/>
        <v>21.007884479609494</v>
      </c>
    </row>
    <row r="152" spans="1:13" x14ac:dyDescent="0.25">
      <c r="A152" s="337">
        <v>148</v>
      </c>
      <c r="B152" s="338">
        <v>17219086</v>
      </c>
      <c r="C152" s="339">
        <v>69.2</v>
      </c>
      <c r="D152" s="340">
        <v>12331</v>
      </c>
      <c r="E152" s="340">
        <v>13446</v>
      </c>
      <c r="F152" s="340">
        <f t="shared" si="11"/>
        <v>1115</v>
      </c>
      <c r="G152" s="341">
        <f t="shared" si="10"/>
        <v>0.95889999999999997</v>
      </c>
      <c r="H152" s="341"/>
      <c r="I152" s="342">
        <f>(C152/C275)*I11</f>
        <v>7.1100592260033943E-2</v>
      </c>
      <c r="J152" s="343">
        <f t="shared" si="13"/>
        <v>1.0300005922600339</v>
      </c>
      <c r="K152" s="579">
        <v>1.0063131825129799</v>
      </c>
      <c r="L152" s="341">
        <f t="shared" si="12"/>
        <v>2.3687409747054078E-2</v>
      </c>
      <c r="M152" s="588">
        <f t="shared" si="14"/>
        <v>29.547674918475259</v>
      </c>
    </row>
    <row r="153" spans="1:13" x14ac:dyDescent="0.25">
      <c r="A153" s="337">
        <v>149</v>
      </c>
      <c r="B153" s="338">
        <v>17219146</v>
      </c>
      <c r="C153" s="339">
        <v>42.5</v>
      </c>
      <c r="D153" s="340">
        <v>2615</v>
      </c>
      <c r="E153" s="340">
        <v>2615</v>
      </c>
      <c r="F153" s="340">
        <f t="shared" si="11"/>
        <v>0</v>
      </c>
      <c r="G153" s="341">
        <f t="shared" si="10"/>
        <v>0</v>
      </c>
      <c r="H153" s="341"/>
      <c r="I153" s="342">
        <f>(C153/C275)*I11</f>
        <v>4.366727125796882E-2</v>
      </c>
      <c r="J153" s="343">
        <f t="shared" si="13"/>
        <v>4.366727125796882E-2</v>
      </c>
      <c r="K153" s="579">
        <v>2.911936787285619E-2</v>
      </c>
      <c r="L153" s="341">
        <f t="shared" si="12"/>
        <v>1.454790338511263E-2</v>
      </c>
      <c r="M153" s="588">
        <f t="shared" si="14"/>
        <v>18.147054682589495</v>
      </c>
    </row>
    <row r="154" spans="1:13" x14ac:dyDescent="0.25">
      <c r="A154" s="337">
        <v>150</v>
      </c>
      <c r="B154" s="338">
        <v>17219165</v>
      </c>
      <c r="C154" s="339">
        <v>67.2</v>
      </c>
      <c r="D154" s="340">
        <v>9564</v>
      </c>
      <c r="E154" s="340">
        <v>9940</v>
      </c>
      <c r="F154" s="340">
        <f t="shared" si="11"/>
        <v>376</v>
      </c>
      <c r="G154" s="341">
        <f t="shared" si="10"/>
        <v>0.32335999999999998</v>
      </c>
      <c r="H154" s="341"/>
      <c r="I154" s="342">
        <f>(C154/C275)*I11</f>
        <v>6.9045661847894235E-2</v>
      </c>
      <c r="J154" s="343">
        <f t="shared" si="13"/>
        <v>0.39240566184789422</v>
      </c>
      <c r="K154" s="579">
        <v>0.36940285931896316</v>
      </c>
      <c r="L154" s="341">
        <f t="shared" si="12"/>
        <v>2.3002802528931054E-2</v>
      </c>
      <c r="M154" s="588">
        <f t="shared" si="14"/>
        <v>28.693695874588599</v>
      </c>
    </row>
    <row r="155" spans="1:13" x14ac:dyDescent="0.25">
      <c r="A155" s="337">
        <v>151</v>
      </c>
      <c r="B155" s="338">
        <v>17715559</v>
      </c>
      <c r="C155" s="339">
        <v>45.4</v>
      </c>
      <c r="D155" s="340">
        <v>8518</v>
      </c>
      <c r="E155" s="340">
        <v>9744</v>
      </c>
      <c r="F155" s="340">
        <f t="shared" si="11"/>
        <v>1226</v>
      </c>
      <c r="G155" s="341">
        <f t="shared" si="10"/>
        <v>1.05436</v>
      </c>
      <c r="H155" s="341"/>
      <c r="I155" s="342">
        <f>(C155/C275)*I11</f>
        <v>4.6646920355571393E-2</v>
      </c>
      <c r="J155" s="343">
        <f t="shared" si="13"/>
        <v>1.1010069203555715</v>
      </c>
      <c r="K155" s="579">
        <v>1.0854663365041806</v>
      </c>
      <c r="L155" s="341">
        <f t="shared" si="12"/>
        <v>1.5540583851390899E-2</v>
      </c>
      <c r="M155" s="588">
        <f t="shared" si="14"/>
        <v>19.385324296225008</v>
      </c>
    </row>
    <row r="156" spans="1:13" x14ac:dyDescent="0.25">
      <c r="A156" s="337">
        <v>152</v>
      </c>
      <c r="B156" s="345">
        <v>17218597</v>
      </c>
      <c r="C156" s="339">
        <v>52.9</v>
      </c>
      <c r="D156" s="340">
        <v>7589</v>
      </c>
      <c r="E156" s="340">
        <v>7663</v>
      </c>
      <c r="F156" s="340">
        <f t="shared" si="11"/>
        <v>74</v>
      </c>
      <c r="G156" s="341">
        <f t="shared" si="10"/>
        <v>6.3640000000000002E-2</v>
      </c>
      <c r="H156" s="341"/>
      <c r="I156" s="342">
        <f>(C156/C275)*I11</f>
        <v>5.4352909401095315E-2</v>
      </c>
      <c r="J156" s="343">
        <f t="shared" si="13"/>
        <v>0.11799290940109532</v>
      </c>
      <c r="K156" s="579">
        <v>9.9885048481743358E-2</v>
      </c>
      <c r="L156" s="341">
        <f t="shared" si="12"/>
        <v>1.8107860919351959E-2</v>
      </c>
      <c r="M156" s="588">
        <f t="shared" si="14"/>
        <v>22.587745710799634</v>
      </c>
    </row>
    <row r="157" spans="1:13" x14ac:dyDescent="0.25">
      <c r="A157" s="337">
        <v>153</v>
      </c>
      <c r="B157" s="345">
        <v>17218707</v>
      </c>
      <c r="C157" s="339">
        <v>48.1</v>
      </c>
      <c r="D157" s="340">
        <v>4605</v>
      </c>
      <c r="E157" s="340">
        <v>5946</v>
      </c>
      <c r="F157" s="340">
        <f t="shared" si="11"/>
        <v>1341</v>
      </c>
      <c r="G157" s="341">
        <f t="shared" si="10"/>
        <v>1.15326</v>
      </c>
      <c r="H157" s="341"/>
      <c r="I157" s="342">
        <f>(C157/C275)*I11</f>
        <v>4.9421076411960002E-2</v>
      </c>
      <c r="J157" s="343">
        <f t="shared" si="13"/>
        <v>1.20268107641196</v>
      </c>
      <c r="K157" s="579">
        <v>1.186216272816103</v>
      </c>
      <c r="L157" s="341">
        <f t="shared" si="12"/>
        <v>1.6464803595857003E-2</v>
      </c>
      <c r="M157" s="588">
        <f t="shared" si="14"/>
        <v>20.538196005472027</v>
      </c>
    </row>
    <row r="158" spans="1:13" x14ac:dyDescent="0.25">
      <c r="A158" s="337">
        <v>154</v>
      </c>
      <c r="B158" s="345">
        <v>17219111</v>
      </c>
      <c r="C158" s="339">
        <v>60.3</v>
      </c>
      <c r="D158" s="340">
        <v>7251</v>
      </c>
      <c r="E158" s="340">
        <v>8144</v>
      </c>
      <c r="F158" s="340">
        <f t="shared" si="11"/>
        <v>893</v>
      </c>
      <c r="G158" s="341">
        <f t="shared" si="10"/>
        <v>0.76798</v>
      </c>
      <c r="H158" s="341"/>
      <c r="I158" s="342">
        <f>(C158/C275)*I11</f>
        <v>6.1956151926012219E-2</v>
      </c>
      <c r="J158" s="343">
        <f t="shared" si="13"/>
        <v>0.82993615192601222</v>
      </c>
      <c r="K158" s="579">
        <v>0.80929524429960531</v>
      </c>
      <c r="L158" s="341">
        <f t="shared" si="12"/>
        <v>2.0640907626406912E-2</v>
      </c>
      <c r="M158" s="588">
        <f t="shared" si="14"/>
        <v>25.747468173179985</v>
      </c>
    </row>
    <row r="159" spans="1:13" x14ac:dyDescent="0.25">
      <c r="A159" s="337">
        <v>155</v>
      </c>
      <c r="B159" s="345">
        <v>17219320</v>
      </c>
      <c r="C159" s="339">
        <v>101.4</v>
      </c>
      <c r="D159" s="340">
        <v>3872</v>
      </c>
      <c r="E159" s="340">
        <v>3872</v>
      </c>
      <c r="F159" s="340">
        <f t="shared" si="11"/>
        <v>0</v>
      </c>
      <c r="G159" s="341">
        <f t="shared" si="10"/>
        <v>0</v>
      </c>
      <c r="H159" s="341"/>
      <c r="I159" s="342">
        <f>(C159/C275)*I11</f>
        <v>0.10418497189548326</v>
      </c>
      <c r="J159" s="343">
        <f t="shared" si="13"/>
        <v>0.10418497189548326</v>
      </c>
      <c r="K159" s="579">
        <v>6.9475385936649828E-2</v>
      </c>
      <c r="L159" s="341">
        <f t="shared" si="12"/>
        <v>3.470958595883343E-2</v>
      </c>
      <c r="M159" s="588">
        <f t="shared" si="14"/>
        <v>43.296737525048826</v>
      </c>
    </row>
    <row r="160" spans="1:13" x14ac:dyDescent="0.25">
      <c r="A160" s="337">
        <v>156</v>
      </c>
      <c r="B160" s="345">
        <v>17218751</v>
      </c>
      <c r="C160" s="339">
        <v>54.5</v>
      </c>
      <c r="D160" s="340">
        <v>15424</v>
      </c>
      <c r="E160" s="340">
        <v>17809</v>
      </c>
      <c r="F160" s="340">
        <f t="shared" si="11"/>
        <v>2385</v>
      </c>
      <c r="G160" s="341">
        <f t="shared" si="10"/>
        <v>2.0510999999999999</v>
      </c>
      <c r="H160" s="341"/>
      <c r="I160" s="342">
        <f>(C160/C275)*I11</f>
        <v>5.5996853730807074E-2</v>
      </c>
      <c r="J160" s="343">
        <f t="shared" si="13"/>
        <v>2.1070968537308068</v>
      </c>
      <c r="K160" s="579">
        <v>2.0884413070369567</v>
      </c>
      <c r="L160" s="341">
        <f t="shared" si="12"/>
        <v>1.8655546693850056E-2</v>
      </c>
      <c r="M160" s="588">
        <f t="shared" si="14"/>
        <v>23.270928945908562</v>
      </c>
    </row>
    <row r="161" spans="1:13" x14ac:dyDescent="0.25">
      <c r="A161" s="337">
        <v>157</v>
      </c>
      <c r="B161" s="345">
        <v>17218602</v>
      </c>
      <c r="C161" s="339">
        <v>52</v>
      </c>
      <c r="D161" s="340">
        <v>2500</v>
      </c>
      <c r="E161" s="340">
        <v>2500</v>
      </c>
      <c r="F161" s="340">
        <f t="shared" si="11"/>
        <v>0</v>
      </c>
      <c r="G161" s="341">
        <f t="shared" si="10"/>
        <v>0</v>
      </c>
      <c r="H161" s="341"/>
      <c r="I161" s="342">
        <f>(C161/C275)*I11</f>
        <v>5.3428190715632436E-2</v>
      </c>
      <c r="J161" s="343">
        <f t="shared" si="13"/>
        <v>5.3428190715632436E-2</v>
      </c>
      <c r="K161" s="579">
        <v>3.5628403044435805E-2</v>
      </c>
      <c r="L161" s="341">
        <f t="shared" si="12"/>
        <v>1.779978767119663E-2</v>
      </c>
      <c r="M161" s="588">
        <f t="shared" si="14"/>
        <v>22.203455141050679</v>
      </c>
    </row>
    <row r="162" spans="1:13" x14ac:dyDescent="0.25">
      <c r="A162" s="337">
        <v>158</v>
      </c>
      <c r="B162" s="338">
        <v>17219255</v>
      </c>
      <c r="C162" s="339">
        <v>48.1</v>
      </c>
      <c r="D162" s="340">
        <v>3657</v>
      </c>
      <c r="E162" s="340">
        <v>3779</v>
      </c>
      <c r="F162" s="340">
        <f t="shared" si="11"/>
        <v>122</v>
      </c>
      <c r="G162" s="341">
        <f t="shared" si="10"/>
        <v>0.10492</v>
      </c>
      <c r="H162" s="341"/>
      <c r="I162" s="342">
        <f>(C162/C275)*I11</f>
        <v>4.9421076411960002E-2</v>
      </c>
      <c r="J162" s="343">
        <f t="shared" si="13"/>
        <v>0.15434107641195999</v>
      </c>
      <c r="K162" s="579">
        <v>0.13787627281610312</v>
      </c>
      <c r="L162" s="341">
        <f t="shared" si="12"/>
        <v>1.6464803595856864E-2</v>
      </c>
      <c r="M162" s="588">
        <f t="shared" si="14"/>
        <v>20.538196005471853</v>
      </c>
    </row>
    <row r="163" spans="1:13" x14ac:dyDescent="0.25">
      <c r="A163" s="337">
        <v>159</v>
      </c>
      <c r="B163" s="338">
        <v>17219227</v>
      </c>
      <c r="C163" s="339">
        <v>49.4</v>
      </c>
      <c r="D163" s="340">
        <v>3974</v>
      </c>
      <c r="E163" s="340">
        <v>3975</v>
      </c>
      <c r="F163" s="340">
        <f t="shared" si="11"/>
        <v>1</v>
      </c>
      <c r="G163" s="341">
        <f t="shared" si="10"/>
        <v>8.5999999999999998E-4</v>
      </c>
      <c r="H163" s="341"/>
      <c r="I163" s="342">
        <f>(C163/C275)*I11</f>
        <v>5.0756781179850816E-2</v>
      </c>
      <c r="J163" s="343">
        <f t="shared" si="13"/>
        <v>5.1616781179850815E-2</v>
      </c>
      <c r="K163" s="579">
        <v>3.4706982892214015E-2</v>
      </c>
      <c r="L163" s="341">
        <f t="shared" si="12"/>
        <v>1.69097982876368E-2</v>
      </c>
      <c r="M163" s="588">
        <f t="shared" si="14"/>
        <v>21.093282383998147</v>
      </c>
    </row>
    <row r="164" spans="1:13" x14ac:dyDescent="0.25">
      <c r="A164" s="337">
        <v>160</v>
      </c>
      <c r="B164" s="338">
        <v>17218599</v>
      </c>
      <c r="C164" s="339">
        <v>69.8</v>
      </c>
      <c r="D164" s="340">
        <v>7596</v>
      </c>
      <c r="E164" s="340">
        <v>7596</v>
      </c>
      <c r="F164" s="340">
        <f t="shared" si="11"/>
        <v>0</v>
      </c>
      <c r="G164" s="341">
        <f t="shared" si="10"/>
        <v>0</v>
      </c>
      <c r="H164" s="341"/>
      <c r="I164" s="342">
        <f>(C164/C275)*I11</f>
        <v>7.1717071383675848E-2</v>
      </c>
      <c r="J164" s="343">
        <f t="shared" si="13"/>
        <v>7.1717071383675848E-2</v>
      </c>
      <c r="K164" s="579">
        <v>4.7824279471184984E-2</v>
      </c>
      <c r="L164" s="341">
        <f t="shared" si="12"/>
        <v>2.3892791912490864E-2</v>
      </c>
      <c r="M164" s="588">
        <f t="shared" si="14"/>
        <v>29.803868631641105</v>
      </c>
    </row>
    <row r="165" spans="1:13" x14ac:dyDescent="0.25">
      <c r="A165" s="337">
        <v>161</v>
      </c>
      <c r="B165" s="338">
        <v>17218735</v>
      </c>
      <c r="C165" s="339">
        <v>43</v>
      </c>
      <c r="D165" s="340">
        <v>2880</v>
      </c>
      <c r="E165" s="340">
        <v>2880</v>
      </c>
      <c r="F165" s="340">
        <f t="shared" si="11"/>
        <v>0</v>
      </c>
      <c r="G165" s="341">
        <f t="shared" si="10"/>
        <v>0</v>
      </c>
      <c r="H165" s="341"/>
      <c r="I165" s="342">
        <f>(C165/C275)*I11</f>
        <v>4.4181003861003751E-2</v>
      </c>
      <c r="J165" s="343">
        <f t="shared" si="13"/>
        <v>4.4181003861003751E-2</v>
      </c>
      <c r="K165" s="579">
        <v>2.9461948671360382E-2</v>
      </c>
      <c r="L165" s="341">
        <f t="shared" si="12"/>
        <v>1.4719055189643369E-2</v>
      </c>
      <c r="M165" s="588">
        <f t="shared" si="14"/>
        <v>18.36054944356114</v>
      </c>
    </row>
    <row r="166" spans="1:13" x14ac:dyDescent="0.25">
      <c r="A166" s="337">
        <v>162</v>
      </c>
      <c r="B166" s="338">
        <v>17218736</v>
      </c>
      <c r="C166" s="339">
        <v>68.3</v>
      </c>
      <c r="D166" s="340">
        <v>6515</v>
      </c>
      <c r="E166" s="340">
        <v>6515</v>
      </c>
      <c r="F166" s="340">
        <f t="shared" si="11"/>
        <v>0</v>
      </c>
      <c r="G166" s="341">
        <f t="shared" si="10"/>
        <v>0</v>
      </c>
      <c r="H166" s="341"/>
      <c r="I166" s="342">
        <f>(C166/C275)*I11</f>
        <v>7.0175873574571057E-2</v>
      </c>
      <c r="J166" s="343">
        <f t="shared" si="13"/>
        <v>7.0175873574571057E-2</v>
      </c>
      <c r="K166" s="579">
        <v>4.6796537075672412E-2</v>
      </c>
      <c r="L166" s="341">
        <f t="shared" si="12"/>
        <v>2.3379336498898645E-2</v>
      </c>
      <c r="M166" s="588">
        <f t="shared" si="14"/>
        <v>29.163384348726172</v>
      </c>
    </row>
    <row r="167" spans="1:13" x14ac:dyDescent="0.25">
      <c r="A167" s="337">
        <v>163</v>
      </c>
      <c r="B167" s="338">
        <v>17219107</v>
      </c>
      <c r="C167" s="339">
        <v>45.3</v>
      </c>
      <c r="D167" s="340">
        <v>1873</v>
      </c>
      <c r="E167" s="340">
        <v>1873</v>
      </c>
      <c r="F167" s="340">
        <f t="shared" si="11"/>
        <v>0</v>
      </c>
      <c r="G167" s="341">
        <f t="shared" si="10"/>
        <v>0</v>
      </c>
      <c r="H167" s="341"/>
      <c r="I167" s="342">
        <f>(C167/C275)*I11</f>
        <v>4.6544173834964411E-2</v>
      </c>
      <c r="J167" s="343">
        <f t="shared" si="13"/>
        <v>4.6544173834964411E-2</v>
      </c>
      <c r="K167" s="579">
        <v>3.1037820344479657E-2</v>
      </c>
      <c r="L167" s="341">
        <f t="shared" si="12"/>
        <v>1.5506353490484754E-2</v>
      </c>
      <c r="M167" s="588">
        <f t="shared" si="14"/>
        <v>19.342625344030683</v>
      </c>
    </row>
    <row r="168" spans="1:13" x14ac:dyDescent="0.25">
      <c r="A168" s="337">
        <v>164</v>
      </c>
      <c r="B168" s="338">
        <v>17218779</v>
      </c>
      <c r="C168" s="339">
        <v>53</v>
      </c>
      <c r="D168" s="340">
        <v>6999</v>
      </c>
      <c r="E168" s="340">
        <v>7141</v>
      </c>
      <c r="F168" s="340">
        <f t="shared" si="11"/>
        <v>142</v>
      </c>
      <c r="G168" s="341">
        <f t="shared" si="10"/>
        <v>0.12211999999999999</v>
      </c>
      <c r="H168" s="341"/>
      <c r="I168" s="342">
        <f>(C168/C275)*I11</f>
        <v>5.4455655921702296E-2</v>
      </c>
      <c r="J168" s="343">
        <f t="shared" si="13"/>
        <v>0.1765756559217023</v>
      </c>
      <c r="K168" s="579">
        <v>0.15843356464144417</v>
      </c>
      <c r="L168" s="341">
        <f t="shared" si="12"/>
        <v>1.8142091280258121E-2</v>
      </c>
      <c r="M168" s="588">
        <f t="shared" si="14"/>
        <v>22.630444662993984</v>
      </c>
    </row>
    <row r="169" spans="1:13" x14ac:dyDescent="0.25">
      <c r="A169" s="337">
        <v>165</v>
      </c>
      <c r="B169" s="338">
        <v>17219095</v>
      </c>
      <c r="C169" s="339">
        <v>47.9</v>
      </c>
      <c r="D169" s="340">
        <v>3836</v>
      </c>
      <c r="E169" s="340">
        <v>3836</v>
      </c>
      <c r="F169" s="340">
        <f t="shared" si="11"/>
        <v>0</v>
      </c>
      <c r="G169" s="341">
        <f t="shared" si="10"/>
        <v>0</v>
      </c>
      <c r="H169" s="341"/>
      <c r="I169" s="342">
        <f>(C169/C275)*I11</f>
        <v>4.9215583370746031E-2</v>
      </c>
      <c r="J169" s="343">
        <f t="shared" si="13"/>
        <v>4.9215583370746031E-2</v>
      </c>
      <c r="K169" s="579">
        <v>3.2819240496701443E-2</v>
      </c>
      <c r="L169" s="341">
        <f t="shared" si="12"/>
        <v>1.6396342874044588E-2</v>
      </c>
      <c r="M169" s="588">
        <f t="shared" si="14"/>
        <v>20.452798101083221</v>
      </c>
    </row>
    <row r="170" spans="1:13" x14ac:dyDescent="0.25">
      <c r="A170" s="337">
        <v>166</v>
      </c>
      <c r="B170" s="338">
        <v>17219066</v>
      </c>
      <c r="C170" s="339">
        <v>60.3</v>
      </c>
      <c r="D170" s="340">
        <v>3358</v>
      </c>
      <c r="E170" s="340">
        <v>3358</v>
      </c>
      <c r="F170" s="340">
        <f t="shared" si="11"/>
        <v>0</v>
      </c>
      <c r="G170" s="341">
        <f t="shared" si="10"/>
        <v>0</v>
      </c>
      <c r="H170" s="341"/>
      <c r="I170" s="342">
        <f>(C170/C275)*I11</f>
        <v>6.1956151926012219E-2</v>
      </c>
      <c r="J170" s="343">
        <f t="shared" si="13"/>
        <v>6.1956151926012219E-2</v>
      </c>
      <c r="K170" s="579">
        <v>4.1315244299605362E-2</v>
      </c>
      <c r="L170" s="341">
        <f t="shared" si="12"/>
        <v>2.0640907626406857E-2</v>
      </c>
      <c r="M170" s="588">
        <f t="shared" si="14"/>
        <v>25.747468173179914</v>
      </c>
    </row>
    <row r="171" spans="1:13" x14ac:dyDescent="0.25">
      <c r="A171" s="337">
        <v>167</v>
      </c>
      <c r="B171" s="338">
        <v>17218904</v>
      </c>
      <c r="C171" s="339">
        <v>100.9</v>
      </c>
      <c r="D171" s="340">
        <v>7471</v>
      </c>
      <c r="E171" s="340">
        <v>8003</v>
      </c>
      <c r="F171" s="340">
        <f t="shared" si="11"/>
        <v>532</v>
      </c>
      <c r="G171" s="341">
        <f t="shared" si="10"/>
        <v>0.45751999999999998</v>
      </c>
      <c r="H171" s="341"/>
      <c r="I171" s="342">
        <f>(C171/C275)*I11</f>
        <v>0.10367123929244833</v>
      </c>
      <c r="J171" s="343">
        <f t="shared" si="13"/>
        <v>0.5611912392924483</v>
      </c>
      <c r="K171" s="579">
        <v>0.52665280513814561</v>
      </c>
      <c r="L171" s="341">
        <f t="shared" si="12"/>
        <v>3.4538434154302688E-2</v>
      </c>
      <c r="M171" s="588">
        <f t="shared" si="14"/>
        <v>43.083242764077177</v>
      </c>
    </row>
    <row r="172" spans="1:13" x14ac:dyDescent="0.25">
      <c r="A172" s="337">
        <v>168</v>
      </c>
      <c r="B172" s="338">
        <v>17219114</v>
      </c>
      <c r="C172" s="339">
        <v>54.7</v>
      </c>
      <c r="D172" s="340">
        <v>8160</v>
      </c>
      <c r="E172" s="340">
        <v>8897</v>
      </c>
      <c r="F172" s="340">
        <f t="shared" si="11"/>
        <v>737</v>
      </c>
      <c r="G172" s="341">
        <f t="shared" si="10"/>
        <v>0.63381999999999994</v>
      </c>
      <c r="H172" s="341"/>
      <c r="I172" s="342">
        <f>(C172/C275)*I11</f>
        <v>5.6202346772021052E-2</v>
      </c>
      <c r="J172" s="343">
        <f t="shared" si="13"/>
        <v>0.69002234677202101</v>
      </c>
      <c r="K172" s="579">
        <v>0.67129833935635841</v>
      </c>
      <c r="L172" s="341">
        <f t="shared" si="12"/>
        <v>1.8724007415662602E-2</v>
      </c>
      <c r="M172" s="588">
        <f t="shared" si="14"/>
        <v>23.356326850297531</v>
      </c>
    </row>
    <row r="173" spans="1:13" x14ac:dyDescent="0.25">
      <c r="A173" s="337">
        <v>169</v>
      </c>
      <c r="B173" s="338">
        <v>17219283</v>
      </c>
      <c r="C173" s="339">
        <v>52</v>
      </c>
      <c r="D173" s="340">
        <v>3756</v>
      </c>
      <c r="E173" s="340">
        <v>4184</v>
      </c>
      <c r="F173" s="340">
        <f t="shared" si="11"/>
        <v>428</v>
      </c>
      <c r="G173" s="341">
        <f t="shared" si="10"/>
        <v>0.36808000000000002</v>
      </c>
      <c r="H173" s="341"/>
      <c r="I173" s="342">
        <f>(C173/C275)*I11</f>
        <v>5.3428190715632436E-2</v>
      </c>
      <c r="J173" s="343">
        <f t="shared" si="13"/>
        <v>0.42150819071563245</v>
      </c>
      <c r="K173" s="579">
        <v>0.40370840304443584</v>
      </c>
      <c r="L173" s="341">
        <f t="shared" si="12"/>
        <v>1.779978767119661E-2</v>
      </c>
      <c r="M173" s="588">
        <f t="shared" si="14"/>
        <v>22.203455141050654</v>
      </c>
    </row>
    <row r="174" spans="1:13" x14ac:dyDescent="0.25">
      <c r="A174" s="337">
        <v>170</v>
      </c>
      <c r="B174" s="338">
        <v>17219054</v>
      </c>
      <c r="C174" s="339">
        <v>47.7</v>
      </c>
      <c r="D174" s="340">
        <v>7481</v>
      </c>
      <c r="E174" s="340">
        <v>7804</v>
      </c>
      <c r="F174" s="340">
        <f t="shared" si="11"/>
        <v>323</v>
      </c>
      <c r="G174" s="341">
        <f t="shared" si="10"/>
        <v>0.27777999999999997</v>
      </c>
      <c r="H174" s="341"/>
      <c r="I174" s="342">
        <f>(C174/C275)*I11</f>
        <v>4.9010090329532068E-2</v>
      </c>
      <c r="J174" s="343">
        <f t="shared" si="13"/>
        <v>0.32679009032953205</v>
      </c>
      <c r="K174" s="579">
        <v>0.31046220817729975</v>
      </c>
      <c r="L174" s="341">
        <f t="shared" si="12"/>
        <v>1.6327882152232298E-2</v>
      </c>
      <c r="M174" s="588">
        <f t="shared" si="14"/>
        <v>20.367400196694572</v>
      </c>
    </row>
    <row r="175" spans="1:13" x14ac:dyDescent="0.25">
      <c r="A175" s="337">
        <v>171</v>
      </c>
      <c r="B175" s="338">
        <v>17219077</v>
      </c>
      <c r="C175" s="339">
        <v>49.7</v>
      </c>
      <c r="D175" s="340">
        <v>3162</v>
      </c>
      <c r="E175" s="340">
        <v>3162</v>
      </c>
      <c r="F175" s="340">
        <f t="shared" si="11"/>
        <v>0</v>
      </c>
      <c r="G175" s="341">
        <f t="shared" si="10"/>
        <v>0</v>
      </c>
      <c r="H175" s="341"/>
      <c r="I175" s="342">
        <f>(C175/C275)*I11</f>
        <v>5.1065020741671775E-2</v>
      </c>
      <c r="J175" s="343">
        <f t="shared" si="13"/>
        <v>5.1065020741671775E-2</v>
      </c>
      <c r="K175" s="579">
        <v>3.405253137131653E-2</v>
      </c>
      <c r="L175" s="341">
        <f t="shared" si="12"/>
        <v>1.7012489370355245E-2</v>
      </c>
      <c r="M175" s="588">
        <f t="shared" si="14"/>
        <v>21.221379240581136</v>
      </c>
    </row>
    <row r="176" spans="1:13" x14ac:dyDescent="0.25">
      <c r="A176" s="337">
        <v>172</v>
      </c>
      <c r="B176" s="338">
        <v>17219296</v>
      </c>
      <c r="C176" s="339">
        <v>68.8</v>
      </c>
      <c r="D176" s="340">
        <v>7075</v>
      </c>
      <c r="E176" s="340">
        <v>7992</v>
      </c>
      <c r="F176" s="340">
        <f t="shared" si="11"/>
        <v>917</v>
      </c>
      <c r="G176" s="341">
        <f t="shared" si="10"/>
        <v>0.78861999999999999</v>
      </c>
      <c r="H176" s="341"/>
      <c r="I176" s="342">
        <f>(C176/C275)*I11</f>
        <v>7.0689606177606001E-2</v>
      </c>
      <c r="J176" s="343">
        <f t="shared" si="13"/>
        <v>0.85930960617760599</v>
      </c>
      <c r="K176" s="579">
        <v>0.83575911787417656</v>
      </c>
      <c r="L176" s="341">
        <f t="shared" si="12"/>
        <v>2.3550488303429429E-2</v>
      </c>
      <c r="M176" s="588">
        <f t="shared" si="14"/>
        <v>29.376879109697871</v>
      </c>
    </row>
    <row r="177" spans="1:13" x14ac:dyDescent="0.25">
      <c r="A177" s="337">
        <v>173</v>
      </c>
      <c r="B177" s="338">
        <v>17218925</v>
      </c>
      <c r="C177" s="339">
        <v>42.5</v>
      </c>
      <c r="D177" s="340">
        <v>4024</v>
      </c>
      <c r="E177" s="340">
        <v>4599</v>
      </c>
      <c r="F177" s="340">
        <f t="shared" si="11"/>
        <v>575</v>
      </c>
      <c r="G177" s="341">
        <f t="shared" si="10"/>
        <v>0.4945</v>
      </c>
      <c r="H177" s="341"/>
      <c r="I177" s="342">
        <f>(C177/C275)*I11</f>
        <v>4.366727125796882E-2</v>
      </c>
      <c r="J177" s="343">
        <f t="shared" si="13"/>
        <v>0.53816727125796882</v>
      </c>
      <c r="K177" s="579">
        <v>0.52361936787285623</v>
      </c>
      <c r="L177" s="341">
        <f t="shared" si="12"/>
        <v>1.4547903385112582E-2</v>
      </c>
      <c r="M177" s="588">
        <f t="shared" si="14"/>
        <v>18.147054682589435</v>
      </c>
    </row>
    <row r="178" spans="1:13" x14ac:dyDescent="0.25">
      <c r="A178" s="337">
        <v>174</v>
      </c>
      <c r="B178" s="338">
        <v>17218967</v>
      </c>
      <c r="C178" s="339">
        <v>67</v>
      </c>
      <c r="D178" s="340">
        <v>9901</v>
      </c>
      <c r="E178" s="340">
        <v>10555</v>
      </c>
      <c r="F178" s="340">
        <f t="shared" si="11"/>
        <v>654</v>
      </c>
      <c r="G178" s="341">
        <f t="shared" si="10"/>
        <v>0.56243999999999994</v>
      </c>
      <c r="H178" s="341"/>
      <c r="I178" s="342">
        <f>(C178/C275)*I11</f>
        <v>6.8840168806680258E-2</v>
      </c>
      <c r="J178" s="343">
        <f t="shared" si="13"/>
        <v>0.63128016880668025</v>
      </c>
      <c r="K178" s="579">
        <v>0.60834582699956141</v>
      </c>
      <c r="L178" s="341">
        <f t="shared" si="12"/>
        <v>2.2934341807118841E-2</v>
      </c>
      <c r="M178" s="588">
        <f t="shared" si="14"/>
        <v>28.608297970200045</v>
      </c>
    </row>
    <row r="179" spans="1:13" x14ac:dyDescent="0.25">
      <c r="A179" s="337">
        <v>175</v>
      </c>
      <c r="B179" s="338">
        <v>17218838</v>
      </c>
      <c r="C179" s="339">
        <v>45.4</v>
      </c>
      <c r="D179" s="340">
        <v>2216</v>
      </c>
      <c r="E179" s="340">
        <v>2216</v>
      </c>
      <c r="F179" s="340">
        <f t="shared" si="11"/>
        <v>0</v>
      </c>
      <c r="G179" s="341">
        <f t="shared" si="10"/>
        <v>0</v>
      </c>
      <c r="H179" s="341"/>
      <c r="I179" s="342">
        <f>(C179/C275)*I11</f>
        <v>4.6646920355571393E-2</v>
      </c>
      <c r="J179" s="343">
        <f t="shared" si="13"/>
        <v>4.6646920355571393E-2</v>
      </c>
      <c r="K179" s="579">
        <v>3.1106336504180491E-2</v>
      </c>
      <c r="L179" s="341">
        <f t="shared" si="12"/>
        <v>1.5540583851390902E-2</v>
      </c>
      <c r="M179" s="588">
        <f t="shared" si="14"/>
        <v>19.385324296225011</v>
      </c>
    </row>
    <row r="180" spans="1:13" x14ac:dyDescent="0.25">
      <c r="A180" s="337">
        <v>176</v>
      </c>
      <c r="B180" s="338">
        <v>17218755</v>
      </c>
      <c r="C180" s="339">
        <v>53</v>
      </c>
      <c r="D180" s="340">
        <v>3170</v>
      </c>
      <c r="E180" s="340">
        <v>3302</v>
      </c>
      <c r="F180" s="340">
        <f t="shared" si="11"/>
        <v>132</v>
      </c>
      <c r="G180" s="341">
        <f t="shared" si="10"/>
        <v>0.11352</v>
      </c>
      <c r="H180" s="341"/>
      <c r="I180" s="342">
        <f>(C180/C275)*I11</f>
        <v>5.4455655921702296E-2</v>
      </c>
      <c r="J180" s="343">
        <f t="shared" si="13"/>
        <v>0.1679756559217023</v>
      </c>
      <c r="K180" s="579">
        <v>0.14983356464144418</v>
      </c>
      <c r="L180" s="341">
        <f t="shared" si="12"/>
        <v>1.8142091280258121E-2</v>
      </c>
      <c r="M180" s="588">
        <f t="shared" si="14"/>
        <v>22.630444662993984</v>
      </c>
    </row>
    <row r="181" spans="1:13" x14ac:dyDescent="0.25">
      <c r="A181" s="337">
        <v>177</v>
      </c>
      <c r="B181" s="338">
        <v>17219023</v>
      </c>
      <c r="C181" s="339">
        <v>48</v>
      </c>
      <c r="D181" s="340">
        <v>3607</v>
      </c>
      <c r="E181" s="340">
        <v>3607</v>
      </c>
      <c r="F181" s="340">
        <f t="shared" si="11"/>
        <v>0</v>
      </c>
      <c r="G181" s="341">
        <f t="shared" si="10"/>
        <v>0</v>
      </c>
      <c r="H181" s="341"/>
      <c r="I181" s="342">
        <f>(C181/C275)*I11</f>
        <v>4.931832989135302E-2</v>
      </c>
      <c r="J181" s="343">
        <f t="shared" si="13"/>
        <v>4.931832989135302E-2</v>
      </c>
      <c r="K181" s="579">
        <v>3.2887756656402284E-2</v>
      </c>
      <c r="L181" s="341">
        <f t="shared" si="12"/>
        <v>1.6430573234950736E-2</v>
      </c>
      <c r="M181" s="588">
        <f t="shared" si="14"/>
        <v>20.49549705327755</v>
      </c>
    </row>
    <row r="182" spans="1:13" x14ac:dyDescent="0.25">
      <c r="A182" s="337">
        <v>178</v>
      </c>
      <c r="B182" s="338">
        <v>17219307</v>
      </c>
      <c r="C182" s="339">
        <v>59.8</v>
      </c>
      <c r="D182" s="340">
        <v>5547</v>
      </c>
      <c r="E182" s="340">
        <v>5762</v>
      </c>
      <c r="F182" s="340">
        <f t="shared" si="11"/>
        <v>215</v>
      </c>
      <c r="G182" s="341">
        <f t="shared" si="10"/>
        <v>0.18490000000000001</v>
      </c>
      <c r="H182" s="341"/>
      <c r="I182" s="342">
        <f>(C182/C275)*I11</f>
        <v>6.1442419322977303E-2</v>
      </c>
      <c r="J182" s="343">
        <f t="shared" si="13"/>
        <v>0.24634241932297732</v>
      </c>
      <c r="K182" s="579">
        <v>0.22587266350110119</v>
      </c>
      <c r="L182" s="341">
        <f t="shared" si="12"/>
        <v>2.0469755821876129E-2</v>
      </c>
      <c r="M182" s="588">
        <f t="shared" si="14"/>
        <v>25.533973412208287</v>
      </c>
    </row>
    <row r="183" spans="1:13" x14ac:dyDescent="0.25">
      <c r="A183" s="337">
        <v>179</v>
      </c>
      <c r="B183" s="338">
        <v>17219225</v>
      </c>
      <c r="C183" s="339">
        <v>101.5</v>
      </c>
      <c r="D183" s="340">
        <v>14838</v>
      </c>
      <c r="E183" s="340">
        <v>15918</v>
      </c>
      <c r="F183" s="340">
        <f t="shared" si="11"/>
        <v>1080</v>
      </c>
      <c r="G183" s="341">
        <f t="shared" si="10"/>
        <v>0.92879999999999996</v>
      </c>
      <c r="H183" s="341"/>
      <c r="I183" s="342">
        <f>(C183/C275)*I11</f>
        <v>0.10428771841609025</v>
      </c>
      <c r="J183" s="343">
        <f t="shared" si="13"/>
        <v>1.0330877184160903</v>
      </c>
      <c r="K183" s="579">
        <v>0.9983439020963506</v>
      </c>
      <c r="L183" s="341">
        <f t="shared" si="12"/>
        <v>3.4743816319739662E-2</v>
      </c>
      <c r="M183" s="588">
        <f t="shared" si="14"/>
        <v>43.339436477243261</v>
      </c>
    </row>
    <row r="184" spans="1:13" x14ac:dyDescent="0.25">
      <c r="A184" s="337">
        <v>180</v>
      </c>
      <c r="B184" s="338">
        <v>17219131</v>
      </c>
      <c r="C184" s="339">
        <v>54.7</v>
      </c>
      <c r="D184" s="340">
        <v>3512</v>
      </c>
      <c r="E184" s="340">
        <v>3547</v>
      </c>
      <c r="F184" s="340">
        <f t="shared" si="11"/>
        <v>35</v>
      </c>
      <c r="G184" s="341">
        <f t="shared" si="10"/>
        <v>3.0099999999999998E-2</v>
      </c>
      <c r="H184" s="341"/>
      <c r="I184" s="342">
        <f>(C184/C275)*I11</f>
        <v>5.6202346772021052E-2</v>
      </c>
      <c r="J184" s="343">
        <f t="shared" si="13"/>
        <v>8.6302346772021046E-2</v>
      </c>
      <c r="K184" s="579">
        <v>6.7578339356358444E-2</v>
      </c>
      <c r="L184" s="341">
        <f t="shared" si="12"/>
        <v>1.8724007415662602E-2</v>
      </c>
      <c r="M184" s="588">
        <f t="shared" si="14"/>
        <v>23.356326850297531</v>
      </c>
    </row>
    <row r="185" spans="1:13" x14ac:dyDescent="0.25">
      <c r="A185" s="337">
        <v>181</v>
      </c>
      <c r="B185" s="338">
        <v>17218604</v>
      </c>
      <c r="C185" s="339">
        <v>51.8</v>
      </c>
      <c r="D185" s="340">
        <v>5905</v>
      </c>
      <c r="E185" s="340">
        <v>6693</v>
      </c>
      <c r="F185" s="340">
        <f t="shared" si="11"/>
        <v>788</v>
      </c>
      <c r="G185" s="341">
        <f t="shared" si="10"/>
        <v>0.67767999999999995</v>
      </c>
      <c r="H185" s="341"/>
      <c r="I185" s="342">
        <f>(C185/C275)*I11</f>
        <v>5.3222697674418465E-2</v>
      </c>
      <c r="J185" s="343">
        <f t="shared" si="13"/>
        <v>0.7309026976744184</v>
      </c>
      <c r="K185" s="579">
        <v>0.71317137072503411</v>
      </c>
      <c r="L185" s="341">
        <f t="shared" si="12"/>
        <v>1.7731326949384285E-2</v>
      </c>
      <c r="M185" s="588">
        <f t="shared" si="14"/>
        <v>22.118057236661958</v>
      </c>
    </row>
    <row r="186" spans="1:13" x14ac:dyDescent="0.25">
      <c r="A186" s="337">
        <v>182</v>
      </c>
      <c r="B186" s="338">
        <v>17219333</v>
      </c>
      <c r="C186" s="339">
        <v>47.5</v>
      </c>
      <c r="D186" s="340">
        <v>3036</v>
      </c>
      <c r="E186" s="340">
        <v>3387</v>
      </c>
      <c r="F186" s="340">
        <f t="shared" si="11"/>
        <v>351</v>
      </c>
      <c r="G186" s="341">
        <f t="shared" si="10"/>
        <v>0.30186000000000002</v>
      </c>
      <c r="H186" s="341"/>
      <c r="I186" s="342">
        <f>(C186/C275)*I11</f>
        <v>4.880459728831809E-2</v>
      </c>
      <c r="J186" s="343">
        <f t="shared" si="13"/>
        <v>0.35066459728831811</v>
      </c>
      <c r="K186" s="579">
        <v>0.33440517585789808</v>
      </c>
      <c r="L186" s="341">
        <f t="shared" si="12"/>
        <v>1.6259421430420029E-2</v>
      </c>
      <c r="M186" s="588">
        <f t="shared" si="14"/>
        <v>20.282002292305947</v>
      </c>
    </row>
    <row r="187" spans="1:13" x14ac:dyDescent="0.25">
      <c r="A187" s="337">
        <v>183</v>
      </c>
      <c r="B187" s="338">
        <v>17218947</v>
      </c>
      <c r="C187" s="339">
        <v>49.9</v>
      </c>
      <c r="D187" s="340">
        <v>2745</v>
      </c>
      <c r="E187" s="340">
        <v>2745</v>
      </c>
      <c r="F187" s="340">
        <f t="shared" si="11"/>
        <v>0</v>
      </c>
      <c r="G187" s="341">
        <f t="shared" si="10"/>
        <v>0</v>
      </c>
      <c r="H187" s="341"/>
      <c r="I187" s="342">
        <f>(C187/C275)*I11</f>
        <v>5.1270513782885746E-2</v>
      </c>
      <c r="J187" s="343">
        <f t="shared" si="13"/>
        <v>5.1270513782885746E-2</v>
      </c>
      <c r="K187" s="579">
        <v>3.4189563690718211E-2</v>
      </c>
      <c r="L187" s="341">
        <f t="shared" si="12"/>
        <v>1.7080950092167535E-2</v>
      </c>
      <c r="M187" s="588">
        <f t="shared" si="14"/>
        <v>21.306777144969786</v>
      </c>
    </row>
    <row r="188" spans="1:13" x14ac:dyDescent="0.25">
      <c r="A188" s="337">
        <v>184</v>
      </c>
      <c r="B188" s="338">
        <v>17218785</v>
      </c>
      <c r="C188" s="339">
        <v>69.599999999999994</v>
      </c>
      <c r="D188" s="340">
        <v>10279</v>
      </c>
      <c r="E188" s="340">
        <v>11334</v>
      </c>
      <c r="F188" s="340">
        <f t="shared" si="11"/>
        <v>1055</v>
      </c>
      <c r="G188" s="341">
        <f t="shared" si="10"/>
        <v>0.9073</v>
      </c>
      <c r="H188" s="341"/>
      <c r="I188" s="342">
        <f>(C188/C275)*I11</f>
        <v>7.1511578342461884E-2</v>
      </c>
      <c r="J188" s="343">
        <f t="shared" si="13"/>
        <v>0.97881157834246191</v>
      </c>
      <c r="K188" s="579">
        <v>0.95498724715178329</v>
      </c>
      <c r="L188" s="341">
        <f t="shared" si="12"/>
        <v>2.3824331190678616E-2</v>
      </c>
      <c r="M188" s="588">
        <f t="shared" si="14"/>
        <v>29.718470727252509</v>
      </c>
    </row>
    <row r="189" spans="1:13" x14ac:dyDescent="0.25">
      <c r="A189" s="337">
        <v>185</v>
      </c>
      <c r="B189" s="338">
        <v>17219154</v>
      </c>
      <c r="C189" s="339">
        <v>42.8</v>
      </c>
      <c r="D189" s="340">
        <v>2320</v>
      </c>
      <c r="E189" s="340">
        <v>2320</v>
      </c>
      <c r="F189" s="340">
        <f t="shared" si="11"/>
        <v>0</v>
      </c>
      <c r="G189" s="341">
        <f t="shared" si="10"/>
        <v>0</v>
      </c>
      <c r="H189" s="341">
        <f>C189*0.015*12/7</f>
        <v>1.1005714285714283</v>
      </c>
      <c r="I189" s="342">
        <f>(C189/C275)*I11</f>
        <v>4.3975510819789773E-2</v>
      </c>
      <c r="J189" s="343">
        <f>I189+H189+G189</f>
        <v>1.144546939391218</v>
      </c>
      <c r="K189" s="579">
        <v>1.129896344923387</v>
      </c>
      <c r="L189" s="341">
        <f t="shared" si="12"/>
        <v>1.4650594467831013E-2</v>
      </c>
      <c r="M189" s="588">
        <f t="shared" si="14"/>
        <v>18.275151539172406</v>
      </c>
    </row>
    <row r="190" spans="1:13" x14ac:dyDescent="0.25">
      <c r="A190" s="337">
        <v>186</v>
      </c>
      <c r="B190" s="338">
        <v>17218970</v>
      </c>
      <c r="C190" s="339">
        <v>67.099999999999994</v>
      </c>
      <c r="D190" s="340">
        <v>8390</v>
      </c>
      <c r="E190" s="340">
        <v>9752</v>
      </c>
      <c r="F190" s="340">
        <f t="shared" si="11"/>
        <v>1362</v>
      </c>
      <c r="G190" s="341">
        <f t="shared" si="10"/>
        <v>1.1713199999999999</v>
      </c>
      <c r="H190" s="341"/>
      <c r="I190" s="342">
        <f>(C190/C275)*I11</f>
        <v>6.8942915327287246E-2</v>
      </c>
      <c r="J190" s="343">
        <f t="shared" si="13"/>
        <v>1.2402629153272873</v>
      </c>
      <c r="K190" s="579">
        <v>1.2172943431592622</v>
      </c>
      <c r="L190" s="341">
        <f t="shared" si="12"/>
        <v>2.2968572168025059E-2</v>
      </c>
      <c r="M190" s="588">
        <f t="shared" si="14"/>
        <v>28.650996922394459</v>
      </c>
    </row>
    <row r="191" spans="1:13" x14ac:dyDescent="0.25">
      <c r="A191" s="337">
        <v>187</v>
      </c>
      <c r="B191" s="338">
        <v>17219281</v>
      </c>
      <c r="C191" s="339">
        <v>45.5</v>
      </c>
      <c r="D191" s="340">
        <v>3706</v>
      </c>
      <c r="E191" s="340">
        <v>3706</v>
      </c>
      <c r="F191" s="340">
        <f t="shared" si="11"/>
        <v>0</v>
      </c>
      <c r="G191" s="341">
        <f t="shared" si="10"/>
        <v>0</v>
      </c>
      <c r="H191" s="341">
        <f>C191*0.015*12/7</f>
        <v>1.17</v>
      </c>
      <c r="I191" s="342">
        <f>(C191/C275)*I11</f>
        <v>4.6749666876178382E-2</v>
      </c>
      <c r="J191" s="343">
        <f>I191+H191+G191</f>
        <v>1.2167496668761784</v>
      </c>
      <c r="K191" s="579">
        <v>1.2011748526638812</v>
      </c>
      <c r="L191" s="341">
        <f t="shared" si="12"/>
        <v>1.5574814212297117E-2</v>
      </c>
      <c r="M191" s="588">
        <f t="shared" si="14"/>
        <v>19.428023248419425</v>
      </c>
    </row>
    <row r="192" spans="1:13" x14ac:dyDescent="0.25">
      <c r="A192" s="337">
        <v>188</v>
      </c>
      <c r="B192" s="338">
        <v>17218653</v>
      </c>
      <c r="C192" s="339">
        <v>54.6</v>
      </c>
      <c r="D192" s="340">
        <v>3417</v>
      </c>
      <c r="E192" s="340">
        <v>3417</v>
      </c>
      <c r="F192" s="340">
        <f t="shared" si="11"/>
        <v>0</v>
      </c>
      <c r="G192" s="341">
        <f t="shared" si="10"/>
        <v>0</v>
      </c>
      <c r="H192" s="341"/>
      <c r="I192" s="342">
        <f>(C192/C275)*I11</f>
        <v>5.6099600251414056E-2</v>
      </c>
      <c r="J192" s="343">
        <f t="shared" si="13"/>
        <v>5.6099600251414056E-2</v>
      </c>
      <c r="K192" s="579">
        <v>3.7409823196657595E-2</v>
      </c>
      <c r="L192" s="341">
        <f t="shared" si="12"/>
        <v>1.8689777054756461E-2</v>
      </c>
      <c r="M192" s="588">
        <f t="shared" si="14"/>
        <v>23.31362789810321</v>
      </c>
    </row>
    <row r="193" spans="1:13" x14ac:dyDescent="0.25">
      <c r="A193" s="337">
        <v>189</v>
      </c>
      <c r="B193" s="338">
        <v>17218867</v>
      </c>
      <c r="C193" s="339">
        <v>49.5</v>
      </c>
      <c r="D193" s="340">
        <v>6386</v>
      </c>
      <c r="E193" s="340">
        <v>7038</v>
      </c>
      <c r="F193" s="340">
        <f t="shared" si="11"/>
        <v>652</v>
      </c>
      <c r="G193" s="341">
        <f t="shared" si="10"/>
        <v>0.56072</v>
      </c>
      <c r="H193" s="341"/>
      <c r="I193" s="342">
        <f>(C193/C275)*I11</f>
        <v>5.0859527700457804E-2</v>
      </c>
      <c r="J193" s="343">
        <f t="shared" si="13"/>
        <v>0.61157952770045776</v>
      </c>
      <c r="K193" s="579">
        <v>0.59463549905191482</v>
      </c>
      <c r="L193" s="341">
        <f t="shared" si="12"/>
        <v>1.6944028648542941E-2</v>
      </c>
      <c r="M193" s="588">
        <f t="shared" si="14"/>
        <v>21.135981336192465</v>
      </c>
    </row>
    <row r="194" spans="1:13" x14ac:dyDescent="0.25">
      <c r="A194" s="337">
        <v>190</v>
      </c>
      <c r="B194" s="338">
        <v>17219278</v>
      </c>
      <c r="C194" s="339">
        <v>61.7</v>
      </c>
      <c r="D194" s="340">
        <v>10395</v>
      </c>
      <c r="E194" s="340">
        <v>11779</v>
      </c>
      <c r="F194" s="340">
        <f t="shared" si="11"/>
        <v>1384</v>
      </c>
      <c r="G194" s="341">
        <f t="shared" si="10"/>
        <v>1.19024</v>
      </c>
      <c r="H194" s="341"/>
      <c r="I194" s="342">
        <f>(C194/C275)*I11</f>
        <v>6.3394603214510029E-2</v>
      </c>
      <c r="J194" s="343">
        <f t="shared" si="13"/>
        <v>1.25363460321451</v>
      </c>
      <c r="K194" s="579">
        <v>1.232514470535417</v>
      </c>
      <c r="L194" s="341">
        <f t="shared" si="12"/>
        <v>2.1120132679093073E-2</v>
      </c>
      <c r="M194" s="588">
        <f t="shared" si="14"/>
        <v>26.3452535039007</v>
      </c>
    </row>
    <row r="195" spans="1:13" x14ac:dyDescent="0.25">
      <c r="A195" s="337">
        <v>191</v>
      </c>
      <c r="B195" s="338">
        <v>17218929</v>
      </c>
      <c r="C195" s="339">
        <v>102</v>
      </c>
      <c r="D195" s="340">
        <v>13099</v>
      </c>
      <c r="E195" s="340">
        <v>14560</v>
      </c>
      <c r="F195" s="340">
        <f t="shared" si="11"/>
        <v>1461</v>
      </c>
      <c r="G195" s="341">
        <f t="shared" si="10"/>
        <v>1.2564599999999999</v>
      </c>
      <c r="H195" s="341"/>
      <c r="I195" s="342">
        <f>(C195/C275)*I11</f>
        <v>0.10480145101912516</v>
      </c>
      <c r="J195" s="343">
        <f t="shared" si="13"/>
        <v>1.361261451019125</v>
      </c>
      <c r="K195" s="579">
        <v>1.3263464828948548</v>
      </c>
      <c r="L195" s="341">
        <f t="shared" si="12"/>
        <v>3.4914968124270196E-2</v>
      </c>
      <c r="M195" s="588">
        <f t="shared" si="14"/>
        <v>43.552931238214647</v>
      </c>
    </row>
    <row r="196" spans="1:13" x14ac:dyDescent="0.25">
      <c r="A196" s="337">
        <v>192</v>
      </c>
      <c r="B196" s="338">
        <v>17219100</v>
      </c>
      <c r="C196" s="339">
        <v>54.7</v>
      </c>
      <c r="D196" s="340">
        <v>7275</v>
      </c>
      <c r="E196" s="340">
        <v>8277</v>
      </c>
      <c r="F196" s="340">
        <f t="shared" si="11"/>
        <v>1002</v>
      </c>
      <c r="G196" s="341">
        <f t="shared" si="10"/>
        <v>0.86171999999999993</v>
      </c>
      <c r="H196" s="341"/>
      <c r="I196" s="342">
        <f>(C196/C275)*I11</f>
        <v>5.6202346772021052E-2</v>
      </c>
      <c r="J196" s="343">
        <f t="shared" si="13"/>
        <v>0.917922346772021</v>
      </c>
      <c r="K196" s="579">
        <v>0.8991983393563584</v>
      </c>
      <c r="L196" s="341">
        <f t="shared" si="12"/>
        <v>1.8724007415662602E-2</v>
      </c>
      <c r="M196" s="588">
        <f t="shared" si="14"/>
        <v>23.356326850297531</v>
      </c>
    </row>
    <row r="197" spans="1:13" x14ac:dyDescent="0.25">
      <c r="A197" s="337">
        <v>193</v>
      </c>
      <c r="B197" s="338">
        <v>17219181</v>
      </c>
      <c r="C197" s="339">
        <v>52.3</v>
      </c>
      <c r="D197" s="340">
        <v>6197</v>
      </c>
      <c r="E197" s="340">
        <v>6782</v>
      </c>
      <c r="F197" s="340">
        <f t="shared" si="11"/>
        <v>585</v>
      </c>
      <c r="G197" s="341">
        <f t="shared" si="10"/>
        <v>0.50309999999999999</v>
      </c>
      <c r="H197" s="341"/>
      <c r="I197" s="342">
        <f>(C197/C275)*I11</f>
        <v>5.3736430277453395E-2</v>
      </c>
      <c r="J197" s="343">
        <f t="shared" si="13"/>
        <v>0.55683643027745333</v>
      </c>
      <c r="K197" s="579">
        <v>0.53893395152353829</v>
      </c>
      <c r="L197" s="341">
        <f t="shared" si="12"/>
        <v>1.7902478753915041E-2</v>
      </c>
      <c r="M197" s="588">
        <f t="shared" si="14"/>
        <v>22.331551997633625</v>
      </c>
    </row>
    <row r="198" spans="1:13" x14ac:dyDescent="0.25">
      <c r="A198" s="337">
        <v>194</v>
      </c>
      <c r="B198" s="338">
        <v>17715616</v>
      </c>
      <c r="C198" s="339">
        <v>48</v>
      </c>
      <c r="D198" s="340">
        <v>2946</v>
      </c>
      <c r="E198" s="340">
        <v>2946</v>
      </c>
      <c r="F198" s="340">
        <f t="shared" si="11"/>
        <v>0</v>
      </c>
      <c r="G198" s="341">
        <f t="shared" si="10"/>
        <v>0</v>
      </c>
      <c r="H198" s="341"/>
      <c r="I198" s="342">
        <f>(C198/C275)*I11</f>
        <v>4.931832989135302E-2</v>
      </c>
      <c r="J198" s="343">
        <f t="shared" si="13"/>
        <v>4.931832989135302E-2</v>
      </c>
      <c r="K198" s="579">
        <v>3.2887756656402284E-2</v>
      </c>
      <c r="L198" s="341">
        <f t="shared" si="12"/>
        <v>1.6430573234950736E-2</v>
      </c>
      <c r="M198" s="588">
        <f t="shared" si="14"/>
        <v>20.49549705327755</v>
      </c>
    </row>
    <row r="199" spans="1:13" x14ac:dyDescent="0.25">
      <c r="A199" s="337">
        <v>195</v>
      </c>
      <c r="B199" s="338">
        <v>17218760</v>
      </c>
      <c r="C199" s="339">
        <v>49.4</v>
      </c>
      <c r="D199" s="340">
        <v>2932</v>
      </c>
      <c r="E199" s="340">
        <v>2932</v>
      </c>
      <c r="F199" s="340">
        <f t="shared" si="11"/>
        <v>0</v>
      </c>
      <c r="G199" s="341">
        <f t="shared" si="10"/>
        <v>0</v>
      </c>
      <c r="H199" s="341"/>
      <c r="I199" s="342">
        <f>(C199/C275)*I11</f>
        <v>5.0756781179850816E-2</v>
      </c>
      <c r="J199" s="343">
        <f t="shared" si="13"/>
        <v>5.0756781179850816E-2</v>
      </c>
      <c r="K199" s="579">
        <v>3.3846982892214016E-2</v>
      </c>
      <c r="L199" s="341">
        <f t="shared" si="12"/>
        <v>1.69097982876368E-2</v>
      </c>
      <c r="M199" s="588">
        <f t="shared" si="14"/>
        <v>21.093282383998147</v>
      </c>
    </row>
    <row r="200" spans="1:13" x14ac:dyDescent="0.25">
      <c r="A200" s="337">
        <v>196</v>
      </c>
      <c r="B200" s="338">
        <v>17715092</v>
      </c>
      <c r="C200" s="339">
        <v>69.599999999999994</v>
      </c>
      <c r="D200" s="340">
        <v>6347</v>
      </c>
      <c r="E200" s="340">
        <v>7039</v>
      </c>
      <c r="F200" s="340">
        <f t="shared" si="11"/>
        <v>692</v>
      </c>
      <c r="G200" s="341">
        <f t="shared" si="10"/>
        <v>0.59511999999999998</v>
      </c>
      <c r="H200" s="341"/>
      <c r="I200" s="342">
        <f>(C200/C275)*I11</f>
        <v>7.1511578342461884E-2</v>
      </c>
      <c r="J200" s="343">
        <f t="shared" si="13"/>
        <v>0.66663157834246189</v>
      </c>
      <c r="K200" s="579">
        <v>0.64280724715178328</v>
      </c>
      <c r="L200" s="341">
        <f t="shared" si="12"/>
        <v>2.3824331190678616E-2</v>
      </c>
      <c r="M200" s="588">
        <f t="shared" si="14"/>
        <v>29.718470727252509</v>
      </c>
    </row>
    <row r="201" spans="1:13" x14ac:dyDescent="0.25">
      <c r="A201" s="337">
        <v>197</v>
      </c>
      <c r="B201" s="338">
        <v>17715719</v>
      </c>
      <c r="C201" s="339">
        <v>42.6</v>
      </c>
      <c r="D201" s="340">
        <v>1677</v>
      </c>
      <c r="E201" s="340">
        <v>1739</v>
      </c>
      <c r="F201" s="340">
        <f t="shared" si="11"/>
        <v>62</v>
      </c>
      <c r="G201" s="341">
        <f t="shared" si="10"/>
        <v>5.3319999999999999E-2</v>
      </c>
      <c r="H201" s="341"/>
      <c r="I201" s="342">
        <f>(C201/C275)*I11</f>
        <v>4.3770017778575809E-2</v>
      </c>
      <c r="J201" s="343">
        <f t="shared" si="13"/>
        <v>9.7090017778575816E-2</v>
      </c>
      <c r="K201" s="579">
        <v>8.250788403255703E-2</v>
      </c>
      <c r="L201" s="341">
        <f t="shared" si="12"/>
        <v>1.4582133746018786E-2</v>
      </c>
      <c r="M201" s="588">
        <f t="shared" si="14"/>
        <v>18.189753634783834</v>
      </c>
    </row>
    <row r="202" spans="1:13" x14ac:dyDescent="0.25">
      <c r="A202" s="337">
        <v>198</v>
      </c>
      <c r="B202" s="338">
        <v>17218952</v>
      </c>
      <c r="C202" s="339">
        <v>67.400000000000006</v>
      </c>
      <c r="D202" s="340">
        <v>9190</v>
      </c>
      <c r="E202" s="340">
        <v>9190</v>
      </c>
      <c r="F202" s="340">
        <f t="shared" si="11"/>
        <v>0</v>
      </c>
      <c r="G202" s="341">
        <f t="shared" si="10"/>
        <v>0</v>
      </c>
      <c r="H202" s="341"/>
      <c r="I202" s="342">
        <f>(C202/C275)*I11</f>
        <v>6.9251154889108199E-2</v>
      </c>
      <c r="J202" s="343">
        <f t="shared" si="13"/>
        <v>6.9251154889108199E-2</v>
      </c>
      <c r="K202" s="579">
        <v>4.6179891638364876E-2</v>
      </c>
      <c r="L202" s="341">
        <f t="shared" si="12"/>
        <v>2.3071263250743324E-2</v>
      </c>
      <c r="M202" s="588">
        <f t="shared" si="14"/>
        <v>28.779093778977224</v>
      </c>
    </row>
    <row r="203" spans="1:13" x14ac:dyDescent="0.25">
      <c r="A203" s="337">
        <v>199</v>
      </c>
      <c r="B203" s="338">
        <v>17715664</v>
      </c>
      <c r="C203" s="339">
        <v>45.5</v>
      </c>
      <c r="D203" s="340">
        <v>8135</v>
      </c>
      <c r="E203" s="340">
        <v>8143</v>
      </c>
      <c r="F203" s="340">
        <f t="shared" si="11"/>
        <v>8</v>
      </c>
      <c r="G203" s="341">
        <f t="shared" si="10"/>
        <v>6.8799999999999998E-3</v>
      </c>
      <c r="H203" s="341"/>
      <c r="I203" s="342">
        <f>(C203/C275)*I11</f>
        <v>4.6749666876178382E-2</v>
      </c>
      <c r="J203" s="343">
        <f t="shared" si="13"/>
        <v>5.3629666876178379E-2</v>
      </c>
      <c r="K203" s="579">
        <v>3.8054852663881332E-2</v>
      </c>
      <c r="L203" s="341">
        <f t="shared" si="12"/>
        <v>1.5574814212297047E-2</v>
      </c>
      <c r="M203" s="588">
        <f t="shared" si="14"/>
        <v>19.42802324841934</v>
      </c>
    </row>
    <row r="204" spans="1:13" x14ac:dyDescent="0.25">
      <c r="A204" s="803" t="s">
        <v>22</v>
      </c>
      <c r="B204" s="804"/>
      <c r="C204" s="337">
        <f t="shared" ref="C204:H204" si="15">SUM(C15:C203)</f>
        <v>10645.799999999997</v>
      </c>
      <c r="D204" s="353">
        <f t="shared" ref="D204:E204" si="16">SUM(D15:D203)</f>
        <v>1242178</v>
      </c>
      <c r="E204" s="353">
        <f t="shared" si="16"/>
        <v>1343088</v>
      </c>
      <c r="F204" s="405">
        <f>E204-D204</f>
        <v>100910</v>
      </c>
      <c r="G204" s="354">
        <f t="shared" si="15"/>
        <v>86.782600000000016</v>
      </c>
      <c r="H204" s="354">
        <f t="shared" si="15"/>
        <v>2.2705714285714285</v>
      </c>
      <c r="I204" s="354">
        <f>SUM(I15:I203)</f>
        <v>10.938189090778454</v>
      </c>
      <c r="J204" s="354">
        <f>SUM(J15:J203)</f>
        <v>99.991360519349882</v>
      </c>
      <c r="K204" s="354">
        <f t="shared" ref="K204" si="17">SUM(K15:K203)</f>
        <v>96.347264758003249</v>
      </c>
      <c r="L204" s="581">
        <f>SUM(L15:L203)</f>
        <v>3.6440957613466383</v>
      </c>
      <c r="M204" s="589">
        <f>SUM(M15:M203)</f>
        <v>4545.645052703795</v>
      </c>
    </row>
    <row r="205" spans="1:13" x14ac:dyDescent="0.25">
      <c r="A205" s="356" t="s">
        <v>156</v>
      </c>
      <c r="B205" s="357">
        <v>17715264</v>
      </c>
      <c r="C205" s="337">
        <v>50.1</v>
      </c>
      <c r="D205" s="340">
        <v>11195</v>
      </c>
      <c r="E205" s="340">
        <v>13146</v>
      </c>
      <c r="F205" s="340">
        <f t="shared" si="11"/>
        <v>1951</v>
      </c>
      <c r="G205" s="341">
        <f t="shared" ref="G205:G268" si="18">F205*0.00086</f>
        <v>1.6778599999999999</v>
      </c>
      <c r="H205" s="341"/>
      <c r="I205" s="342">
        <f>(C205/C275)*I11</f>
        <v>5.1476006824099717E-2</v>
      </c>
      <c r="J205" s="343">
        <f>G205+I205+H205</f>
        <v>1.7293360068240997</v>
      </c>
      <c r="K205" s="579">
        <v>1.7121865960101197</v>
      </c>
      <c r="L205" s="341">
        <f>J205-K205</f>
        <v>1.7149410813980026E-2</v>
      </c>
      <c r="M205" s="588">
        <f>L205*1247.4</f>
        <v>21.392175049358688</v>
      </c>
    </row>
    <row r="206" spans="1:13" x14ac:dyDescent="0.25">
      <c r="A206" s="356" t="s">
        <v>157</v>
      </c>
      <c r="B206" s="357">
        <v>17715744</v>
      </c>
      <c r="C206" s="337">
        <v>38.700000000000003</v>
      </c>
      <c r="D206" s="346">
        <v>3790</v>
      </c>
      <c r="E206" s="346">
        <v>4948</v>
      </c>
      <c r="F206" s="340">
        <f t="shared" si="11"/>
        <v>1158</v>
      </c>
      <c r="G206" s="341">
        <f t="shared" si="18"/>
        <v>0.99587999999999999</v>
      </c>
      <c r="H206" s="341"/>
      <c r="I206" s="342">
        <f>(C206/C275)*I11</f>
        <v>3.9762903474903376E-2</v>
      </c>
      <c r="J206" s="343">
        <f t="shared" ref="J206:J269" si="19">G206+I206+H206</f>
        <v>1.0356429034749033</v>
      </c>
      <c r="K206" s="579">
        <v>1.0223957538042243</v>
      </c>
      <c r="L206" s="341">
        <f t="shared" si="12"/>
        <v>1.324714967067897E-2</v>
      </c>
      <c r="M206" s="588">
        <f t="shared" ref="M206:M269" si="20">L206*1247.4</f>
        <v>16.524494499204948</v>
      </c>
    </row>
    <row r="207" spans="1:13" x14ac:dyDescent="0.25">
      <c r="A207" s="356" t="s">
        <v>158</v>
      </c>
      <c r="B207" s="357">
        <v>17218887</v>
      </c>
      <c r="C207" s="337">
        <v>37.5</v>
      </c>
      <c r="D207" s="346">
        <v>3990</v>
      </c>
      <c r="E207" s="346">
        <v>3990</v>
      </c>
      <c r="F207" s="340">
        <f t="shared" si="11"/>
        <v>0</v>
      </c>
      <c r="G207" s="341">
        <f t="shared" si="18"/>
        <v>0</v>
      </c>
      <c r="H207" s="341"/>
      <c r="I207" s="342">
        <f>(C207/C275)*I11</f>
        <v>3.8529945227619551E-2</v>
      </c>
      <c r="J207" s="343">
        <f t="shared" si="19"/>
        <v>3.8529945227619551E-2</v>
      </c>
      <c r="K207" s="579">
        <v>2.5693559887814285E-2</v>
      </c>
      <c r="L207" s="341">
        <f t="shared" si="12"/>
        <v>1.2836385339805266E-2</v>
      </c>
      <c r="M207" s="588">
        <f t="shared" si="20"/>
        <v>16.012107072873089</v>
      </c>
    </row>
    <row r="208" spans="1:13" x14ac:dyDescent="0.25">
      <c r="A208" s="356" t="s">
        <v>159</v>
      </c>
      <c r="B208" s="357">
        <v>17219075</v>
      </c>
      <c r="C208" s="337">
        <v>33.4</v>
      </c>
      <c r="D208" s="346">
        <v>4681</v>
      </c>
      <c r="E208" s="346">
        <v>4681</v>
      </c>
      <c r="F208" s="340">
        <f t="shared" ref="F208:F271" si="21">E208-D208</f>
        <v>0</v>
      </c>
      <c r="G208" s="341">
        <f t="shared" si="18"/>
        <v>0</v>
      </c>
      <c r="H208" s="341">
        <f>C208*0.015*12/7</f>
        <v>0.85885714285714287</v>
      </c>
      <c r="I208" s="342">
        <f>(C208/C275)*I11</f>
        <v>3.431733788273314E-2</v>
      </c>
      <c r="J208" s="343">
        <f t="shared" si="19"/>
        <v>0.89317448073987604</v>
      </c>
      <c r="K208" s="579">
        <v>0.88174154019722284</v>
      </c>
      <c r="L208" s="341">
        <f t="shared" ref="L208:L271" si="22">J208-K208</f>
        <v>1.1432940542653203E-2</v>
      </c>
      <c r="M208" s="588">
        <f t="shared" si="20"/>
        <v>14.261450032905605</v>
      </c>
    </row>
    <row r="209" spans="1:16" x14ac:dyDescent="0.25">
      <c r="A209" s="356" t="s">
        <v>160</v>
      </c>
      <c r="B209" s="357">
        <v>17715017</v>
      </c>
      <c r="C209" s="337">
        <v>36.6</v>
      </c>
      <c r="D209" s="346">
        <v>7110</v>
      </c>
      <c r="E209" s="346">
        <v>7110</v>
      </c>
      <c r="F209" s="340">
        <f t="shared" si="21"/>
        <v>0</v>
      </c>
      <c r="G209" s="341">
        <f t="shared" si="18"/>
        <v>0</v>
      </c>
      <c r="H209" s="341"/>
      <c r="I209" s="342">
        <f>(C209/C275)*I11</f>
        <v>3.7605226542156679E-2</v>
      </c>
      <c r="J209" s="343">
        <f t="shared" si="19"/>
        <v>3.7605226542156679E-2</v>
      </c>
      <c r="K209" s="579">
        <v>2.5076914450506742E-2</v>
      </c>
      <c r="L209" s="341">
        <f t="shared" si="22"/>
        <v>1.2528312091649937E-2</v>
      </c>
      <c r="M209" s="588">
        <f t="shared" si="20"/>
        <v>15.627816503124134</v>
      </c>
    </row>
    <row r="210" spans="1:16" x14ac:dyDescent="0.25">
      <c r="A210" s="356" t="s">
        <v>161</v>
      </c>
      <c r="B210" s="357">
        <v>17219291</v>
      </c>
      <c r="C210" s="337">
        <v>34.4</v>
      </c>
      <c r="D210" s="346">
        <v>2700</v>
      </c>
      <c r="E210" s="346">
        <v>2700</v>
      </c>
      <c r="F210" s="340">
        <f t="shared" si="21"/>
        <v>0</v>
      </c>
      <c r="G210" s="341">
        <f t="shared" si="18"/>
        <v>0</v>
      </c>
      <c r="H210" s="341">
        <f>C210*0.015*12/7</f>
        <v>0.88457142857142856</v>
      </c>
      <c r="I210" s="342">
        <f>(C210/C275)*I11</f>
        <v>3.5344803088803001E-2</v>
      </c>
      <c r="J210" s="343">
        <f t="shared" si="19"/>
        <v>0.91991623166023162</v>
      </c>
      <c r="K210" s="579">
        <v>0.90814098750851691</v>
      </c>
      <c r="L210" s="341">
        <f t="shared" si="22"/>
        <v>1.1775244151714714E-2</v>
      </c>
      <c r="M210" s="588">
        <f t="shared" si="20"/>
        <v>14.688439554848935</v>
      </c>
    </row>
    <row r="211" spans="1:16" x14ac:dyDescent="0.25">
      <c r="A211" s="356" t="s">
        <v>162</v>
      </c>
      <c r="B211" s="357">
        <v>17219021</v>
      </c>
      <c r="C211" s="337">
        <v>38.200000000000003</v>
      </c>
      <c r="D211" s="346">
        <v>9300</v>
      </c>
      <c r="E211" s="346">
        <v>10200</v>
      </c>
      <c r="F211" s="340">
        <f t="shared" si="21"/>
        <v>900</v>
      </c>
      <c r="G211" s="341">
        <f t="shared" si="18"/>
        <v>0.77400000000000002</v>
      </c>
      <c r="H211" s="341"/>
      <c r="I211" s="342">
        <f>(C211/C275)*I11</f>
        <v>3.9249170871868445E-2</v>
      </c>
      <c r="J211" s="343">
        <f t="shared" si="19"/>
        <v>0.81324917087186843</v>
      </c>
      <c r="K211" s="579">
        <v>0.80017317300572022</v>
      </c>
      <c r="L211" s="341">
        <f t="shared" si="22"/>
        <v>1.3075997866148215E-2</v>
      </c>
      <c r="M211" s="588">
        <f t="shared" si="20"/>
        <v>16.310999738233285</v>
      </c>
    </row>
    <row r="212" spans="1:16" x14ac:dyDescent="0.25">
      <c r="A212" s="356" t="s">
        <v>163</v>
      </c>
      <c r="B212" s="357">
        <v>17219123</v>
      </c>
      <c r="C212" s="337">
        <v>39.299999999999997</v>
      </c>
      <c r="D212" s="359">
        <v>33795</v>
      </c>
      <c r="E212" s="359">
        <v>38015</v>
      </c>
      <c r="F212" s="340"/>
      <c r="G212" s="341">
        <f t="shared" si="18"/>
        <v>0</v>
      </c>
      <c r="H212" s="341">
        <f t="shared" ref="H212:H214" si="23">C212*0.015*12/7</f>
        <v>1.0105714285714285</v>
      </c>
      <c r="I212" s="342">
        <f>(C212/C275)*I11</f>
        <v>4.0379382598545281E-2</v>
      </c>
      <c r="J212" s="343">
        <f t="shared" si="19"/>
        <v>1.0509508111699737</v>
      </c>
      <c r="K212" s="579">
        <v>1.0374982793338579</v>
      </c>
      <c r="L212" s="341">
        <f t="shared" si="22"/>
        <v>1.3452531836115833E-2</v>
      </c>
      <c r="M212" s="588">
        <f t="shared" si="20"/>
        <v>16.78068821237089</v>
      </c>
    </row>
    <row r="213" spans="1:16" x14ac:dyDescent="0.25">
      <c r="A213" s="356" t="s">
        <v>164</v>
      </c>
      <c r="B213" s="357">
        <v>17219182</v>
      </c>
      <c r="C213" s="337">
        <v>43.3</v>
      </c>
      <c r="D213" s="346">
        <v>38375</v>
      </c>
      <c r="E213" s="346">
        <v>42375</v>
      </c>
      <c r="F213" s="340"/>
      <c r="G213" s="341">
        <f t="shared" si="18"/>
        <v>0</v>
      </c>
      <c r="H213" s="341">
        <f t="shared" si="23"/>
        <v>1.1134285714285714</v>
      </c>
      <c r="I213" s="342">
        <f>(C213/C275)*I11</f>
        <v>4.4489243422824704E-2</v>
      </c>
      <c r="J213" s="343">
        <f t="shared" si="19"/>
        <v>1.1579178148513962</v>
      </c>
      <c r="K213" s="579">
        <v>1.1430960685790343</v>
      </c>
      <c r="L213" s="341">
        <f t="shared" si="22"/>
        <v>1.482174627236188E-2</v>
      </c>
      <c r="M213" s="588">
        <f t="shared" si="20"/>
        <v>18.488646300144211</v>
      </c>
    </row>
    <row r="214" spans="1:16" x14ac:dyDescent="0.25">
      <c r="A214" s="356" t="s">
        <v>165</v>
      </c>
      <c r="B214" s="357">
        <v>17219330</v>
      </c>
      <c r="C214" s="337">
        <v>67.2</v>
      </c>
      <c r="D214" s="340">
        <v>36000</v>
      </c>
      <c r="E214" s="340">
        <v>41500</v>
      </c>
      <c r="F214" s="340"/>
      <c r="G214" s="341">
        <f t="shared" si="18"/>
        <v>0</v>
      </c>
      <c r="H214" s="341">
        <f t="shared" si="23"/>
        <v>1.728</v>
      </c>
      <c r="I214" s="342">
        <f>(C214/C275)*I11</f>
        <v>6.9045661847894235E-2</v>
      </c>
      <c r="J214" s="343">
        <f>G214+I214+H214</f>
        <v>1.7970456618478943</v>
      </c>
      <c r="K214" s="579">
        <v>1.7740428593189632</v>
      </c>
      <c r="L214" s="341">
        <f t="shared" si="22"/>
        <v>2.3002802528931054E-2</v>
      </c>
      <c r="M214" s="588">
        <f t="shared" si="20"/>
        <v>28.693695874588599</v>
      </c>
    </row>
    <row r="215" spans="1:16" x14ac:dyDescent="0.25">
      <c r="A215" s="356" t="s">
        <v>166</v>
      </c>
      <c r="B215" s="357">
        <v>17218801</v>
      </c>
      <c r="C215" s="337">
        <v>41.4</v>
      </c>
      <c r="D215" s="340">
        <v>10575</v>
      </c>
      <c r="E215" s="340">
        <v>12105</v>
      </c>
      <c r="F215" s="340">
        <f t="shared" si="21"/>
        <v>1530</v>
      </c>
      <c r="G215" s="341">
        <f t="shared" si="18"/>
        <v>1.3157999999999999</v>
      </c>
      <c r="H215" s="341"/>
      <c r="I215" s="342">
        <f>(C215/C275)*I11</f>
        <v>4.2537059531291978E-2</v>
      </c>
      <c r="J215" s="343">
        <f t="shared" si="19"/>
        <v>1.3583370595312918</v>
      </c>
      <c r="K215" s="579">
        <v>1.3441656901161467</v>
      </c>
      <c r="L215" s="341">
        <f>J215-K215</f>
        <v>1.4171369415145074E-2</v>
      </c>
      <c r="M215" s="588">
        <f t="shared" si="20"/>
        <v>17.677366208451968</v>
      </c>
    </row>
    <row r="216" spans="1:16" x14ac:dyDescent="0.25">
      <c r="A216" s="356" t="s">
        <v>167</v>
      </c>
      <c r="B216" s="357">
        <v>17219051</v>
      </c>
      <c r="C216" s="337">
        <v>77.5</v>
      </c>
      <c r="D216" s="340">
        <v>60755</v>
      </c>
      <c r="E216" s="340">
        <v>60755</v>
      </c>
      <c r="F216" s="340">
        <f t="shared" si="21"/>
        <v>0</v>
      </c>
      <c r="G216" s="341">
        <f t="shared" si="18"/>
        <v>0</v>
      </c>
      <c r="H216" s="341">
        <f>C216*0.015*12/7</f>
        <v>1.9928571428571427</v>
      </c>
      <c r="I216" s="342">
        <f>(C216/C275)*I11</f>
        <v>7.9628553470413727E-2</v>
      </c>
      <c r="J216" s="343">
        <f>G216+I216+H216</f>
        <v>2.0724856963275564</v>
      </c>
      <c r="K216" s="579">
        <v>6.6751000237681497</v>
      </c>
      <c r="L216" s="341">
        <f t="shared" si="22"/>
        <v>-4.6026143274405928</v>
      </c>
      <c r="M216" s="588">
        <f>L216*1247.4</f>
        <v>-5741.3011120493957</v>
      </c>
      <c r="N216" s="112"/>
    </row>
    <row r="217" spans="1:16" x14ac:dyDescent="0.25">
      <c r="A217" s="356" t="s">
        <v>168</v>
      </c>
      <c r="B217" s="357">
        <v>17219208</v>
      </c>
      <c r="C217" s="337">
        <v>102.9</v>
      </c>
      <c r="D217" s="340">
        <v>17407</v>
      </c>
      <c r="E217" s="340">
        <v>17985</v>
      </c>
      <c r="F217" s="340">
        <f t="shared" si="21"/>
        <v>578</v>
      </c>
      <c r="G217" s="341">
        <f t="shared" si="18"/>
        <v>0.49707999999999997</v>
      </c>
      <c r="H217" s="341"/>
      <c r="I217" s="342">
        <f>(C217/C275)*I11</f>
        <v>0.10572616970458805</v>
      </c>
      <c r="J217" s="343">
        <f t="shared" si="19"/>
        <v>0.602806169704588</v>
      </c>
      <c r="K217" s="579">
        <v>0.5675831283321624</v>
      </c>
      <c r="L217" s="341">
        <f t="shared" si="22"/>
        <v>3.5223041372425601E-2</v>
      </c>
      <c r="M217" s="588">
        <f t="shared" si="20"/>
        <v>43.937221807963695</v>
      </c>
    </row>
    <row r="218" spans="1:16" x14ac:dyDescent="0.25">
      <c r="A218" s="356" t="s">
        <v>169</v>
      </c>
      <c r="B218" s="357">
        <v>17218694</v>
      </c>
      <c r="C218" s="337">
        <v>95.8</v>
      </c>
      <c r="D218" s="340">
        <v>17425</v>
      </c>
      <c r="E218" s="340">
        <v>17493</v>
      </c>
      <c r="F218" s="340">
        <f t="shared" si="21"/>
        <v>68</v>
      </c>
      <c r="G218" s="341">
        <f t="shared" si="18"/>
        <v>5.8479999999999997E-2</v>
      </c>
      <c r="H218" s="341"/>
      <c r="I218" s="342">
        <f>(C218/C275)*I11</f>
        <v>9.8431166741492063E-2</v>
      </c>
      <c r="J218" s="343">
        <f t="shared" si="19"/>
        <v>0.15691116674149205</v>
      </c>
      <c r="K218" s="579">
        <v>0.12411848099340289</v>
      </c>
      <c r="L218" s="341">
        <f t="shared" si="22"/>
        <v>3.2792685748089162E-2</v>
      </c>
      <c r="M218" s="588">
        <f t="shared" si="20"/>
        <v>40.905596202166421</v>
      </c>
    </row>
    <row r="219" spans="1:16" x14ac:dyDescent="0.25">
      <c r="A219" s="356" t="s">
        <v>170</v>
      </c>
      <c r="B219" s="357">
        <v>17219084</v>
      </c>
      <c r="C219" s="337">
        <v>93.8</v>
      </c>
      <c r="D219" s="340">
        <v>19765</v>
      </c>
      <c r="E219" s="340">
        <v>22408</v>
      </c>
      <c r="F219" s="340">
        <f t="shared" si="21"/>
        <v>2643</v>
      </c>
      <c r="G219" s="341">
        <f t="shared" si="18"/>
        <v>2.27298</v>
      </c>
      <c r="H219" s="341"/>
      <c r="I219" s="342">
        <f>(C219/C275)*I11</f>
        <v>9.6376236329352355E-2</v>
      </c>
      <c r="J219" s="343">
        <f t="shared" si="19"/>
        <v>2.3693562363293523</v>
      </c>
      <c r="K219" s="579">
        <v>2.3372481577993862</v>
      </c>
      <c r="L219" s="341">
        <f t="shared" si="22"/>
        <v>3.2108078529966111E-2</v>
      </c>
      <c r="M219" s="588">
        <f t="shared" si="20"/>
        <v>40.051617158279733</v>
      </c>
    </row>
    <row r="220" spans="1:16" x14ac:dyDescent="0.25">
      <c r="A220" s="356" t="s">
        <v>171</v>
      </c>
      <c r="B220" s="357">
        <v>17218787</v>
      </c>
      <c r="C220" s="337">
        <v>104.1</v>
      </c>
      <c r="D220" s="340">
        <v>24350</v>
      </c>
      <c r="E220" s="340">
        <v>27074</v>
      </c>
      <c r="F220" s="340">
        <f t="shared" si="21"/>
        <v>2724</v>
      </c>
      <c r="G220" s="341">
        <f t="shared" si="18"/>
        <v>2.3426399999999998</v>
      </c>
      <c r="H220" s="341"/>
      <c r="I220" s="342">
        <f>(C220/C275)*I11</f>
        <v>0.10695912795187186</v>
      </c>
      <c r="J220" s="343">
        <f t="shared" si="19"/>
        <v>2.4495991279518718</v>
      </c>
      <c r="K220" s="579">
        <v>2.4139653222485724</v>
      </c>
      <c r="L220" s="341">
        <f t="shared" si="22"/>
        <v>3.5633805703299437E-2</v>
      </c>
      <c r="M220" s="588">
        <f t="shared" si="20"/>
        <v>44.449609234295721</v>
      </c>
    </row>
    <row r="221" spans="1:16" x14ac:dyDescent="0.25">
      <c r="A221" s="356" t="s">
        <v>172</v>
      </c>
      <c r="B221" s="357">
        <v>17219258</v>
      </c>
      <c r="C221" s="337">
        <v>123.5</v>
      </c>
      <c r="D221" s="340">
        <v>25866</v>
      </c>
      <c r="E221" s="340">
        <v>29227</v>
      </c>
      <c r="F221" s="340">
        <f t="shared" si="21"/>
        <v>3361</v>
      </c>
      <c r="G221" s="341">
        <f t="shared" si="18"/>
        <v>2.89046</v>
      </c>
      <c r="H221" s="341"/>
      <c r="I221" s="342">
        <f>(C221/C275)*I11</f>
        <v>0.12689195294962705</v>
      </c>
      <c r="J221" s="343">
        <f t="shared" si="19"/>
        <v>3.0173519529496269</v>
      </c>
      <c r="K221" s="579">
        <v>2.975077457230535</v>
      </c>
      <c r="L221" s="341">
        <f t="shared" si="22"/>
        <v>4.227449571909192E-2</v>
      </c>
      <c r="M221" s="588">
        <f t="shared" si="20"/>
        <v>52.733205959995267</v>
      </c>
    </row>
    <row r="222" spans="1:16" x14ac:dyDescent="0.25">
      <c r="A222" s="356" t="s">
        <v>173</v>
      </c>
      <c r="B222" s="362" t="s">
        <v>213</v>
      </c>
      <c r="C222" s="337">
        <v>8.8000000000000007</v>
      </c>
      <c r="D222" s="340">
        <v>0</v>
      </c>
      <c r="E222" s="340">
        <v>0</v>
      </c>
      <c r="F222" s="340">
        <f t="shared" si="21"/>
        <v>0</v>
      </c>
      <c r="G222" s="342">
        <f t="shared" si="18"/>
        <v>0</v>
      </c>
      <c r="H222" s="342"/>
      <c r="I222" s="342">
        <f>(C222/C275)*I11</f>
        <v>9.0416938134147209E-3</v>
      </c>
      <c r="J222" s="343">
        <f t="shared" si="19"/>
        <v>9.0416938134147209E-3</v>
      </c>
      <c r="K222" s="579">
        <v>6.0294220536737534E-3</v>
      </c>
      <c r="L222" s="341">
        <f t="shared" si="22"/>
        <v>3.0122717597409676E-3</v>
      </c>
      <c r="M222" s="588">
        <f t="shared" si="20"/>
        <v>3.7575077931008831</v>
      </c>
    </row>
    <row r="223" spans="1:16" x14ac:dyDescent="0.25">
      <c r="A223" s="356" t="s">
        <v>174</v>
      </c>
      <c r="B223" s="357">
        <v>17218772</v>
      </c>
      <c r="C223" s="337">
        <v>43.8</v>
      </c>
      <c r="D223" s="346">
        <v>6540</v>
      </c>
      <c r="E223" s="346">
        <v>6540</v>
      </c>
      <c r="F223" s="340">
        <f t="shared" si="21"/>
        <v>0</v>
      </c>
      <c r="G223" s="341">
        <f t="shared" si="18"/>
        <v>0</v>
      </c>
      <c r="H223" s="341"/>
      <c r="I223" s="342">
        <f>(C223/C275)*I11</f>
        <v>4.5002976025859627E-2</v>
      </c>
      <c r="J223" s="343">
        <f t="shared" si="19"/>
        <v>4.5002976025859627E-2</v>
      </c>
      <c r="K223" s="579">
        <v>3.0010077948967082E-2</v>
      </c>
      <c r="L223" s="341">
        <f t="shared" si="22"/>
        <v>1.4992898076892545E-2</v>
      </c>
      <c r="M223" s="588">
        <f t="shared" si="20"/>
        <v>18.702141061115764</v>
      </c>
    </row>
    <row r="224" spans="1:16" x14ac:dyDescent="0.25">
      <c r="A224" s="356" t="s">
        <v>175</v>
      </c>
      <c r="B224" s="357">
        <v>17219249</v>
      </c>
      <c r="C224" s="337">
        <v>68.599999999999994</v>
      </c>
      <c r="D224" s="346">
        <v>12095</v>
      </c>
      <c r="E224" s="346">
        <v>13970</v>
      </c>
      <c r="F224" s="340">
        <f t="shared" si="21"/>
        <v>1875</v>
      </c>
      <c r="G224" s="341">
        <f t="shared" si="18"/>
        <v>1.6125</v>
      </c>
      <c r="H224" s="341"/>
      <c r="I224" s="342">
        <f>(C224/C275)*I11</f>
        <v>7.0484113136392024E-2</v>
      </c>
      <c r="J224" s="343">
        <f t="shared" si="19"/>
        <v>1.6829841131363921</v>
      </c>
      <c r="K224" s="579">
        <v>1.6595020855547751</v>
      </c>
      <c r="L224" s="341">
        <f t="shared" si="22"/>
        <v>2.3482027581616993E-2</v>
      </c>
      <c r="M224" s="588">
        <f t="shared" si="20"/>
        <v>29.29148120530904</v>
      </c>
      <c r="P224" s="112"/>
    </row>
    <row r="225" spans="1:16" x14ac:dyDescent="0.25">
      <c r="A225" s="356" t="s">
        <v>176</v>
      </c>
      <c r="B225" s="357">
        <v>17218796</v>
      </c>
      <c r="C225" s="337">
        <v>46.7</v>
      </c>
      <c r="D225" s="346">
        <v>3340</v>
      </c>
      <c r="E225" s="346">
        <v>3340</v>
      </c>
      <c r="F225" s="340">
        <f t="shared" si="21"/>
        <v>0</v>
      </c>
      <c r="G225" s="341">
        <f t="shared" si="18"/>
        <v>0</v>
      </c>
      <c r="H225" s="341"/>
      <c r="I225" s="342">
        <f>(C225/C275)*I11</f>
        <v>4.7982625123462214E-2</v>
      </c>
      <c r="J225" s="343">
        <f t="shared" si="19"/>
        <v>4.7982625123462214E-2</v>
      </c>
      <c r="K225" s="579">
        <v>3.1997046580291393E-2</v>
      </c>
      <c r="L225" s="341">
        <f t="shared" si="22"/>
        <v>1.5985578543170821E-2</v>
      </c>
      <c r="M225" s="588">
        <f t="shared" si="20"/>
        <v>19.940410674751284</v>
      </c>
      <c r="P225" s="112"/>
    </row>
    <row r="226" spans="1:16" x14ac:dyDescent="0.25">
      <c r="A226" s="356" t="s">
        <v>177</v>
      </c>
      <c r="B226" s="357">
        <v>17219072</v>
      </c>
      <c r="C226" s="337">
        <v>68.2</v>
      </c>
      <c r="D226" s="346">
        <v>10670</v>
      </c>
      <c r="E226" s="346">
        <v>12800</v>
      </c>
      <c r="F226" s="340">
        <f t="shared" si="21"/>
        <v>2130</v>
      </c>
      <c r="G226" s="341">
        <f t="shared" si="18"/>
        <v>1.8317999999999999</v>
      </c>
      <c r="H226" s="341"/>
      <c r="I226" s="342">
        <f>(C226/C275)*I11</f>
        <v>7.0073127053964082E-2</v>
      </c>
      <c r="J226" s="343">
        <f t="shared" si="19"/>
        <v>1.9018731270539639</v>
      </c>
      <c r="K226" s="579">
        <v>1.8785280209159714</v>
      </c>
      <c r="L226" s="341">
        <f t="shared" si="22"/>
        <v>2.3345106137992566E-2</v>
      </c>
      <c r="M226" s="588">
        <f t="shared" si="20"/>
        <v>29.120685396531929</v>
      </c>
    </row>
    <row r="227" spans="1:16" x14ac:dyDescent="0.25">
      <c r="A227" s="356" t="s">
        <v>178</v>
      </c>
      <c r="B227" s="357">
        <v>17218794</v>
      </c>
      <c r="C227" s="337">
        <v>49.9</v>
      </c>
      <c r="D227" s="346">
        <v>7570</v>
      </c>
      <c r="E227" s="346">
        <v>9005</v>
      </c>
      <c r="F227" s="340">
        <f t="shared" si="21"/>
        <v>1435</v>
      </c>
      <c r="G227" s="341">
        <f t="shared" si="18"/>
        <v>1.2341</v>
      </c>
      <c r="H227" s="341"/>
      <c r="I227" s="342">
        <f>(C227/C275)*I11</f>
        <v>5.1270513782885746E-2</v>
      </c>
      <c r="J227" s="343">
        <f t="shared" si="19"/>
        <v>1.2853705137828857</v>
      </c>
      <c r="K227" s="579">
        <v>1.2682895636907181</v>
      </c>
      <c r="L227" s="341">
        <f t="shared" si="22"/>
        <v>1.7080950092167591E-2</v>
      </c>
      <c r="M227" s="588">
        <f t="shared" si="20"/>
        <v>21.306777144969853</v>
      </c>
    </row>
    <row r="228" spans="1:16" x14ac:dyDescent="0.25">
      <c r="A228" s="356" t="s">
        <v>179</v>
      </c>
      <c r="B228" s="357">
        <v>17219264</v>
      </c>
      <c r="C228" s="337">
        <v>49.8</v>
      </c>
      <c r="D228" s="340">
        <v>5575</v>
      </c>
      <c r="E228" s="340">
        <v>5575</v>
      </c>
      <c r="F228" s="340">
        <f t="shared" si="21"/>
        <v>0</v>
      </c>
      <c r="G228" s="341">
        <f t="shared" si="18"/>
        <v>0</v>
      </c>
      <c r="H228" s="341"/>
      <c r="I228" s="342">
        <f>(C228/C275)*I11</f>
        <v>5.1167767262278757E-2</v>
      </c>
      <c r="J228" s="343">
        <f t="shared" si="19"/>
        <v>5.1167767262278757E-2</v>
      </c>
      <c r="K228" s="579">
        <v>3.4121047531017371E-2</v>
      </c>
      <c r="L228" s="341">
        <f t="shared" si="22"/>
        <v>1.7046719731261387E-2</v>
      </c>
      <c r="M228" s="588">
        <f t="shared" si="20"/>
        <v>21.264078192775454</v>
      </c>
    </row>
    <row r="229" spans="1:16" x14ac:dyDescent="0.25">
      <c r="A229" s="356" t="s">
        <v>180</v>
      </c>
      <c r="B229" s="357">
        <v>17219048</v>
      </c>
      <c r="C229" s="337">
        <v>37.700000000000003</v>
      </c>
      <c r="D229" s="340">
        <v>5555</v>
      </c>
      <c r="E229" s="340">
        <v>5985</v>
      </c>
      <c r="F229" s="340">
        <f t="shared" si="21"/>
        <v>430</v>
      </c>
      <c r="G229" s="341">
        <f t="shared" si="18"/>
        <v>0.36980000000000002</v>
      </c>
      <c r="H229" s="341"/>
      <c r="I229" s="342">
        <f>(C229/C275)*I11</f>
        <v>3.8735438268833522E-2</v>
      </c>
      <c r="J229" s="343">
        <f t="shared" si="19"/>
        <v>0.40853543826883354</v>
      </c>
      <c r="K229" s="579">
        <v>0.39563059220721597</v>
      </c>
      <c r="L229" s="341">
        <f t="shared" si="22"/>
        <v>1.290484606161757E-2</v>
      </c>
      <c r="M229" s="588">
        <f t="shared" si="20"/>
        <v>16.097504977261757</v>
      </c>
    </row>
    <row r="230" spans="1:16" x14ac:dyDescent="0.25">
      <c r="A230" s="356" t="s">
        <v>181</v>
      </c>
      <c r="B230" s="357">
        <v>17219324</v>
      </c>
      <c r="C230" s="337">
        <v>45.3</v>
      </c>
      <c r="D230" s="340">
        <v>6080</v>
      </c>
      <c r="E230" s="340">
        <v>7005</v>
      </c>
      <c r="F230" s="340">
        <f t="shared" si="21"/>
        <v>925</v>
      </c>
      <c r="G230" s="341">
        <f t="shared" si="18"/>
        <v>0.79549999999999998</v>
      </c>
      <c r="H230" s="341"/>
      <c r="I230" s="342">
        <f>(C230/C275)*I11</f>
        <v>4.6544173834964411E-2</v>
      </c>
      <c r="J230" s="343">
        <f t="shared" si="19"/>
        <v>0.84204417383496444</v>
      </c>
      <c r="K230" s="579">
        <v>0.82653782034447965</v>
      </c>
      <c r="L230" s="341">
        <f t="shared" si="22"/>
        <v>1.5506353490484792E-2</v>
      </c>
      <c r="M230" s="588">
        <f t="shared" si="20"/>
        <v>19.342625344030733</v>
      </c>
    </row>
    <row r="231" spans="1:16" x14ac:dyDescent="0.25">
      <c r="A231" s="356" t="s">
        <v>182</v>
      </c>
      <c r="B231" s="357">
        <v>17219063</v>
      </c>
      <c r="C231" s="337">
        <v>52.8</v>
      </c>
      <c r="D231" s="346">
        <v>12205</v>
      </c>
      <c r="E231" s="346">
        <v>13525</v>
      </c>
      <c r="F231" s="340">
        <f t="shared" si="21"/>
        <v>1320</v>
      </c>
      <c r="G231" s="341">
        <f t="shared" si="18"/>
        <v>1.1352</v>
      </c>
      <c r="H231" s="341"/>
      <c r="I231" s="342">
        <f>(C231/C275)*I11</f>
        <v>5.4250162880488319E-2</v>
      </c>
      <c r="J231" s="343">
        <f t="shared" si="19"/>
        <v>1.1894501628804883</v>
      </c>
      <c r="K231" s="579">
        <v>1.1713765323220424</v>
      </c>
      <c r="L231" s="341">
        <f t="shared" si="22"/>
        <v>1.8073630558445908E-2</v>
      </c>
      <c r="M231" s="588">
        <f t="shared" si="20"/>
        <v>22.545046758605427</v>
      </c>
    </row>
    <row r="232" spans="1:16" x14ac:dyDescent="0.25">
      <c r="A232" s="356" t="s">
        <v>183</v>
      </c>
      <c r="B232" s="357">
        <v>17218847</v>
      </c>
      <c r="C232" s="337">
        <v>42</v>
      </c>
      <c r="D232" s="346">
        <v>4477</v>
      </c>
      <c r="E232" s="346">
        <v>4560</v>
      </c>
      <c r="F232" s="340">
        <f t="shared" si="21"/>
        <v>83</v>
      </c>
      <c r="G232" s="341">
        <f t="shared" si="18"/>
        <v>7.1379999999999999E-2</v>
      </c>
      <c r="H232" s="341"/>
      <c r="I232" s="342">
        <f>(C232/C275)*I11</f>
        <v>4.315353865493389E-2</v>
      </c>
      <c r="J232" s="343">
        <f t="shared" si="19"/>
        <v>0.11453353865493389</v>
      </c>
      <c r="K232" s="579">
        <v>0.10015678707435199</v>
      </c>
      <c r="L232" s="341">
        <f t="shared" si="22"/>
        <v>1.4376751580581895E-2</v>
      </c>
      <c r="M232" s="588">
        <f t="shared" si="20"/>
        <v>17.933559921617857</v>
      </c>
    </row>
    <row r="233" spans="1:16" x14ac:dyDescent="0.25">
      <c r="A233" s="356" t="s">
        <v>184</v>
      </c>
      <c r="B233" s="357">
        <v>17219240</v>
      </c>
      <c r="C233" s="337">
        <v>47</v>
      </c>
      <c r="D233" s="346">
        <v>2615</v>
      </c>
      <c r="E233" s="346">
        <v>2680</v>
      </c>
      <c r="F233" s="340">
        <f t="shared" si="21"/>
        <v>65</v>
      </c>
      <c r="G233" s="341">
        <f t="shared" si="18"/>
        <v>5.5899999999999998E-2</v>
      </c>
      <c r="H233" s="341"/>
      <c r="I233" s="342">
        <f>(C233/C275)*I11</f>
        <v>4.8290864685283166E-2</v>
      </c>
      <c r="J233" s="343">
        <f t="shared" si="19"/>
        <v>0.10419086468528316</v>
      </c>
      <c r="K233" s="579">
        <v>8.8102595059393898E-2</v>
      </c>
      <c r="L233" s="341">
        <f t="shared" si="22"/>
        <v>1.6088269625889259E-2</v>
      </c>
      <c r="M233" s="588">
        <f t="shared" si="20"/>
        <v>20.068507531334262</v>
      </c>
    </row>
    <row r="234" spans="1:16" x14ac:dyDescent="0.25">
      <c r="A234" s="356" t="s">
        <v>185</v>
      </c>
      <c r="B234" s="357">
        <v>17219038</v>
      </c>
      <c r="C234" s="337">
        <v>28.9</v>
      </c>
      <c r="D234" s="346">
        <v>2465</v>
      </c>
      <c r="E234" s="346">
        <v>3135</v>
      </c>
      <c r="F234" s="340">
        <f t="shared" si="21"/>
        <v>670</v>
      </c>
      <c r="G234" s="341">
        <f t="shared" si="18"/>
        <v>0.57619999999999993</v>
      </c>
      <c r="H234" s="341"/>
      <c r="I234" s="342">
        <f>(C234/C275)*I11</f>
        <v>2.9693744455418798E-2</v>
      </c>
      <c r="J234" s="343">
        <f t="shared" si="19"/>
        <v>0.60589374445541877</v>
      </c>
      <c r="K234" s="579">
        <v>0.59600117015354215</v>
      </c>
      <c r="L234" s="341">
        <f t="shared" si="22"/>
        <v>9.8925743018766221E-3</v>
      </c>
      <c r="M234" s="588">
        <f t="shared" si="20"/>
        <v>12.3399971841609</v>
      </c>
    </row>
    <row r="235" spans="1:16" x14ac:dyDescent="0.25">
      <c r="A235" s="356" t="s">
        <v>186</v>
      </c>
      <c r="B235" s="357">
        <v>17219310</v>
      </c>
      <c r="C235" s="337">
        <v>25.1</v>
      </c>
      <c r="D235" s="346">
        <v>4335</v>
      </c>
      <c r="E235" s="346">
        <v>5000</v>
      </c>
      <c r="F235" s="340">
        <f t="shared" si="21"/>
        <v>665</v>
      </c>
      <c r="G235" s="341">
        <f t="shared" si="18"/>
        <v>0.57189999999999996</v>
      </c>
      <c r="H235" s="341"/>
      <c r="I235" s="342">
        <f>(C235/C275)*I11</f>
        <v>2.5789376672353353E-2</v>
      </c>
      <c r="J235" s="343">
        <f t="shared" si="19"/>
        <v>0.59768937667235333</v>
      </c>
      <c r="K235" s="579">
        <v>0.58909755608491032</v>
      </c>
      <c r="L235" s="341">
        <f t="shared" si="22"/>
        <v>8.5918205874430109E-3</v>
      </c>
      <c r="M235" s="588">
        <f t="shared" si="20"/>
        <v>10.717437000776412</v>
      </c>
    </row>
    <row r="236" spans="1:16" x14ac:dyDescent="0.25">
      <c r="A236" s="356" t="s">
        <v>187</v>
      </c>
      <c r="B236" s="357">
        <v>17218621</v>
      </c>
      <c r="C236" s="337">
        <v>21.7</v>
      </c>
      <c r="D236" s="346">
        <v>5580</v>
      </c>
      <c r="E236" s="346">
        <v>6505</v>
      </c>
      <c r="F236" s="340">
        <f t="shared" si="21"/>
        <v>925</v>
      </c>
      <c r="G236" s="341">
        <f t="shared" si="18"/>
        <v>0.79549999999999998</v>
      </c>
      <c r="H236" s="341"/>
      <c r="I236" s="342">
        <f>(C236/C275)*I11</f>
        <v>2.2295994971715843E-2</v>
      </c>
      <c r="J236" s="343">
        <f t="shared" si="19"/>
        <v>0.81779599497171584</v>
      </c>
      <c r="K236" s="579">
        <v>0.8103680066550818</v>
      </c>
      <c r="L236" s="341">
        <f t="shared" si="22"/>
        <v>7.4279883166340488E-3</v>
      </c>
      <c r="M236" s="588">
        <f t="shared" si="20"/>
        <v>9.2656726261693123</v>
      </c>
    </row>
    <row r="237" spans="1:16" x14ac:dyDescent="0.25">
      <c r="A237" s="356" t="s">
        <v>188</v>
      </c>
      <c r="B237" s="357">
        <v>17219062</v>
      </c>
      <c r="C237" s="337">
        <v>20</v>
      </c>
      <c r="D237" s="340">
        <v>1910</v>
      </c>
      <c r="E237" s="340">
        <v>1910</v>
      </c>
      <c r="F237" s="340">
        <f t="shared" si="21"/>
        <v>0</v>
      </c>
      <c r="G237" s="341">
        <f t="shared" si="18"/>
        <v>0</v>
      </c>
      <c r="H237" s="341"/>
      <c r="I237" s="342">
        <f>(C237/C275)*I11</f>
        <v>2.0549304121397091E-2</v>
      </c>
      <c r="J237" s="343">
        <f t="shared" si="19"/>
        <v>2.0549304121397091E-2</v>
      </c>
      <c r="K237" s="579">
        <v>1.3703231940167619E-2</v>
      </c>
      <c r="L237" s="341">
        <f t="shared" si="22"/>
        <v>6.8460721812294723E-3</v>
      </c>
      <c r="M237" s="588">
        <f t="shared" si="20"/>
        <v>8.5397904388656443</v>
      </c>
    </row>
    <row r="238" spans="1:16" x14ac:dyDescent="0.25">
      <c r="A238" s="337" t="s">
        <v>189</v>
      </c>
      <c r="B238" s="357">
        <v>17219098</v>
      </c>
      <c r="C238" s="337">
        <v>26.3</v>
      </c>
      <c r="D238" s="340">
        <v>3295</v>
      </c>
      <c r="E238" s="340">
        <v>3380</v>
      </c>
      <c r="F238" s="340">
        <f t="shared" si="21"/>
        <v>85</v>
      </c>
      <c r="G238" s="341">
        <f t="shared" si="18"/>
        <v>7.3099999999999998E-2</v>
      </c>
      <c r="H238" s="341"/>
      <c r="I238" s="342">
        <f>(C238/C275)*I11</f>
        <v>2.7022334919637177E-2</v>
      </c>
      <c r="J238" s="343">
        <f t="shared" si="19"/>
        <v>0.10012233491963718</v>
      </c>
      <c r="K238" s="579">
        <v>9.1119750001320415E-2</v>
      </c>
      <c r="L238" s="341">
        <f t="shared" si="22"/>
        <v>9.0025849183167639E-3</v>
      </c>
      <c r="M238" s="588">
        <f t="shared" si="20"/>
        <v>11.229824427108332</v>
      </c>
    </row>
    <row r="239" spans="1:16" x14ac:dyDescent="0.25">
      <c r="A239" s="337" t="s">
        <v>190</v>
      </c>
      <c r="B239" s="357">
        <v>17715401</v>
      </c>
      <c r="C239" s="337">
        <v>27.7</v>
      </c>
      <c r="D239" s="340">
        <v>6160</v>
      </c>
      <c r="E239" s="340">
        <v>7175</v>
      </c>
      <c r="F239" s="340">
        <f t="shared" si="21"/>
        <v>1015</v>
      </c>
      <c r="G239" s="341">
        <f t="shared" si="18"/>
        <v>0.87290000000000001</v>
      </c>
      <c r="H239" s="341"/>
      <c r="I239" s="342">
        <f>(C239/C275)*I11</f>
        <v>2.8460786208134969E-2</v>
      </c>
      <c r="J239" s="343">
        <f t="shared" si="19"/>
        <v>0.90136078620813498</v>
      </c>
      <c r="K239" s="579">
        <v>0.89187897623713219</v>
      </c>
      <c r="L239" s="341">
        <f t="shared" si="22"/>
        <v>9.4818099710027859E-3</v>
      </c>
      <c r="M239" s="588">
        <f t="shared" si="20"/>
        <v>11.827609757828876</v>
      </c>
    </row>
    <row r="240" spans="1:16" x14ac:dyDescent="0.25">
      <c r="A240" s="337" t="s">
        <v>191</v>
      </c>
      <c r="B240" s="357">
        <v>17714981</v>
      </c>
      <c r="C240" s="337">
        <v>22.4</v>
      </c>
      <c r="D240" s="340">
        <v>5630</v>
      </c>
      <c r="E240" s="340">
        <v>6430</v>
      </c>
      <c r="F240" s="340">
        <f t="shared" si="21"/>
        <v>800</v>
      </c>
      <c r="G240" s="341">
        <f t="shared" si="18"/>
        <v>0.68799999999999994</v>
      </c>
      <c r="H240" s="341"/>
      <c r="I240" s="342">
        <f>(C240/C275)*I11</f>
        <v>2.301522061596474E-2</v>
      </c>
      <c r="J240" s="343">
        <f t="shared" si="19"/>
        <v>0.71101522061596467</v>
      </c>
      <c r="K240" s="579">
        <v>0.70334761977298765</v>
      </c>
      <c r="L240" s="341">
        <f t="shared" si="22"/>
        <v>7.6676008429770182E-3</v>
      </c>
      <c r="M240" s="588">
        <f t="shared" si="20"/>
        <v>9.5645652915295329</v>
      </c>
    </row>
    <row r="241" spans="1:13" x14ac:dyDescent="0.25">
      <c r="A241" s="337" t="s">
        <v>192</v>
      </c>
      <c r="B241" s="357">
        <v>17715748</v>
      </c>
      <c r="C241" s="337">
        <v>31.2</v>
      </c>
      <c r="D241" s="340">
        <v>2690</v>
      </c>
      <c r="E241" s="340">
        <v>2690</v>
      </c>
      <c r="F241" s="340">
        <f t="shared" si="21"/>
        <v>0</v>
      </c>
      <c r="G241" s="341">
        <f t="shared" si="18"/>
        <v>0</v>
      </c>
      <c r="H241" s="341"/>
      <c r="I241" s="342">
        <f>(C241/C275)*I11</f>
        <v>3.2056914429379461E-2</v>
      </c>
      <c r="J241" s="343">
        <f t="shared" si="19"/>
        <v>3.2056914429379461E-2</v>
      </c>
      <c r="K241" s="579">
        <v>2.1377041826661482E-2</v>
      </c>
      <c r="L241" s="341">
        <f t="shared" si="22"/>
        <v>1.067987260271798E-2</v>
      </c>
      <c r="M241" s="588">
        <f t="shared" si="20"/>
        <v>13.322073084630409</v>
      </c>
    </row>
    <row r="242" spans="1:13" x14ac:dyDescent="0.25">
      <c r="A242" s="337" t="s">
        <v>193</v>
      </c>
      <c r="B242" s="357">
        <v>17715384</v>
      </c>
      <c r="C242" s="337">
        <v>32.299999999999997</v>
      </c>
      <c r="D242" s="340">
        <v>4190</v>
      </c>
      <c r="E242" s="340">
        <v>5260</v>
      </c>
      <c r="F242" s="340">
        <f t="shared" si="21"/>
        <v>1070</v>
      </c>
      <c r="G242" s="341">
        <f t="shared" si="18"/>
        <v>0.92020000000000002</v>
      </c>
      <c r="H242" s="341"/>
      <c r="I242" s="342">
        <f>(C242/C275)*I11</f>
        <v>3.3187126156056297E-2</v>
      </c>
      <c r="J242" s="343">
        <f t="shared" si="19"/>
        <v>0.95338712615605636</v>
      </c>
      <c r="K242" s="579">
        <v>0.94233071958337067</v>
      </c>
      <c r="L242" s="341">
        <f t="shared" si="22"/>
        <v>1.1056406572685695E-2</v>
      </c>
      <c r="M242" s="588">
        <f t="shared" si="20"/>
        <v>13.791761558768137</v>
      </c>
    </row>
    <row r="243" spans="1:13" x14ac:dyDescent="0.25">
      <c r="A243" s="337" t="s">
        <v>194</v>
      </c>
      <c r="B243" s="357">
        <v>17715650</v>
      </c>
      <c r="C243" s="337">
        <v>25.2</v>
      </c>
      <c r="D243" s="340">
        <v>6950</v>
      </c>
      <c r="E243" s="340">
        <v>7945</v>
      </c>
      <c r="F243" s="340">
        <f t="shared" si="21"/>
        <v>995</v>
      </c>
      <c r="G243" s="341">
        <f t="shared" si="18"/>
        <v>0.85570000000000002</v>
      </c>
      <c r="H243" s="341"/>
      <c r="I243" s="342">
        <f>(C243/C275)*I11</f>
        <v>2.5892123192960335E-2</v>
      </c>
      <c r="J243" s="343">
        <f t="shared" si="19"/>
        <v>0.88159212319296032</v>
      </c>
      <c r="K243" s="579">
        <v>0.8729660722446112</v>
      </c>
      <c r="L243" s="341">
        <f t="shared" si="22"/>
        <v>8.6260509483491177E-3</v>
      </c>
      <c r="M243" s="588">
        <f t="shared" si="20"/>
        <v>10.760135952970691</v>
      </c>
    </row>
    <row r="244" spans="1:13" x14ac:dyDescent="0.25">
      <c r="A244" s="337" t="s">
        <v>195</v>
      </c>
      <c r="B244" s="357">
        <v>17715387</v>
      </c>
      <c r="C244" s="337">
        <v>28.9</v>
      </c>
      <c r="D244" s="340">
        <v>8770</v>
      </c>
      <c r="E244" s="340">
        <v>10055</v>
      </c>
      <c r="F244" s="340">
        <f t="shared" si="21"/>
        <v>1285</v>
      </c>
      <c r="G244" s="341">
        <f t="shared" si="18"/>
        <v>1.1051</v>
      </c>
      <c r="H244" s="341"/>
      <c r="I244" s="342">
        <f>(C244/C275)*I11</f>
        <v>2.9693744455418798E-2</v>
      </c>
      <c r="J244" s="343">
        <f t="shared" si="19"/>
        <v>1.1347937444554188</v>
      </c>
      <c r="K244" s="579">
        <v>1.1249011701535421</v>
      </c>
      <c r="L244" s="341">
        <f t="shared" si="22"/>
        <v>9.8925743018767331E-3</v>
      </c>
      <c r="M244" s="588">
        <f t="shared" si="20"/>
        <v>12.339997184161037</v>
      </c>
    </row>
    <row r="245" spans="1:13" x14ac:dyDescent="0.25">
      <c r="A245" s="337" t="s">
        <v>196</v>
      </c>
      <c r="B245" s="357">
        <v>17715184</v>
      </c>
      <c r="C245" s="337">
        <v>27.4</v>
      </c>
      <c r="D245" s="340">
        <v>6445</v>
      </c>
      <c r="E245" s="340">
        <v>7155</v>
      </c>
      <c r="F245" s="340">
        <f t="shared" si="21"/>
        <v>710</v>
      </c>
      <c r="G245" s="341">
        <f t="shared" si="18"/>
        <v>0.61060000000000003</v>
      </c>
      <c r="H245" s="341"/>
      <c r="I245" s="342">
        <f>(C245/C275)*I11</f>
        <v>2.8152546646314017E-2</v>
      </c>
      <c r="J245" s="343">
        <f t="shared" si="19"/>
        <v>0.63875254664631409</v>
      </c>
      <c r="K245" s="579">
        <v>0.62937342775802962</v>
      </c>
      <c r="L245" s="341">
        <f t="shared" si="22"/>
        <v>9.3791188882844656E-3</v>
      </c>
      <c r="M245" s="588">
        <f t="shared" si="20"/>
        <v>11.699512901246043</v>
      </c>
    </row>
    <row r="246" spans="1:13" x14ac:dyDescent="0.25">
      <c r="A246" s="337" t="s">
        <v>197</v>
      </c>
      <c r="B246" s="357">
        <v>17715217</v>
      </c>
      <c r="C246" s="337">
        <v>25.1</v>
      </c>
      <c r="D246" s="340">
        <v>4995</v>
      </c>
      <c r="E246" s="340">
        <v>5620</v>
      </c>
      <c r="F246" s="340">
        <f t="shared" si="21"/>
        <v>625</v>
      </c>
      <c r="G246" s="341">
        <f t="shared" si="18"/>
        <v>0.53749999999999998</v>
      </c>
      <c r="H246" s="341"/>
      <c r="I246" s="342">
        <f>(C246/C275)*I11</f>
        <v>2.5789376672353353E-2</v>
      </c>
      <c r="J246" s="343">
        <f t="shared" si="19"/>
        <v>0.56328937667235335</v>
      </c>
      <c r="K246" s="579">
        <v>0.55469755608491034</v>
      </c>
      <c r="L246" s="341">
        <f t="shared" si="22"/>
        <v>8.5918205874430109E-3</v>
      </c>
      <c r="M246" s="588">
        <f t="shared" si="20"/>
        <v>10.717437000776412</v>
      </c>
    </row>
    <row r="247" spans="1:13" x14ac:dyDescent="0.25">
      <c r="A247" s="337" t="s">
        <v>198</v>
      </c>
      <c r="B247" s="357">
        <v>17714950</v>
      </c>
      <c r="C247" s="337">
        <v>24.6</v>
      </c>
      <c r="D247" s="340">
        <v>5400</v>
      </c>
      <c r="E247" s="340">
        <v>6170</v>
      </c>
      <c r="F247" s="340">
        <f t="shared" si="21"/>
        <v>770</v>
      </c>
      <c r="G247" s="341">
        <f t="shared" si="18"/>
        <v>0.66220000000000001</v>
      </c>
      <c r="H247" s="341"/>
      <c r="I247" s="342">
        <f>(C247/C275)*I11</f>
        <v>2.5275644069318426E-2</v>
      </c>
      <c r="J247" s="343">
        <f t="shared" si="19"/>
        <v>0.68747564406931838</v>
      </c>
      <c r="K247" s="579">
        <v>0.67905497528640613</v>
      </c>
      <c r="L247" s="341">
        <f t="shared" si="22"/>
        <v>8.4206687829122551E-3</v>
      </c>
      <c r="M247" s="588">
        <f t="shared" si="20"/>
        <v>10.503942239804747</v>
      </c>
    </row>
    <row r="248" spans="1:13" x14ac:dyDescent="0.25">
      <c r="A248" s="337" t="s">
        <v>199</v>
      </c>
      <c r="B248" s="357">
        <v>17715046</v>
      </c>
      <c r="C248" s="337">
        <v>34.1</v>
      </c>
      <c r="D248" s="340">
        <v>8905</v>
      </c>
      <c r="E248" s="340">
        <v>10360</v>
      </c>
      <c r="F248" s="340">
        <f t="shared" si="21"/>
        <v>1455</v>
      </c>
      <c r="G248" s="341">
        <f t="shared" si="18"/>
        <v>1.2513000000000001</v>
      </c>
      <c r="H248" s="341"/>
      <c r="I248" s="342">
        <f>(C248/C275)*I11</f>
        <v>3.5036563526982041E-2</v>
      </c>
      <c r="J248" s="343">
        <f t="shared" si="19"/>
        <v>1.2863365635269821</v>
      </c>
      <c r="K248" s="579">
        <v>1.2746640104579858</v>
      </c>
      <c r="L248" s="341">
        <f t="shared" si="22"/>
        <v>1.1672553068996283E-2</v>
      </c>
      <c r="M248" s="588">
        <f t="shared" si="20"/>
        <v>14.560342698265965</v>
      </c>
    </row>
    <row r="249" spans="1:13" x14ac:dyDescent="0.25">
      <c r="A249" s="337" t="s">
        <v>200</v>
      </c>
      <c r="B249" s="357">
        <v>17715153</v>
      </c>
      <c r="C249" s="337">
        <v>28.6</v>
      </c>
      <c r="D249" s="340">
        <v>7885</v>
      </c>
      <c r="E249" s="340">
        <v>8825</v>
      </c>
      <c r="F249" s="340">
        <f t="shared" si="21"/>
        <v>940</v>
      </c>
      <c r="G249" s="341">
        <f t="shared" si="18"/>
        <v>0.80840000000000001</v>
      </c>
      <c r="H249" s="341"/>
      <c r="I249" s="342">
        <f>(C249/C275)*I11</f>
        <v>2.9385504893597845E-2</v>
      </c>
      <c r="J249" s="343">
        <f t="shared" si="19"/>
        <v>0.83778550489359782</v>
      </c>
      <c r="K249" s="579">
        <v>0.82799562167443974</v>
      </c>
      <c r="L249" s="341">
        <f t="shared" si="22"/>
        <v>9.7898832191580798E-3</v>
      </c>
      <c r="M249" s="588">
        <f t="shared" si="20"/>
        <v>12.211900327577789</v>
      </c>
    </row>
    <row r="250" spans="1:13" x14ac:dyDescent="0.25">
      <c r="A250" s="337" t="s">
        <v>201</v>
      </c>
      <c r="B250" s="357">
        <v>17715296</v>
      </c>
      <c r="C250" s="337">
        <v>24.4</v>
      </c>
      <c r="D250" s="340">
        <v>6000</v>
      </c>
      <c r="E250" s="340">
        <v>6945</v>
      </c>
      <c r="F250" s="340">
        <f t="shared" si="21"/>
        <v>945</v>
      </c>
      <c r="G250" s="341">
        <f t="shared" si="18"/>
        <v>0.81269999999999998</v>
      </c>
      <c r="H250" s="341"/>
      <c r="I250" s="342">
        <f>(C250/C275)*I11</f>
        <v>2.5070151028104452E-2</v>
      </c>
      <c r="J250" s="343">
        <f t="shared" si="19"/>
        <v>0.83777015102810448</v>
      </c>
      <c r="K250" s="579">
        <v>0.82941794296700444</v>
      </c>
      <c r="L250" s="341">
        <f t="shared" si="22"/>
        <v>8.3522080611000415E-3</v>
      </c>
      <c r="M250" s="588">
        <f t="shared" si="20"/>
        <v>10.418544335416193</v>
      </c>
    </row>
    <row r="251" spans="1:13" x14ac:dyDescent="0.25">
      <c r="A251" s="337" t="s">
        <v>202</v>
      </c>
      <c r="B251" s="357">
        <v>17715166</v>
      </c>
      <c r="C251" s="337">
        <v>43.8</v>
      </c>
      <c r="D251" s="340">
        <v>9700</v>
      </c>
      <c r="E251" s="340">
        <v>11195</v>
      </c>
      <c r="F251" s="340">
        <f t="shared" si="21"/>
        <v>1495</v>
      </c>
      <c r="G251" s="341">
        <f t="shared" si="18"/>
        <v>1.2857000000000001</v>
      </c>
      <c r="H251" s="341"/>
      <c r="I251" s="342">
        <f>(C251/C275)*I11</f>
        <v>4.5002976025859627E-2</v>
      </c>
      <c r="J251" s="343">
        <f t="shared" si="19"/>
        <v>1.3307029760258597</v>
      </c>
      <c r="K251" s="579">
        <v>1.3157100779489672</v>
      </c>
      <c r="L251" s="341">
        <f t="shared" si="22"/>
        <v>1.4992898076892525E-2</v>
      </c>
      <c r="M251" s="588">
        <f t="shared" si="20"/>
        <v>18.702141061115736</v>
      </c>
    </row>
    <row r="252" spans="1:13" x14ac:dyDescent="0.25">
      <c r="A252" s="337" t="s">
        <v>203</v>
      </c>
      <c r="B252" s="357">
        <v>17715653</v>
      </c>
      <c r="C252" s="337">
        <v>29.3</v>
      </c>
      <c r="D252" s="340">
        <v>7370</v>
      </c>
      <c r="E252" s="340">
        <v>8330</v>
      </c>
      <c r="F252" s="340">
        <f t="shared" si="21"/>
        <v>960</v>
      </c>
      <c r="G252" s="341">
        <f t="shared" si="18"/>
        <v>0.8256</v>
      </c>
      <c r="H252" s="341"/>
      <c r="I252" s="342">
        <f>(C252/C275)*I11</f>
        <v>3.0104730537846739E-2</v>
      </c>
      <c r="J252" s="343">
        <f t="shared" si="19"/>
        <v>0.85570473053784679</v>
      </c>
      <c r="K252" s="579">
        <v>0.84567523479234552</v>
      </c>
      <c r="L252" s="341">
        <f t="shared" si="22"/>
        <v>1.0029495745501271E-2</v>
      </c>
      <c r="M252" s="588">
        <f t="shared" si="20"/>
        <v>12.510792992938287</v>
      </c>
    </row>
    <row r="253" spans="1:13" x14ac:dyDescent="0.25">
      <c r="A253" s="337" t="s">
        <v>204</v>
      </c>
      <c r="B253" s="357">
        <v>17715176</v>
      </c>
      <c r="C253" s="337">
        <v>29.8</v>
      </c>
      <c r="D253" s="340">
        <v>8225</v>
      </c>
      <c r="E253" s="340">
        <v>9520</v>
      </c>
      <c r="F253" s="340">
        <f t="shared" si="21"/>
        <v>1295</v>
      </c>
      <c r="G253" s="341">
        <f t="shared" si="18"/>
        <v>1.1136999999999999</v>
      </c>
      <c r="H253" s="341"/>
      <c r="I253" s="342">
        <f>(C253/C275)*I11</f>
        <v>3.0618463140881666E-2</v>
      </c>
      <c r="J253" s="343">
        <f t="shared" si="19"/>
        <v>1.1443184631408816</v>
      </c>
      <c r="K253" s="579">
        <v>1.1341178155908496</v>
      </c>
      <c r="L253" s="341">
        <f t="shared" si="22"/>
        <v>1.0200647550032027E-2</v>
      </c>
      <c r="M253" s="588">
        <f t="shared" si="20"/>
        <v>12.724287753909952</v>
      </c>
    </row>
    <row r="254" spans="1:13" x14ac:dyDescent="0.25">
      <c r="A254" s="337" t="s">
        <v>205</v>
      </c>
      <c r="B254" s="357">
        <v>17714983</v>
      </c>
      <c r="C254" s="337">
        <v>32.799999999999997</v>
      </c>
      <c r="D254" s="340">
        <v>8390</v>
      </c>
      <c r="E254" s="340">
        <v>9590</v>
      </c>
      <c r="F254" s="340">
        <f t="shared" si="21"/>
        <v>1200</v>
      </c>
      <c r="G254" s="341">
        <f t="shared" si="18"/>
        <v>1.032</v>
      </c>
      <c r="H254" s="341"/>
      <c r="I254" s="342">
        <f>(C254/C275)*I11</f>
        <v>3.3700858759091228E-2</v>
      </c>
      <c r="J254" s="343">
        <f t="shared" si="19"/>
        <v>1.0657008587590913</v>
      </c>
      <c r="K254" s="579">
        <v>1.0544733003818749</v>
      </c>
      <c r="L254" s="341">
        <f t="shared" si="22"/>
        <v>1.122755837721634E-2</v>
      </c>
      <c r="M254" s="588">
        <f t="shared" si="20"/>
        <v>14.005256319739663</v>
      </c>
    </row>
    <row r="255" spans="1:13" x14ac:dyDescent="0.25">
      <c r="A255" s="337" t="s">
        <v>206</v>
      </c>
      <c r="B255" s="357">
        <v>17715554</v>
      </c>
      <c r="C255" s="337">
        <v>24.8</v>
      </c>
      <c r="D255" s="340">
        <v>7460</v>
      </c>
      <c r="E255" s="340">
        <v>8665</v>
      </c>
      <c r="F255" s="340">
        <f t="shared" si="21"/>
        <v>1205</v>
      </c>
      <c r="G255" s="341">
        <f t="shared" si="18"/>
        <v>1.0363</v>
      </c>
      <c r="H255" s="341"/>
      <c r="I255" s="342">
        <f>(C255/C275)*I11</f>
        <v>2.5481137110532397E-2</v>
      </c>
      <c r="J255" s="343">
        <f t="shared" si="19"/>
        <v>1.0617811371105323</v>
      </c>
      <c r="K255" s="579">
        <v>1.0532920076058079</v>
      </c>
      <c r="L255" s="341">
        <f t="shared" si="22"/>
        <v>8.4891295047244686E-3</v>
      </c>
      <c r="M255" s="588">
        <f t="shared" si="20"/>
        <v>10.589340144193303</v>
      </c>
    </row>
    <row r="256" spans="1:13" x14ac:dyDescent="0.25">
      <c r="A256" s="337" t="s">
        <v>174</v>
      </c>
      <c r="B256" s="357">
        <v>17218629</v>
      </c>
      <c r="C256" s="337">
        <v>61.6</v>
      </c>
      <c r="D256" s="340">
        <v>6570</v>
      </c>
      <c r="E256" s="340">
        <v>7315</v>
      </c>
      <c r="F256" s="340">
        <f t="shared" si="21"/>
        <v>745</v>
      </c>
      <c r="G256" s="341">
        <f t="shared" si="18"/>
        <v>0.64069999999999994</v>
      </c>
      <c r="H256" s="341"/>
      <c r="I256" s="342">
        <f>(C256/C275)*I11</f>
        <v>6.329185669390304E-2</v>
      </c>
      <c r="J256" s="343">
        <f t="shared" si="19"/>
        <v>0.70399185669390296</v>
      </c>
      <c r="K256" s="579">
        <v>0.68290595437571622</v>
      </c>
      <c r="L256" s="341">
        <f t="shared" si="22"/>
        <v>2.1085902318186744E-2</v>
      </c>
      <c r="M256" s="588">
        <f t="shared" si="20"/>
        <v>26.302554551706148</v>
      </c>
    </row>
    <row r="257" spans="1:13" x14ac:dyDescent="0.25">
      <c r="A257" s="337" t="s">
        <v>175</v>
      </c>
      <c r="B257" s="357">
        <v>17219205</v>
      </c>
      <c r="C257" s="337">
        <v>49.7</v>
      </c>
      <c r="D257" s="340">
        <v>3115</v>
      </c>
      <c r="E257" s="340">
        <v>3115</v>
      </c>
      <c r="F257" s="340">
        <f t="shared" si="21"/>
        <v>0</v>
      </c>
      <c r="G257" s="341">
        <f t="shared" si="18"/>
        <v>0</v>
      </c>
      <c r="H257" s="341">
        <f>C257*0.015*12/7</f>
        <v>1.2780000000000002</v>
      </c>
      <c r="I257" s="342">
        <f>(C257/C275)*I11</f>
        <v>5.1065020741671775E-2</v>
      </c>
      <c r="J257" s="343">
        <f t="shared" si="19"/>
        <v>1.3290650207416721</v>
      </c>
      <c r="K257" s="579">
        <v>1.3120525313713167</v>
      </c>
      <c r="L257" s="341">
        <f t="shared" si="22"/>
        <v>1.7012489370355377E-2</v>
      </c>
      <c r="M257" s="588">
        <f t="shared" si="20"/>
        <v>21.2213792405813</v>
      </c>
    </row>
    <row r="258" spans="1:13" x14ac:dyDescent="0.25">
      <c r="A258" s="337" t="s">
        <v>176</v>
      </c>
      <c r="B258" s="357">
        <v>17218873</v>
      </c>
      <c r="C258" s="337">
        <v>55</v>
      </c>
      <c r="D258" s="340">
        <v>9570</v>
      </c>
      <c r="E258" s="340">
        <v>10790</v>
      </c>
      <c r="F258" s="340">
        <f t="shared" si="21"/>
        <v>1220</v>
      </c>
      <c r="G258" s="341">
        <f t="shared" si="18"/>
        <v>1.0491999999999999</v>
      </c>
      <c r="H258" s="341"/>
      <c r="I258" s="342">
        <f>(C258/C275)*I11</f>
        <v>5.6510586333841997E-2</v>
      </c>
      <c r="J258" s="343">
        <f t="shared" si="19"/>
        <v>1.1057105863338419</v>
      </c>
      <c r="K258" s="579">
        <v>1.086883887835461</v>
      </c>
      <c r="L258" s="341">
        <f t="shared" si="22"/>
        <v>1.8826698498380923E-2</v>
      </c>
      <c r="M258" s="588">
        <f t="shared" si="20"/>
        <v>23.484423706880364</v>
      </c>
    </row>
    <row r="259" spans="1:13" x14ac:dyDescent="0.25">
      <c r="A259" s="337" t="s">
        <v>177</v>
      </c>
      <c r="B259" s="357">
        <v>17219306</v>
      </c>
      <c r="C259" s="337">
        <v>27.6</v>
      </c>
      <c r="D259" s="340">
        <v>6750</v>
      </c>
      <c r="E259" s="340">
        <v>7555</v>
      </c>
      <c r="F259" s="340">
        <f t="shared" si="21"/>
        <v>805</v>
      </c>
      <c r="G259" s="341">
        <f t="shared" si="18"/>
        <v>0.69230000000000003</v>
      </c>
      <c r="H259" s="341"/>
      <c r="I259" s="342">
        <f>(C259/C275)*I11</f>
        <v>2.8358039687527987E-2</v>
      </c>
      <c r="J259" s="343">
        <f t="shared" si="19"/>
        <v>0.72065803968752806</v>
      </c>
      <c r="K259" s="579">
        <v>0.71121046007743138</v>
      </c>
      <c r="L259" s="341">
        <f t="shared" si="22"/>
        <v>9.4475796100966791E-3</v>
      </c>
      <c r="M259" s="588">
        <f t="shared" si="20"/>
        <v>11.784910805634599</v>
      </c>
    </row>
    <row r="260" spans="1:13" x14ac:dyDescent="0.25">
      <c r="A260" s="337" t="s">
        <v>178</v>
      </c>
      <c r="B260" s="357">
        <v>17715274</v>
      </c>
      <c r="C260" s="337">
        <v>22</v>
      </c>
      <c r="D260" s="340">
        <v>2640</v>
      </c>
      <c r="E260" s="340">
        <v>3290</v>
      </c>
      <c r="F260" s="340">
        <f t="shared" si="21"/>
        <v>650</v>
      </c>
      <c r="G260" s="341">
        <f t="shared" si="18"/>
        <v>0.55899999999999994</v>
      </c>
      <c r="H260" s="341"/>
      <c r="I260" s="342">
        <f>(C260/C275)*I11</f>
        <v>2.2604234533536802E-2</v>
      </c>
      <c r="J260" s="343">
        <f t="shared" si="19"/>
        <v>0.58160423453353671</v>
      </c>
      <c r="K260" s="579">
        <v>0.57407355513418434</v>
      </c>
      <c r="L260" s="341">
        <f t="shared" si="22"/>
        <v>7.5306793993523691E-3</v>
      </c>
      <c r="M260" s="588">
        <f t="shared" si="20"/>
        <v>9.3937694827521465</v>
      </c>
    </row>
    <row r="261" spans="1:13" x14ac:dyDescent="0.25">
      <c r="A261" s="337" t="s">
        <v>179</v>
      </c>
      <c r="B261" s="357">
        <v>17715700</v>
      </c>
      <c r="C261" s="337">
        <v>30.6</v>
      </c>
      <c r="D261" s="340">
        <v>7405</v>
      </c>
      <c r="E261" s="340">
        <v>8050</v>
      </c>
      <c r="F261" s="340">
        <f t="shared" si="21"/>
        <v>645</v>
      </c>
      <c r="G261" s="341">
        <f t="shared" si="18"/>
        <v>0.55469999999999997</v>
      </c>
      <c r="H261" s="341"/>
      <c r="I261" s="342">
        <f>(C261/C275)*I11</f>
        <v>3.1440435305737549E-2</v>
      </c>
      <c r="J261" s="343">
        <f t="shared" si="19"/>
        <v>0.58614043530573756</v>
      </c>
      <c r="K261" s="579">
        <v>0.57566594486845646</v>
      </c>
      <c r="L261" s="341">
        <f t="shared" si="22"/>
        <v>1.0474490437281103E-2</v>
      </c>
      <c r="M261" s="588">
        <f t="shared" si="20"/>
        <v>13.065879371464449</v>
      </c>
    </row>
    <row r="262" spans="1:13" x14ac:dyDescent="0.25">
      <c r="A262" s="337" t="s">
        <v>180</v>
      </c>
      <c r="B262" s="357">
        <v>17715694</v>
      </c>
      <c r="C262" s="337">
        <v>32</v>
      </c>
      <c r="D262" s="340">
        <v>8540</v>
      </c>
      <c r="E262" s="340">
        <v>9715</v>
      </c>
      <c r="F262" s="340">
        <f t="shared" si="21"/>
        <v>1175</v>
      </c>
      <c r="G262" s="341">
        <f t="shared" si="18"/>
        <v>1.0105</v>
      </c>
      <c r="H262" s="341"/>
      <c r="I262" s="342">
        <f>(C262/C275)*I11</f>
        <v>3.2878886594235344E-2</v>
      </c>
      <c r="J262" s="343">
        <f t="shared" si="19"/>
        <v>1.0433788865942353</v>
      </c>
      <c r="K262" s="579">
        <v>1.0324251711042682</v>
      </c>
      <c r="L262" s="341">
        <f t="shared" si="22"/>
        <v>1.0953715489967042E-2</v>
      </c>
      <c r="M262" s="588">
        <f t="shared" si="20"/>
        <v>13.663664702184889</v>
      </c>
    </row>
    <row r="263" spans="1:13" x14ac:dyDescent="0.25">
      <c r="A263" s="337" t="s">
        <v>181</v>
      </c>
      <c r="B263" s="357">
        <v>17714976</v>
      </c>
      <c r="C263" s="337">
        <v>35.200000000000003</v>
      </c>
      <c r="D263" s="340">
        <v>5345</v>
      </c>
      <c r="E263" s="340">
        <v>6075</v>
      </c>
      <c r="F263" s="340">
        <f t="shared" si="21"/>
        <v>730</v>
      </c>
      <c r="G263" s="341">
        <f t="shared" si="18"/>
        <v>0.62780000000000002</v>
      </c>
      <c r="H263" s="341"/>
      <c r="I263" s="342">
        <f>(C263/C275)*I11</f>
        <v>3.6166775253658884E-2</v>
      </c>
      <c r="J263" s="343">
        <f t="shared" si="19"/>
        <v>0.66396677525365888</v>
      </c>
      <c r="K263" s="579">
        <v>0.65191768821469509</v>
      </c>
      <c r="L263" s="341">
        <f t="shared" si="22"/>
        <v>1.2049087038963791E-2</v>
      </c>
      <c r="M263" s="588">
        <f t="shared" si="20"/>
        <v>15.030031172403433</v>
      </c>
    </row>
    <row r="264" spans="1:13" x14ac:dyDescent="0.25">
      <c r="A264" s="337" t="s">
        <v>182</v>
      </c>
      <c r="B264" s="357">
        <v>17715444</v>
      </c>
      <c r="C264" s="337">
        <v>37.1</v>
      </c>
      <c r="D264" s="340">
        <v>6100</v>
      </c>
      <c r="E264" s="340">
        <v>7080</v>
      </c>
      <c r="F264" s="340">
        <f t="shared" si="21"/>
        <v>980</v>
      </c>
      <c r="G264" s="341">
        <f t="shared" si="18"/>
        <v>0.84279999999999999</v>
      </c>
      <c r="H264" s="341"/>
      <c r="I264" s="342">
        <f>(C264/C275)*I11</f>
        <v>3.811895914519161E-2</v>
      </c>
      <c r="J264" s="343">
        <f t="shared" si="19"/>
        <v>0.88091895914519158</v>
      </c>
      <c r="K264" s="579">
        <v>0.86821949524901088</v>
      </c>
      <c r="L264" s="341">
        <f t="shared" si="22"/>
        <v>1.2699463896180707E-2</v>
      </c>
      <c r="M264" s="588">
        <f t="shared" si="20"/>
        <v>15.841311264095815</v>
      </c>
    </row>
    <row r="265" spans="1:13" x14ac:dyDescent="0.25">
      <c r="A265" s="337" t="s">
        <v>183</v>
      </c>
      <c r="B265" s="357">
        <v>17715064</v>
      </c>
      <c r="C265" s="337">
        <v>40.799999999999997</v>
      </c>
      <c r="D265" s="340">
        <v>10555</v>
      </c>
      <c r="E265" s="340">
        <v>11795</v>
      </c>
      <c r="F265" s="340">
        <f t="shared" si="21"/>
        <v>1240</v>
      </c>
      <c r="G265" s="341">
        <f t="shared" si="18"/>
        <v>1.0664</v>
      </c>
      <c r="H265" s="341"/>
      <c r="I265" s="342">
        <f>(C265/C275)*I11</f>
        <v>4.1920580407650065E-2</v>
      </c>
      <c r="J265" s="343">
        <f t="shared" si="19"/>
        <v>1.1083205804076501</v>
      </c>
      <c r="K265" s="579">
        <v>1.0943545931579419</v>
      </c>
      <c r="L265" s="341">
        <f t="shared" si="22"/>
        <v>1.3965987249708212E-2</v>
      </c>
      <c r="M265" s="588">
        <f t="shared" si="20"/>
        <v>17.421172495286026</v>
      </c>
    </row>
    <row r="266" spans="1:13" x14ac:dyDescent="0.25">
      <c r="A266" s="337" t="s">
        <v>184</v>
      </c>
      <c r="B266" s="357">
        <v>17715679</v>
      </c>
      <c r="C266" s="337">
        <v>31.4</v>
      </c>
      <c r="D266" s="340">
        <v>8255</v>
      </c>
      <c r="E266" s="340">
        <v>9310</v>
      </c>
      <c r="F266" s="340">
        <f t="shared" si="21"/>
        <v>1055</v>
      </c>
      <c r="G266" s="341">
        <f t="shared" si="18"/>
        <v>0.9073</v>
      </c>
      <c r="H266" s="341"/>
      <c r="I266" s="342">
        <f>(C266/C275)*I11</f>
        <v>3.2262407470593432E-2</v>
      </c>
      <c r="J266" s="343">
        <f t="shared" si="19"/>
        <v>0.93956240747059339</v>
      </c>
      <c r="K266" s="579">
        <v>0.92881407414606321</v>
      </c>
      <c r="L266" s="341">
        <f t="shared" si="22"/>
        <v>1.0748333324530179E-2</v>
      </c>
      <c r="M266" s="588">
        <f t="shared" si="20"/>
        <v>13.407470989018947</v>
      </c>
    </row>
    <row r="267" spans="1:13" x14ac:dyDescent="0.25">
      <c r="A267" s="337" t="s">
        <v>185</v>
      </c>
      <c r="B267" s="357">
        <v>17715061</v>
      </c>
      <c r="C267" s="337">
        <v>29.8</v>
      </c>
      <c r="D267" s="340">
        <v>6340</v>
      </c>
      <c r="E267" s="340">
        <v>7265</v>
      </c>
      <c r="F267" s="340">
        <f t="shared" si="21"/>
        <v>925</v>
      </c>
      <c r="G267" s="341">
        <f t="shared" si="18"/>
        <v>0.79549999999999998</v>
      </c>
      <c r="H267" s="341"/>
      <c r="I267" s="342">
        <f>(C267/C275)*I11</f>
        <v>3.0618463140881666E-2</v>
      </c>
      <c r="J267" s="343">
        <f t="shared" si="19"/>
        <v>0.82611846314088166</v>
      </c>
      <c r="K267" s="579">
        <v>0.81591781559084975</v>
      </c>
      <c r="L267" s="341">
        <f t="shared" si="22"/>
        <v>1.0200647550031916E-2</v>
      </c>
      <c r="M267" s="588">
        <f t="shared" si="20"/>
        <v>12.724287753909813</v>
      </c>
    </row>
    <row r="268" spans="1:13" x14ac:dyDescent="0.25">
      <c r="A268" s="337" t="s">
        <v>186</v>
      </c>
      <c r="B268" s="357">
        <v>17714969</v>
      </c>
      <c r="C268" s="337">
        <v>29.1</v>
      </c>
      <c r="D268" s="340">
        <v>9985</v>
      </c>
      <c r="E268" s="340">
        <v>11435</v>
      </c>
      <c r="F268" s="340">
        <f t="shared" si="21"/>
        <v>1450</v>
      </c>
      <c r="G268" s="341">
        <f t="shared" si="18"/>
        <v>1.2469999999999999</v>
      </c>
      <c r="H268" s="341"/>
      <c r="I268" s="342">
        <f>(C268/C275)*I11</f>
        <v>2.9899237496632768E-2</v>
      </c>
      <c r="J268" s="343">
        <f t="shared" si="19"/>
        <v>1.2768992374966326</v>
      </c>
      <c r="K268" s="579">
        <v>1.2669382024729439</v>
      </c>
      <c r="L268" s="341">
        <f t="shared" si="22"/>
        <v>9.9610350236887246E-3</v>
      </c>
      <c r="M268" s="588">
        <f t="shared" si="20"/>
        <v>12.425395088549315</v>
      </c>
    </row>
    <row r="269" spans="1:13" x14ac:dyDescent="0.25">
      <c r="A269" s="337" t="s">
        <v>187</v>
      </c>
      <c r="B269" s="357">
        <v>17219305</v>
      </c>
      <c r="C269" s="337">
        <v>33.4</v>
      </c>
      <c r="D269" s="340">
        <v>4560</v>
      </c>
      <c r="E269" s="340">
        <v>4560</v>
      </c>
      <c r="F269" s="340">
        <f t="shared" si="21"/>
        <v>0</v>
      </c>
      <c r="G269" s="341">
        <f t="shared" ref="G269:G273" si="24">F269*0.00086</f>
        <v>0</v>
      </c>
      <c r="H269" s="341">
        <f>C269*0.015*12/7</f>
        <v>0.85885714285714287</v>
      </c>
      <c r="I269" s="342">
        <f>(C269/C275)*I11</f>
        <v>3.431733788273314E-2</v>
      </c>
      <c r="J269" s="343">
        <f t="shared" si="19"/>
        <v>0.89317448073987604</v>
      </c>
      <c r="K269" s="579">
        <v>0.88174154019722284</v>
      </c>
      <c r="L269" s="341">
        <f t="shared" si="22"/>
        <v>1.1432940542653203E-2</v>
      </c>
      <c r="M269" s="588">
        <f t="shared" si="20"/>
        <v>14.261450032905605</v>
      </c>
    </row>
    <row r="270" spans="1:13" x14ac:dyDescent="0.25">
      <c r="A270" s="337" t="s">
        <v>188</v>
      </c>
      <c r="B270" s="357">
        <v>17218719</v>
      </c>
      <c r="C270" s="337">
        <v>32.5</v>
      </c>
      <c r="D270" s="340">
        <v>10175</v>
      </c>
      <c r="E270" s="340">
        <v>11560</v>
      </c>
      <c r="F270" s="340">
        <f t="shared" si="21"/>
        <v>1385</v>
      </c>
      <c r="G270" s="341">
        <f t="shared" si="24"/>
        <v>1.1911</v>
      </c>
      <c r="H270" s="341"/>
      <c r="I270" s="342">
        <f>(C270/C275)*I11</f>
        <v>3.3392619197270268E-2</v>
      </c>
      <c r="J270" s="343">
        <f t="shared" ref="J270:J273" si="25">G270+I270+H270</f>
        <v>1.2244926191972703</v>
      </c>
      <c r="K270" s="579">
        <v>1.2133677519027724</v>
      </c>
      <c r="L270" s="341">
        <f t="shared" si="22"/>
        <v>1.1124867294497909E-2</v>
      </c>
      <c r="M270" s="588">
        <f t="shared" ref="M270:M274" si="26">L270*1247.4</f>
        <v>13.877159463156692</v>
      </c>
    </row>
    <row r="271" spans="1:13" x14ac:dyDescent="0.25">
      <c r="A271" s="337" t="s">
        <v>189</v>
      </c>
      <c r="B271" s="357">
        <v>17715338</v>
      </c>
      <c r="C271" s="337">
        <v>29.5</v>
      </c>
      <c r="D271" s="340">
        <v>8615</v>
      </c>
      <c r="E271" s="340">
        <v>9630</v>
      </c>
      <c r="F271" s="340">
        <f t="shared" si="21"/>
        <v>1015</v>
      </c>
      <c r="G271" s="341">
        <f t="shared" si="24"/>
        <v>0.87290000000000001</v>
      </c>
      <c r="H271" s="341"/>
      <c r="I271" s="342">
        <f>(C271/C275)*I11</f>
        <v>3.031022357906071E-2</v>
      </c>
      <c r="J271" s="343">
        <f t="shared" si="25"/>
        <v>0.90321022357906067</v>
      </c>
      <c r="K271" s="579">
        <v>0.89311226711174729</v>
      </c>
      <c r="L271" s="341">
        <f t="shared" si="22"/>
        <v>1.0097956467313374E-2</v>
      </c>
      <c r="M271" s="588">
        <f t="shared" si="26"/>
        <v>12.596190897326704</v>
      </c>
    </row>
    <row r="272" spans="1:13" x14ac:dyDescent="0.25">
      <c r="A272" s="337" t="s">
        <v>190</v>
      </c>
      <c r="B272" s="357">
        <v>17715503</v>
      </c>
      <c r="C272" s="337">
        <v>24.4</v>
      </c>
      <c r="D272" s="340">
        <v>7210</v>
      </c>
      <c r="E272" s="340">
        <v>8035</v>
      </c>
      <c r="F272" s="340">
        <f t="shared" ref="F272:F275" si="27">E272-D272</f>
        <v>825</v>
      </c>
      <c r="G272" s="341">
        <f t="shared" si="24"/>
        <v>0.70950000000000002</v>
      </c>
      <c r="H272" s="341"/>
      <c r="I272" s="342">
        <f>(C272/C275)*I11</f>
        <v>2.5070151028104452E-2</v>
      </c>
      <c r="J272" s="343">
        <f t="shared" si="25"/>
        <v>0.73457015102810452</v>
      </c>
      <c r="K272" s="579">
        <v>0.72621794296700448</v>
      </c>
      <c r="L272" s="341">
        <f t="shared" ref="L272:L274" si="28">J272-K272</f>
        <v>8.3522080611000415E-3</v>
      </c>
      <c r="M272" s="588">
        <f t="shared" si="26"/>
        <v>10.418544335416193</v>
      </c>
    </row>
    <row r="273" spans="1:13" x14ac:dyDescent="0.25">
      <c r="A273" s="337" t="s">
        <v>191</v>
      </c>
      <c r="B273" s="357">
        <v>17219032</v>
      </c>
      <c r="C273" s="337">
        <v>43.3</v>
      </c>
      <c r="D273" s="340">
        <v>10220</v>
      </c>
      <c r="E273" s="340">
        <v>11405</v>
      </c>
      <c r="F273" s="340">
        <f t="shared" si="27"/>
        <v>1185</v>
      </c>
      <c r="G273" s="341">
        <f t="shared" si="24"/>
        <v>1.0190999999999999</v>
      </c>
      <c r="H273" s="341"/>
      <c r="I273" s="342">
        <f>(C273/C275)*I11</f>
        <v>4.4489243422824704E-2</v>
      </c>
      <c r="J273" s="343">
        <f t="shared" si="25"/>
        <v>1.0635892434228247</v>
      </c>
      <c r="K273" s="579">
        <v>1.0487674971504628</v>
      </c>
      <c r="L273" s="341">
        <f t="shared" si="28"/>
        <v>1.482174627236188E-2</v>
      </c>
      <c r="M273" s="588">
        <f t="shared" si="26"/>
        <v>18.488646300144211</v>
      </c>
    </row>
    <row r="274" spans="1:13" x14ac:dyDescent="0.25">
      <c r="A274" s="812" t="s">
        <v>211</v>
      </c>
      <c r="B274" s="813"/>
      <c r="C274" s="366">
        <f t="shared" ref="C274:G274" si="29">SUM(C205:C273)</f>
        <v>2877.7000000000007</v>
      </c>
      <c r="D274" s="353">
        <f>SUM(D205:D273)</f>
        <v>668501</v>
      </c>
      <c r="E274" s="353">
        <f>SUM(E205:E273)</f>
        <v>740537</v>
      </c>
      <c r="F274" s="405">
        <f t="shared" si="27"/>
        <v>72036</v>
      </c>
      <c r="G274" s="354">
        <f t="shared" si="29"/>
        <v>50.15176000000001</v>
      </c>
      <c r="H274" s="354">
        <f>SUM(H205:H273)</f>
        <v>9.725142857142858</v>
      </c>
      <c r="I274" s="354">
        <f>SUM(I205:I273)</f>
        <v>2.9567366235072217</v>
      </c>
      <c r="J274" s="354">
        <f>SUM(J205:J273)</f>
        <v>62.833639480650071</v>
      </c>
      <c r="K274" s="354">
        <f t="shared" ref="K274" si="30">SUM(K205:K273)</f>
        <v>66.477735241996726</v>
      </c>
      <c r="L274" s="580">
        <f t="shared" si="28"/>
        <v>-3.6440957613466551</v>
      </c>
      <c r="M274" s="588">
        <f t="shared" si="26"/>
        <v>-4545.6450527038178</v>
      </c>
    </row>
    <row r="275" spans="1:13" x14ac:dyDescent="0.25">
      <c r="A275" s="803" t="s">
        <v>212</v>
      </c>
      <c r="B275" s="804"/>
      <c r="C275" s="355">
        <f t="shared" ref="C275:I275" si="31">C274+C204</f>
        <v>13523.499999999998</v>
      </c>
      <c r="D275" s="353">
        <f t="shared" si="31"/>
        <v>1910679</v>
      </c>
      <c r="E275" s="353">
        <f t="shared" si="31"/>
        <v>2083625</v>
      </c>
      <c r="F275" s="405">
        <f t="shared" si="27"/>
        <v>172946</v>
      </c>
      <c r="G275" s="354">
        <f t="shared" si="31"/>
        <v>136.93436000000003</v>
      </c>
      <c r="H275" s="354">
        <f>H203+H274</f>
        <v>9.725142857142858</v>
      </c>
      <c r="I275" s="354">
        <f t="shared" si="31"/>
        <v>13.894925714285677</v>
      </c>
      <c r="J275" s="354">
        <f>J274+J204</f>
        <v>162.82499999999996</v>
      </c>
      <c r="K275" s="354">
        <f>K274+K204</f>
        <v>162.82499999999999</v>
      </c>
      <c r="L275" s="354">
        <f>L274+L204</f>
        <v>-1.6875389974302379E-14</v>
      </c>
      <c r="M275" s="588">
        <f>M274+M204</f>
        <v>-2.2737367544323206E-11</v>
      </c>
    </row>
    <row r="276" spans="1:13" x14ac:dyDescent="0.25">
      <c r="A276" s="367"/>
      <c r="B276" s="368"/>
      <c r="C276" s="367"/>
      <c r="D276" s="370"/>
      <c r="E276" s="370"/>
      <c r="F276" s="370"/>
      <c r="G276" s="369"/>
      <c r="H276" s="369"/>
      <c r="I276" s="369"/>
      <c r="J276" s="369"/>
      <c r="L276" s="112"/>
    </row>
    <row r="277" spans="1:13" x14ac:dyDescent="0.25">
      <c r="A277" s="108"/>
      <c r="B277" s="371"/>
      <c r="C277" s="108"/>
      <c r="D277" s="109"/>
      <c r="E277" s="109"/>
      <c r="F277" s="109"/>
      <c r="G277" s="109"/>
      <c r="H277" s="109"/>
      <c r="I277" s="372"/>
      <c r="J277" s="369"/>
    </row>
    <row r="278" spans="1:13" x14ac:dyDescent="0.25">
      <c r="A278" s="108"/>
      <c r="C278" s="108"/>
      <c r="D278" s="112"/>
      <c r="E278" s="112"/>
      <c r="F278" s="112"/>
      <c r="G278" s="112"/>
      <c r="H278" s="112"/>
      <c r="I278" s="372"/>
      <c r="J278" s="369"/>
    </row>
  </sheetData>
  <mergeCells count="16">
    <mergeCell ref="A1:J1"/>
    <mergeCell ref="A3:J3"/>
    <mergeCell ref="A4:J4"/>
    <mergeCell ref="A6:I6"/>
    <mergeCell ref="A7:D7"/>
    <mergeCell ref="E7:G7"/>
    <mergeCell ref="G13:J13"/>
    <mergeCell ref="A204:B204"/>
    <mergeCell ref="A274:B274"/>
    <mergeCell ref="A275:B275"/>
    <mergeCell ref="A8:D8"/>
    <mergeCell ref="E8:G8"/>
    <mergeCell ref="A9:D11"/>
    <mergeCell ref="E9:G9"/>
    <mergeCell ref="E10:G10"/>
    <mergeCell ref="E11:G1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9"/>
  <sheetViews>
    <sheetView topLeftCell="A127" workbookViewId="0">
      <selection activeCell="J132" sqref="J132"/>
    </sheetView>
  </sheetViews>
  <sheetFormatPr defaultRowHeight="15" x14ac:dyDescent="0.25"/>
  <cols>
    <col min="2" max="2" width="13.7109375" style="374" customWidth="1"/>
    <col min="3" max="3" width="9.42578125" customWidth="1"/>
    <col min="4" max="5" width="9.140625" customWidth="1"/>
    <col min="6" max="6" width="10" customWidth="1"/>
    <col min="7" max="8" width="9.140625" customWidth="1"/>
    <col min="9" max="9" width="9.140625" style="491"/>
    <col min="10" max="10" width="10.85546875" customWidth="1"/>
    <col min="11" max="11" width="10.28515625" customWidth="1"/>
    <col min="12" max="12" width="12.28515625" customWidth="1"/>
    <col min="13" max="13" width="9.5703125" bestFit="1" customWidth="1"/>
    <col min="21" max="22" width="9.140625" customWidth="1"/>
  </cols>
  <sheetData>
    <row r="1" spans="1:15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111"/>
      <c r="O1" s="111"/>
    </row>
    <row r="2" spans="1:15" ht="20.25" x14ac:dyDescent="0.3">
      <c r="A2" s="60"/>
      <c r="B2" s="499"/>
      <c r="C2" s="60"/>
      <c r="D2" s="62"/>
      <c r="E2" s="62"/>
      <c r="F2" s="62"/>
      <c r="G2" s="62"/>
      <c r="H2" s="62"/>
      <c r="I2" s="63"/>
      <c r="J2" s="64"/>
      <c r="K2" s="65"/>
      <c r="L2" s="65"/>
      <c r="M2" s="65"/>
      <c r="N2" s="111"/>
      <c r="O2" s="111"/>
    </row>
    <row r="3" spans="1:15" ht="18.75" x14ac:dyDescent="0.25">
      <c r="A3" s="742" t="s">
        <v>208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111"/>
      <c r="O3" s="111"/>
    </row>
    <row r="4" spans="1:15" ht="18.75" x14ac:dyDescent="0.25">
      <c r="A4" s="742" t="s">
        <v>268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111"/>
      <c r="O4" s="111"/>
    </row>
    <row r="5" spans="1:15" ht="18.75" x14ac:dyDescent="0.25">
      <c r="A5" s="504"/>
      <c r="B5" s="500"/>
      <c r="C5" s="504"/>
      <c r="D5" s="67"/>
      <c r="E5" s="67"/>
      <c r="F5" s="67"/>
      <c r="G5" s="67"/>
      <c r="H5" s="67"/>
      <c r="I5" s="67"/>
      <c r="J5" s="68"/>
      <c r="K5" s="505"/>
      <c r="L5" s="505"/>
      <c r="M5" s="505"/>
      <c r="N5" s="111"/>
      <c r="O5" s="111"/>
    </row>
    <row r="6" spans="1:15" ht="36" x14ac:dyDescent="0.25">
      <c r="A6" s="805" t="s">
        <v>1</v>
      </c>
      <c r="B6" s="744"/>
      <c r="C6" s="744"/>
      <c r="D6" s="744"/>
      <c r="E6" s="744"/>
      <c r="F6" s="744"/>
      <c r="G6" s="744"/>
      <c r="H6" s="744"/>
      <c r="I6" s="806"/>
      <c r="J6" s="70"/>
      <c r="K6" s="71" t="s">
        <v>2</v>
      </c>
      <c r="L6" s="866" t="s">
        <v>3</v>
      </c>
      <c r="M6" s="866"/>
      <c r="N6" s="111"/>
      <c r="O6" s="111"/>
    </row>
    <row r="7" spans="1:15" ht="84" x14ac:dyDescent="0.25">
      <c r="A7" s="808" t="s">
        <v>4</v>
      </c>
      <c r="B7" s="808"/>
      <c r="C7" s="808"/>
      <c r="D7" s="808"/>
      <c r="E7" s="809" t="s">
        <v>5</v>
      </c>
      <c r="F7" s="809"/>
      <c r="G7" s="809"/>
      <c r="H7" s="506"/>
      <c r="I7" s="329" t="s">
        <v>265</v>
      </c>
      <c r="J7" s="73"/>
      <c r="K7" s="71"/>
      <c r="L7" s="866"/>
      <c r="M7" s="866"/>
      <c r="N7" s="111"/>
      <c r="O7" s="111"/>
    </row>
    <row r="8" spans="1:15" x14ac:dyDescent="0.25">
      <c r="A8" s="810" t="s">
        <v>6</v>
      </c>
      <c r="B8" s="810"/>
      <c r="C8" s="810"/>
      <c r="D8" s="810"/>
      <c r="E8" s="809" t="s">
        <v>7</v>
      </c>
      <c r="F8" s="809"/>
      <c r="G8" s="809"/>
      <c r="H8" s="506"/>
      <c r="I8" s="330">
        <v>147.154</v>
      </c>
      <c r="J8" s="75"/>
      <c r="K8" s="71"/>
      <c r="L8" s="866"/>
      <c r="M8" s="866"/>
      <c r="N8" s="111"/>
      <c r="O8" s="111"/>
    </row>
    <row r="9" spans="1:15" x14ac:dyDescent="0.25">
      <c r="A9" s="811" t="s">
        <v>8</v>
      </c>
      <c r="B9" s="811"/>
      <c r="C9" s="811"/>
      <c r="D9" s="811"/>
      <c r="E9" s="809" t="s">
        <v>9</v>
      </c>
      <c r="F9" s="809"/>
      <c r="G9" s="809"/>
      <c r="H9" s="506"/>
      <c r="I9" s="330">
        <f>G204+H204</f>
        <v>82.968948571428527</v>
      </c>
      <c r="J9" s="75"/>
      <c r="K9" s="71"/>
      <c r="L9" s="866"/>
      <c r="M9" s="866"/>
      <c r="N9" s="111"/>
      <c r="O9" s="111"/>
    </row>
    <row r="10" spans="1:15" x14ac:dyDescent="0.25">
      <c r="A10" s="811"/>
      <c r="B10" s="811"/>
      <c r="C10" s="811"/>
      <c r="D10" s="811"/>
      <c r="E10" s="816" t="s">
        <v>207</v>
      </c>
      <c r="F10" s="739"/>
      <c r="G10" s="817"/>
      <c r="H10" s="507"/>
      <c r="I10" s="330">
        <f>G274+H274</f>
        <v>56.863711428571442</v>
      </c>
      <c r="J10" s="75"/>
      <c r="K10" s="71"/>
      <c r="L10" s="866"/>
      <c r="M10" s="866"/>
      <c r="N10" s="111"/>
      <c r="O10" s="111"/>
    </row>
    <row r="11" spans="1:15" x14ac:dyDescent="0.25">
      <c r="A11" s="811"/>
      <c r="B11" s="811"/>
      <c r="C11" s="811"/>
      <c r="D11" s="811"/>
      <c r="E11" s="809" t="s">
        <v>10</v>
      </c>
      <c r="F11" s="809"/>
      <c r="G11" s="809"/>
      <c r="H11" s="506"/>
      <c r="I11" s="330">
        <f>I8-I9-I10</f>
        <v>7.3213400000000277</v>
      </c>
      <c r="J11" s="75"/>
      <c r="K11" s="71"/>
      <c r="L11" s="866"/>
      <c r="M11" s="866"/>
      <c r="N11" s="111"/>
      <c r="O11" s="111"/>
    </row>
    <row r="12" spans="1:15" x14ac:dyDescent="0.25">
      <c r="A12" s="76"/>
      <c r="B12" s="331"/>
      <c r="C12" s="76"/>
      <c r="D12" s="70"/>
      <c r="E12" s="70"/>
      <c r="F12" s="70"/>
      <c r="G12" s="70"/>
      <c r="H12" s="70"/>
      <c r="I12" s="75"/>
      <c r="J12" s="75"/>
      <c r="K12" s="71"/>
      <c r="L12" s="79"/>
      <c r="M12" s="79"/>
      <c r="N12" s="111"/>
      <c r="O12" s="111"/>
    </row>
    <row r="13" spans="1:15" x14ac:dyDescent="0.25">
      <c r="A13" s="76"/>
      <c r="B13" s="331"/>
      <c r="C13" s="76"/>
      <c r="D13" s="70"/>
      <c r="E13" s="70"/>
      <c r="F13" s="70"/>
      <c r="G13" s="864" t="s">
        <v>266</v>
      </c>
      <c r="H13" s="864"/>
      <c r="I13" s="864"/>
      <c r="J13" s="864"/>
      <c r="K13" s="71"/>
      <c r="L13" s="731" t="s">
        <v>11</v>
      </c>
      <c r="M13" s="731"/>
      <c r="N13" s="863"/>
      <c r="O13" s="863"/>
    </row>
    <row r="14" spans="1:15" ht="48" x14ac:dyDescent="0.25">
      <c r="A14" s="332" t="s">
        <v>12</v>
      </c>
      <c r="B14" s="333" t="s">
        <v>13</v>
      </c>
      <c r="C14" s="332" t="s">
        <v>14</v>
      </c>
      <c r="D14" s="334" t="s">
        <v>262</v>
      </c>
      <c r="E14" s="334" t="s">
        <v>267</v>
      </c>
      <c r="F14" s="334" t="s">
        <v>15</v>
      </c>
      <c r="G14" s="334" t="s">
        <v>16</v>
      </c>
      <c r="H14" s="334" t="s">
        <v>249</v>
      </c>
      <c r="I14" s="335" t="s">
        <v>17</v>
      </c>
      <c r="J14" s="335" t="s">
        <v>18</v>
      </c>
      <c r="K14" s="83"/>
      <c r="L14" s="84"/>
      <c r="M14" s="84"/>
      <c r="N14" s="111"/>
      <c r="O14" s="111"/>
    </row>
    <row r="15" spans="1:15" x14ac:dyDescent="0.25">
      <c r="A15" s="337">
        <v>8</v>
      </c>
      <c r="B15" s="338">
        <v>17219199</v>
      </c>
      <c r="C15" s="339">
        <v>52.9</v>
      </c>
      <c r="D15" s="340">
        <v>3598</v>
      </c>
      <c r="E15" s="340">
        <v>3598</v>
      </c>
      <c r="F15" s="340">
        <f>E15-D15</f>
        <v>0</v>
      </c>
      <c r="G15" s="341">
        <f t="shared" ref="G15:G78" si="0">F15*0.00086</f>
        <v>0</v>
      </c>
      <c r="H15" s="341"/>
      <c r="I15" s="342">
        <f>(C15/C275)*I11</f>
        <v>2.8638953377454177E-2</v>
      </c>
      <c r="J15" s="343">
        <f>G15+I15</f>
        <v>2.8638953377454177E-2</v>
      </c>
      <c r="K15" s="568"/>
      <c r="L15" s="111"/>
      <c r="M15" s="111"/>
      <c r="N15" s="111"/>
      <c r="O15" s="111"/>
    </row>
    <row r="16" spans="1:15" x14ac:dyDescent="0.25">
      <c r="A16" s="337">
        <v>9</v>
      </c>
      <c r="B16" s="338">
        <v>17218756</v>
      </c>
      <c r="C16" s="339">
        <v>48.9</v>
      </c>
      <c r="D16" s="340">
        <v>500</v>
      </c>
      <c r="E16" s="340">
        <v>500</v>
      </c>
      <c r="F16" s="340">
        <f t="shared" ref="F16:F79" si="1">E16-D16</f>
        <v>0</v>
      </c>
      <c r="G16" s="341">
        <f t="shared" si="0"/>
        <v>0</v>
      </c>
      <c r="H16" s="341"/>
      <c r="I16" s="342">
        <f>(C16/C275)*I11</f>
        <v>2.6473437054017182E-2</v>
      </c>
      <c r="J16" s="343">
        <f>G16+I16</f>
        <v>2.6473437054017182E-2</v>
      </c>
      <c r="K16" s="568"/>
      <c r="L16" s="111"/>
      <c r="M16" s="111"/>
      <c r="N16" s="111"/>
      <c r="O16" s="111"/>
    </row>
    <row r="17" spans="1:15" x14ac:dyDescent="0.25">
      <c r="A17" s="337">
        <v>10</v>
      </c>
      <c r="B17" s="338">
        <v>17218829</v>
      </c>
      <c r="C17" s="339">
        <v>56.8</v>
      </c>
      <c r="D17" s="340">
        <v>4368</v>
      </c>
      <c r="E17" s="340">
        <v>4368</v>
      </c>
      <c r="F17" s="340">
        <f t="shared" si="1"/>
        <v>0</v>
      </c>
      <c r="G17" s="341">
        <f t="shared" si="0"/>
        <v>0</v>
      </c>
      <c r="H17" s="341">
        <f>C17*0.015*12/7</f>
        <v>1.4605714285714286</v>
      </c>
      <c r="I17" s="342">
        <f>(C17/C275)*I11</f>
        <v>3.0750331792805237E-2</v>
      </c>
      <c r="J17" s="343">
        <f>G17+I17+H17</f>
        <v>1.4913217603642339</v>
      </c>
      <c r="K17" s="568"/>
      <c r="L17" s="111"/>
      <c r="M17" s="111"/>
      <c r="N17" s="111"/>
      <c r="O17" s="111"/>
    </row>
    <row r="18" spans="1:15" x14ac:dyDescent="0.25">
      <c r="A18" s="337">
        <v>13</v>
      </c>
      <c r="B18" s="344">
        <v>17218859</v>
      </c>
      <c r="C18" s="339">
        <v>51.8</v>
      </c>
      <c r="D18" s="340">
        <v>4382</v>
      </c>
      <c r="E18" s="340">
        <v>4594</v>
      </c>
      <c r="F18" s="340">
        <f t="shared" si="1"/>
        <v>212</v>
      </c>
      <c r="G18" s="341">
        <f t="shared" si="0"/>
        <v>0.18231999999999998</v>
      </c>
      <c r="H18" s="341"/>
      <c r="I18" s="342">
        <f>(C18/C275)*I11</f>
        <v>2.8043436388509001E-2</v>
      </c>
      <c r="J18" s="343">
        <f t="shared" ref="J18:J81" si="2">G18+I18</f>
        <v>0.21036343638850899</v>
      </c>
      <c r="K18" s="568"/>
      <c r="L18" s="111"/>
      <c r="M18" s="111"/>
      <c r="N18" s="111"/>
      <c r="O18" s="111"/>
    </row>
    <row r="19" spans="1:15" x14ac:dyDescent="0.25">
      <c r="A19" s="337">
        <v>14</v>
      </c>
      <c r="B19" s="344">
        <v>17218899</v>
      </c>
      <c r="C19" s="339">
        <v>48.5</v>
      </c>
      <c r="D19" s="340">
        <v>12143</v>
      </c>
      <c r="E19" s="340">
        <v>13334</v>
      </c>
      <c r="F19" s="340">
        <f t="shared" si="1"/>
        <v>1191</v>
      </c>
      <c r="G19" s="341">
        <f t="shared" si="0"/>
        <v>1.0242599999999999</v>
      </c>
      <c r="H19" s="341"/>
      <c r="I19" s="342">
        <f>(C19/C275)*I11</f>
        <v>2.6256885421673485E-2</v>
      </c>
      <c r="J19" s="343">
        <f t="shared" si="2"/>
        <v>1.0505168854216735</v>
      </c>
      <c r="K19" s="568"/>
      <c r="L19" s="111"/>
      <c r="M19" s="111"/>
      <c r="N19" s="111"/>
      <c r="O19" s="111"/>
    </row>
    <row r="20" spans="1:15" x14ac:dyDescent="0.25">
      <c r="A20" s="337">
        <v>15</v>
      </c>
      <c r="B20" s="338">
        <v>17218968</v>
      </c>
      <c r="C20" s="339">
        <v>49.4</v>
      </c>
      <c r="D20" s="340">
        <v>3804</v>
      </c>
      <c r="E20" s="340">
        <v>3804</v>
      </c>
      <c r="F20" s="340">
        <f t="shared" si="1"/>
        <v>0</v>
      </c>
      <c r="G20" s="341">
        <f t="shared" si="0"/>
        <v>0</v>
      </c>
      <c r="H20" s="341"/>
      <c r="I20" s="342">
        <f>(C20/C275)*I11</f>
        <v>2.6744126594446808E-2</v>
      </c>
      <c r="J20" s="343">
        <f t="shared" si="2"/>
        <v>2.6744126594446808E-2</v>
      </c>
      <c r="K20" s="568"/>
      <c r="L20" s="111"/>
      <c r="M20" s="111"/>
      <c r="N20" s="111"/>
      <c r="O20" s="111"/>
    </row>
    <row r="21" spans="1:15" x14ac:dyDescent="0.25">
      <c r="A21" s="337">
        <v>16</v>
      </c>
      <c r="B21" s="338">
        <v>17218805</v>
      </c>
      <c r="C21" s="339">
        <v>66.5</v>
      </c>
      <c r="D21" s="340">
        <v>5230</v>
      </c>
      <c r="E21" s="340">
        <v>5870</v>
      </c>
      <c r="F21" s="340">
        <f t="shared" si="1"/>
        <v>640</v>
      </c>
      <c r="G21" s="341">
        <f t="shared" si="0"/>
        <v>0.5504</v>
      </c>
      <c r="H21" s="341"/>
      <c r="I21" s="342">
        <f>(C21/C275)*I11</f>
        <v>3.6001708877139937E-2</v>
      </c>
      <c r="J21" s="343">
        <f t="shared" si="2"/>
        <v>0.58640170887713994</v>
      </c>
      <c r="K21" s="568"/>
      <c r="L21" s="111"/>
      <c r="M21" s="111"/>
      <c r="N21" s="111"/>
      <c r="O21" s="111"/>
    </row>
    <row r="22" spans="1:15" x14ac:dyDescent="0.25">
      <c r="A22" s="337">
        <v>17</v>
      </c>
      <c r="B22" s="338">
        <v>17219256</v>
      </c>
      <c r="C22" s="339">
        <v>36.6</v>
      </c>
      <c r="D22" s="340">
        <v>6903</v>
      </c>
      <c r="E22" s="340">
        <v>7370</v>
      </c>
      <c r="F22" s="340">
        <f t="shared" si="1"/>
        <v>467</v>
      </c>
      <c r="G22" s="341">
        <f t="shared" si="0"/>
        <v>0.40161999999999998</v>
      </c>
      <c r="H22" s="341"/>
      <c r="I22" s="342">
        <f>(C22/C275)*I11</f>
        <v>1.9814474359448445E-2</v>
      </c>
      <c r="J22" s="343">
        <f t="shared" si="2"/>
        <v>0.42143447435944842</v>
      </c>
      <c r="K22" s="568"/>
      <c r="L22" s="111"/>
      <c r="M22" s="111"/>
      <c r="N22" s="111"/>
      <c r="O22" s="111"/>
    </row>
    <row r="23" spans="1:15" x14ac:dyDescent="0.25">
      <c r="A23" s="337">
        <v>18</v>
      </c>
      <c r="B23" s="338">
        <v>17219092</v>
      </c>
      <c r="C23" s="339">
        <v>63.8</v>
      </c>
      <c r="D23" s="340">
        <v>10427</v>
      </c>
      <c r="E23" s="340">
        <v>11350</v>
      </c>
      <c r="F23" s="340">
        <f t="shared" si="1"/>
        <v>923</v>
      </c>
      <c r="G23" s="341">
        <f t="shared" si="0"/>
        <v>0.79377999999999993</v>
      </c>
      <c r="H23" s="341"/>
      <c r="I23" s="342">
        <f>(C23/C275)*I11</f>
        <v>3.4539985358819969E-2</v>
      </c>
      <c r="J23" s="343">
        <f t="shared" si="2"/>
        <v>0.8283199853588199</v>
      </c>
      <c r="K23" s="568"/>
      <c r="L23" s="111"/>
      <c r="M23" s="111"/>
      <c r="N23" s="111"/>
      <c r="O23" s="111"/>
    </row>
    <row r="24" spans="1:15" x14ac:dyDescent="0.25">
      <c r="A24" s="337">
        <v>19</v>
      </c>
      <c r="B24" s="338">
        <v>17218740</v>
      </c>
      <c r="C24" s="339">
        <v>45.8</v>
      </c>
      <c r="D24" s="340">
        <v>4400</v>
      </c>
      <c r="E24" s="340">
        <v>4401</v>
      </c>
      <c r="F24" s="340">
        <f t="shared" si="1"/>
        <v>1</v>
      </c>
      <c r="G24" s="341">
        <f t="shared" si="0"/>
        <v>8.5999999999999998E-4</v>
      </c>
      <c r="H24" s="341"/>
      <c r="I24" s="342">
        <f>(C24/C275)*I11</f>
        <v>2.4795161903353517E-2</v>
      </c>
      <c r="J24" s="343">
        <f>G24+I24</f>
        <v>2.5655161903353516E-2</v>
      </c>
      <c r="K24" s="568"/>
      <c r="L24" s="111"/>
      <c r="M24" s="111"/>
      <c r="N24" s="111"/>
      <c r="O24" s="111"/>
    </row>
    <row r="25" spans="1:15" x14ac:dyDescent="0.25">
      <c r="A25" s="337">
        <v>20</v>
      </c>
      <c r="B25" s="338">
        <v>17715014</v>
      </c>
      <c r="C25" s="339">
        <v>51.9</v>
      </c>
      <c r="D25" s="340">
        <v>8406</v>
      </c>
      <c r="E25" s="340">
        <v>9427</v>
      </c>
      <c r="F25" s="340">
        <f t="shared" si="1"/>
        <v>1021</v>
      </c>
      <c r="G25" s="341">
        <f t="shared" si="0"/>
        <v>0.87805999999999995</v>
      </c>
      <c r="H25" s="341"/>
      <c r="I25" s="342">
        <f>(C25/C275)*I11</f>
        <v>2.8097574296594926E-2</v>
      </c>
      <c r="J25" s="343">
        <f t="shared" si="2"/>
        <v>0.90615757429659483</v>
      </c>
      <c r="K25" s="568"/>
      <c r="L25" s="111"/>
      <c r="M25" s="111"/>
      <c r="N25" s="111"/>
      <c r="O25" s="111"/>
    </row>
    <row r="26" spans="1:15" x14ac:dyDescent="0.25">
      <c r="A26" s="337">
        <v>21</v>
      </c>
      <c r="B26" s="345">
        <v>17218750</v>
      </c>
      <c r="C26" s="339">
        <v>48.4</v>
      </c>
      <c r="D26" s="340">
        <v>5607</v>
      </c>
      <c r="E26" s="340">
        <v>5608</v>
      </c>
      <c r="F26" s="340">
        <f t="shared" si="1"/>
        <v>1</v>
      </c>
      <c r="G26" s="341">
        <f t="shared" si="0"/>
        <v>8.5999999999999998E-4</v>
      </c>
      <c r="H26" s="341"/>
      <c r="I26" s="342">
        <f>(C26/C275)*I11</f>
        <v>2.6202747513587563E-2</v>
      </c>
      <c r="J26" s="343">
        <f t="shared" si="2"/>
        <v>2.7062747513587563E-2</v>
      </c>
      <c r="K26" s="568"/>
      <c r="L26" s="111"/>
      <c r="M26" s="111"/>
      <c r="N26" s="111"/>
      <c r="O26" s="111"/>
    </row>
    <row r="27" spans="1:15" x14ac:dyDescent="0.25">
      <c r="A27" s="337">
        <v>22</v>
      </c>
      <c r="B27" s="345">
        <v>17219081</v>
      </c>
      <c r="C27" s="339">
        <v>56.9</v>
      </c>
      <c r="D27" s="340">
        <v>15353</v>
      </c>
      <c r="E27" s="340">
        <v>16914</v>
      </c>
      <c r="F27" s="340">
        <f t="shared" si="1"/>
        <v>1561</v>
      </c>
      <c r="G27" s="341">
        <f t="shared" si="0"/>
        <v>1.34246</v>
      </c>
      <c r="H27" s="341"/>
      <c r="I27" s="342">
        <f>(C27/C275)*I11</f>
        <v>3.0804469700891159E-2</v>
      </c>
      <c r="J27" s="343">
        <f t="shared" si="2"/>
        <v>1.3732644697008911</v>
      </c>
      <c r="K27" s="568"/>
      <c r="L27" s="111"/>
      <c r="M27" s="111"/>
      <c r="N27" s="111"/>
      <c r="O27" s="111"/>
    </row>
    <row r="28" spans="1:15" x14ac:dyDescent="0.25">
      <c r="A28" s="337">
        <v>23</v>
      </c>
      <c r="B28" s="338">
        <v>17219189</v>
      </c>
      <c r="C28" s="339">
        <v>90.8</v>
      </c>
      <c r="D28" s="340">
        <v>6959</v>
      </c>
      <c r="E28" s="340">
        <v>6959</v>
      </c>
      <c r="F28" s="340">
        <f t="shared" si="1"/>
        <v>0</v>
      </c>
      <c r="G28" s="341">
        <f t="shared" si="0"/>
        <v>0</v>
      </c>
      <c r="H28" s="341"/>
      <c r="I28" s="342">
        <f>(C28/C275)*I11</f>
        <v>4.9157220542019639E-2</v>
      </c>
      <c r="J28" s="343">
        <f t="shared" si="2"/>
        <v>4.9157220542019639E-2</v>
      </c>
      <c r="K28" s="568"/>
      <c r="L28" s="111"/>
      <c r="M28" s="111"/>
      <c r="N28" s="111"/>
      <c r="O28" s="111"/>
    </row>
    <row r="29" spans="1:15" x14ac:dyDescent="0.25">
      <c r="A29" s="337">
        <v>24</v>
      </c>
      <c r="B29" s="338">
        <v>17715070</v>
      </c>
      <c r="C29" s="339">
        <v>55.5</v>
      </c>
      <c r="D29" s="340">
        <v>9376</v>
      </c>
      <c r="E29" s="340">
        <v>9415</v>
      </c>
      <c r="F29" s="340">
        <f t="shared" si="1"/>
        <v>39</v>
      </c>
      <c r="G29" s="341">
        <f t="shared" si="0"/>
        <v>3.354E-2</v>
      </c>
      <c r="H29" s="341"/>
      <c r="I29" s="342">
        <f>(C29/C275)*I11</f>
        <v>3.0046538987688217E-2</v>
      </c>
      <c r="J29" s="343">
        <f t="shared" si="2"/>
        <v>6.3586538987688221E-2</v>
      </c>
      <c r="K29" s="568"/>
      <c r="L29" s="111"/>
      <c r="M29" s="111"/>
      <c r="N29" s="111"/>
      <c r="O29" s="111"/>
    </row>
    <row r="30" spans="1:15" x14ac:dyDescent="0.25">
      <c r="A30" s="337">
        <v>25</v>
      </c>
      <c r="B30" s="338">
        <v>17715312</v>
      </c>
      <c r="C30" s="339">
        <v>51.8</v>
      </c>
      <c r="D30" s="340">
        <v>3102</v>
      </c>
      <c r="E30" s="340">
        <v>3102</v>
      </c>
      <c r="F30" s="340">
        <f t="shared" si="1"/>
        <v>0</v>
      </c>
      <c r="G30" s="341">
        <f t="shared" si="0"/>
        <v>0</v>
      </c>
      <c r="H30" s="341"/>
      <c r="I30" s="342">
        <f>(C30/C275)*I11</f>
        <v>2.8043436388509001E-2</v>
      </c>
      <c r="J30" s="343">
        <f t="shared" si="2"/>
        <v>2.8043436388509001E-2</v>
      </c>
      <c r="K30" s="568"/>
      <c r="L30" s="111"/>
      <c r="M30" s="111"/>
      <c r="N30" s="111"/>
      <c r="O30" s="111"/>
    </row>
    <row r="31" spans="1:15" x14ac:dyDescent="0.25">
      <c r="A31" s="337">
        <v>26</v>
      </c>
      <c r="B31" s="338">
        <v>17715570</v>
      </c>
      <c r="C31" s="339">
        <v>48.5</v>
      </c>
      <c r="D31" s="340">
        <v>6429</v>
      </c>
      <c r="E31" s="340">
        <v>6477</v>
      </c>
      <c r="F31" s="340">
        <f t="shared" si="1"/>
        <v>48</v>
      </c>
      <c r="G31" s="341">
        <f t="shared" si="0"/>
        <v>4.1279999999999997E-2</v>
      </c>
      <c r="H31" s="341"/>
      <c r="I31" s="342">
        <f>(C31/C275)*I11</f>
        <v>2.6256885421673485E-2</v>
      </c>
      <c r="J31" s="343">
        <f t="shared" si="2"/>
        <v>6.7536885421673479E-2</v>
      </c>
      <c r="K31" s="568"/>
      <c r="L31" s="111"/>
      <c r="M31" s="111"/>
      <c r="N31" s="111"/>
      <c r="O31" s="111"/>
    </row>
    <row r="32" spans="1:15" x14ac:dyDescent="0.25">
      <c r="A32" s="337">
        <v>27</v>
      </c>
      <c r="B32" s="338">
        <v>17219083</v>
      </c>
      <c r="C32" s="339">
        <v>49.6</v>
      </c>
      <c r="D32" s="340">
        <v>12705</v>
      </c>
      <c r="E32" s="340">
        <v>13496</v>
      </c>
      <c r="F32" s="340">
        <f t="shared" si="1"/>
        <v>791</v>
      </c>
      <c r="G32" s="341">
        <f t="shared" si="0"/>
        <v>0.68025999999999998</v>
      </c>
      <c r="H32" s="341"/>
      <c r="I32" s="342">
        <f>(C32/C275)*I11</f>
        <v>2.6852402410618662E-2</v>
      </c>
      <c r="J32" s="343">
        <f t="shared" si="2"/>
        <v>0.70711240241061868</v>
      </c>
      <c r="K32" s="568"/>
      <c r="L32" s="111"/>
      <c r="M32" s="111"/>
      <c r="N32" s="111"/>
      <c r="O32" s="111"/>
    </row>
    <row r="33" spans="1:15" x14ac:dyDescent="0.25">
      <c r="A33" s="337">
        <v>28</v>
      </c>
      <c r="B33" s="338">
        <v>17219321</v>
      </c>
      <c r="C33" s="339">
        <v>66</v>
      </c>
      <c r="D33" s="340">
        <v>15316</v>
      </c>
      <c r="E33" s="340">
        <v>16808</v>
      </c>
      <c r="F33" s="340">
        <f t="shared" si="1"/>
        <v>1492</v>
      </c>
      <c r="G33" s="341">
        <f t="shared" si="0"/>
        <v>1.28312</v>
      </c>
      <c r="H33" s="341"/>
      <c r="I33" s="342">
        <f>(C33/C275)*I11</f>
        <v>3.5731019336710308E-2</v>
      </c>
      <c r="J33" s="343">
        <f t="shared" si="2"/>
        <v>1.3188510193367105</v>
      </c>
      <c r="K33" s="568"/>
      <c r="L33" s="111"/>
      <c r="M33" s="111"/>
      <c r="N33" s="111"/>
      <c r="O33" s="111"/>
    </row>
    <row r="34" spans="1:15" x14ac:dyDescent="0.25">
      <c r="A34" s="337">
        <v>29</v>
      </c>
      <c r="B34" s="338">
        <v>17219220</v>
      </c>
      <c r="C34" s="339">
        <v>36.700000000000003</v>
      </c>
      <c r="D34" s="340">
        <v>2775</v>
      </c>
      <c r="E34" s="340">
        <v>2810</v>
      </c>
      <c r="F34" s="340">
        <f t="shared" si="1"/>
        <v>35</v>
      </c>
      <c r="G34" s="341">
        <f t="shared" si="0"/>
        <v>3.0099999999999998E-2</v>
      </c>
      <c r="H34" s="341"/>
      <c r="I34" s="342">
        <f>(C34/C275)*I11</f>
        <v>1.9868612267534374E-2</v>
      </c>
      <c r="J34" s="343">
        <f t="shared" si="2"/>
        <v>4.9968612267534372E-2</v>
      </c>
      <c r="K34" s="568"/>
      <c r="L34" s="111"/>
      <c r="M34" s="111"/>
      <c r="N34" s="111"/>
      <c r="O34" s="111"/>
    </row>
    <row r="35" spans="1:15" x14ac:dyDescent="0.25">
      <c r="A35" s="337">
        <v>30</v>
      </c>
      <c r="B35" s="338">
        <v>17218806</v>
      </c>
      <c r="C35" s="339">
        <v>64</v>
      </c>
      <c r="D35" s="340">
        <v>14014</v>
      </c>
      <c r="E35" s="340">
        <v>15115</v>
      </c>
      <c r="F35" s="340">
        <f t="shared" si="1"/>
        <v>1101</v>
      </c>
      <c r="G35" s="341">
        <f t="shared" si="0"/>
        <v>0.94685999999999992</v>
      </c>
      <c r="H35" s="341"/>
      <c r="I35" s="342">
        <f>(C35/C275)*I11</f>
        <v>3.4648261174991819E-2</v>
      </c>
      <c r="J35" s="343">
        <f t="shared" si="2"/>
        <v>0.98150826117499179</v>
      </c>
      <c r="K35" s="568"/>
      <c r="L35" s="111"/>
      <c r="M35" s="111"/>
      <c r="N35" s="111"/>
      <c r="O35" s="111"/>
    </row>
    <row r="36" spans="1:15" x14ac:dyDescent="0.25">
      <c r="A36" s="337">
        <v>31</v>
      </c>
      <c r="B36" s="338">
        <v>17218983</v>
      </c>
      <c r="C36" s="339">
        <v>45.7</v>
      </c>
      <c r="D36" s="340">
        <v>3612</v>
      </c>
      <c r="E36" s="340">
        <v>3622</v>
      </c>
      <c r="F36" s="340">
        <f t="shared" si="1"/>
        <v>10</v>
      </c>
      <c r="G36" s="342">
        <f t="shared" si="0"/>
        <v>8.6E-3</v>
      </c>
      <c r="H36" s="342"/>
      <c r="I36" s="342">
        <f>(C36/C275)*I11</f>
        <v>2.4741023995267598E-2</v>
      </c>
      <c r="J36" s="343">
        <f t="shared" si="2"/>
        <v>3.3341023995267602E-2</v>
      </c>
      <c r="K36" s="568"/>
      <c r="L36" s="111"/>
      <c r="M36" s="111"/>
      <c r="N36" s="111"/>
      <c r="O36" s="111"/>
    </row>
    <row r="37" spans="1:15" x14ac:dyDescent="0.25">
      <c r="A37" s="337">
        <v>32</v>
      </c>
      <c r="B37" s="338">
        <v>17715342</v>
      </c>
      <c r="C37" s="339">
        <v>52.7</v>
      </c>
      <c r="D37" s="351">
        <v>11695</v>
      </c>
      <c r="E37" s="351">
        <v>12593</v>
      </c>
      <c r="F37" s="351">
        <v>898</v>
      </c>
      <c r="G37" s="569">
        <v>0.77227999999999997</v>
      </c>
      <c r="H37" s="342"/>
      <c r="I37" s="342">
        <f>(C37/C275)*I11</f>
        <v>2.8530677561282327E-2</v>
      </c>
      <c r="J37" s="343">
        <f>G37+I37</f>
        <v>0.80081067756128232</v>
      </c>
      <c r="K37" s="568"/>
      <c r="L37" s="111"/>
      <c r="M37" s="111"/>
      <c r="N37" s="111"/>
      <c r="O37" s="111"/>
    </row>
    <row r="38" spans="1:15" x14ac:dyDescent="0.25">
      <c r="A38" s="337">
        <v>33</v>
      </c>
      <c r="B38" s="345">
        <v>17715078</v>
      </c>
      <c r="C38" s="339">
        <v>48.4</v>
      </c>
      <c r="D38" s="340">
        <v>7606</v>
      </c>
      <c r="E38" s="340">
        <v>8521</v>
      </c>
      <c r="F38" s="340">
        <f t="shared" si="1"/>
        <v>915</v>
      </c>
      <c r="G38" s="342">
        <f t="shared" si="0"/>
        <v>0.78689999999999993</v>
      </c>
      <c r="H38" s="342"/>
      <c r="I38" s="342">
        <f>(C38/C275)*I11</f>
        <v>2.6202747513587563E-2</v>
      </c>
      <c r="J38" s="343">
        <f t="shared" si="2"/>
        <v>0.81310274751358746</v>
      </c>
      <c r="K38" s="568"/>
      <c r="L38" s="111"/>
      <c r="M38" s="111"/>
      <c r="N38" s="111"/>
      <c r="O38" s="111"/>
    </row>
    <row r="39" spans="1:15" x14ac:dyDescent="0.25">
      <c r="A39" s="337">
        <v>34</v>
      </c>
      <c r="B39" s="338">
        <v>17715593</v>
      </c>
      <c r="C39" s="339">
        <v>57</v>
      </c>
      <c r="D39" s="346">
        <v>8625</v>
      </c>
      <c r="E39" s="346">
        <v>8625</v>
      </c>
      <c r="F39" s="340">
        <f t="shared" si="1"/>
        <v>0</v>
      </c>
      <c r="G39" s="341">
        <f t="shared" si="0"/>
        <v>0</v>
      </c>
      <c r="H39" s="341"/>
      <c r="I39" s="342">
        <f>(C39/C275)*I11</f>
        <v>3.0858607608977087E-2</v>
      </c>
      <c r="J39" s="343">
        <f t="shared" si="2"/>
        <v>3.0858607608977087E-2</v>
      </c>
      <c r="K39" s="568"/>
      <c r="L39" s="111"/>
      <c r="M39" s="111"/>
      <c r="N39" s="111"/>
      <c r="O39" s="111"/>
    </row>
    <row r="40" spans="1:15" x14ac:dyDescent="0.25">
      <c r="A40" s="337">
        <v>35</v>
      </c>
      <c r="B40" s="338">
        <v>17715668</v>
      </c>
      <c r="C40" s="339">
        <v>91</v>
      </c>
      <c r="D40" s="346">
        <v>18876</v>
      </c>
      <c r="E40" s="346">
        <v>20991</v>
      </c>
      <c r="F40" s="340">
        <f t="shared" si="1"/>
        <v>2115</v>
      </c>
      <c r="G40" s="341">
        <f t="shared" si="0"/>
        <v>1.8189</v>
      </c>
      <c r="H40" s="341"/>
      <c r="I40" s="342">
        <f>(C40/C275)*I11</f>
        <v>4.9265496358191489E-2</v>
      </c>
      <c r="J40" s="343">
        <f t="shared" si="2"/>
        <v>1.8681654963581915</v>
      </c>
      <c r="K40" s="568"/>
      <c r="L40" s="111"/>
      <c r="M40" s="111"/>
      <c r="N40" s="111"/>
      <c r="O40" s="111"/>
    </row>
    <row r="41" spans="1:15" x14ac:dyDescent="0.25">
      <c r="A41" s="337">
        <v>36</v>
      </c>
      <c r="B41" s="338">
        <v>17715330</v>
      </c>
      <c r="C41" s="339">
        <v>55.5</v>
      </c>
      <c r="D41" s="340">
        <v>5489</v>
      </c>
      <c r="E41" s="340">
        <v>5489</v>
      </c>
      <c r="F41" s="340">
        <f t="shared" si="1"/>
        <v>0</v>
      </c>
      <c r="G41" s="341">
        <f t="shared" si="0"/>
        <v>0</v>
      </c>
      <c r="H41" s="341"/>
      <c r="I41" s="342">
        <f>(C41/C275)*I11</f>
        <v>3.0046538987688217E-2</v>
      </c>
      <c r="J41" s="343">
        <f t="shared" si="2"/>
        <v>3.0046538987688217E-2</v>
      </c>
      <c r="K41" s="568"/>
      <c r="L41" s="111"/>
      <c r="M41" s="111"/>
      <c r="N41" s="111"/>
      <c r="O41" s="111"/>
    </row>
    <row r="42" spans="1:15" x14ac:dyDescent="0.25">
      <c r="A42" s="337">
        <v>37</v>
      </c>
      <c r="B42" s="338">
        <v>17715181</v>
      </c>
      <c r="C42" s="339">
        <v>51.9</v>
      </c>
      <c r="D42" s="346">
        <v>8664</v>
      </c>
      <c r="E42" s="346">
        <v>9200</v>
      </c>
      <c r="F42" s="340">
        <f t="shared" si="1"/>
        <v>536</v>
      </c>
      <c r="G42" s="341">
        <f t="shared" si="0"/>
        <v>0.46095999999999998</v>
      </c>
      <c r="H42" s="341"/>
      <c r="I42" s="342">
        <f>(C42/C275)*I11</f>
        <v>2.8097574296594926E-2</v>
      </c>
      <c r="J42" s="343">
        <f t="shared" si="2"/>
        <v>0.48905757429659491</v>
      </c>
      <c r="K42" s="568"/>
      <c r="L42" s="111"/>
      <c r="M42" s="111"/>
      <c r="N42" s="111"/>
      <c r="O42" s="111"/>
    </row>
    <row r="43" spans="1:15" x14ac:dyDescent="0.25">
      <c r="A43" s="337">
        <v>38</v>
      </c>
      <c r="B43" s="338">
        <v>17219134</v>
      </c>
      <c r="C43" s="339">
        <v>48.5</v>
      </c>
      <c r="D43" s="346">
        <v>9438</v>
      </c>
      <c r="E43" s="346">
        <v>10456</v>
      </c>
      <c r="F43" s="340">
        <f t="shared" si="1"/>
        <v>1018</v>
      </c>
      <c r="G43" s="341">
        <f t="shared" si="0"/>
        <v>0.87547999999999992</v>
      </c>
      <c r="H43" s="341"/>
      <c r="I43" s="342">
        <f>(C43/C275)*I11</f>
        <v>2.6256885421673485E-2</v>
      </c>
      <c r="J43" s="343">
        <f t="shared" si="2"/>
        <v>0.90173688542167341</v>
      </c>
      <c r="K43" s="568"/>
      <c r="L43" s="111"/>
      <c r="M43" s="111"/>
      <c r="N43" s="111"/>
      <c r="O43" s="111"/>
    </row>
    <row r="44" spans="1:15" x14ac:dyDescent="0.25">
      <c r="A44" s="337">
        <v>39</v>
      </c>
      <c r="B44" s="338">
        <v>17715002</v>
      </c>
      <c r="C44" s="339">
        <v>49.4</v>
      </c>
      <c r="D44" s="340">
        <v>9018</v>
      </c>
      <c r="E44" s="340">
        <v>10194</v>
      </c>
      <c r="F44" s="340">
        <f t="shared" si="1"/>
        <v>1176</v>
      </c>
      <c r="G44" s="342">
        <f t="shared" si="0"/>
        <v>1.01136</v>
      </c>
      <c r="H44" s="341"/>
      <c r="I44" s="342">
        <f>(C44/C275)*I11</f>
        <v>2.6744126594446808E-2</v>
      </c>
      <c r="J44" s="343">
        <f t="shared" si="2"/>
        <v>1.0381041265944468</v>
      </c>
      <c r="K44" s="568"/>
      <c r="L44" s="111"/>
      <c r="M44" s="111"/>
      <c r="N44" s="111"/>
      <c r="O44" s="111"/>
    </row>
    <row r="45" spans="1:15" x14ac:dyDescent="0.25">
      <c r="A45" s="337">
        <v>40</v>
      </c>
      <c r="B45" s="338">
        <v>17715648</v>
      </c>
      <c r="C45" s="339">
        <v>66.099999999999994</v>
      </c>
      <c r="D45" s="340">
        <v>9712</v>
      </c>
      <c r="E45" s="340">
        <v>9712</v>
      </c>
      <c r="F45" s="340">
        <f t="shared" si="1"/>
        <v>0</v>
      </c>
      <c r="G45" s="341">
        <f t="shared" si="0"/>
        <v>0</v>
      </c>
      <c r="H45" s="341"/>
      <c r="I45" s="342">
        <f>(C45/C275)*I11</f>
        <v>3.578515724479623E-2</v>
      </c>
      <c r="J45" s="343">
        <f t="shared" si="2"/>
        <v>3.578515724479623E-2</v>
      </c>
      <c r="K45" s="568"/>
      <c r="L45" s="111"/>
      <c r="M45" s="111"/>
      <c r="N45" s="111"/>
      <c r="O45" s="111"/>
    </row>
    <row r="46" spans="1:15" x14ac:dyDescent="0.25">
      <c r="A46" s="337">
        <v>41</v>
      </c>
      <c r="B46" s="338">
        <v>17715689</v>
      </c>
      <c r="C46" s="339">
        <v>36.799999999999997</v>
      </c>
      <c r="D46" s="346">
        <v>4307</v>
      </c>
      <c r="E46" s="346">
        <v>4341</v>
      </c>
      <c r="F46" s="340">
        <f t="shared" si="1"/>
        <v>34</v>
      </c>
      <c r="G46" s="341">
        <f t="shared" si="0"/>
        <v>2.9239999999999999E-2</v>
      </c>
      <c r="H46" s="341"/>
      <c r="I46" s="342">
        <f>(C46/C275)*I11</f>
        <v>1.9922750175620292E-2</v>
      </c>
      <c r="J46" s="343">
        <f t="shared" si="2"/>
        <v>4.9162750175620287E-2</v>
      </c>
      <c r="K46" s="568"/>
      <c r="L46" s="111"/>
      <c r="M46" s="111"/>
      <c r="N46" s="111"/>
      <c r="O46" s="111"/>
    </row>
    <row r="47" spans="1:15" x14ac:dyDescent="0.25">
      <c r="A47" s="337">
        <v>42</v>
      </c>
      <c r="B47" s="338">
        <v>17715405</v>
      </c>
      <c r="C47" s="339">
        <v>64.099999999999994</v>
      </c>
      <c r="D47" s="340">
        <v>13294</v>
      </c>
      <c r="E47" s="340">
        <v>14559</v>
      </c>
      <c r="F47" s="340">
        <f t="shared" si="1"/>
        <v>1265</v>
      </c>
      <c r="G47" s="341">
        <f t="shared" si="0"/>
        <v>1.0878999999999999</v>
      </c>
      <c r="H47" s="341"/>
      <c r="I47" s="342">
        <f>(C47/C275)*I11</f>
        <v>3.4702399083077741E-2</v>
      </c>
      <c r="J47" s="343">
        <f t="shared" si="2"/>
        <v>1.1226023990830776</v>
      </c>
      <c r="K47" s="568"/>
      <c r="L47" s="111"/>
      <c r="M47" s="111"/>
      <c r="N47" s="111"/>
      <c r="O47" s="111"/>
    </row>
    <row r="48" spans="1:15" x14ac:dyDescent="0.25">
      <c r="A48" s="337">
        <v>43</v>
      </c>
      <c r="B48" s="338">
        <v>17715025</v>
      </c>
      <c r="C48" s="339">
        <v>45.6</v>
      </c>
      <c r="D48" s="340">
        <v>12394</v>
      </c>
      <c r="E48" s="340">
        <v>13728</v>
      </c>
      <c r="F48" s="340">
        <f t="shared" si="1"/>
        <v>1334</v>
      </c>
      <c r="G48" s="341">
        <f t="shared" si="0"/>
        <v>1.14724</v>
      </c>
      <c r="H48" s="341"/>
      <c r="I48" s="342">
        <f>(C48/C275)*I11</f>
        <v>2.468688608718167E-2</v>
      </c>
      <c r="J48" s="343">
        <f t="shared" si="2"/>
        <v>1.1719268860871817</v>
      </c>
      <c r="K48" s="568"/>
      <c r="L48" s="111"/>
      <c r="M48" s="111"/>
      <c r="N48" s="111"/>
      <c r="O48" s="111"/>
    </row>
    <row r="49" spans="1:15" x14ac:dyDescent="0.25">
      <c r="A49" s="337">
        <v>44</v>
      </c>
      <c r="B49" s="338">
        <v>17715320</v>
      </c>
      <c r="C49" s="339">
        <v>52.8</v>
      </c>
      <c r="D49" s="346">
        <v>5314</v>
      </c>
      <c r="E49" s="346">
        <v>5451</v>
      </c>
      <c r="F49" s="340">
        <f t="shared" si="1"/>
        <v>137</v>
      </c>
      <c r="G49" s="341">
        <f t="shared" si="0"/>
        <v>0.11781999999999999</v>
      </c>
      <c r="H49" s="341"/>
      <c r="I49" s="342">
        <f>(C49/C275)*I11</f>
        <v>2.8584815469368245E-2</v>
      </c>
      <c r="J49" s="343">
        <f t="shared" si="2"/>
        <v>0.14640481546936823</v>
      </c>
      <c r="K49" s="568"/>
      <c r="L49" s="111"/>
      <c r="M49" s="111"/>
      <c r="N49" s="111"/>
      <c r="O49" s="111"/>
    </row>
    <row r="50" spans="1:15" x14ac:dyDescent="0.25">
      <c r="A50" s="337">
        <v>45</v>
      </c>
      <c r="B50" s="338">
        <v>17219097</v>
      </c>
      <c r="C50" s="339">
        <v>48.7</v>
      </c>
      <c r="D50" s="346">
        <v>8250</v>
      </c>
      <c r="E50" s="346">
        <v>9128</v>
      </c>
      <c r="F50" s="340">
        <f t="shared" si="1"/>
        <v>878</v>
      </c>
      <c r="G50" s="341">
        <f t="shared" si="0"/>
        <v>0.75507999999999997</v>
      </c>
      <c r="H50" s="341"/>
      <c r="I50" s="342">
        <f>(C50/C275)*I11</f>
        <v>2.6365161237845339E-2</v>
      </c>
      <c r="J50" s="343">
        <f t="shared" si="2"/>
        <v>0.78144516123784535</v>
      </c>
      <c r="K50" s="568"/>
      <c r="L50" s="111"/>
      <c r="M50" s="111"/>
      <c r="N50" s="111"/>
      <c r="O50" s="111"/>
    </row>
    <row r="51" spans="1:15" x14ac:dyDescent="0.25">
      <c r="A51" s="337">
        <v>46</v>
      </c>
      <c r="B51" s="338">
        <v>17218585</v>
      </c>
      <c r="C51" s="339">
        <v>56.8</v>
      </c>
      <c r="D51" s="346">
        <v>7301</v>
      </c>
      <c r="E51" s="346">
        <v>8264</v>
      </c>
      <c r="F51" s="340">
        <f t="shared" si="1"/>
        <v>963</v>
      </c>
      <c r="G51" s="341">
        <f t="shared" si="0"/>
        <v>0.82818000000000003</v>
      </c>
      <c r="H51" s="341"/>
      <c r="I51" s="342">
        <f>(C51/C275)*I11</f>
        <v>3.0750331792805237E-2</v>
      </c>
      <c r="J51" s="343">
        <f t="shared" si="2"/>
        <v>0.85893033179280531</v>
      </c>
      <c r="K51" s="568"/>
      <c r="L51" s="111"/>
      <c r="M51" s="111"/>
      <c r="N51" s="111"/>
      <c r="O51" s="111"/>
    </row>
    <row r="52" spans="1:15" x14ac:dyDescent="0.25">
      <c r="A52" s="337">
        <v>47</v>
      </c>
      <c r="B52" s="338">
        <v>17218807</v>
      </c>
      <c r="C52" s="339">
        <v>90.9</v>
      </c>
      <c r="D52" s="346">
        <v>10527</v>
      </c>
      <c r="E52" s="346">
        <v>11042</v>
      </c>
      <c r="F52" s="340">
        <f t="shared" si="1"/>
        <v>515</v>
      </c>
      <c r="G52" s="341">
        <f t="shared" si="0"/>
        <v>0.44290000000000002</v>
      </c>
      <c r="H52" s="341"/>
      <c r="I52" s="342">
        <f>(C52/C275)*I11</f>
        <v>4.9211358450105568E-2</v>
      </c>
      <c r="J52" s="343">
        <f t="shared" si="2"/>
        <v>0.49211135845010556</v>
      </c>
      <c r="K52" s="568"/>
      <c r="L52" s="111"/>
      <c r="M52" s="111"/>
      <c r="N52" s="111"/>
      <c r="O52" s="111"/>
    </row>
    <row r="53" spans="1:15" x14ac:dyDescent="0.25">
      <c r="A53" s="337">
        <v>48</v>
      </c>
      <c r="B53" s="338">
        <v>17218627</v>
      </c>
      <c r="C53" s="339">
        <v>54.9</v>
      </c>
      <c r="D53" s="346">
        <v>4771</v>
      </c>
      <c r="E53" s="346">
        <v>5449</v>
      </c>
      <c r="F53" s="340">
        <f t="shared" si="1"/>
        <v>678</v>
      </c>
      <c r="G53" s="341">
        <f t="shared" si="0"/>
        <v>0.58307999999999993</v>
      </c>
      <c r="H53" s="341"/>
      <c r="I53" s="342">
        <f>(C53/C275)*I11</f>
        <v>2.9721711539172666E-2</v>
      </c>
      <c r="J53" s="343">
        <f t="shared" si="2"/>
        <v>0.61280171153917262</v>
      </c>
      <c r="K53" s="568"/>
      <c r="L53" s="111"/>
      <c r="M53" s="111"/>
      <c r="N53" s="111"/>
      <c r="O53" s="111"/>
    </row>
    <row r="54" spans="1:15" x14ac:dyDescent="0.25">
      <c r="A54" s="337">
        <v>49</v>
      </c>
      <c r="B54" s="338">
        <v>17715402</v>
      </c>
      <c r="C54" s="339">
        <v>51.8</v>
      </c>
      <c r="D54" s="346">
        <v>5553</v>
      </c>
      <c r="E54" s="346">
        <v>5623</v>
      </c>
      <c r="F54" s="340">
        <f t="shared" si="1"/>
        <v>70</v>
      </c>
      <c r="G54" s="341">
        <f t="shared" si="0"/>
        <v>6.0199999999999997E-2</v>
      </c>
      <c r="H54" s="341"/>
      <c r="I54" s="342">
        <f>(C54/C275)*I11</f>
        <v>2.8043436388509001E-2</v>
      </c>
      <c r="J54" s="343">
        <f t="shared" si="2"/>
        <v>8.8243436388508997E-2</v>
      </c>
      <c r="K54" s="568"/>
      <c r="L54" s="111"/>
      <c r="M54" s="111"/>
      <c r="N54" s="111"/>
      <c r="O54" s="111"/>
    </row>
    <row r="55" spans="1:15" x14ac:dyDescent="0.25">
      <c r="A55" s="337">
        <v>50</v>
      </c>
      <c r="B55" s="338">
        <v>17715322</v>
      </c>
      <c r="C55" s="339">
        <v>48.2</v>
      </c>
      <c r="D55" s="346">
        <v>10180</v>
      </c>
      <c r="E55" s="346">
        <v>11044</v>
      </c>
      <c r="F55" s="340">
        <f t="shared" si="1"/>
        <v>864</v>
      </c>
      <c r="G55" s="341">
        <f t="shared" si="0"/>
        <v>0.74304000000000003</v>
      </c>
      <c r="H55" s="341"/>
      <c r="I55" s="342">
        <f>(C55/C275)*I11</f>
        <v>2.6094471697415713E-2</v>
      </c>
      <c r="J55" s="343">
        <f t="shared" si="2"/>
        <v>0.76913447169741578</v>
      </c>
      <c r="K55" s="568"/>
      <c r="L55" s="111"/>
      <c r="M55" s="111"/>
      <c r="N55" s="111"/>
      <c r="O55" s="111"/>
    </row>
    <row r="56" spans="1:15" x14ac:dyDescent="0.25">
      <c r="A56" s="337">
        <v>51</v>
      </c>
      <c r="B56" s="338">
        <v>17715266</v>
      </c>
      <c r="C56" s="339">
        <v>49.3</v>
      </c>
      <c r="D56" s="346">
        <v>11371</v>
      </c>
      <c r="E56" s="346">
        <v>12828</v>
      </c>
      <c r="F56" s="340">
        <f t="shared" si="1"/>
        <v>1457</v>
      </c>
      <c r="G56" s="341">
        <f t="shared" si="0"/>
        <v>1.25302</v>
      </c>
      <c r="H56" s="341"/>
      <c r="I56" s="342">
        <f>(C56/C275)*I11</f>
        <v>2.6689988686360883E-2</v>
      </c>
      <c r="J56" s="343">
        <f t="shared" si="2"/>
        <v>1.279709988686361</v>
      </c>
      <c r="K56" s="568"/>
      <c r="L56" s="111"/>
      <c r="M56" s="111"/>
      <c r="N56" s="111"/>
      <c r="O56" s="111"/>
    </row>
    <row r="57" spans="1:15" x14ac:dyDescent="0.25">
      <c r="A57" s="337">
        <v>52</v>
      </c>
      <c r="B57" s="338">
        <v>17218675</v>
      </c>
      <c r="C57" s="339">
        <v>66.099999999999994</v>
      </c>
      <c r="D57" s="340">
        <v>5776</v>
      </c>
      <c r="E57" s="340">
        <v>5776</v>
      </c>
      <c r="F57" s="340">
        <f t="shared" si="1"/>
        <v>0</v>
      </c>
      <c r="G57" s="341">
        <f t="shared" si="0"/>
        <v>0</v>
      </c>
      <c r="H57" s="341"/>
      <c r="I57" s="342">
        <f>(C57/C275)*I11</f>
        <v>3.578515724479623E-2</v>
      </c>
      <c r="J57" s="343">
        <f t="shared" si="2"/>
        <v>3.578515724479623E-2</v>
      </c>
      <c r="K57" s="568"/>
      <c r="L57" s="111"/>
      <c r="M57" s="111"/>
      <c r="N57" s="111"/>
      <c r="O57" s="111"/>
    </row>
    <row r="58" spans="1:15" x14ac:dyDescent="0.25">
      <c r="A58" s="337">
        <v>53</v>
      </c>
      <c r="B58" s="338">
        <v>17219239</v>
      </c>
      <c r="C58" s="339">
        <v>36.299999999999997</v>
      </c>
      <c r="D58" s="95">
        <v>4594</v>
      </c>
      <c r="E58" s="95">
        <v>4607</v>
      </c>
      <c r="F58" s="340">
        <f>E58-D58</f>
        <v>13</v>
      </c>
      <c r="G58" s="341">
        <f t="shared" si="0"/>
        <v>1.1179999999999999E-2</v>
      </c>
      <c r="H58" s="341"/>
      <c r="I58" s="342">
        <f>(C58/C275)*I11</f>
        <v>1.965206063519067E-2</v>
      </c>
      <c r="J58" s="343">
        <f t="shared" si="2"/>
        <v>3.0832060635190669E-2</v>
      </c>
      <c r="K58" s="568"/>
      <c r="L58" s="111"/>
      <c r="M58" s="111"/>
      <c r="N58" s="111"/>
      <c r="O58" s="111"/>
    </row>
    <row r="59" spans="1:15" x14ac:dyDescent="0.25">
      <c r="A59" s="337">
        <v>54</v>
      </c>
      <c r="B59" s="338">
        <v>17219153</v>
      </c>
      <c r="C59" s="339">
        <v>64</v>
      </c>
      <c r="D59" s="340">
        <v>8003</v>
      </c>
      <c r="E59" s="340">
        <v>8003</v>
      </c>
      <c r="F59" s="340">
        <f t="shared" si="1"/>
        <v>0</v>
      </c>
      <c r="G59" s="341">
        <f t="shared" si="0"/>
        <v>0</v>
      </c>
      <c r="H59" s="341"/>
      <c r="I59" s="342">
        <f>(C59/C275)*I11</f>
        <v>3.4648261174991819E-2</v>
      </c>
      <c r="J59" s="343">
        <f t="shared" si="2"/>
        <v>3.4648261174991819E-2</v>
      </c>
      <c r="K59" s="568"/>
      <c r="L59" s="111"/>
      <c r="M59" s="111"/>
      <c r="N59" s="111"/>
      <c r="O59" s="111"/>
    </row>
    <row r="60" spans="1:15" x14ac:dyDescent="0.25">
      <c r="A60" s="337">
        <v>55</v>
      </c>
      <c r="B60" s="501">
        <v>17218951</v>
      </c>
      <c r="C60" s="339">
        <v>45.5</v>
      </c>
      <c r="D60" s="95">
        <v>4336</v>
      </c>
      <c r="E60" s="95">
        <v>4345</v>
      </c>
      <c r="F60" s="340">
        <f t="shared" si="1"/>
        <v>9</v>
      </c>
      <c r="G60" s="341">
        <f t="shared" si="0"/>
        <v>7.7399999999999995E-3</v>
      </c>
      <c r="H60" s="341"/>
      <c r="I60" s="342">
        <f>(C60/C275)*I11</f>
        <v>2.4632748179095745E-2</v>
      </c>
      <c r="J60" s="343">
        <f t="shared" si="2"/>
        <v>3.2372748179095745E-2</v>
      </c>
      <c r="K60" s="568"/>
      <c r="L60" s="111"/>
      <c r="M60" s="111"/>
      <c r="N60" s="111"/>
      <c r="O60" s="111"/>
    </row>
    <row r="61" spans="1:15" x14ac:dyDescent="0.25">
      <c r="A61" s="337">
        <v>56</v>
      </c>
      <c r="B61" s="338">
        <v>17218852</v>
      </c>
      <c r="C61" s="339">
        <v>53.1</v>
      </c>
      <c r="D61" s="340">
        <v>6934</v>
      </c>
      <c r="E61" s="340">
        <v>8122</v>
      </c>
      <c r="F61" s="340">
        <f t="shared" si="1"/>
        <v>1188</v>
      </c>
      <c r="G61" s="341">
        <f t="shared" si="0"/>
        <v>1.0216799999999999</v>
      </c>
      <c r="H61" s="341"/>
      <c r="I61" s="342">
        <f>(C61/C275)*I11</f>
        <v>2.8747229193626021E-2</v>
      </c>
      <c r="J61" s="343">
        <f t="shared" si="2"/>
        <v>1.0504272291936259</v>
      </c>
      <c r="K61" s="568"/>
      <c r="L61" s="111"/>
      <c r="M61" s="111"/>
      <c r="N61" s="111"/>
      <c r="O61" s="111"/>
    </row>
    <row r="62" spans="1:15" x14ac:dyDescent="0.25">
      <c r="A62" s="337">
        <v>57</v>
      </c>
      <c r="B62" s="338">
        <v>17219162</v>
      </c>
      <c r="C62" s="339">
        <v>48.2</v>
      </c>
      <c r="D62" s="340">
        <v>8426</v>
      </c>
      <c r="E62" s="340">
        <v>9317</v>
      </c>
      <c r="F62" s="340">
        <f t="shared" si="1"/>
        <v>891</v>
      </c>
      <c r="G62" s="341">
        <f t="shared" si="0"/>
        <v>0.76625999999999994</v>
      </c>
      <c r="H62" s="341"/>
      <c r="I62" s="342">
        <f>(C62/C275)*I11</f>
        <v>2.6094471697415713E-2</v>
      </c>
      <c r="J62" s="343">
        <f t="shared" si="2"/>
        <v>0.79235447169741569</v>
      </c>
      <c r="K62" s="568"/>
      <c r="L62" s="111"/>
      <c r="M62" s="111"/>
      <c r="N62" s="111"/>
      <c r="O62" s="111"/>
    </row>
    <row r="63" spans="1:15" x14ac:dyDescent="0.25">
      <c r="A63" s="337">
        <v>58</v>
      </c>
      <c r="B63" s="338">
        <v>17218886</v>
      </c>
      <c r="C63" s="339">
        <v>57</v>
      </c>
      <c r="D63" s="340">
        <v>10774</v>
      </c>
      <c r="E63" s="340">
        <v>10780</v>
      </c>
      <c r="F63" s="340">
        <f t="shared" si="1"/>
        <v>6</v>
      </c>
      <c r="G63" s="341">
        <f t="shared" si="0"/>
        <v>5.1599999999999997E-3</v>
      </c>
      <c r="H63" s="341"/>
      <c r="I63" s="342">
        <f>(C63/C275)*I11</f>
        <v>3.0858607608977087E-2</v>
      </c>
      <c r="J63" s="343">
        <f t="shared" si="2"/>
        <v>3.6018607608977085E-2</v>
      </c>
      <c r="K63" s="568"/>
      <c r="L63" s="111"/>
      <c r="M63" s="111"/>
      <c r="N63" s="111"/>
      <c r="O63" s="111"/>
    </row>
    <row r="64" spans="1:15" x14ac:dyDescent="0.25">
      <c r="A64" s="337">
        <v>59</v>
      </c>
      <c r="B64" s="338">
        <v>17218882</v>
      </c>
      <c r="C64" s="339">
        <v>90.8</v>
      </c>
      <c r="D64" s="340">
        <v>10180</v>
      </c>
      <c r="E64" s="340">
        <v>10180</v>
      </c>
      <c r="F64" s="340">
        <f t="shared" si="1"/>
        <v>0</v>
      </c>
      <c r="G64" s="341">
        <f t="shared" si="0"/>
        <v>0</v>
      </c>
      <c r="H64" s="341"/>
      <c r="I64" s="342">
        <f>(C64/C275)*I11</f>
        <v>4.9157220542019639E-2</v>
      </c>
      <c r="J64" s="343">
        <f t="shared" si="2"/>
        <v>4.9157220542019639E-2</v>
      </c>
      <c r="K64" s="568"/>
      <c r="L64" s="111"/>
      <c r="M64" s="111"/>
      <c r="N64" s="111"/>
      <c r="O64" s="111"/>
    </row>
    <row r="65" spans="1:15" x14ac:dyDescent="0.25">
      <c r="A65" s="337">
        <v>60</v>
      </c>
      <c r="B65" s="338">
        <v>17218598</v>
      </c>
      <c r="C65" s="339">
        <v>54.6</v>
      </c>
      <c r="D65" s="340">
        <v>4857</v>
      </c>
      <c r="E65" s="340">
        <v>5598</v>
      </c>
      <c r="F65" s="340">
        <f t="shared" si="1"/>
        <v>741</v>
      </c>
      <c r="G65" s="341">
        <f t="shared" si="0"/>
        <v>0.63725999999999994</v>
      </c>
      <c r="H65" s="341"/>
      <c r="I65" s="342">
        <f>(C65/C275)*I11</f>
        <v>2.9559297814914891E-2</v>
      </c>
      <c r="J65" s="343">
        <f t="shared" si="2"/>
        <v>0.66681929781491478</v>
      </c>
      <c r="K65" s="568"/>
      <c r="L65" s="111"/>
      <c r="M65" s="111"/>
      <c r="N65" s="111"/>
      <c r="O65" s="111"/>
    </row>
    <row r="66" spans="1:15" x14ac:dyDescent="0.25">
      <c r="A66" s="337">
        <v>61</v>
      </c>
      <c r="B66" s="344">
        <v>17218999</v>
      </c>
      <c r="C66" s="339">
        <v>52.3</v>
      </c>
      <c r="D66" s="340">
        <v>4450</v>
      </c>
      <c r="E66" s="340">
        <v>4699</v>
      </c>
      <c r="F66" s="340">
        <f t="shared" si="1"/>
        <v>249</v>
      </c>
      <c r="G66" s="341">
        <f t="shared" si="0"/>
        <v>0.21414</v>
      </c>
      <c r="H66" s="341"/>
      <c r="I66" s="342">
        <f>(C66/C275)*I11</f>
        <v>2.8314125928938626E-2</v>
      </c>
      <c r="J66" s="343">
        <f t="shared" si="2"/>
        <v>0.24245412592893861</v>
      </c>
      <c r="K66" s="568"/>
      <c r="L66" s="111"/>
      <c r="M66" s="111"/>
      <c r="N66" s="111"/>
      <c r="O66" s="111"/>
    </row>
    <row r="67" spans="1:15" x14ac:dyDescent="0.25">
      <c r="A67" s="337">
        <v>62</v>
      </c>
      <c r="B67" s="338">
        <v>17715261</v>
      </c>
      <c r="C67" s="339">
        <v>48.3</v>
      </c>
      <c r="D67" s="340">
        <v>3934</v>
      </c>
      <c r="E67" s="340">
        <v>3951</v>
      </c>
      <c r="F67" s="340">
        <f t="shared" si="1"/>
        <v>17</v>
      </c>
      <c r="G67" s="341">
        <f t="shared" si="0"/>
        <v>1.4619999999999999E-2</v>
      </c>
      <c r="H67" s="341"/>
      <c r="I67" s="342">
        <f>(C67/C275)*I11</f>
        <v>2.6148609605501635E-2</v>
      </c>
      <c r="J67" s="343">
        <f t="shared" si="2"/>
        <v>4.0768609605501632E-2</v>
      </c>
      <c r="K67" s="568"/>
      <c r="L67" s="111"/>
      <c r="M67" s="111"/>
      <c r="N67" s="111"/>
      <c r="O67" s="111"/>
    </row>
    <row r="68" spans="1:15" x14ac:dyDescent="0.25">
      <c r="A68" s="337">
        <v>63</v>
      </c>
      <c r="B68" s="338">
        <v>17715139</v>
      </c>
      <c r="C68" s="339">
        <v>49.4</v>
      </c>
      <c r="D68" s="340">
        <v>6191</v>
      </c>
      <c r="E68" s="340">
        <v>6361</v>
      </c>
      <c r="F68" s="340">
        <f t="shared" si="1"/>
        <v>170</v>
      </c>
      <c r="G68" s="341">
        <f t="shared" si="0"/>
        <v>0.1462</v>
      </c>
      <c r="H68" s="341"/>
      <c r="I68" s="342">
        <f>(C68/C275)*I11</f>
        <v>2.6744126594446808E-2</v>
      </c>
      <c r="J68" s="343">
        <f t="shared" si="2"/>
        <v>0.1729441265944468</v>
      </c>
      <c r="K68" s="568"/>
      <c r="L68" s="111"/>
      <c r="M68" s="111"/>
      <c r="N68" s="111"/>
      <c r="O68" s="111"/>
    </row>
    <row r="69" spans="1:15" x14ac:dyDescent="0.25">
      <c r="A69" s="337">
        <v>64</v>
      </c>
      <c r="B69" s="338">
        <v>17218595</v>
      </c>
      <c r="C69" s="339">
        <v>67</v>
      </c>
      <c r="D69" s="340">
        <v>13813</v>
      </c>
      <c r="E69" s="340">
        <v>15743</v>
      </c>
      <c r="F69" s="340">
        <f t="shared" si="1"/>
        <v>1930</v>
      </c>
      <c r="G69" s="341">
        <f t="shared" si="0"/>
        <v>1.6597999999999999</v>
      </c>
      <c r="H69" s="341"/>
      <c r="I69" s="342">
        <f>(C69/C275)*I11</f>
        <v>3.627239841756956E-2</v>
      </c>
      <c r="J69" s="343">
        <f t="shared" si="2"/>
        <v>1.6960723984175694</v>
      </c>
      <c r="K69" s="568"/>
      <c r="L69" s="111"/>
      <c r="M69" s="111"/>
      <c r="N69" s="111"/>
      <c r="O69" s="111"/>
    </row>
    <row r="70" spans="1:15" x14ac:dyDescent="0.25">
      <c r="A70" s="337">
        <v>65</v>
      </c>
      <c r="B70" s="338">
        <v>17219112</v>
      </c>
      <c r="C70" s="339">
        <v>36.200000000000003</v>
      </c>
      <c r="D70" s="340">
        <v>3059</v>
      </c>
      <c r="E70" s="340">
        <v>3145</v>
      </c>
      <c r="F70" s="340">
        <f t="shared" si="1"/>
        <v>86</v>
      </c>
      <c r="G70" s="341">
        <f t="shared" si="0"/>
        <v>7.3959999999999998E-2</v>
      </c>
      <c r="H70" s="341"/>
      <c r="I70" s="342">
        <f>(C70/C275)*I11</f>
        <v>1.9597922727104748E-2</v>
      </c>
      <c r="J70" s="343">
        <f t="shared" si="2"/>
        <v>9.3557922727104753E-2</v>
      </c>
      <c r="K70" s="568"/>
      <c r="L70" s="111"/>
      <c r="M70" s="111"/>
      <c r="N70" s="111"/>
      <c r="O70" s="111"/>
    </row>
    <row r="71" spans="1:15" x14ac:dyDescent="0.25">
      <c r="A71" s="337">
        <v>66</v>
      </c>
      <c r="B71" s="338">
        <v>17219035</v>
      </c>
      <c r="C71" s="339">
        <v>64.5</v>
      </c>
      <c r="D71" s="340">
        <v>4121</v>
      </c>
      <c r="E71" s="340">
        <v>4135</v>
      </c>
      <c r="F71" s="340">
        <f t="shared" si="1"/>
        <v>14</v>
      </c>
      <c r="G71" s="341">
        <f t="shared" si="0"/>
        <v>1.204E-2</v>
      </c>
      <c r="H71" s="341"/>
      <c r="I71" s="342">
        <f>(C71/C275)*I11</f>
        <v>3.4918950715421442E-2</v>
      </c>
      <c r="J71" s="343">
        <f t="shared" si="2"/>
        <v>4.6958950715421444E-2</v>
      </c>
      <c r="K71" s="568"/>
      <c r="L71" s="111"/>
      <c r="M71" s="111"/>
      <c r="N71" s="111"/>
      <c r="O71" s="111"/>
    </row>
    <row r="72" spans="1:15" x14ac:dyDescent="0.25">
      <c r="A72" s="337">
        <v>67</v>
      </c>
      <c r="B72" s="338">
        <v>17218834</v>
      </c>
      <c r="C72" s="339">
        <v>45.8</v>
      </c>
      <c r="D72" s="340">
        <v>5146</v>
      </c>
      <c r="E72" s="340">
        <v>5146</v>
      </c>
      <c r="F72" s="340">
        <f t="shared" si="1"/>
        <v>0</v>
      </c>
      <c r="G72" s="341">
        <f t="shared" si="0"/>
        <v>0</v>
      </c>
      <c r="H72" s="341">
        <f>C72*0.015*12/7</f>
        <v>1.1777142857142857</v>
      </c>
      <c r="I72" s="342">
        <f>(C72/C275)*I11</f>
        <v>2.4795161903353517E-2</v>
      </c>
      <c r="J72" s="343">
        <f>G72+I72+H72</f>
        <v>1.2025094476176392</v>
      </c>
      <c r="K72" s="568"/>
      <c r="L72" s="111"/>
      <c r="M72" s="111"/>
      <c r="N72" s="111"/>
      <c r="O72" s="111"/>
    </row>
    <row r="73" spans="1:15" x14ac:dyDescent="0.25">
      <c r="A73" s="337">
        <v>68</v>
      </c>
      <c r="B73" s="338">
        <v>17715722</v>
      </c>
      <c r="C73" s="339">
        <v>53</v>
      </c>
      <c r="D73" s="340">
        <v>7863</v>
      </c>
      <c r="E73" s="340">
        <v>8730</v>
      </c>
      <c r="F73" s="340">
        <f t="shared" si="1"/>
        <v>867</v>
      </c>
      <c r="G73" s="341">
        <f t="shared" si="0"/>
        <v>0.74561999999999995</v>
      </c>
      <c r="H73" s="341"/>
      <c r="I73" s="342">
        <f>(C73/C275)*I11</f>
        <v>2.8693091285540099E-2</v>
      </c>
      <c r="J73" s="343">
        <f t="shared" si="2"/>
        <v>0.77431309128554004</v>
      </c>
      <c r="K73" s="568"/>
      <c r="L73" s="111"/>
      <c r="M73" s="111"/>
      <c r="N73" s="111"/>
      <c r="O73" s="111"/>
    </row>
    <row r="74" spans="1:15" x14ac:dyDescent="0.25">
      <c r="A74" s="337">
        <v>69</v>
      </c>
      <c r="B74" s="338">
        <v>17715105</v>
      </c>
      <c r="C74" s="339">
        <v>48.3</v>
      </c>
      <c r="D74" s="340">
        <v>12566</v>
      </c>
      <c r="E74" s="340">
        <v>13801</v>
      </c>
      <c r="F74" s="340">
        <f t="shared" si="1"/>
        <v>1235</v>
      </c>
      <c r="G74" s="341">
        <f t="shared" si="0"/>
        <v>1.0621</v>
      </c>
      <c r="H74" s="341"/>
      <c r="I74" s="342">
        <f>(C74/C275)*I11</f>
        <v>2.6148609605501635E-2</v>
      </c>
      <c r="J74" s="343">
        <f t="shared" si="2"/>
        <v>1.0882486096055017</v>
      </c>
      <c r="K74" s="568"/>
      <c r="L74" s="111"/>
      <c r="M74" s="111"/>
      <c r="N74" s="111"/>
      <c r="O74" s="111"/>
    </row>
    <row r="75" spans="1:15" x14ac:dyDescent="0.25">
      <c r="A75" s="337">
        <v>70</v>
      </c>
      <c r="B75" s="338">
        <v>17715335</v>
      </c>
      <c r="C75" s="339">
        <v>56.9</v>
      </c>
      <c r="D75" s="340">
        <v>12050</v>
      </c>
      <c r="E75" s="340">
        <v>12050</v>
      </c>
      <c r="F75" s="340">
        <f t="shared" si="1"/>
        <v>0</v>
      </c>
      <c r="G75" s="341">
        <f t="shared" si="0"/>
        <v>0</v>
      </c>
      <c r="H75" s="341"/>
      <c r="I75" s="342">
        <f>(C75/C275)*I11</f>
        <v>3.0804469700891159E-2</v>
      </c>
      <c r="J75" s="343">
        <f t="shared" si="2"/>
        <v>3.0804469700891159E-2</v>
      </c>
      <c r="K75" s="568"/>
      <c r="L75" s="111"/>
      <c r="M75" s="111"/>
      <c r="N75" s="111"/>
      <c r="O75" s="111"/>
    </row>
    <row r="76" spans="1:15" x14ac:dyDescent="0.25">
      <c r="A76" s="337">
        <v>71</v>
      </c>
      <c r="B76" s="338">
        <v>17715210</v>
      </c>
      <c r="C76" s="339">
        <v>90.7</v>
      </c>
      <c r="D76" s="340">
        <v>11105</v>
      </c>
      <c r="E76" s="340">
        <v>11114</v>
      </c>
      <c r="F76" s="340">
        <f t="shared" si="1"/>
        <v>9</v>
      </c>
      <c r="G76" s="341">
        <f t="shared" si="0"/>
        <v>7.7399999999999995E-3</v>
      </c>
      <c r="H76" s="341"/>
      <c r="I76" s="342">
        <f>(C76/C275)*I11</f>
        <v>4.9103082633933717E-2</v>
      </c>
      <c r="J76" s="343">
        <f t="shared" si="2"/>
        <v>5.6843082633933714E-2</v>
      </c>
      <c r="K76" s="568"/>
      <c r="L76" s="111"/>
      <c r="M76" s="111"/>
      <c r="N76" s="111"/>
      <c r="O76" s="111"/>
    </row>
    <row r="77" spans="1:15" x14ac:dyDescent="0.25">
      <c r="A77" s="337">
        <v>72</v>
      </c>
      <c r="B77" s="338">
        <v>17715739</v>
      </c>
      <c r="C77" s="339">
        <v>54.5</v>
      </c>
      <c r="D77" s="340">
        <v>2603</v>
      </c>
      <c r="E77" s="340">
        <v>2687</v>
      </c>
      <c r="F77" s="340">
        <f t="shared" si="1"/>
        <v>84</v>
      </c>
      <c r="G77" s="341">
        <f t="shared" si="0"/>
        <v>7.2239999999999999E-2</v>
      </c>
      <c r="H77" s="341"/>
      <c r="I77" s="342">
        <f>(C77/C275)*I11</f>
        <v>2.9505159906828969E-2</v>
      </c>
      <c r="J77" s="343">
        <f t="shared" si="2"/>
        <v>0.10174515990682897</v>
      </c>
      <c r="K77" s="568"/>
      <c r="L77" s="111"/>
      <c r="M77" s="111"/>
      <c r="N77" s="111"/>
      <c r="O77" s="111"/>
    </row>
    <row r="78" spans="1:15" x14ac:dyDescent="0.25">
      <c r="A78" s="337">
        <v>73</v>
      </c>
      <c r="B78" s="338">
        <v>17715033</v>
      </c>
      <c r="C78" s="339">
        <v>52.1</v>
      </c>
      <c r="D78" s="340">
        <v>5772</v>
      </c>
      <c r="E78" s="340">
        <v>5963</v>
      </c>
      <c r="F78" s="340">
        <f t="shared" si="1"/>
        <v>191</v>
      </c>
      <c r="G78" s="341">
        <f t="shared" si="0"/>
        <v>0.16425999999999999</v>
      </c>
      <c r="H78" s="341"/>
      <c r="I78" s="342">
        <f>(C78/C275)*I11</f>
        <v>2.8205850112766776E-2</v>
      </c>
      <c r="J78" s="343">
        <f t="shared" si="2"/>
        <v>0.19246585011276676</v>
      </c>
      <c r="K78" s="568"/>
      <c r="L78" s="111"/>
      <c r="M78" s="111"/>
      <c r="N78" s="111"/>
      <c r="O78" s="111"/>
    </row>
    <row r="79" spans="1:15" x14ac:dyDescent="0.25">
      <c r="A79" s="337">
        <v>74</v>
      </c>
      <c r="B79" s="338">
        <v>17715206</v>
      </c>
      <c r="C79" s="339">
        <v>48.3</v>
      </c>
      <c r="D79" s="340">
        <v>8229</v>
      </c>
      <c r="E79" s="340">
        <v>8670</v>
      </c>
      <c r="F79" s="340">
        <f t="shared" si="1"/>
        <v>441</v>
      </c>
      <c r="G79" s="341">
        <f t="shared" ref="G79:G142" si="3">F79*0.00086</f>
        <v>0.37925999999999999</v>
      </c>
      <c r="H79" s="341"/>
      <c r="I79" s="342">
        <f>(C79/C275)*I11</f>
        <v>2.6148609605501635E-2</v>
      </c>
      <c r="J79" s="343">
        <f t="shared" si="2"/>
        <v>0.40540860960550162</v>
      </c>
      <c r="K79" s="568"/>
      <c r="L79" s="111"/>
      <c r="M79" s="111"/>
      <c r="N79" s="111"/>
      <c r="O79" s="111"/>
    </row>
    <row r="80" spans="1:15" x14ac:dyDescent="0.25">
      <c r="A80" s="337" t="s">
        <v>149</v>
      </c>
      <c r="B80" s="338">
        <v>17715729</v>
      </c>
      <c r="C80" s="339">
        <v>116.8</v>
      </c>
      <c r="D80" s="340">
        <v>9392</v>
      </c>
      <c r="E80" s="340">
        <v>10862</v>
      </c>
      <c r="F80" s="340">
        <f t="shared" ref="F80:F143" si="4">E80-D80</f>
        <v>1470</v>
      </c>
      <c r="G80" s="341">
        <f t="shared" si="3"/>
        <v>1.2642</v>
      </c>
      <c r="H80" s="341"/>
      <c r="I80" s="342">
        <f>(C80/C275)*I11</f>
        <v>6.3233076644360064E-2</v>
      </c>
      <c r="J80" s="343">
        <f t="shared" si="2"/>
        <v>1.3274330766443601</v>
      </c>
      <c r="K80" s="568"/>
      <c r="L80" s="111"/>
      <c r="M80" s="111"/>
      <c r="N80" s="111"/>
      <c r="O80" s="111"/>
    </row>
    <row r="81" spans="1:15" x14ac:dyDescent="0.25">
      <c r="A81" s="337">
        <v>77</v>
      </c>
      <c r="B81" s="338">
        <v>17715409</v>
      </c>
      <c r="C81" s="339">
        <v>36.299999999999997</v>
      </c>
      <c r="D81" s="340">
        <v>8335</v>
      </c>
      <c r="E81" s="340">
        <v>9074</v>
      </c>
      <c r="F81" s="340">
        <f t="shared" si="4"/>
        <v>739</v>
      </c>
      <c r="G81" s="341">
        <f t="shared" si="3"/>
        <v>0.63553999999999999</v>
      </c>
      <c r="H81" s="341"/>
      <c r="I81" s="342">
        <f>(C81/C275)*I11</f>
        <v>1.965206063519067E-2</v>
      </c>
      <c r="J81" s="343">
        <f t="shared" si="2"/>
        <v>0.65519206063519064</v>
      </c>
      <c r="K81" s="568"/>
      <c r="L81" s="111"/>
      <c r="M81" s="111"/>
      <c r="N81" s="111"/>
      <c r="O81" s="111"/>
    </row>
    <row r="82" spans="1:15" x14ac:dyDescent="0.25">
      <c r="A82" s="337">
        <v>78</v>
      </c>
      <c r="B82" s="338">
        <v>17714938</v>
      </c>
      <c r="C82" s="339">
        <v>63.8</v>
      </c>
      <c r="D82" s="340">
        <v>9004</v>
      </c>
      <c r="E82" s="340">
        <v>9695</v>
      </c>
      <c r="F82" s="340">
        <f t="shared" si="4"/>
        <v>691</v>
      </c>
      <c r="G82" s="341">
        <f t="shared" si="3"/>
        <v>0.59426000000000001</v>
      </c>
      <c r="H82" s="341"/>
      <c r="I82" s="342">
        <f>(C82/C275)*I11</f>
        <v>3.4539985358819969E-2</v>
      </c>
      <c r="J82" s="343">
        <f t="shared" ref="J82:J145" si="5">G82+I82</f>
        <v>0.62879998535881998</v>
      </c>
      <c r="K82" s="568"/>
      <c r="L82" s="111"/>
      <c r="M82" s="111"/>
      <c r="N82" s="111"/>
      <c r="O82" s="111"/>
    </row>
    <row r="83" spans="1:15" x14ac:dyDescent="0.25">
      <c r="A83" s="337">
        <v>79</v>
      </c>
      <c r="B83" s="338">
        <v>17715229</v>
      </c>
      <c r="C83" s="339">
        <v>45.6</v>
      </c>
      <c r="D83" s="340">
        <v>5847</v>
      </c>
      <c r="E83" s="340">
        <v>7082</v>
      </c>
      <c r="F83" s="340">
        <f t="shared" si="4"/>
        <v>1235</v>
      </c>
      <c r="G83" s="341">
        <f t="shared" si="3"/>
        <v>1.0621</v>
      </c>
      <c r="H83" s="341"/>
      <c r="I83" s="342">
        <f>(C83/C275)*I11</f>
        <v>2.468688608718167E-2</v>
      </c>
      <c r="J83" s="343">
        <f t="shared" si="5"/>
        <v>1.0867868860871817</v>
      </c>
      <c r="K83" s="568"/>
      <c r="L83" s="111"/>
      <c r="M83" s="111"/>
      <c r="N83" s="111"/>
      <c r="O83" s="111"/>
    </row>
    <row r="84" spans="1:15" x14ac:dyDescent="0.25">
      <c r="A84" s="337">
        <v>80</v>
      </c>
      <c r="B84" s="338">
        <v>17715205</v>
      </c>
      <c r="C84" s="339">
        <v>53.3</v>
      </c>
      <c r="D84" s="340">
        <v>4825</v>
      </c>
      <c r="E84" s="340">
        <v>5628</v>
      </c>
      <c r="F84" s="340">
        <f t="shared" si="4"/>
        <v>803</v>
      </c>
      <c r="G84" s="341">
        <f t="shared" si="3"/>
        <v>0.69057999999999997</v>
      </c>
      <c r="H84" s="341"/>
      <c r="I84" s="342">
        <f>(C84/C275)*I11</f>
        <v>2.8855505009797867E-2</v>
      </c>
      <c r="J84" s="343">
        <f t="shared" si="5"/>
        <v>0.7194355050097978</v>
      </c>
      <c r="K84" s="568"/>
      <c r="L84" s="111"/>
      <c r="M84" s="111"/>
      <c r="N84" s="111"/>
      <c r="O84" s="111"/>
    </row>
    <row r="85" spans="1:15" x14ac:dyDescent="0.25">
      <c r="A85" s="337">
        <v>81</v>
      </c>
      <c r="B85" s="338">
        <v>17715155</v>
      </c>
      <c r="C85" s="339">
        <v>47.6</v>
      </c>
      <c r="D85" s="340">
        <v>5053</v>
      </c>
      <c r="E85" s="340">
        <v>5316</v>
      </c>
      <c r="F85" s="340">
        <f t="shared" si="4"/>
        <v>263</v>
      </c>
      <c r="G85" s="341">
        <f t="shared" si="3"/>
        <v>0.22617999999999999</v>
      </c>
      <c r="H85" s="341"/>
      <c r="I85" s="342">
        <f>(C85/C275)*I11</f>
        <v>2.5769644248900166E-2</v>
      </c>
      <c r="J85" s="343">
        <f t="shared" si="5"/>
        <v>0.25194964424890015</v>
      </c>
      <c r="K85" s="568"/>
      <c r="L85" s="111"/>
      <c r="M85" s="111"/>
      <c r="N85" s="111"/>
      <c r="O85" s="111"/>
    </row>
    <row r="86" spans="1:15" x14ac:dyDescent="0.25">
      <c r="A86" s="337">
        <v>82</v>
      </c>
      <c r="B86" s="338">
        <v>17715779</v>
      </c>
      <c r="C86" s="339">
        <v>56.9</v>
      </c>
      <c r="D86" s="340">
        <v>8766</v>
      </c>
      <c r="E86" s="340">
        <v>10023</v>
      </c>
      <c r="F86" s="340">
        <f t="shared" si="4"/>
        <v>1257</v>
      </c>
      <c r="G86" s="341">
        <f t="shared" si="3"/>
        <v>1.0810199999999999</v>
      </c>
      <c r="H86" s="341"/>
      <c r="I86" s="342">
        <f>(C86/C275)*I11</f>
        <v>3.0804469700891159E-2</v>
      </c>
      <c r="J86" s="343">
        <f t="shared" si="5"/>
        <v>1.111824469700891</v>
      </c>
      <c r="K86" s="568"/>
      <c r="L86" s="111"/>
      <c r="M86" s="111"/>
      <c r="N86" s="111"/>
      <c r="O86" s="111"/>
    </row>
    <row r="87" spans="1:15" x14ac:dyDescent="0.25">
      <c r="A87" s="337">
        <v>83</v>
      </c>
      <c r="B87" s="338">
        <v>17715766</v>
      </c>
      <c r="C87" s="339">
        <v>90.7</v>
      </c>
      <c r="D87" s="340">
        <v>12996</v>
      </c>
      <c r="E87" s="340">
        <v>14328</v>
      </c>
      <c r="F87" s="340">
        <f t="shared" si="4"/>
        <v>1332</v>
      </c>
      <c r="G87" s="341">
        <f t="shared" si="3"/>
        <v>1.1455199999999999</v>
      </c>
      <c r="H87" s="341"/>
      <c r="I87" s="342">
        <f>(C87/C275)*I11</f>
        <v>4.9103082633933717E-2</v>
      </c>
      <c r="J87" s="343">
        <f t="shared" si="5"/>
        <v>1.1946230826339337</v>
      </c>
      <c r="K87" s="568"/>
      <c r="L87" s="111"/>
      <c r="M87" s="111"/>
      <c r="N87" s="111"/>
      <c r="O87" s="111"/>
    </row>
    <row r="88" spans="1:15" x14ac:dyDescent="0.25">
      <c r="A88" s="337">
        <v>84</v>
      </c>
      <c r="B88" s="338">
        <v>17714988</v>
      </c>
      <c r="C88" s="339">
        <v>54.7</v>
      </c>
      <c r="D88" s="340">
        <v>1012</v>
      </c>
      <c r="E88" s="340">
        <v>1012</v>
      </c>
      <c r="F88" s="340">
        <f t="shared" si="4"/>
        <v>0</v>
      </c>
      <c r="G88" s="341">
        <f t="shared" si="3"/>
        <v>0</v>
      </c>
      <c r="H88" s="341"/>
      <c r="I88" s="342">
        <f>(C88/C275)*I11</f>
        <v>2.9613435723000823E-2</v>
      </c>
      <c r="J88" s="343">
        <f t="shared" si="5"/>
        <v>2.9613435723000823E-2</v>
      </c>
      <c r="K88" s="568"/>
      <c r="L88" s="111"/>
      <c r="M88" s="111"/>
      <c r="N88" s="111"/>
      <c r="O88" s="111"/>
    </row>
    <row r="89" spans="1:15" x14ac:dyDescent="0.25">
      <c r="A89" s="337">
        <v>85</v>
      </c>
      <c r="B89" s="338">
        <v>17714996</v>
      </c>
      <c r="C89" s="339">
        <v>52</v>
      </c>
      <c r="D89" s="340">
        <v>5095</v>
      </c>
      <c r="E89" s="340">
        <v>5338</v>
      </c>
      <c r="F89" s="340">
        <f t="shared" si="4"/>
        <v>243</v>
      </c>
      <c r="G89" s="341">
        <f t="shared" si="3"/>
        <v>0.20898</v>
      </c>
      <c r="H89" s="341"/>
      <c r="I89" s="342">
        <f>(C89/C275)*I11</f>
        <v>2.8151712204680851E-2</v>
      </c>
      <c r="J89" s="343">
        <f t="shared" si="5"/>
        <v>0.23713171220468085</v>
      </c>
      <c r="K89" s="568"/>
      <c r="L89" s="111"/>
      <c r="M89" s="111"/>
      <c r="N89" s="111"/>
      <c r="O89" s="111"/>
    </row>
    <row r="90" spans="1:15" x14ac:dyDescent="0.25">
      <c r="A90" s="337">
        <v>86</v>
      </c>
      <c r="B90" s="338">
        <v>17715782</v>
      </c>
      <c r="C90" s="339">
        <v>47.8</v>
      </c>
      <c r="D90" s="340">
        <v>6271</v>
      </c>
      <c r="E90" s="340">
        <v>6543</v>
      </c>
      <c r="F90" s="340">
        <f t="shared" si="4"/>
        <v>272</v>
      </c>
      <c r="G90" s="341">
        <f t="shared" si="3"/>
        <v>0.23391999999999999</v>
      </c>
      <c r="H90" s="341"/>
      <c r="I90" s="342">
        <f>(C90/C275)*I11</f>
        <v>2.5877920065072012E-2</v>
      </c>
      <c r="J90" s="343">
        <f t="shared" si="5"/>
        <v>0.25979792006507202</v>
      </c>
      <c r="K90" s="568"/>
      <c r="L90" s="111"/>
      <c r="M90" s="111"/>
      <c r="N90" s="111"/>
      <c r="O90" s="111"/>
    </row>
    <row r="91" spans="1:15" x14ac:dyDescent="0.25">
      <c r="A91" s="337">
        <v>87</v>
      </c>
      <c r="B91" s="338">
        <v>17715366</v>
      </c>
      <c r="C91" s="339">
        <v>49.5</v>
      </c>
      <c r="D91" s="340">
        <v>5357</v>
      </c>
      <c r="E91" s="340">
        <v>5464</v>
      </c>
      <c r="F91" s="340">
        <f t="shared" si="4"/>
        <v>107</v>
      </c>
      <c r="G91" s="341">
        <f t="shared" si="3"/>
        <v>9.2020000000000005E-2</v>
      </c>
      <c r="H91" s="341"/>
      <c r="I91" s="342">
        <f>(C91/C275)*I11</f>
        <v>2.6798264502532733E-2</v>
      </c>
      <c r="J91" s="343">
        <f t="shared" si="5"/>
        <v>0.11881826450253274</v>
      </c>
      <c r="K91" s="568"/>
      <c r="L91" s="111"/>
      <c r="M91" s="111"/>
      <c r="N91" s="111"/>
      <c r="O91" s="111"/>
    </row>
    <row r="92" spans="1:15" x14ac:dyDescent="0.25">
      <c r="A92" s="337">
        <v>88</v>
      </c>
      <c r="B92" s="338">
        <v>17715249</v>
      </c>
      <c r="C92" s="339">
        <v>66.5</v>
      </c>
      <c r="D92" s="340">
        <v>9915</v>
      </c>
      <c r="E92" s="340">
        <v>10600</v>
      </c>
      <c r="F92" s="340">
        <f t="shared" si="4"/>
        <v>685</v>
      </c>
      <c r="G92" s="341">
        <f t="shared" si="3"/>
        <v>0.58909999999999996</v>
      </c>
      <c r="H92" s="341"/>
      <c r="I92" s="342">
        <f>(C92/C275)*I11</f>
        <v>3.6001708877139937E-2</v>
      </c>
      <c r="J92" s="343">
        <f t="shared" si="5"/>
        <v>0.62510170887713989</v>
      </c>
      <c r="K92" s="568"/>
      <c r="L92" s="111"/>
      <c r="M92" s="111"/>
      <c r="N92" s="111"/>
      <c r="O92" s="111"/>
    </row>
    <row r="93" spans="1:15" x14ac:dyDescent="0.25">
      <c r="A93" s="337">
        <v>89</v>
      </c>
      <c r="B93" s="345">
        <v>17715416</v>
      </c>
      <c r="C93" s="339">
        <v>36.5</v>
      </c>
      <c r="D93" s="340">
        <v>3433</v>
      </c>
      <c r="E93" s="340">
        <v>3433</v>
      </c>
      <c r="F93" s="340">
        <f t="shared" si="4"/>
        <v>0</v>
      </c>
      <c r="G93" s="341">
        <f t="shared" si="3"/>
        <v>0</v>
      </c>
      <c r="H93" s="341"/>
      <c r="I93" s="342">
        <f>(C93/C275)*I11</f>
        <v>1.976033645136252E-2</v>
      </c>
      <c r="J93" s="343">
        <f t="shared" si="5"/>
        <v>1.976033645136252E-2</v>
      </c>
      <c r="K93" s="568"/>
      <c r="L93" s="111"/>
      <c r="M93" s="111"/>
      <c r="N93" s="111"/>
      <c r="O93" s="111"/>
    </row>
    <row r="94" spans="1:15" x14ac:dyDescent="0.25">
      <c r="A94" s="337">
        <v>90</v>
      </c>
      <c r="B94" s="345">
        <v>17715232</v>
      </c>
      <c r="C94" s="349">
        <v>64.5</v>
      </c>
      <c r="D94" s="340">
        <v>9587</v>
      </c>
      <c r="E94" s="340">
        <v>10242</v>
      </c>
      <c r="F94" s="340">
        <f t="shared" si="4"/>
        <v>655</v>
      </c>
      <c r="G94" s="341">
        <f t="shared" si="3"/>
        <v>0.56330000000000002</v>
      </c>
      <c r="H94" s="341"/>
      <c r="I94" s="342">
        <f>(C94/C275)*I11</f>
        <v>3.4918950715421442E-2</v>
      </c>
      <c r="J94" s="343">
        <f t="shared" si="5"/>
        <v>0.59821895071542142</v>
      </c>
      <c r="K94" s="568"/>
      <c r="L94" s="111"/>
      <c r="M94" s="111"/>
      <c r="N94" s="111"/>
      <c r="O94" s="111"/>
    </row>
    <row r="95" spans="1:15" x14ac:dyDescent="0.25">
      <c r="A95" s="337">
        <v>91</v>
      </c>
      <c r="B95" s="338">
        <v>17715072</v>
      </c>
      <c r="C95" s="349">
        <v>45</v>
      </c>
      <c r="D95" s="340">
        <v>9208</v>
      </c>
      <c r="E95" s="340">
        <v>9721</v>
      </c>
      <c r="F95" s="340">
        <f t="shared" si="4"/>
        <v>513</v>
      </c>
      <c r="G95" s="341">
        <f t="shared" si="3"/>
        <v>0.44118000000000002</v>
      </c>
      <c r="H95" s="341"/>
      <c r="I95" s="342">
        <f>(C95/C275)*I11</f>
        <v>2.4362058638666119E-2</v>
      </c>
      <c r="J95" s="343">
        <f t="shared" si="5"/>
        <v>0.46554205863866616</v>
      </c>
      <c r="K95" s="568"/>
      <c r="L95" s="111"/>
      <c r="M95" s="111"/>
      <c r="N95" s="111"/>
      <c r="O95" s="111"/>
    </row>
    <row r="96" spans="1:15" x14ac:dyDescent="0.25">
      <c r="A96" s="337">
        <v>92</v>
      </c>
      <c r="B96" s="345">
        <v>17715307</v>
      </c>
      <c r="C96" s="349">
        <v>53.2</v>
      </c>
      <c r="D96" s="340">
        <v>2424</v>
      </c>
      <c r="E96" s="340">
        <v>2424</v>
      </c>
      <c r="F96" s="340">
        <f t="shared" si="4"/>
        <v>0</v>
      </c>
      <c r="G96" s="341">
        <f t="shared" si="3"/>
        <v>0</v>
      </c>
      <c r="H96" s="341"/>
      <c r="I96" s="342">
        <f>(C96/C275)*I11</f>
        <v>2.8801367101711953E-2</v>
      </c>
      <c r="J96" s="343">
        <f t="shared" si="5"/>
        <v>2.8801367101711953E-2</v>
      </c>
      <c r="K96" s="568"/>
      <c r="L96" s="111"/>
      <c r="M96" s="111"/>
      <c r="N96" s="111"/>
      <c r="O96" s="111"/>
    </row>
    <row r="97" spans="1:15" x14ac:dyDescent="0.25">
      <c r="A97" s="337">
        <v>93</v>
      </c>
      <c r="B97" s="345">
        <v>17715388</v>
      </c>
      <c r="C97" s="349">
        <v>47.9</v>
      </c>
      <c r="D97" s="340">
        <v>5502</v>
      </c>
      <c r="E97" s="340">
        <v>5670</v>
      </c>
      <c r="F97" s="340">
        <f t="shared" si="4"/>
        <v>168</v>
      </c>
      <c r="G97" s="341">
        <f t="shared" si="3"/>
        <v>0.14448</v>
      </c>
      <c r="H97" s="341"/>
      <c r="I97" s="342">
        <f>(C97/C275)*I11</f>
        <v>2.5932057973157938E-2</v>
      </c>
      <c r="J97" s="343">
        <f t="shared" si="5"/>
        <v>0.17041205797315795</v>
      </c>
      <c r="K97" s="568"/>
      <c r="L97" s="111"/>
      <c r="M97" s="111"/>
      <c r="N97" s="111"/>
      <c r="O97" s="111"/>
    </row>
    <row r="98" spans="1:15" x14ac:dyDescent="0.25">
      <c r="A98" s="337">
        <v>94</v>
      </c>
      <c r="B98" s="345">
        <v>17715590</v>
      </c>
      <c r="C98" s="349">
        <v>56.9</v>
      </c>
      <c r="D98" s="340">
        <v>3990</v>
      </c>
      <c r="E98" s="340">
        <v>4003</v>
      </c>
      <c r="F98" s="340">
        <f t="shared" si="4"/>
        <v>13</v>
      </c>
      <c r="G98" s="341">
        <f t="shared" si="3"/>
        <v>1.1179999999999999E-2</v>
      </c>
      <c r="H98" s="341"/>
      <c r="I98" s="342">
        <f>(C98/C275)*I11</f>
        <v>3.0804469700891159E-2</v>
      </c>
      <c r="J98" s="343">
        <f t="shared" si="5"/>
        <v>4.1984469700891161E-2</v>
      </c>
      <c r="K98" s="568"/>
      <c r="L98" s="111"/>
      <c r="M98" s="111"/>
      <c r="N98" s="111"/>
      <c r="O98" s="111"/>
    </row>
    <row r="99" spans="1:15" x14ac:dyDescent="0.25">
      <c r="A99" s="337">
        <v>95</v>
      </c>
      <c r="B99" s="345">
        <v>17715604</v>
      </c>
      <c r="C99" s="349">
        <v>90.8</v>
      </c>
      <c r="D99" s="340">
        <v>12008</v>
      </c>
      <c r="E99" s="340">
        <v>14204</v>
      </c>
      <c r="F99" s="340">
        <f t="shared" si="4"/>
        <v>2196</v>
      </c>
      <c r="G99" s="341">
        <f t="shared" si="3"/>
        <v>1.88856</v>
      </c>
      <c r="H99" s="341"/>
      <c r="I99" s="342">
        <f>(C99/C275)*I11</f>
        <v>4.9157220542019639E-2</v>
      </c>
      <c r="J99" s="343">
        <f t="shared" si="5"/>
        <v>1.9377172205420197</v>
      </c>
      <c r="K99" s="568"/>
      <c r="L99" s="111"/>
      <c r="M99" s="111"/>
      <c r="N99" s="111"/>
      <c r="O99" s="111"/>
    </row>
    <row r="100" spans="1:15" x14ac:dyDescent="0.25">
      <c r="A100" s="337">
        <v>96</v>
      </c>
      <c r="B100" s="345">
        <v>17715568</v>
      </c>
      <c r="C100" s="349">
        <v>54.6</v>
      </c>
      <c r="D100" s="340">
        <v>3300</v>
      </c>
      <c r="E100" s="340">
        <v>3439</v>
      </c>
      <c r="F100" s="340">
        <f t="shared" si="4"/>
        <v>139</v>
      </c>
      <c r="G100" s="341">
        <f t="shared" si="3"/>
        <v>0.11953999999999999</v>
      </c>
      <c r="H100" s="341"/>
      <c r="I100" s="342">
        <f>(C100/C275)*I11</f>
        <v>2.9559297814914891E-2</v>
      </c>
      <c r="J100" s="343">
        <f t="shared" si="5"/>
        <v>0.14909929781491488</v>
      </c>
      <c r="K100" s="568"/>
      <c r="L100" s="111"/>
      <c r="M100" s="111"/>
      <c r="N100" s="111"/>
      <c r="O100" s="111"/>
    </row>
    <row r="101" spans="1:15" x14ac:dyDescent="0.25">
      <c r="A101" s="337">
        <v>97</v>
      </c>
      <c r="B101" s="345">
        <v>17715168</v>
      </c>
      <c r="C101" s="349">
        <v>51.8</v>
      </c>
      <c r="D101" s="340">
        <v>1690</v>
      </c>
      <c r="E101" s="340">
        <v>1700</v>
      </c>
      <c r="F101" s="340">
        <f t="shared" si="4"/>
        <v>10</v>
      </c>
      <c r="G101" s="341">
        <f t="shared" si="3"/>
        <v>8.6E-3</v>
      </c>
      <c r="H101" s="341"/>
      <c r="I101" s="342">
        <f>(C101/C275)*I11</f>
        <v>2.8043436388509001E-2</v>
      </c>
      <c r="J101" s="343">
        <f t="shared" si="5"/>
        <v>3.6643436388509004E-2</v>
      </c>
      <c r="K101" s="568"/>
      <c r="L101" s="111"/>
      <c r="M101" s="111"/>
      <c r="N101" s="111"/>
      <c r="O101" s="111"/>
    </row>
    <row r="102" spans="1:15" x14ac:dyDescent="0.25">
      <c r="A102" s="337">
        <v>98</v>
      </c>
      <c r="B102" s="345">
        <v>17715751</v>
      </c>
      <c r="C102" s="349">
        <v>48</v>
      </c>
      <c r="D102" s="340">
        <v>9746</v>
      </c>
      <c r="E102" s="340">
        <v>10631</v>
      </c>
      <c r="F102" s="340">
        <f t="shared" si="4"/>
        <v>885</v>
      </c>
      <c r="G102" s="341">
        <f t="shared" si="3"/>
        <v>0.7611</v>
      </c>
      <c r="H102" s="341"/>
      <c r="I102" s="342">
        <f>(C102/C275)*I11</f>
        <v>2.5986195881243863E-2</v>
      </c>
      <c r="J102" s="343">
        <f t="shared" si="5"/>
        <v>0.78708619588124384</v>
      </c>
      <c r="K102" s="568"/>
      <c r="L102" s="111"/>
      <c r="M102" s="111"/>
      <c r="N102" s="111"/>
      <c r="O102" s="111"/>
    </row>
    <row r="103" spans="1:15" x14ac:dyDescent="0.25">
      <c r="A103" s="337">
        <v>99</v>
      </c>
      <c r="B103" s="345">
        <v>17715725</v>
      </c>
      <c r="C103" s="349">
        <v>49.4</v>
      </c>
      <c r="D103" s="340">
        <v>8606</v>
      </c>
      <c r="E103" s="340">
        <v>8614</v>
      </c>
      <c r="F103" s="340">
        <f t="shared" si="4"/>
        <v>8</v>
      </c>
      <c r="G103" s="341">
        <f t="shared" si="3"/>
        <v>6.8799999999999998E-3</v>
      </c>
      <c r="H103" s="341"/>
      <c r="I103" s="342">
        <f>(C103/C275)*I11</f>
        <v>2.6744126594446808E-2</v>
      </c>
      <c r="J103" s="343">
        <f t="shared" si="5"/>
        <v>3.3624126594446808E-2</v>
      </c>
      <c r="K103" s="568"/>
      <c r="L103" s="111"/>
      <c r="M103" s="111"/>
      <c r="N103" s="111"/>
      <c r="O103" s="111"/>
    </row>
    <row r="104" spans="1:15" x14ac:dyDescent="0.25">
      <c r="A104" s="337">
        <v>100</v>
      </c>
      <c r="B104" s="345">
        <v>17715423</v>
      </c>
      <c r="C104" s="349">
        <v>66.7</v>
      </c>
      <c r="D104" s="340">
        <v>15781</v>
      </c>
      <c r="E104" s="340">
        <v>15793</v>
      </c>
      <c r="F104" s="340">
        <f t="shared" si="4"/>
        <v>12</v>
      </c>
      <c r="G104" s="341">
        <f t="shared" si="3"/>
        <v>1.0319999999999999E-2</v>
      </c>
      <c r="H104" s="341"/>
      <c r="I104" s="342">
        <f>(C104/C275)*I11</f>
        <v>3.6109984693311781E-2</v>
      </c>
      <c r="J104" s="343">
        <f t="shared" si="5"/>
        <v>4.6429984693311777E-2</v>
      </c>
      <c r="K104" s="568"/>
      <c r="L104" s="111"/>
      <c r="M104" s="111"/>
      <c r="N104" s="111"/>
      <c r="O104" s="111"/>
    </row>
    <row r="105" spans="1:15" x14ac:dyDescent="0.25">
      <c r="A105" s="337">
        <v>101</v>
      </c>
      <c r="B105" s="345">
        <v>17219065</v>
      </c>
      <c r="C105" s="349">
        <v>35.700000000000003</v>
      </c>
      <c r="D105" s="340">
        <v>6655</v>
      </c>
      <c r="E105" s="340">
        <v>6962</v>
      </c>
      <c r="F105" s="340">
        <f t="shared" si="4"/>
        <v>307</v>
      </c>
      <c r="G105" s="341">
        <f t="shared" si="3"/>
        <v>0.26401999999999998</v>
      </c>
      <c r="H105" s="341"/>
      <c r="I105" s="342">
        <f>(C105/C275)*I11</f>
        <v>1.9327233186675122E-2</v>
      </c>
      <c r="J105" s="343">
        <f t="shared" si="5"/>
        <v>0.2833472331866751</v>
      </c>
      <c r="K105" s="568"/>
      <c r="L105" s="111"/>
      <c r="M105" s="111"/>
      <c r="N105" s="111"/>
      <c r="O105" s="111"/>
    </row>
    <row r="106" spans="1:15" x14ac:dyDescent="0.25">
      <c r="A106" s="337">
        <v>102</v>
      </c>
      <c r="B106" s="345">
        <v>17218975</v>
      </c>
      <c r="C106" s="349">
        <v>64.400000000000006</v>
      </c>
      <c r="D106" s="340">
        <v>10752</v>
      </c>
      <c r="E106" s="340">
        <v>11449</v>
      </c>
      <c r="F106" s="340">
        <f t="shared" si="4"/>
        <v>697</v>
      </c>
      <c r="G106" s="341">
        <f t="shared" si="3"/>
        <v>0.59941999999999995</v>
      </c>
      <c r="H106" s="341"/>
      <c r="I106" s="342">
        <f>(C106/C275)*I11</f>
        <v>3.486481280733552E-2</v>
      </c>
      <c r="J106" s="343">
        <f t="shared" si="5"/>
        <v>0.63428481280733551</v>
      </c>
      <c r="K106" s="568"/>
      <c r="L106" s="111"/>
      <c r="M106" s="111"/>
      <c r="N106" s="111"/>
      <c r="O106" s="111"/>
    </row>
    <row r="107" spans="1:15" x14ac:dyDescent="0.25">
      <c r="A107" s="337">
        <v>103</v>
      </c>
      <c r="B107" s="345">
        <v>17219091</v>
      </c>
      <c r="C107" s="349">
        <v>45.6</v>
      </c>
      <c r="D107" s="340">
        <v>3934</v>
      </c>
      <c r="E107" s="340">
        <v>3934</v>
      </c>
      <c r="F107" s="340">
        <f t="shared" si="4"/>
        <v>0</v>
      </c>
      <c r="G107" s="341">
        <f t="shared" si="3"/>
        <v>0</v>
      </c>
      <c r="H107" s="341">
        <f>C107*0.015*12/7</f>
        <v>1.1725714285714284</v>
      </c>
      <c r="I107" s="342">
        <f>(C107/C275)*I11</f>
        <v>2.468688608718167E-2</v>
      </c>
      <c r="J107" s="343">
        <f>G107+I107+H107</f>
        <v>1.19725831465861</v>
      </c>
      <c r="K107" s="568"/>
      <c r="L107" s="111"/>
      <c r="M107" s="111"/>
      <c r="N107" s="111"/>
      <c r="O107" s="111"/>
    </row>
    <row r="108" spans="1:15" x14ac:dyDescent="0.25">
      <c r="A108" s="337">
        <v>104</v>
      </c>
      <c r="B108" s="345">
        <v>17715383</v>
      </c>
      <c r="C108" s="349">
        <v>52.8</v>
      </c>
      <c r="D108" s="346">
        <v>6508</v>
      </c>
      <c r="E108" s="346">
        <v>6508</v>
      </c>
      <c r="F108" s="340">
        <f t="shared" si="4"/>
        <v>0</v>
      </c>
      <c r="G108" s="341">
        <f t="shared" si="3"/>
        <v>0</v>
      </c>
      <c r="H108" s="341"/>
      <c r="I108" s="342">
        <f>(C108/C275)*I11</f>
        <v>2.8584815469368245E-2</v>
      </c>
      <c r="J108" s="343">
        <f t="shared" si="5"/>
        <v>2.8584815469368245E-2</v>
      </c>
      <c r="K108" s="568"/>
      <c r="L108" s="111"/>
      <c r="M108" s="111"/>
      <c r="N108" s="111"/>
      <c r="O108" s="111"/>
    </row>
    <row r="109" spans="1:15" x14ac:dyDescent="0.25">
      <c r="A109" s="337">
        <v>105</v>
      </c>
      <c r="B109" s="345">
        <v>17715287</v>
      </c>
      <c r="C109" s="349">
        <v>48</v>
      </c>
      <c r="D109" s="346">
        <v>5217</v>
      </c>
      <c r="E109" s="346">
        <v>5218</v>
      </c>
      <c r="F109" s="340">
        <f t="shared" si="4"/>
        <v>1</v>
      </c>
      <c r="G109" s="341">
        <f t="shared" si="3"/>
        <v>8.5999999999999998E-4</v>
      </c>
      <c r="H109" s="341"/>
      <c r="I109" s="342">
        <f>(C109/C275)*I11</f>
        <v>2.5986195881243863E-2</v>
      </c>
      <c r="J109" s="343">
        <f t="shared" si="5"/>
        <v>2.6846195881243862E-2</v>
      </c>
      <c r="K109" s="568"/>
      <c r="L109" s="111"/>
      <c r="M109" s="111"/>
      <c r="N109" s="111"/>
      <c r="O109" s="111"/>
    </row>
    <row r="110" spans="1:15" x14ac:dyDescent="0.25">
      <c r="A110" s="337">
        <v>106</v>
      </c>
      <c r="B110" s="345">
        <v>17715373</v>
      </c>
      <c r="C110" s="349">
        <v>58.5</v>
      </c>
      <c r="D110" s="340">
        <v>11035</v>
      </c>
      <c r="E110" s="340">
        <v>11669</v>
      </c>
      <c r="F110" s="340">
        <f t="shared" si="4"/>
        <v>634</v>
      </c>
      <c r="G110" s="341">
        <f t="shared" si="3"/>
        <v>0.54523999999999995</v>
      </c>
      <c r="H110" s="341"/>
      <c r="I110" s="342">
        <f>(C110/C275)*I11</f>
        <v>3.1670676230265961E-2</v>
      </c>
      <c r="J110" s="343">
        <f>G110+I110</f>
        <v>0.57691067623026593</v>
      </c>
      <c r="K110" s="568"/>
      <c r="L110" s="111"/>
      <c r="M110" s="111"/>
      <c r="N110" s="111"/>
      <c r="O110" s="111"/>
    </row>
    <row r="111" spans="1:15" x14ac:dyDescent="0.25">
      <c r="A111" s="337">
        <v>107</v>
      </c>
      <c r="B111" s="345">
        <v>17715058</v>
      </c>
      <c r="C111" s="349">
        <v>91.8</v>
      </c>
      <c r="D111" s="340">
        <v>6928</v>
      </c>
      <c r="E111" s="340">
        <v>6992</v>
      </c>
      <c r="F111" s="340">
        <f t="shared" si="4"/>
        <v>64</v>
      </c>
      <c r="G111" s="341">
        <f t="shared" si="3"/>
        <v>5.5039999999999999E-2</v>
      </c>
      <c r="H111" s="341"/>
      <c r="I111" s="342">
        <f>(C111/C275)*I11</f>
        <v>4.9698599622878883E-2</v>
      </c>
      <c r="J111" s="343">
        <f t="shared" si="5"/>
        <v>0.10473859962287888</v>
      </c>
      <c r="K111" s="568"/>
      <c r="L111" s="111"/>
      <c r="M111" s="111"/>
      <c r="N111" s="111"/>
      <c r="O111" s="111"/>
    </row>
    <row r="112" spans="1:15" x14ac:dyDescent="0.25">
      <c r="A112" s="337">
        <v>108</v>
      </c>
      <c r="B112" s="338">
        <v>17715273</v>
      </c>
      <c r="C112" s="339">
        <v>54.6</v>
      </c>
      <c r="D112" s="340">
        <v>6870</v>
      </c>
      <c r="E112" s="340">
        <v>7550</v>
      </c>
      <c r="F112" s="340">
        <f t="shared" si="4"/>
        <v>680</v>
      </c>
      <c r="G112" s="341">
        <f t="shared" si="3"/>
        <v>0.58479999999999999</v>
      </c>
      <c r="H112" s="341"/>
      <c r="I112" s="342">
        <f>(C112/C275)*I11</f>
        <v>2.9559297814914891E-2</v>
      </c>
      <c r="J112" s="343">
        <f t="shared" si="5"/>
        <v>0.61435929781491483</v>
      </c>
      <c r="K112" s="568"/>
      <c r="L112" s="111"/>
      <c r="M112" s="111"/>
      <c r="N112" s="111"/>
      <c r="O112" s="111"/>
    </row>
    <row r="113" spans="1:15" x14ac:dyDescent="0.25">
      <c r="A113" s="337">
        <v>109</v>
      </c>
      <c r="B113" s="338">
        <v>17715501</v>
      </c>
      <c r="C113" s="339">
        <v>51.9</v>
      </c>
      <c r="D113" s="340">
        <v>5112</v>
      </c>
      <c r="E113" s="340">
        <v>5112</v>
      </c>
      <c r="F113" s="340">
        <f t="shared" si="4"/>
        <v>0</v>
      </c>
      <c r="G113" s="341">
        <f t="shared" si="3"/>
        <v>0</v>
      </c>
      <c r="H113" s="341"/>
      <c r="I113" s="342">
        <f>(C113/C275)*I11</f>
        <v>2.8097574296594926E-2</v>
      </c>
      <c r="J113" s="343">
        <f t="shared" si="5"/>
        <v>2.8097574296594926E-2</v>
      </c>
      <c r="K113" s="568"/>
      <c r="L113" s="111"/>
      <c r="M113" s="111"/>
      <c r="N113" s="111"/>
      <c r="O113" s="111"/>
    </row>
    <row r="114" spans="1:15" x14ac:dyDescent="0.25">
      <c r="A114" s="337">
        <v>110</v>
      </c>
      <c r="B114" s="344">
        <v>17714962</v>
      </c>
      <c r="C114" s="339">
        <v>47.9</v>
      </c>
      <c r="D114" s="340">
        <v>7159</v>
      </c>
      <c r="E114" s="340">
        <v>8096</v>
      </c>
      <c r="F114" s="340">
        <f t="shared" si="4"/>
        <v>937</v>
      </c>
      <c r="G114" s="341">
        <f t="shared" si="3"/>
        <v>0.80581999999999998</v>
      </c>
      <c r="H114" s="341"/>
      <c r="I114" s="342">
        <f>(C114/C275)*I11</f>
        <v>2.5932057973157938E-2</v>
      </c>
      <c r="J114" s="343">
        <f t="shared" si="5"/>
        <v>0.83175205797315788</v>
      </c>
      <c r="K114" s="568"/>
      <c r="L114" s="111"/>
      <c r="M114" s="111"/>
      <c r="N114" s="111"/>
      <c r="O114" s="111"/>
    </row>
    <row r="115" spans="1:15" x14ac:dyDescent="0.25">
      <c r="A115" s="337">
        <v>111</v>
      </c>
      <c r="B115" s="338">
        <v>17715670</v>
      </c>
      <c r="C115" s="339">
        <v>49.1</v>
      </c>
      <c r="D115" s="340">
        <v>9428</v>
      </c>
      <c r="E115" s="340">
        <v>10480</v>
      </c>
      <c r="F115" s="340">
        <f t="shared" si="4"/>
        <v>1052</v>
      </c>
      <c r="G115" s="341">
        <f t="shared" si="3"/>
        <v>0.90471999999999997</v>
      </c>
      <c r="H115" s="341"/>
      <c r="I115" s="342">
        <f>(C115/C275)*I11</f>
        <v>2.6581712870189036E-2</v>
      </c>
      <c r="J115" s="343">
        <f t="shared" si="5"/>
        <v>0.93130171287018904</v>
      </c>
      <c r="K115" s="568"/>
      <c r="L115" s="111"/>
      <c r="M115" s="111"/>
      <c r="N115" s="111"/>
      <c r="O115" s="111"/>
    </row>
    <row r="116" spans="1:15" x14ac:dyDescent="0.25">
      <c r="A116" s="337">
        <v>112</v>
      </c>
      <c r="B116" s="338">
        <v>17715079</v>
      </c>
      <c r="C116" s="339">
        <v>68</v>
      </c>
      <c r="D116" s="340">
        <v>18624</v>
      </c>
      <c r="E116" s="340">
        <v>20126</v>
      </c>
      <c r="F116" s="340">
        <f t="shared" si="4"/>
        <v>1502</v>
      </c>
      <c r="G116" s="341">
        <f t="shared" si="3"/>
        <v>1.29172</v>
      </c>
      <c r="H116" s="341"/>
      <c r="I116" s="342">
        <f>(C116/C275)*I11</f>
        <v>3.6813777498428811E-2</v>
      </c>
      <c r="J116" s="343">
        <f t="shared" si="5"/>
        <v>1.3285337774984287</v>
      </c>
      <c r="K116" s="568"/>
      <c r="L116" s="111"/>
      <c r="M116" s="111"/>
      <c r="N116" s="111"/>
      <c r="O116" s="111"/>
    </row>
    <row r="117" spans="1:15" x14ac:dyDescent="0.25">
      <c r="A117" s="337">
        <v>113</v>
      </c>
      <c r="B117" s="351">
        <v>17715576</v>
      </c>
      <c r="C117" s="339">
        <v>35.700000000000003</v>
      </c>
      <c r="D117" s="340">
        <v>2470</v>
      </c>
      <c r="E117" s="340">
        <v>2667</v>
      </c>
      <c r="F117" s="340">
        <f t="shared" si="4"/>
        <v>197</v>
      </c>
      <c r="G117" s="341">
        <f t="shared" si="3"/>
        <v>0.16941999999999999</v>
      </c>
      <c r="H117" s="341"/>
      <c r="I117" s="342">
        <f>(C117/C275)*I11</f>
        <v>1.9327233186675122E-2</v>
      </c>
      <c r="J117" s="343">
        <f t="shared" si="5"/>
        <v>0.18874723318667511</v>
      </c>
      <c r="K117" s="568"/>
      <c r="L117" s="111"/>
      <c r="M117" s="111"/>
      <c r="N117" s="111"/>
      <c r="O117" s="111"/>
    </row>
    <row r="118" spans="1:15" x14ac:dyDescent="0.25">
      <c r="A118" s="337">
        <v>114</v>
      </c>
      <c r="B118" s="338">
        <v>17715256</v>
      </c>
      <c r="C118" s="339">
        <v>64.8</v>
      </c>
      <c r="D118" s="340">
        <v>2656</v>
      </c>
      <c r="E118" s="340">
        <v>2656</v>
      </c>
      <c r="F118" s="340">
        <f t="shared" si="4"/>
        <v>0</v>
      </c>
      <c r="G118" s="341">
        <f t="shared" si="3"/>
        <v>0</v>
      </c>
      <c r="H118" s="341"/>
      <c r="I118" s="342">
        <f>(C118/C275)*I11</f>
        <v>3.5081364439679213E-2</v>
      </c>
      <c r="J118" s="343">
        <f t="shared" si="5"/>
        <v>3.5081364439679213E-2</v>
      </c>
      <c r="K118" s="568"/>
      <c r="L118" s="111"/>
      <c r="M118" s="111"/>
      <c r="N118" s="111"/>
      <c r="O118" s="111"/>
    </row>
    <row r="119" spans="1:15" x14ac:dyDescent="0.25">
      <c r="A119" s="337">
        <v>115</v>
      </c>
      <c r="B119" s="338">
        <v>17715190</v>
      </c>
      <c r="C119" s="339">
        <v>45.4</v>
      </c>
      <c r="D119" s="340">
        <v>6381</v>
      </c>
      <c r="E119" s="340">
        <v>6446</v>
      </c>
      <c r="F119" s="340">
        <f t="shared" si="4"/>
        <v>65</v>
      </c>
      <c r="G119" s="341">
        <f t="shared" si="3"/>
        <v>5.5899999999999998E-2</v>
      </c>
      <c r="H119" s="341"/>
      <c r="I119" s="342">
        <f>(C119/C275)*I11</f>
        <v>2.4578610271009819E-2</v>
      </c>
      <c r="J119" s="343">
        <f t="shared" si="5"/>
        <v>8.0478610271009818E-2</v>
      </c>
      <c r="K119" s="568"/>
      <c r="L119" s="111"/>
      <c r="M119" s="111"/>
      <c r="N119" s="111"/>
      <c r="O119" s="111"/>
    </row>
    <row r="120" spans="1:15" x14ac:dyDescent="0.25">
      <c r="A120" s="337">
        <v>116</v>
      </c>
      <c r="B120" s="338">
        <v>17219088</v>
      </c>
      <c r="C120" s="339">
        <v>52.6</v>
      </c>
      <c r="D120" s="340">
        <v>6451</v>
      </c>
      <c r="E120" s="340">
        <v>6516</v>
      </c>
      <c r="F120" s="340">
        <f t="shared" si="4"/>
        <v>65</v>
      </c>
      <c r="G120" s="341">
        <f t="shared" si="3"/>
        <v>5.5899999999999998E-2</v>
      </c>
      <c r="H120" s="341"/>
      <c r="I120" s="342">
        <f>(C120/C275)*I11</f>
        <v>2.8476539653196402E-2</v>
      </c>
      <c r="J120" s="343">
        <f t="shared" si="5"/>
        <v>8.43765396531964E-2</v>
      </c>
      <c r="K120" s="568"/>
      <c r="L120" s="111"/>
      <c r="M120" s="111"/>
      <c r="N120" s="111"/>
      <c r="O120" s="111"/>
    </row>
    <row r="121" spans="1:15" x14ac:dyDescent="0.25">
      <c r="A121" s="337">
        <v>117</v>
      </c>
      <c r="B121" s="338">
        <v>17218692</v>
      </c>
      <c r="C121" s="339">
        <v>48.1</v>
      </c>
      <c r="D121" s="340">
        <v>8781</v>
      </c>
      <c r="E121" s="340">
        <v>9563</v>
      </c>
      <c r="F121" s="340">
        <f t="shared" si="4"/>
        <v>782</v>
      </c>
      <c r="G121" s="341">
        <f t="shared" si="3"/>
        <v>0.67252000000000001</v>
      </c>
      <c r="H121" s="341"/>
      <c r="I121" s="342">
        <f>(C121/C275)*I11</f>
        <v>2.6040333789329788E-2</v>
      </c>
      <c r="J121" s="343">
        <f t="shared" si="5"/>
        <v>0.6985603337893298</v>
      </c>
      <c r="K121" s="568"/>
      <c r="L121" s="111"/>
      <c r="M121" s="111"/>
      <c r="N121" s="111"/>
      <c r="O121" s="111"/>
    </row>
    <row r="122" spans="1:15" x14ac:dyDescent="0.25">
      <c r="A122" s="337">
        <v>118</v>
      </c>
      <c r="B122" s="338">
        <v>17218709</v>
      </c>
      <c r="C122" s="339">
        <v>57</v>
      </c>
      <c r="D122" s="340">
        <v>6646</v>
      </c>
      <c r="E122" s="340">
        <v>6655</v>
      </c>
      <c r="F122" s="340">
        <f t="shared" si="4"/>
        <v>9</v>
      </c>
      <c r="G122" s="341">
        <f t="shared" si="3"/>
        <v>7.7399999999999995E-3</v>
      </c>
      <c r="H122" s="341"/>
      <c r="I122" s="342">
        <f>(C122/C275)*I11</f>
        <v>3.0858607608977087E-2</v>
      </c>
      <c r="J122" s="343">
        <f t="shared" si="5"/>
        <v>3.8598607608977084E-2</v>
      </c>
      <c r="K122" s="568"/>
      <c r="L122" s="111"/>
      <c r="M122" s="111"/>
      <c r="N122" s="111"/>
      <c r="O122" s="111"/>
    </row>
    <row r="123" spans="1:15" x14ac:dyDescent="0.25">
      <c r="A123" s="337">
        <v>119</v>
      </c>
      <c r="B123" s="338">
        <v>17218991</v>
      </c>
      <c r="C123" s="339">
        <v>91.3</v>
      </c>
      <c r="D123" s="340">
        <v>12292</v>
      </c>
      <c r="E123" s="340">
        <v>13485</v>
      </c>
      <c r="F123" s="340">
        <f t="shared" si="4"/>
        <v>1193</v>
      </c>
      <c r="G123" s="341">
        <f t="shared" si="3"/>
        <v>1.0259799999999999</v>
      </c>
      <c r="H123" s="341"/>
      <c r="I123" s="342">
        <f>(C123/C275)*I11</f>
        <v>4.9427910082449261E-2</v>
      </c>
      <c r="J123" s="343">
        <f t="shared" si="5"/>
        <v>1.0754079100824492</v>
      </c>
      <c r="K123" s="568"/>
      <c r="L123" s="111"/>
      <c r="M123" s="111"/>
      <c r="N123" s="111"/>
      <c r="O123" s="111"/>
    </row>
    <row r="124" spans="1:15" x14ac:dyDescent="0.25">
      <c r="A124" s="337">
        <v>120</v>
      </c>
      <c r="B124" s="338">
        <v>17218957</v>
      </c>
      <c r="C124" s="339">
        <v>54.9</v>
      </c>
      <c r="D124" s="340">
        <v>4182</v>
      </c>
      <c r="E124" s="340">
        <v>4654</v>
      </c>
      <c r="F124" s="340">
        <f t="shared" si="4"/>
        <v>472</v>
      </c>
      <c r="G124" s="341">
        <f t="shared" si="3"/>
        <v>0.40592</v>
      </c>
      <c r="H124" s="341"/>
      <c r="I124" s="342">
        <f>(C124/C275)*I11</f>
        <v>2.9721711539172666E-2</v>
      </c>
      <c r="J124" s="343">
        <f t="shared" si="5"/>
        <v>0.43564171153917269</v>
      </c>
      <c r="K124" s="568"/>
      <c r="L124" s="111"/>
      <c r="M124" s="111"/>
      <c r="N124" s="111"/>
      <c r="O124" s="111"/>
    </row>
    <row r="125" spans="1:15" x14ac:dyDescent="0.25">
      <c r="A125" s="337">
        <v>121</v>
      </c>
      <c r="B125" s="338">
        <v>17218674</v>
      </c>
      <c r="C125" s="339">
        <v>52.2</v>
      </c>
      <c r="D125" s="340">
        <v>5330</v>
      </c>
      <c r="E125" s="340">
        <v>5330</v>
      </c>
      <c r="F125" s="340">
        <f t="shared" si="4"/>
        <v>0</v>
      </c>
      <c r="G125" s="341">
        <f t="shared" si="3"/>
        <v>0</v>
      </c>
      <c r="H125" s="341"/>
      <c r="I125" s="342">
        <f>(C125/C275)*I11</f>
        <v>2.8259988020852701E-2</v>
      </c>
      <c r="J125" s="343">
        <f t="shared" si="5"/>
        <v>2.8259988020852701E-2</v>
      </c>
      <c r="K125" s="568"/>
      <c r="L125" s="111"/>
      <c r="M125" s="111"/>
      <c r="N125" s="111"/>
      <c r="O125" s="111"/>
    </row>
    <row r="126" spans="1:15" x14ac:dyDescent="0.25">
      <c r="A126" s="337">
        <v>122</v>
      </c>
      <c r="B126" s="338">
        <v>17218876</v>
      </c>
      <c r="C126" s="339">
        <v>47.9</v>
      </c>
      <c r="D126" s="340">
        <v>5197</v>
      </c>
      <c r="E126" s="340">
        <v>6006</v>
      </c>
      <c r="F126" s="340">
        <f t="shared" si="4"/>
        <v>809</v>
      </c>
      <c r="G126" s="341">
        <f t="shared" si="3"/>
        <v>0.69574000000000003</v>
      </c>
      <c r="H126" s="341"/>
      <c r="I126" s="342">
        <f>(C126/C275)*I11</f>
        <v>2.5932057973157938E-2</v>
      </c>
      <c r="J126" s="343">
        <f t="shared" si="5"/>
        <v>0.72167205797315792</v>
      </c>
      <c r="K126" s="568"/>
      <c r="L126" s="111"/>
      <c r="M126" s="111"/>
      <c r="N126" s="111"/>
      <c r="O126" s="111"/>
    </row>
    <row r="127" spans="1:15" x14ac:dyDescent="0.25">
      <c r="A127" s="337">
        <v>123</v>
      </c>
      <c r="B127" s="338">
        <v>17219120</v>
      </c>
      <c r="C127" s="339">
        <v>49.3</v>
      </c>
      <c r="D127" s="340">
        <v>6110</v>
      </c>
      <c r="E127" s="340">
        <v>6682</v>
      </c>
      <c r="F127" s="340">
        <f t="shared" si="4"/>
        <v>572</v>
      </c>
      <c r="G127" s="341">
        <f t="shared" si="3"/>
        <v>0.49191999999999997</v>
      </c>
      <c r="H127" s="341"/>
      <c r="I127" s="342">
        <f>(C127/C275)*I11</f>
        <v>2.6689988686360883E-2</v>
      </c>
      <c r="J127" s="343">
        <f t="shared" si="5"/>
        <v>0.51860998868636088</v>
      </c>
      <c r="K127" s="568"/>
      <c r="L127" s="111"/>
      <c r="M127" s="111"/>
      <c r="N127" s="111"/>
      <c r="O127" s="111"/>
    </row>
    <row r="128" spans="1:15" x14ac:dyDescent="0.25">
      <c r="A128" s="337">
        <v>124</v>
      </c>
      <c r="B128" s="338">
        <v>17219061</v>
      </c>
      <c r="C128" s="339">
        <v>66.7</v>
      </c>
      <c r="D128" s="340">
        <v>5423</v>
      </c>
      <c r="E128" s="340">
        <v>5835</v>
      </c>
      <c r="F128" s="340">
        <f t="shared" si="4"/>
        <v>412</v>
      </c>
      <c r="G128" s="341">
        <f t="shared" si="3"/>
        <v>0.35431999999999997</v>
      </c>
      <c r="H128" s="341"/>
      <c r="I128" s="342">
        <f>(C128/C275)*I11</f>
        <v>3.6109984693311781E-2</v>
      </c>
      <c r="J128" s="343">
        <f t="shared" si="5"/>
        <v>0.39042998469331175</v>
      </c>
      <c r="K128" s="568"/>
      <c r="L128" s="111"/>
      <c r="M128" s="111"/>
      <c r="N128" s="111"/>
      <c r="O128" s="111"/>
    </row>
    <row r="129" spans="1:15" x14ac:dyDescent="0.25">
      <c r="A129" s="337">
        <v>125</v>
      </c>
      <c r="B129" s="338">
        <v>17219069</v>
      </c>
      <c r="C129" s="339">
        <v>35.700000000000003</v>
      </c>
      <c r="D129" s="340">
        <v>2545</v>
      </c>
      <c r="E129" s="340">
        <v>2830</v>
      </c>
      <c r="F129" s="340">
        <f t="shared" si="4"/>
        <v>285</v>
      </c>
      <c r="G129" s="341">
        <f t="shared" si="3"/>
        <v>0.24509999999999998</v>
      </c>
      <c r="H129" s="341"/>
      <c r="I129" s="342">
        <f>(C129/C275)*I11</f>
        <v>1.9327233186675122E-2</v>
      </c>
      <c r="J129" s="343">
        <f t="shared" si="5"/>
        <v>0.2644272331866751</v>
      </c>
      <c r="K129" s="568"/>
      <c r="L129" s="111"/>
      <c r="M129" s="111"/>
      <c r="N129" s="111"/>
      <c r="O129" s="111"/>
    </row>
    <row r="130" spans="1:15" x14ac:dyDescent="0.25">
      <c r="A130" s="337">
        <v>126</v>
      </c>
      <c r="B130" s="338">
        <v>17218815</v>
      </c>
      <c r="C130" s="339">
        <v>64.599999999999994</v>
      </c>
      <c r="D130" s="340">
        <v>13614</v>
      </c>
      <c r="E130" s="340">
        <v>14918</v>
      </c>
      <c r="F130" s="340">
        <f t="shared" si="4"/>
        <v>1304</v>
      </c>
      <c r="G130" s="341">
        <f t="shared" si="3"/>
        <v>1.12144</v>
      </c>
      <c r="H130" s="341"/>
      <c r="I130" s="342">
        <f>(C130/C275)*I11</f>
        <v>3.4973088623507363E-2</v>
      </c>
      <c r="J130" s="343">
        <f t="shared" si="5"/>
        <v>1.1564130886235073</v>
      </c>
      <c r="K130" s="568"/>
      <c r="L130" s="111"/>
      <c r="M130" s="111"/>
      <c r="N130" s="111"/>
      <c r="O130" s="111"/>
    </row>
    <row r="131" spans="1:15" x14ac:dyDescent="0.25">
      <c r="A131" s="337">
        <v>127</v>
      </c>
      <c r="B131" s="338">
        <v>17219041</v>
      </c>
      <c r="C131" s="339">
        <v>45.6</v>
      </c>
      <c r="D131" s="340">
        <v>8465</v>
      </c>
      <c r="E131" s="340">
        <v>8949</v>
      </c>
      <c r="F131" s="340">
        <f t="shared" si="4"/>
        <v>484</v>
      </c>
      <c r="G131" s="341">
        <f t="shared" si="3"/>
        <v>0.41624</v>
      </c>
      <c r="H131" s="341"/>
      <c r="I131" s="342">
        <f>(C131/C275)*I11</f>
        <v>2.468688608718167E-2</v>
      </c>
      <c r="J131" s="343">
        <f t="shared" si="5"/>
        <v>0.44092688608718167</v>
      </c>
      <c r="K131" s="568"/>
      <c r="L131" s="111"/>
      <c r="M131" s="111"/>
      <c r="N131" s="111"/>
      <c r="O131" s="111"/>
    </row>
    <row r="132" spans="1:15" x14ac:dyDescent="0.25">
      <c r="A132" s="337">
        <v>128</v>
      </c>
      <c r="B132" s="338">
        <v>17219078</v>
      </c>
      <c r="C132" s="339">
        <v>53.1</v>
      </c>
      <c r="D132" s="340">
        <v>5264</v>
      </c>
      <c r="E132" s="340">
        <v>5983</v>
      </c>
      <c r="F132" s="340">
        <f t="shared" si="4"/>
        <v>719</v>
      </c>
      <c r="G132" s="341">
        <f t="shared" si="3"/>
        <v>0.61834</v>
      </c>
      <c r="H132" s="341"/>
      <c r="I132" s="342">
        <f>(C132/C275)*I11</f>
        <v>2.8747229193626021E-2</v>
      </c>
      <c r="J132" s="343">
        <f t="shared" si="5"/>
        <v>0.64708722919362605</v>
      </c>
      <c r="K132" s="568"/>
      <c r="L132" s="111"/>
      <c r="M132" s="111"/>
      <c r="N132" s="111"/>
      <c r="O132" s="111"/>
    </row>
    <row r="133" spans="1:15" x14ac:dyDescent="0.25">
      <c r="A133" s="337">
        <v>129</v>
      </c>
      <c r="B133" s="338">
        <v>17715201</v>
      </c>
      <c r="C133" s="339">
        <v>48.1</v>
      </c>
      <c r="D133" s="340">
        <v>8369</v>
      </c>
      <c r="E133" s="340">
        <v>8969</v>
      </c>
      <c r="F133" s="340">
        <f t="shared" si="4"/>
        <v>600</v>
      </c>
      <c r="G133" s="341">
        <f t="shared" si="3"/>
        <v>0.51600000000000001</v>
      </c>
      <c r="H133" s="341"/>
      <c r="I133" s="342">
        <f>(C133/C275)*I11</f>
        <v>2.6040333789329788E-2</v>
      </c>
      <c r="J133" s="343">
        <f t="shared" si="5"/>
        <v>0.54204033378932981</v>
      </c>
      <c r="K133" s="568"/>
      <c r="L133" s="111"/>
      <c r="M133" s="111"/>
      <c r="N133" s="111"/>
      <c r="O133" s="111"/>
    </row>
    <row r="134" spans="1:15" x14ac:dyDescent="0.25">
      <c r="A134" s="352">
        <v>130</v>
      </c>
      <c r="B134" s="338">
        <v>17715347</v>
      </c>
      <c r="C134" s="339">
        <v>58.5</v>
      </c>
      <c r="D134" s="340">
        <v>8585</v>
      </c>
      <c r="E134" s="340">
        <v>9252</v>
      </c>
      <c r="F134" s="340">
        <f t="shared" si="4"/>
        <v>667</v>
      </c>
      <c r="G134" s="341">
        <f t="shared" si="3"/>
        <v>0.57362000000000002</v>
      </c>
      <c r="H134" s="341"/>
      <c r="I134" s="342">
        <f>(C134/C275)*I11</f>
        <v>3.1670676230265961E-2</v>
      </c>
      <c r="J134" s="343">
        <f t="shared" si="5"/>
        <v>0.605290676230266</v>
      </c>
      <c r="K134" s="568"/>
      <c r="L134" s="111"/>
      <c r="M134" s="111"/>
      <c r="N134" s="111"/>
      <c r="O134" s="111"/>
    </row>
    <row r="135" spans="1:15" x14ac:dyDescent="0.25">
      <c r="A135" s="337">
        <v>131</v>
      </c>
      <c r="B135" s="338">
        <v>17218633</v>
      </c>
      <c r="C135" s="339">
        <v>91.2</v>
      </c>
      <c r="D135" s="340">
        <v>15909</v>
      </c>
      <c r="E135" s="340">
        <v>17375</v>
      </c>
      <c r="F135" s="340">
        <f t="shared" si="4"/>
        <v>1466</v>
      </c>
      <c r="G135" s="341">
        <f t="shared" si="3"/>
        <v>1.2607599999999999</v>
      </c>
      <c r="H135" s="341"/>
      <c r="I135" s="342">
        <f>(C135/C275)*I11</f>
        <v>4.937377217436334E-2</v>
      </c>
      <c r="J135" s="343">
        <f t="shared" si="5"/>
        <v>1.3101337721743631</v>
      </c>
      <c r="K135" s="568"/>
      <c r="L135" s="111"/>
      <c r="M135" s="111"/>
      <c r="N135" s="111"/>
      <c r="O135" s="111"/>
    </row>
    <row r="136" spans="1:15" x14ac:dyDescent="0.25">
      <c r="A136" s="337">
        <v>132</v>
      </c>
      <c r="B136" s="338">
        <v>17218649</v>
      </c>
      <c r="C136" s="339">
        <v>54.6</v>
      </c>
      <c r="D136" s="340">
        <v>910</v>
      </c>
      <c r="E136" s="340">
        <v>910</v>
      </c>
      <c r="F136" s="340">
        <f t="shared" si="4"/>
        <v>0</v>
      </c>
      <c r="G136" s="341">
        <f t="shared" si="3"/>
        <v>0</v>
      </c>
      <c r="H136" s="341"/>
      <c r="I136" s="342">
        <f>(C136/C275)*I11</f>
        <v>2.9559297814914891E-2</v>
      </c>
      <c r="J136" s="343">
        <f t="shared" si="5"/>
        <v>2.9559297814914891E-2</v>
      </c>
      <c r="K136" s="568"/>
      <c r="L136" s="111"/>
      <c r="M136" s="111"/>
      <c r="N136" s="111"/>
      <c r="O136" s="111"/>
    </row>
    <row r="137" spans="1:15" x14ac:dyDescent="0.25">
      <c r="A137" s="337">
        <v>133</v>
      </c>
      <c r="B137" s="338">
        <v>17219241</v>
      </c>
      <c r="C137" s="339">
        <v>52.2</v>
      </c>
      <c r="D137" s="340">
        <v>4181</v>
      </c>
      <c r="E137" s="340">
        <v>4990</v>
      </c>
      <c r="F137" s="340">
        <f t="shared" si="4"/>
        <v>809</v>
      </c>
      <c r="G137" s="341">
        <f t="shared" si="3"/>
        <v>0.69574000000000003</v>
      </c>
      <c r="H137" s="341"/>
      <c r="I137" s="342">
        <f>(C137/C275)*I11</f>
        <v>2.8259988020852701E-2</v>
      </c>
      <c r="J137" s="343">
        <f t="shared" si="5"/>
        <v>0.72399998802085275</v>
      </c>
      <c r="K137" s="568"/>
      <c r="L137" s="111"/>
      <c r="M137" s="111"/>
      <c r="N137" s="111"/>
      <c r="O137" s="111"/>
    </row>
    <row r="138" spans="1:15" x14ac:dyDescent="0.25">
      <c r="A138" s="337">
        <v>134</v>
      </c>
      <c r="B138" s="338">
        <v>17218645</v>
      </c>
      <c r="C138" s="339">
        <v>48.2</v>
      </c>
      <c r="D138" s="340">
        <v>1829</v>
      </c>
      <c r="E138" s="340">
        <v>1829</v>
      </c>
      <c r="F138" s="340">
        <f t="shared" si="4"/>
        <v>0</v>
      </c>
      <c r="G138" s="341">
        <f t="shared" si="3"/>
        <v>0</v>
      </c>
      <c r="H138" s="341"/>
      <c r="I138" s="342">
        <f>(C138/C275)*I11</f>
        <v>2.6094471697415713E-2</v>
      </c>
      <c r="J138" s="343">
        <f t="shared" si="5"/>
        <v>2.6094471697415713E-2</v>
      </c>
      <c r="K138" s="568"/>
      <c r="L138" s="111"/>
      <c r="M138" s="111"/>
      <c r="N138" s="111"/>
      <c r="O138" s="111"/>
    </row>
    <row r="139" spans="1:15" x14ac:dyDescent="0.25">
      <c r="A139" s="337">
        <v>135</v>
      </c>
      <c r="B139" s="338">
        <v>17218661</v>
      </c>
      <c r="C139" s="339">
        <v>49.4</v>
      </c>
      <c r="D139" s="340">
        <v>468</v>
      </c>
      <c r="E139" s="340">
        <v>468</v>
      </c>
      <c r="F139" s="340">
        <f t="shared" si="4"/>
        <v>0</v>
      </c>
      <c r="G139" s="341">
        <f t="shared" si="3"/>
        <v>0</v>
      </c>
      <c r="H139" s="341"/>
      <c r="I139" s="342">
        <f>(C139/C275)*I11</f>
        <v>2.6744126594446808E-2</v>
      </c>
      <c r="J139" s="343">
        <f t="shared" si="5"/>
        <v>2.6744126594446808E-2</v>
      </c>
      <c r="K139" s="568"/>
      <c r="L139" s="111"/>
      <c r="M139" s="111"/>
      <c r="N139" s="111"/>
      <c r="O139" s="111"/>
    </row>
    <row r="140" spans="1:15" x14ac:dyDescent="0.25">
      <c r="A140" s="337">
        <v>136</v>
      </c>
      <c r="B140" s="338">
        <v>17218979</v>
      </c>
      <c r="C140" s="339">
        <v>66.900000000000006</v>
      </c>
      <c r="D140" s="340">
        <v>13191</v>
      </c>
      <c r="E140" s="340">
        <v>14549</v>
      </c>
      <c r="F140" s="340">
        <f t="shared" si="4"/>
        <v>1358</v>
      </c>
      <c r="G140" s="341">
        <f t="shared" si="3"/>
        <v>1.16788</v>
      </c>
      <c r="H140" s="341"/>
      <c r="I140" s="342">
        <f>(C140/C275)*I11</f>
        <v>3.6218260509483638E-2</v>
      </c>
      <c r="J140" s="343">
        <f t="shared" si="5"/>
        <v>1.2040982605094837</v>
      </c>
      <c r="K140" s="568"/>
      <c r="L140" s="111"/>
      <c r="M140" s="111"/>
      <c r="N140" s="111"/>
      <c r="O140" s="111"/>
    </row>
    <row r="141" spans="1:15" x14ac:dyDescent="0.25">
      <c r="A141" s="337">
        <v>137</v>
      </c>
      <c r="B141" s="338">
        <v>17219253</v>
      </c>
      <c r="C141" s="339">
        <v>36.200000000000003</v>
      </c>
      <c r="D141" s="340">
        <v>4961</v>
      </c>
      <c r="E141" s="340">
        <v>5284</v>
      </c>
      <c r="F141" s="340">
        <f t="shared" si="4"/>
        <v>323</v>
      </c>
      <c r="G141" s="341">
        <f t="shared" si="3"/>
        <v>0.27777999999999997</v>
      </c>
      <c r="H141" s="341"/>
      <c r="I141" s="342">
        <f>(C141/C275)*I11</f>
        <v>1.9597922727104748E-2</v>
      </c>
      <c r="J141" s="343">
        <f t="shared" si="5"/>
        <v>0.29737792272710473</v>
      </c>
      <c r="K141" s="568"/>
      <c r="L141" s="111"/>
      <c r="M141" s="111"/>
      <c r="N141" s="111"/>
      <c r="O141" s="111"/>
    </row>
    <row r="142" spans="1:15" x14ac:dyDescent="0.25">
      <c r="A142" s="337">
        <v>138</v>
      </c>
      <c r="B142" s="338">
        <v>17219193</v>
      </c>
      <c r="C142" s="339">
        <v>64.5</v>
      </c>
      <c r="D142" s="340">
        <v>8249</v>
      </c>
      <c r="E142" s="340">
        <v>8249</v>
      </c>
      <c r="F142" s="340">
        <f t="shared" si="4"/>
        <v>0</v>
      </c>
      <c r="G142" s="341">
        <f t="shared" si="3"/>
        <v>0</v>
      </c>
      <c r="H142" s="341"/>
      <c r="I142" s="342">
        <f>(C142/C275)*I11</f>
        <v>3.4918950715421442E-2</v>
      </c>
      <c r="J142" s="343">
        <f t="shared" si="5"/>
        <v>3.4918950715421442E-2</v>
      </c>
      <c r="K142" s="568"/>
      <c r="L142" s="111"/>
      <c r="M142" s="111"/>
      <c r="N142" s="111"/>
      <c r="O142" s="111"/>
    </row>
    <row r="143" spans="1:15" x14ac:dyDescent="0.25">
      <c r="A143" s="337">
        <v>139</v>
      </c>
      <c r="B143" s="338">
        <v>17219076</v>
      </c>
      <c r="C143" s="339">
        <v>45.5</v>
      </c>
      <c r="D143" s="340">
        <v>7353</v>
      </c>
      <c r="E143" s="340">
        <v>8172</v>
      </c>
      <c r="F143" s="340">
        <f t="shared" si="4"/>
        <v>819</v>
      </c>
      <c r="G143" s="341">
        <f t="shared" ref="G143:G203" si="6">F143*0.00086</f>
        <v>0.70433999999999997</v>
      </c>
      <c r="H143" s="341"/>
      <c r="I143" s="342">
        <f>(C143/C275)*I11</f>
        <v>2.4632748179095745E-2</v>
      </c>
      <c r="J143" s="343">
        <f t="shared" si="5"/>
        <v>0.72897274817909574</v>
      </c>
      <c r="K143" s="568"/>
      <c r="L143" s="111"/>
      <c r="M143" s="111"/>
      <c r="N143" s="111"/>
      <c r="O143" s="111"/>
    </row>
    <row r="144" spans="1:15" x14ac:dyDescent="0.25">
      <c r="A144" s="337">
        <v>140</v>
      </c>
      <c r="B144" s="338">
        <v>17715466</v>
      </c>
      <c r="C144" s="339">
        <v>52.8</v>
      </c>
      <c r="D144" s="340">
        <v>4840</v>
      </c>
      <c r="E144" s="340">
        <v>4840</v>
      </c>
      <c r="F144" s="340">
        <f t="shared" ref="F144:F207" si="7">E144-D144</f>
        <v>0</v>
      </c>
      <c r="G144" s="341">
        <f t="shared" si="6"/>
        <v>0</v>
      </c>
      <c r="H144" s="341"/>
      <c r="I144" s="342">
        <f>(C144/C275)*I11</f>
        <v>2.8584815469368245E-2</v>
      </c>
      <c r="J144" s="343">
        <f t="shared" si="5"/>
        <v>2.8584815469368245E-2</v>
      </c>
      <c r="K144" s="568"/>
      <c r="L144" s="111"/>
      <c r="M144" s="111"/>
      <c r="N144" s="111"/>
      <c r="O144" s="111"/>
    </row>
    <row r="145" spans="1:15" x14ac:dyDescent="0.25">
      <c r="A145" s="337">
        <v>141</v>
      </c>
      <c r="B145" s="338">
        <v>17218746</v>
      </c>
      <c r="C145" s="339">
        <v>47.9</v>
      </c>
      <c r="D145" s="340">
        <v>10461</v>
      </c>
      <c r="E145" s="340">
        <v>11182</v>
      </c>
      <c r="F145" s="340">
        <f t="shared" si="7"/>
        <v>721</v>
      </c>
      <c r="G145" s="341">
        <f t="shared" si="6"/>
        <v>0.62005999999999994</v>
      </c>
      <c r="H145" s="341"/>
      <c r="I145" s="342">
        <f>(C145/C275)*I11</f>
        <v>2.5932057973157938E-2</v>
      </c>
      <c r="J145" s="343">
        <f t="shared" si="5"/>
        <v>0.64599205797315784</v>
      </c>
      <c r="K145" s="568"/>
      <c r="L145" s="111"/>
      <c r="M145" s="111"/>
      <c r="N145" s="111"/>
      <c r="O145" s="111"/>
    </row>
    <row r="146" spans="1:15" x14ac:dyDescent="0.25">
      <c r="A146" s="337">
        <v>142</v>
      </c>
      <c r="B146" s="338">
        <v>17219244</v>
      </c>
      <c r="C146" s="339">
        <v>59.4</v>
      </c>
      <c r="D146" s="340">
        <v>8609</v>
      </c>
      <c r="E146" s="340">
        <v>9445</v>
      </c>
      <c r="F146" s="340">
        <f t="shared" si="7"/>
        <v>836</v>
      </c>
      <c r="G146" s="341">
        <f t="shared" si="6"/>
        <v>0.71895999999999993</v>
      </c>
      <c r="H146" s="341"/>
      <c r="I146" s="342">
        <f>(C146/C275)*I11</f>
        <v>3.2157917403039277E-2</v>
      </c>
      <c r="J146" s="343">
        <f t="shared" ref="J146:J203" si="8">G146+I146</f>
        <v>0.75111791740303924</v>
      </c>
      <c r="K146" s="568"/>
      <c r="L146" s="111"/>
      <c r="M146" s="111"/>
      <c r="N146" s="111"/>
      <c r="O146" s="111"/>
    </row>
    <row r="147" spans="1:15" x14ac:dyDescent="0.25">
      <c r="A147" s="337">
        <v>143</v>
      </c>
      <c r="B147" s="338">
        <v>17219230</v>
      </c>
      <c r="C147" s="339">
        <v>100.7</v>
      </c>
      <c r="D147" s="340">
        <v>8023</v>
      </c>
      <c r="E147" s="340">
        <v>9297</v>
      </c>
      <c r="F147" s="340">
        <f t="shared" si="7"/>
        <v>1274</v>
      </c>
      <c r="G147" s="341">
        <f t="shared" si="6"/>
        <v>1.0956399999999999</v>
      </c>
      <c r="H147" s="341"/>
      <c r="I147" s="342">
        <f>(C147/C275)*I11</f>
        <v>5.451687344252619E-2</v>
      </c>
      <c r="J147" s="343">
        <f t="shared" si="8"/>
        <v>1.150156873442526</v>
      </c>
      <c r="K147" s="568"/>
      <c r="L147" s="111"/>
      <c r="M147" s="111"/>
      <c r="N147" s="111"/>
      <c r="O147" s="111"/>
    </row>
    <row r="148" spans="1:15" x14ac:dyDescent="0.25">
      <c r="A148" s="337">
        <v>144</v>
      </c>
      <c r="B148" s="338">
        <v>17218835</v>
      </c>
      <c r="C148" s="339">
        <v>54.6</v>
      </c>
      <c r="D148" s="340">
        <v>4254</v>
      </c>
      <c r="E148" s="340">
        <v>4635</v>
      </c>
      <c r="F148" s="340">
        <f t="shared" si="7"/>
        <v>381</v>
      </c>
      <c r="G148" s="341">
        <f t="shared" si="6"/>
        <v>0.32766000000000001</v>
      </c>
      <c r="H148" s="341"/>
      <c r="I148" s="342">
        <f>(C148/C275)*I11</f>
        <v>2.9559297814914891E-2</v>
      </c>
      <c r="J148" s="343">
        <f t="shared" si="8"/>
        <v>0.3572192978149149</v>
      </c>
      <c r="K148" s="568"/>
      <c r="L148" s="111"/>
      <c r="M148" s="111"/>
      <c r="N148" s="111"/>
      <c r="O148" s="111"/>
    </row>
    <row r="149" spans="1:15" x14ac:dyDescent="0.25">
      <c r="A149" s="337">
        <v>145</v>
      </c>
      <c r="B149" s="338">
        <v>17715622</v>
      </c>
      <c r="C149" s="339">
        <v>51.9</v>
      </c>
      <c r="D149" s="340">
        <v>2921</v>
      </c>
      <c r="E149" s="340">
        <v>2922</v>
      </c>
      <c r="F149" s="340">
        <f t="shared" si="7"/>
        <v>1</v>
      </c>
      <c r="G149" s="341">
        <f t="shared" si="6"/>
        <v>8.5999999999999998E-4</v>
      </c>
      <c r="H149" s="341"/>
      <c r="I149" s="342">
        <f>(C149/C275)*I11</f>
        <v>2.8097574296594926E-2</v>
      </c>
      <c r="J149" s="343">
        <f t="shared" si="8"/>
        <v>2.8957574296594926E-2</v>
      </c>
      <c r="K149" s="568"/>
      <c r="L149" s="111"/>
      <c r="M149" s="111"/>
      <c r="N149" s="111"/>
      <c r="O149" s="111"/>
    </row>
    <row r="150" spans="1:15" x14ac:dyDescent="0.25">
      <c r="A150" s="337">
        <v>146</v>
      </c>
      <c r="B150" s="338">
        <v>17715284</v>
      </c>
      <c r="C150" s="339">
        <v>48.1</v>
      </c>
      <c r="D150" s="340">
        <v>7104</v>
      </c>
      <c r="E150" s="340">
        <v>8016</v>
      </c>
      <c r="F150" s="340">
        <f t="shared" si="7"/>
        <v>912</v>
      </c>
      <c r="G150" s="341">
        <f t="shared" si="6"/>
        <v>0.78432000000000002</v>
      </c>
      <c r="H150" s="341"/>
      <c r="I150" s="342">
        <f>(C150/C275)*I11</f>
        <v>2.6040333789329788E-2</v>
      </c>
      <c r="J150" s="343">
        <f t="shared" si="8"/>
        <v>0.81036033378932981</v>
      </c>
      <c r="K150" s="568"/>
      <c r="L150" s="111"/>
      <c r="M150" s="111"/>
      <c r="N150" s="111"/>
      <c r="O150" s="111"/>
    </row>
    <row r="151" spans="1:15" x14ac:dyDescent="0.25">
      <c r="A151" s="337">
        <v>147</v>
      </c>
      <c r="B151" s="338">
        <v>17219093</v>
      </c>
      <c r="C151" s="339">
        <v>49.2</v>
      </c>
      <c r="D151" s="340">
        <v>3164</v>
      </c>
      <c r="E151" s="340">
        <v>3164</v>
      </c>
      <c r="F151" s="340">
        <f t="shared" si="7"/>
        <v>0</v>
      </c>
      <c r="G151" s="341">
        <f t="shared" si="6"/>
        <v>0</v>
      </c>
      <c r="H151" s="341"/>
      <c r="I151" s="342">
        <f>(C151/C275)*I11</f>
        <v>2.6635850778274961E-2</v>
      </c>
      <c r="J151" s="343">
        <f t="shared" si="8"/>
        <v>2.6635850778274961E-2</v>
      </c>
      <c r="K151" s="568"/>
      <c r="L151" s="111"/>
      <c r="M151" s="111"/>
      <c r="N151" s="111"/>
      <c r="O151" s="111"/>
    </row>
    <row r="152" spans="1:15" x14ac:dyDescent="0.25">
      <c r="A152" s="337">
        <v>148</v>
      </c>
      <c r="B152" s="338">
        <v>17219086</v>
      </c>
      <c r="C152" s="339">
        <v>69.2</v>
      </c>
      <c r="D152" s="340">
        <v>13446</v>
      </c>
      <c r="E152" s="340">
        <v>14215</v>
      </c>
      <c r="F152" s="340">
        <f t="shared" si="7"/>
        <v>769</v>
      </c>
      <c r="G152" s="341">
        <f t="shared" si="6"/>
        <v>0.66134000000000004</v>
      </c>
      <c r="H152" s="341"/>
      <c r="I152" s="342">
        <f>(C152/C275)*I11</f>
        <v>3.7463432395459906E-2</v>
      </c>
      <c r="J152" s="343">
        <f t="shared" si="8"/>
        <v>0.69880343239545994</v>
      </c>
      <c r="K152" s="568"/>
      <c r="L152" s="111"/>
      <c r="M152" s="111"/>
      <c r="N152" s="111"/>
      <c r="O152" s="111"/>
    </row>
    <row r="153" spans="1:15" x14ac:dyDescent="0.25">
      <c r="A153" s="337">
        <v>149</v>
      </c>
      <c r="B153" s="338">
        <v>17219146</v>
      </c>
      <c r="C153" s="339">
        <v>42.5</v>
      </c>
      <c r="D153" s="340">
        <v>2615</v>
      </c>
      <c r="E153" s="340">
        <v>2655</v>
      </c>
      <c r="F153" s="340">
        <f t="shared" si="7"/>
        <v>40</v>
      </c>
      <c r="G153" s="341">
        <f t="shared" si="6"/>
        <v>3.44E-2</v>
      </c>
      <c r="H153" s="341"/>
      <c r="I153" s="342">
        <f>(C153/C275)*I11</f>
        <v>2.3008610936518004E-2</v>
      </c>
      <c r="J153" s="343">
        <f t="shared" si="8"/>
        <v>5.7408610936518001E-2</v>
      </c>
      <c r="K153" s="568"/>
      <c r="L153" s="111"/>
      <c r="M153" s="111"/>
      <c r="N153" s="111"/>
      <c r="O153" s="111"/>
    </row>
    <row r="154" spans="1:15" x14ac:dyDescent="0.25">
      <c r="A154" s="337">
        <v>150</v>
      </c>
      <c r="B154" s="338">
        <v>17219165</v>
      </c>
      <c r="C154" s="339">
        <v>67.2</v>
      </c>
      <c r="D154" s="340">
        <v>9940</v>
      </c>
      <c r="E154" s="340">
        <v>11291</v>
      </c>
      <c r="F154" s="340">
        <f t="shared" si="7"/>
        <v>1351</v>
      </c>
      <c r="G154" s="341">
        <f t="shared" si="6"/>
        <v>1.1618599999999999</v>
      </c>
      <c r="H154" s="341"/>
      <c r="I154" s="342">
        <f>(C154/C275)*I11</f>
        <v>3.638067423374141E-2</v>
      </c>
      <c r="J154" s="343">
        <f t="shared" si="8"/>
        <v>1.1982406742337413</v>
      </c>
      <c r="K154" s="568"/>
      <c r="L154" s="111"/>
      <c r="M154" s="111"/>
      <c r="N154" s="111"/>
      <c r="O154" s="111"/>
    </row>
    <row r="155" spans="1:15" x14ac:dyDescent="0.25">
      <c r="A155" s="337">
        <v>151</v>
      </c>
      <c r="B155" s="338">
        <v>17715559</v>
      </c>
      <c r="C155" s="339">
        <v>45.4</v>
      </c>
      <c r="D155" s="340">
        <v>9744</v>
      </c>
      <c r="E155" s="340">
        <v>10679</v>
      </c>
      <c r="F155" s="340">
        <f t="shared" si="7"/>
        <v>935</v>
      </c>
      <c r="G155" s="341">
        <f t="shared" si="6"/>
        <v>0.80409999999999993</v>
      </c>
      <c r="H155" s="341"/>
      <c r="I155" s="342">
        <f>(C155/C275)*I11</f>
        <v>2.4578610271009819E-2</v>
      </c>
      <c r="J155" s="343">
        <f t="shared" si="8"/>
        <v>0.82867861027100975</v>
      </c>
      <c r="K155" s="568"/>
      <c r="L155" s="111"/>
      <c r="M155" s="111"/>
      <c r="N155" s="111"/>
      <c r="O155" s="111"/>
    </row>
    <row r="156" spans="1:15" x14ac:dyDescent="0.25">
      <c r="A156" s="337">
        <v>152</v>
      </c>
      <c r="B156" s="345">
        <v>17218597</v>
      </c>
      <c r="C156" s="339">
        <v>52.9</v>
      </c>
      <c r="D156" s="340">
        <v>7663</v>
      </c>
      <c r="E156" s="340">
        <v>7774</v>
      </c>
      <c r="F156" s="340">
        <f t="shared" si="7"/>
        <v>111</v>
      </c>
      <c r="G156" s="341">
        <f t="shared" si="6"/>
        <v>9.5460000000000003E-2</v>
      </c>
      <c r="H156" s="341"/>
      <c r="I156" s="342">
        <f>(C156/C275)*I11</f>
        <v>2.8638953377454177E-2</v>
      </c>
      <c r="J156" s="343">
        <f t="shared" si="8"/>
        <v>0.12409895337745418</v>
      </c>
      <c r="K156" s="568"/>
      <c r="L156" s="111"/>
      <c r="M156" s="111"/>
      <c r="N156" s="111"/>
      <c r="O156" s="111"/>
    </row>
    <row r="157" spans="1:15" x14ac:dyDescent="0.25">
      <c r="A157" s="337">
        <v>153</v>
      </c>
      <c r="B157" s="345">
        <v>17218707</v>
      </c>
      <c r="C157" s="339">
        <v>48.1</v>
      </c>
      <c r="D157" s="340">
        <v>5946</v>
      </c>
      <c r="E157" s="340">
        <v>7324</v>
      </c>
      <c r="F157" s="340">
        <f t="shared" si="7"/>
        <v>1378</v>
      </c>
      <c r="G157" s="341">
        <f t="shared" si="6"/>
        <v>1.1850799999999999</v>
      </c>
      <c r="H157" s="341"/>
      <c r="I157" s="342">
        <f>(C157/C275)*I11</f>
        <v>2.6040333789329788E-2</v>
      </c>
      <c r="J157" s="343">
        <f t="shared" si="8"/>
        <v>1.2111203337893297</v>
      </c>
      <c r="K157" s="568"/>
      <c r="L157" s="111"/>
      <c r="M157" s="111"/>
      <c r="N157" s="111"/>
      <c r="O157" s="111"/>
    </row>
    <row r="158" spans="1:15" x14ac:dyDescent="0.25">
      <c r="A158" s="337">
        <v>154</v>
      </c>
      <c r="B158" s="345">
        <v>17219111</v>
      </c>
      <c r="C158" s="339">
        <v>60.3</v>
      </c>
      <c r="D158" s="340">
        <v>8144</v>
      </c>
      <c r="E158" s="340">
        <v>8327</v>
      </c>
      <c r="F158" s="340">
        <f t="shared" si="7"/>
        <v>183</v>
      </c>
      <c r="G158" s="341">
        <f t="shared" si="6"/>
        <v>0.15737999999999999</v>
      </c>
      <c r="H158" s="341"/>
      <c r="I158" s="342">
        <f>(C158/C275)*I11</f>
        <v>3.2645158575812599E-2</v>
      </c>
      <c r="J158" s="343">
        <f t="shared" si="8"/>
        <v>0.19002515857581259</v>
      </c>
      <c r="K158" s="568"/>
      <c r="L158" s="111"/>
      <c r="M158" s="111"/>
      <c r="N158" s="111"/>
      <c r="O158" s="111"/>
    </row>
    <row r="159" spans="1:15" x14ac:dyDescent="0.25">
      <c r="A159" s="337">
        <v>155</v>
      </c>
      <c r="B159" s="345">
        <v>17219320</v>
      </c>
      <c r="C159" s="339">
        <v>101.4</v>
      </c>
      <c r="D159" s="340">
        <v>3872</v>
      </c>
      <c r="E159" s="340">
        <v>3872</v>
      </c>
      <c r="F159" s="340">
        <f t="shared" si="7"/>
        <v>0</v>
      </c>
      <c r="G159" s="341">
        <f t="shared" si="6"/>
        <v>0</v>
      </c>
      <c r="H159" s="341"/>
      <c r="I159" s="342">
        <f>(C159/C275)*I11</f>
        <v>5.4895838799127662E-2</v>
      </c>
      <c r="J159" s="343">
        <f t="shared" si="8"/>
        <v>5.4895838799127662E-2</v>
      </c>
      <c r="K159" s="568"/>
      <c r="L159" s="111"/>
      <c r="M159" s="111"/>
      <c r="N159" s="111"/>
      <c r="O159" s="111"/>
    </row>
    <row r="160" spans="1:15" x14ac:dyDescent="0.25">
      <c r="A160" s="337">
        <v>156</v>
      </c>
      <c r="B160" s="345">
        <v>17218751</v>
      </c>
      <c r="C160" s="339">
        <v>54.5</v>
      </c>
      <c r="D160" s="340">
        <v>17809</v>
      </c>
      <c r="E160" s="340">
        <v>18974</v>
      </c>
      <c r="F160" s="340">
        <f t="shared" si="7"/>
        <v>1165</v>
      </c>
      <c r="G160" s="341">
        <f t="shared" si="6"/>
        <v>1.0019</v>
      </c>
      <c r="H160" s="341"/>
      <c r="I160" s="342">
        <f>(C160/C275)*I11</f>
        <v>2.9505159906828969E-2</v>
      </c>
      <c r="J160" s="343">
        <f t="shared" si="8"/>
        <v>1.031405159906829</v>
      </c>
      <c r="K160" s="568"/>
      <c r="L160" s="111"/>
      <c r="M160" s="111"/>
      <c r="N160" s="111"/>
      <c r="O160" s="111"/>
    </row>
    <row r="161" spans="1:15" x14ac:dyDescent="0.25">
      <c r="A161" s="337">
        <v>157</v>
      </c>
      <c r="B161" s="345">
        <v>17218602</v>
      </c>
      <c r="C161" s="339">
        <v>52</v>
      </c>
      <c r="D161" s="340">
        <v>2500</v>
      </c>
      <c r="E161" s="340">
        <v>2500</v>
      </c>
      <c r="F161" s="340">
        <f t="shared" si="7"/>
        <v>0</v>
      </c>
      <c r="G161" s="341">
        <f t="shared" si="6"/>
        <v>0</v>
      </c>
      <c r="H161" s="341"/>
      <c r="I161" s="342">
        <f>(C161/C275)*I11</f>
        <v>2.8151712204680851E-2</v>
      </c>
      <c r="J161" s="343">
        <f t="shared" si="8"/>
        <v>2.8151712204680851E-2</v>
      </c>
      <c r="K161" s="568"/>
      <c r="L161" s="111"/>
      <c r="M161" s="111"/>
      <c r="N161" s="111"/>
      <c r="O161" s="111"/>
    </row>
    <row r="162" spans="1:15" x14ac:dyDescent="0.25">
      <c r="A162" s="337">
        <v>158</v>
      </c>
      <c r="B162" s="338">
        <v>17219255</v>
      </c>
      <c r="C162" s="339">
        <v>48.1</v>
      </c>
      <c r="D162" s="340">
        <v>3779</v>
      </c>
      <c r="E162" s="340">
        <v>3840</v>
      </c>
      <c r="F162" s="340">
        <f t="shared" si="7"/>
        <v>61</v>
      </c>
      <c r="G162" s="341">
        <f t="shared" si="6"/>
        <v>5.246E-2</v>
      </c>
      <c r="H162" s="341"/>
      <c r="I162" s="342">
        <f>(C162/C275)*I11</f>
        <v>2.6040333789329788E-2</v>
      </c>
      <c r="J162" s="343">
        <f t="shared" si="8"/>
        <v>7.8500333789329788E-2</v>
      </c>
      <c r="K162" s="568"/>
      <c r="L162" s="111"/>
      <c r="M162" s="111"/>
      <c r="N162" s="111"/>
      <c r="O162" s="111"/>
    </row>
    <row r="163" spans="1:15" x14ac:dyDescent="0.25">
      <c r="A163" s="337">
        <v>159</v>
      </c>
      <c r="B163" s="338">
        <v>17219227</v>
      </c>
      <c r="C163" s="339">
        <v>49.4</v>
      </c>
      <c r="D163" s="340">
        <v>3975</v>
      </c>
      <c r="E163" s="340">
        <v>4884</v>
      </c>
      <c r="F163" s="340">
        <f t="shared" si="7"/>
        <v>909</v>
      </c>
      <c r="G163" s="341">
        <f t="shared" si="6"/>
        <v>0.78173999999999999</v>
      </c>
      <c r="H163" s="341"/>
      <c r="I163" s="342">
        <f>(C163/C275)*I11</f>
        <v>2.6744126594446808E-2</v>
      </c>
      <c r="J163" s="343">
        <f t="shared" si="8"/>
        <v>0.80848412659444679</v>
      </c>
      <c r="K163" s="568"/>
      <c r="L163" s="111"/>
      <c r="M163" s="111"/>
      <c r="N163" s="111"/>
      <c r="O163" s="111"/>
    </row>
    <row r="164" spans="1:15" x14ac:dyDescent="0.25">
      <c r="A164" s="337">
        <v>160</v>
      </c>
      <c r="B164" s="338">
        <v>17218599</v>
      </c>
      <c r="C164" s="339">
        <v>69.8</v>
      </c>
      <c r="D164" s="340">
        <v>7596</v>
      </c>
      <c r="E164" s="340">
        <v>7596</v>
      </c>
      <c r="F164" s="340">
        <f t="shared" si="7"/>
        <v>0</v>
      </c>
      <c r="G164" s="341">
        <f t="shared" si="6"/>
        <v>0</v>
      </c>
      <c r="H164" s="341"/>
      <c r="I164" s="342">
        <f>(C164/C275)*I11</f>
        <v>3.778825984397545E-2</v>
      </c>
      <c r="J164" s="343">
        <f t="shared" si="8"/>
        <v>3.778825984397545E-2</v>
      </c>
      <c r="K164" s="568"/>
      <c r="L164" s="111"/>
      <c r="M164" s="111"/>
      <c r="N164" s="111"/>
      <c r="O164" s="111"/>
    </row>
    <row r="165" spans="1:15" x14ac:dyDescent="0.25">
      <c r="A165" s="337">
        <v>161</v>
      </c>
      <c r="B165" s="338">
        <v>17218735</v>
      </c>
      <c r="C165" s="339">
        <v>43</v>
      </c>
      <c r="D165" s="340">
        <v>2880</v>
      </c>
      <c r="E165" s="340">
        <v>2880</v>
      </c>
      <c r="F165" s="340">
        <f t="shared" si="7"/>
        <v>0</v>
      </c>
      <c r="G165" s="341">
        <f t="shared" si="6"/>
        <v>0</v>
      </c>
      <c r="H165" s="341"/>
      <c r="I165" s="342">
        <f>(C165/C275)*I11</f>
        <v>2.327930047694763E-2</v>
      </c>
      <c r="J165" s="343">
        <f t="shared" si="8"/>
        <v>2.327930047694763E-2</v>
      </c>
      <c r="K165" s="568"/>
      <c r="L165" s="111"/>
      <c r="M165" s="111"/>
      <c r="N165" s="111"/>
      <c r="O165" s="111"/>
    </row>
    <row r="166" spans="1:15" x14ac:dyDescent="0.25">
      <c r="A166" s="337">
        <v>162</v>
      </c>
      <c r="B166" s="338">
        <v>17218736</v>
      </c>
      <c r="C166" s="339">
        <v>68.3</v>
      </c>
      <c r="D166" s="340">
        <v>6515</v>
      </c>
      <c r="E166" s="340">
        <v>6515</v>
      </c>
      <c r="F166" s="340">
        <f t="shared" si="7"/>
        <v>0</v>
      </c>
      <c r="G166" s="341">
        <f t="shared" si="6"/>
        <v>0</v>
      </c>
      <c r="H166" s="341"/>
      <c r="I166" s="342">
        <f>(C166/C275)*I11</f>
        <v>3.6976191222686576E-2</v>
      </c>
      <c r="J166" s="343">
        <f t="shared" si="8"/>
        <v>3.6976191222686576E-2</v>
      </c>
      <c r="K166" s="568"/>
      <c r="L166" s="111"/>
      <c r="M166" s="111"/>
      <c r="N166" s="111"/>
      <c r="O166" s="111"/>
    </row>
    <row r="167" spans="1:15" x14ac:dyDescent="0.25">
      <c r="A167" s="337">
        <v>163</v>
      </c>
      <c r="B167" s="338">
        <v>17219107</v>
      </c>
      <c r="C167" s="339">
        <v>45.3</v>
      </c>
      <c r="D167" s="340">
        <v>1873</v>
      </c>
      <c r="E167" s="340">
        <v>1873</v>
      </c>
      <c r="F167" s="340">
        <f t="shared" si="7"/>
        <v>0</v>
      </c>
      <c r="G167" s="341">
        <f t="shared" si="6"/>
        <v>0</v>
      </c>
      <c r="H167" s="341"/>
      <c r="I167" s="342">
        <f>(C167/C275)*I11</f>
        <v>2.4524472362923894E-2</v>
      </c>
      <c r="J167" s="343">
        <f t="shared" si="8"/>
        <v>2.4524472362923894E-2</v>
      </c>
      <c r="K167" s="568"/>
      <c r="L167" s="111"/>
      <c r="M167" s="111"/>
      <c r="N167" s="111"/>
      <c r="O167" s="111"/>
    </row>
    <row r="168" spans="1:15" x14ac:dyDescent="0.25">
      <c r="A168" s="337">
        <v>164</v>
      </c>
      <c r="B168" s="338">
        <v>17218779</v>
      </c>
      <c r="C168" s="339">
        <v>53</v>
      </c>
      <c r="D168" s="340">
        <v>7141</v>
      </c>
      <c r="E168" s="340">
        <v>7150</v>
      </c>
      <c r="F168" s="340">
        <f t="shared" si="7"/>
        <v>9</v>
      </c>
      <c r="G168" s="341">
        <f t="shared" si="6"/>
        <v>7.7399999999999995E-3</v>
      </c>
      <c r="H168" s="341"/>
      <c r="I168" s="342">
        <f>(C168/C275)*I11</f>
        <v>2.8693091285540099E-2</v>
      </c>
      <c r="J168" s="343">
        <f t="shared" si="8"/>
        <v>3.6433091285540099E-2</v>
      </c>
      <c r="K168" s="568"/>
      <c r="L168" s="111"/>
      <c r="M168" s="111"/>
      <c r="N168" s="111"/>
      <c r="O168" s="111"/>
    </row>
    <row r="169" spans="1:15" x14ac:dyDescent="0.25">
      <c r="A169" s="337">
        <v>165</v>
      </c>
      <c r="B169" s="338">
        <v>17219095</v>
      </c>
      <c r="C169" s="339">
        <v>47.9</v>
      </c>
      <c r="D169" s="340">
        <v>3836</v>
      </c>
      <c r="E169" s="340">
        <v>4043</v>
      </c>
      <c r="F169" s="340">
        <f t="shared" si="7"/>
        <v>207</v>
      </c>
      <c r="G169" s="341">
        <f t="shared" si="6"/>
        <v>0.17801999999999998</v>
      </c>
      <c r="H169" s="341"/>
      <c r="I169" s="342">
        <f>(C169/C275)*I11</f>
        <v>2.5932057973157938E-2</v>
      </c>
      <c r="J169" s="343">
        <f t="shared" si="8"/>
        <v>0.20395205797315791</v>
      </c>
      <c r="K169" s="568"/>
      <c r="L169" s="111"/>
      <c r="M169" s="111"/>
      <c r="N169" s="111"/>
      <c r="O169" s="111"/>
    </row>
    <row r="170" spans="1:15" x14ac:dyDescent="0.25">
      <c r="A170" s="337">
        <v>166</v>
      </c>
      <c r="B170" s="338">
        <v>17219066</v>
      </c>
      <c r="C170" s="339">
        <v>60.3</v>
      </c>
      <c r="D170" s="340">
        <v>3358</v>
      </c>
      <c r="E170" s="340">
        <v>4012</v>
      </c>
      <c r="F170" s="340">
        <f t="shared" si="7"/>
        <v>654</v>
      </c>
      <c r="G170" s="341">
        <f t="shared" si="6"/>
        <v>0.56243999999999994</v>
      </c>
      <c r="H170" s="341"/>
      <c r="I170" s="342">
        <f>(C170/C275)*I11</f>
        <v>3.2645158575812599E-2</v>
      </c>
      <c r="J170" s="343">
        <f t="shared" si="8"/>
        <v>0.59508515857581257</v>
      </c>
      <c r="K170" s="568"/>
      <c r="L170" s="111"/>
      <c r="M170" s="111"/>
      <c r="N170" s="111"/>
      <c r="O170" s="111"/>
    </row>
    <row r="171" spans="1:15" x14ac:dyDescent="0.25">
      <c r="A171" s="337">
        <v>167</v>
      </c>
      <c r="B171" s="338">
        <v>17218904</v>
      </c>
      <c r="C171" s="339">
        <v>100.9</v>
      </c>
      <c r="D171" s="340">
        <v>8003</v>
      </c>
      <c r="E171" s="340">
        <v>8317</v>
      </c>
      <c r="F171" s="340">
        <f t="shared" si="7"/>
        <v>314</v>
      </c>
      <c r="G171" s="341">
        <f t="shared" si="6"/>
        <v>0.27004</v>
      </c>
      <c r="H171" s="341"/>
      <c r="I171" s="342">
        <f>(C171/C275)*I11</f>
        <v>5.462514925869804E-2</v>
      </c>
      <c r="J171" s="343">
        <f t="shared" si="8"/>
        <v>0.32466514925869805</v>
      </c>
      <c r="K171" s="568"/>
      <c r="L171" s="111"/>
      <c r="M171" s="111"/>
      <c r="N171" s="111"/>
      <c r="O171" s="111"/>
    </row>
    <row r="172" spans="1:15" x14ac:dyDescent="0.25">
      <c r="A172" s="337">
        <v>168</v>
      </c>
      <c r="B172" s="338">
        <v>17219114</v>
      </c>
      <c r="C172" s="339">
        <v>54.7</v>
      </c>
      <c r="D172" s="340">
        <v>8897</v>
      </c>
      <c r="E172" s="340">
        <v>9827</v>
      </c>
      <c r="F172" s="340">
        <f t="shared" si="7"/>
        <v>930</v>
      </c>
      <c r="G172" s="341">
        <f t="shared" si="6"/>
        <v>0.79979999999999996</v>
      </c>
      <c r="H172" s="341"/>
      <c r="I172" s="342">
        <f>(C172/C275)*I11</f>
        <v>2.9613435723000823E-2</v>
      </c>
      <c r="J172" s="343">
        <f t="shared" si="8"/>
        <v>0.82941343572300075</v>
      </c>
      <c r="K172" s="568"/>
      <c r="L172" s="111"/>
      <c r="M172" s="111"/>
      <c r="N172" s="111"/>
      <c r="O172" s="111"/>
    </row>
    <row r="173" spans="1:15" x14ac:dyDescent="0.25">
      <c r="A173" s="337">
        <v>169</v>
      </c>
      <c r="B173" s="338">
        <v>17219283</v>
      </c>
      <c r="C173" s="339">
        <v>52</v>
      </c>
      <c r="D173" s="340">
        <v>4184</v>
      </c>
      <c r="E173" s="340">
        <v>4365</v>
      </c>
      <c r="F173" s="340">
        <f t="shared" si="7"/>
        <v>181</v>
      </c>
      <c r="G173" s="341">
        <f t="shared" si="6"/>
        <v>0.15565999999999999</v>
      </c>
      <c r="H173" s="341"/>
      <c r="I173" s="342">
        <f>(C173/C275)*I11</f>
        <v>2.8151712204680851E-2</v>
      </c>
      <c r="J173" s="343">
        <f t="shared" si="8"/>
        <v>0.18381171220468084</v>
      </c>
      <c r="K173" s="568"/>
      <c r="L173" s="111"/>
      <c r="M173" s="111"/>
      <c r="N173" s="111"/>
      <c r="O173" s="111"/>
    </row>
    <row r="174" spans="1:15" x14ac:dyDescent="0.25">
      <c r="A174" s="337">
        <v>170</v>
      </c>
      <c r="B174" s="338">
        <v>17219054</v>
      </c>
      <c r="C174" s="339">
        <v>47.7</v>
      </c>
      <c r="D174" s="340">
        <v>7804</v>
      </c>
      <c r="E174" s="340">
        <v>8028</v>
      </c>
      <c r="F174" s="340">
        <f t="shared" si="7"/>
        <v>224</v>
      </c>
      <c r="G174" s="341">
        <f t="shared" si="6"/>
        <v>0.19264000000000001</v>
      </c>
      <c r="H174" s="341"/>
      <c r="I174" s="342">
        <f>(C174/C275)*I11</f>
        <v>2.5823782156986091E-2</v>
      </c>
      <c r="J174" s="343">
        <f t="shared" si="8"/>
        <v>0.21846378215698609</v>
      </c>
      <c r="K174" s="568"/>
      <c r="L174" s="111"/>
      <c r="M174" s="111"/>
      <c r="N174" s="111"/>
      <c r="O174" s="111"/>
    </row>
    <row r="175" spans="1:15" x14ac:dyDescent="0.25">
      <c r="A175" s="337">
        <v>171</v>
      </c>
      <c r="B175" s="338">
        <v>17219077</v>
      </c>
      <c r="C175" s="339">
        <v>49.7</v>
      </c>
      <c r="D175" s="340">
        <v>3162</v>
      </c>
      <c r="E175" s="340">
        <v>3163</v>
      </c>
      <c r="F175" s="340">
        <f t="shared" si="7"/>
        <v>1</v>
      </c>
      <c r="G175" s="341">
        <f t="shared" si="6"/>
        <v>8.5999999999999998E-4</v>
      </c>
      <c r="H175" s="341"/>
      <c r="I175" s="342">
        <f>(C175/C275)*I11</f>
        <v>2.6906540318704583E-2</v>
      </c>
      <c r="J175" s="343">
        <f t="shared" si="8"/>
        <v>2.7766540318704583E-2</v>
      </c>
      <c r="K175" s="568"/>
      <c r="L175" s="111"/>
      <c r="M175" s="111"/>
      <c r="N175" s="111"/>
      <c r="O175" s="111"/>
    </row>
    <row r="176" spans="1:15" x14ac:dyDescent="0.25">
      <c r="A176" s="337">
        <v>172</v>
      </c>
      <c r="B176" s="338">
        <v>17219296</v>
      </c>
      <c r="C176" s="339">
        <v>68.8</v>
      </c>
      <c r="D176" s="340">
        <v>7992</v>
      </c>
      <c r="E176" s="340">
        <v>8789</v>
      </c>
      <c r="F176" s="340">
        <f t="shared" si="7"/>
        <v>797</v>
      </c>
      <c r="G176" s="341">
        <f t="shared" si="6"/>
        <v>0.68542000000000003</v>
      </c>
      <c r="H176" s="341"/>
      <c r="I176" s="342">
        <f>(C176/C275)*I11</f>
        <v>3.7246880763116205E-2</v>
      </c>
      <c r="J176" s="343">
        <f t="shared" si="8"/>
        <v>0.72266688076311625</v>
      </c>
      <c r="K176" s="568"/>
      <c r="L176" s="111"/>
      <c r="M176" s="111"/>
      <c r="N176" s="111"/>
      <c r="O176" s="111"/>
    </row>
    <row r="177" spans="1:15" x14ac:dyDescent="0.25">
      <c r="A177" s="337">
        <v>173</v>
      </c>
      <c r="B177" s="338">
        <v>17218925</v>
      </c>
      <c r="C177" s="339">
        <v>42.5</v>
      </c>
      <c r="D177" s="340">
        <v>4599</v>
      </c>
      <c r="E177" s="340">
        <v>5041</v>
      </c>
      <c r="F177" s="340">
        <f t="shared" si="7"/>
        <v>442</v>
      </c>
      <c r="G177" s="341">
        <f t="shared" si="6"/>
        <v>0.38012000000000001</v>
      </c>
      <c r="H177" s="341"/>
      <c r="I177" s="342">
        <f>(C177/C275)*I11</f>
        <v>2.3008610936518004E-2</v>
      </c>
      <c r="J177" s="343">
        <f t="shared" si="8"/>
        <v>0.40312861093651803</v>
      </c>
      <c r="K177" s="568"/>
      <c r="L177" s="111"/>
      <c r="M177" s="111"/>
      <c r="N177" s="111"/>
      <c r="O177" s="111"/>
    </row>
    <row r="178" spans="1:15" x14ac:dyDescent="0.25">
      <c r="A178" s="337">
        <v>174</v>
      </c>
      <c r="B178" s="338">
        <v>17218967</v>
      </c>
      <c r="C178" s="339">
        <v>67</v>
      </c>
      <c r="D178" s="340">
        <v>10555</v>
      </c>
      <c r="E178" s="340">
        <v>10845</v>
      </c>
      <c r="F178" s="340">
        <f t="shared" si="7"/>
        <v>290</v>
      </c>
      <c r="G178" s="341">
        <f t="shared" si="6"/>
        <v>0.24939999999999998</v>
      </c>
      <c r="H178" s="341"/>
      <c r="I178" s="342">
        <f>(C178/C275)*I11</f>
        <v>3.627239841756956E-2</v>
      </c>
      <c r="J178" s="343">
        <f t="shared" si="8"/>
        <v>0.28567239841756953</v>
      </c>
      <c r="K178" s="568"/>
      <c r="L178" s="111"/>
      <c r="M178" s="111"/>
      <c r="N178" s="111"/>
      <c r="O178" s="111"/>
    </row>
    <row r="179" spans="1:15" x14ac:dyDescent="0.25">
      <c r="A179" s="337">
        <v>175</v>
      </c>
      <c r="B179" s="338">
        <v>17218838</v>
      </c>
      <c r="C179" s="339">
        <v>45.4</v>
      </c>
      <c r="D179" s="340">
        <v>2216</v>
      </c>
      <c r="E179" s="340">
        <v>2216</v>
      </c>
      <c r="F179" s="340">
        <f t="shared" si="7"/>
        <v>0</v>
      </c>
      <c r="G179" s="341">
        <f t="shared" si="6"/>
        <v>0</v>
      </c>
      <c r="H179" s="341"/>
      <c r="I179" s="342">
        <f>(C179/C275)*I11</f>
        <v>2.4578610271009819E-2</v>
      </c>
      <c r="J179" s="343">
        <f t="shared" si="8"/>
        <v>2.4578610271009819E-2</v>
      </c>
      <c r="K179" s="568"/>
      <c r="L179" s="111"/>
      <c r="M179" s="111"/>
      <c r="N179" s="111"/>
      <c r="O179" s="111"/>
    </row>
    <row r="180" spans="1:15" x14ac:dyDescent="0.25">
      <c r="A180" s="337">
        <v>176</v>
      </c>
      <c r="B180" s="338">
        <v>17218755</v>
      </c>
      <c r="C180" s="339">
        <v>53</v>
      </c>
      <c r="D180" s="340">
        <v>3302</v>
      </c>
      <c r="E180" s="340">
        <v>3435</v>
      </c>
      <c r="F180" s="340">
        <f t="shared" si="7"/>
        <v>133</v>
      </c>
      <c r="G180" s="341">
        <f t="shared" si="6"/>
        <v>0.11438</v>
      </c>
      <c r="H180" s="341"/>
      <c r="I180" s="342">
        <f>(C180/C275)*I11</f>
        <v>2.8693091285540099E-2</v>
      </c>
      <c r="J180" s="343">
        <f t="shared" si="8"/>
        <v>0.1430730912855401</v>
      </c>
      <c r="K180" s="568"/>
      <c r="L180" s="111"/>
      <c r="M180" s="111"/>
      <c r="N180" s="111"/>
      <c r="O180" s="111"/>
    </row>
    <row r="181" spans="1:15" x14ac:dyDescent="0.25">
      <c r="A181" s="337">
        <v>177</v>
      </c>
      <c r="B181" s="338">
        <v>17219023</v>
      </c>
      <c r="C181" s="339">
        <v>48</v>
      </c>
      <c r="D181" s="340">
        <v>3607</v>
      </c>
      <c r="E181" s="340">
        <v>3607</v>
      </c>
      <c r="F181" s="340">
        <f t="shared" si="7"/>
        <v>0</v>
      </c>
      <c r="G181" s="341">
        <f t="shared" si="6"/>
        <v>0</v>
      </c>
      <c r="H181" s="341"/>
      <c r="I181" s="342">
        <f>(C181/C275)*I11</f>
        <v>2.5986195881243863E-2</v>
      </c>
      <c r="J181" s="343">
        <f t="shared" si="8"/>
        <v>2.5986195881243863E-2</v>
      </c>
      <c r="K181" s="568"/>
      <c r="L181" s="111"/>
      <c r="M181" s="111"/>
      <c r="N181" s="111"/>
      <c r="O181" s="111"/>
    </row>
    <row r="182" spans="1:15" x14ac:dyDescent="0.25">
      <c r="A182" s="337">
        <v>178</v>
      </c>
      <c r="B182" s="338">
        <v>17219307</v>
      </c>
      <c r="C182" s="339">
        <v>59.8</v>
      </c>
      <c r="D182" s="340">
        <v>5762</v>
      </c>
      <c r="E182" s="340">
        <v>5936</v>
      </c>
      <c r="F182" s="340">
        <f t="shared" si="7"/>
        <v>174</v>
      </c>
      <c r="G182" s="341">
        <f t="shared" si="6"/>
        <v>0.14964</v>
      </c>
      <c r="H182" s="341"/>
      <c r="I182" s="342">
        <f>(C182/C275)*I11</f>
        <v>3.2374469035382977E-2</v>
      </c>
      <c r="J182" s="343">
        <f t="shared" si="8"/>
        <v>0.18201446903538299</v>
      </c>
      <c r="K182" s="568"/>
      <c r="L182" s="111"/>
      <c r="M182" s="111"/>
      <c r="N182" s="111"/>
      <c r="O182" s="111"/>
    </row>
    <row r="183" spans="1:15" x14ac:dyDescent="0.25">
      <c r="A183" s="337">
        <v>179</v>
      </c>
      <c r="B183" s="338">
        <v>17219225</v>
      </c>
      <c r="C183" s="339">
        <v>101.5</v>
      </c>
      <c r="D183" s="340">
        <v>15918</v>
      </c>
      <c r="E183" s="340">
        <v>15918</v>
      </c>
      <c r="F183" s="340">
        <f t="shared" si="7"/>
        <v>0</v>
      </c>
      <c r="G183" s="341">
        <f t="shared" si="6"/>
        <v>0</v>
      </c>
      <c r="H183" s="341"/>
      <c r="I183" s="342">
        <f>(C183/C275)*I11</f>
        <v>5.4949976707213584E-2</v>
      </c>
      <c r="J183" s="343">
        <f t="shared" si="8"/>
        <v>5.4949976707213584E-2</v>
      </c>
      <c r="K183" s="568"/>
      <c r="L183" s="111"/>
      <c r="M183" s="111"/>
      <c r="N183" s="111"/>
      <c r="O183" s="111"/>
    </row>
    <row r="184" spans="1:15" x14ac:dyDescent="0.25">
      <c r="A184" s="337">
        <v>180</v>
      </c>
      <c r="B184" s="338">
        <v>17219131</v>
      </c>
      <c r="C184" s="339">
        <v>54.7</v>
      </c>
      <c r="D184" s="340">
        <v>3547</v>
      </c>
      <c r="E184" s="340">
        <v>3553</v>
      </c>
      <c r="F184" s="340">
        <f t="shared" si="7"/>
        <v>6</v>
      </c>
      <c r="G184" s="341">
        <f t="shared" si="6"/>
        <v>5.1599999999999997E-3</v>
      </c>
      <c r="H184" s="341"/>
      <c r="I184" s="342">
        <f>(C184/C275)*I11</f>
        <v>2.9613435723000823E-2</v>
      </c>
      <c r="J184" s="343">
        <f t="shared" si="8"/>
        <v>3.4773435723000824E-2</v>
      </c>
      <c r="K184" s="568"/>
      <c r="L184" s="111"/>
      <c r="M184" s="111"/>
      <c r="N184" s="111"/>
      <c r="O184" s="111"/>
    </row>
    <row r="185" spans="1:15" x14ac:dyDescent="0.25">
      <c r="A185" s="337">
        <v>181</v>
      </c>
      <c r="B185" s="338">
        <v>17218604</v>
      </c>
      <c r="C185" s="339">
        <v>51.8</v>
      </c>
      <c r="D185" s="340">
        <v>6693</v>
      </c>
      <c r="E185" s="340">
        <v>7557</v>
      </c>
      <c r="F185" s="340">
        <f t="shared" si="7"/>
        <v>864</v>
      </c>
      <c r="G185" s="341">
        <f t="shared" si="6"/>
        <v>0.74304000000000003</v>
      </c>
      <c r="H185" s="341"/>
      <c r="I185" s="342">
        <f>(C185/C275)*I11</f>
        <v>2.8043436388509001E-2</v>
      </c>
      <c r="J185" s="343">
        <f t="shared" si="8"/>
        <v>0.77108343638850907</v>
      </c>
      <c r="K185" s="568"/>
      <c r="L185" s="111"/>
      <c r="M185" s="111"/>
      <c r="N185" s="111"/>
      <c r="O185" s="111"/>
    </row>
    <row r="186" spans="1:15" x14ac:dyDescent="0.25">
      <c r="A186" s="337">
        <v>182</v>
      </c>
      <c r="B186" s="338">
        <v>17219333</v>
      </c>
      <c r="C186" s="339">
        <v>47.5</v>
      </c>
      <c r="D186" s="340">
        <v>3387</v>
      </c>
      <c r="E186" s="340">
        <v>3588</v>
      </c>
      <c r="F186" s="340">
        <f t="shared" si="7"/>
        <v>201</v>
      </c>
      <c r="G186" s="341">
        <f t="shared" si="6"/>
        <v>0.17285999999999999</v>
      </c>
      <c r="H186" s="341"/>
      <c r="I186" s="342">
        <f>(C186/C275)*I11</f>
        <v>2.571550634081424E-2</v>
      </c>
      <c r="J186" s="343">
        <f t="shared" si="8"/>
        <v>0.19857550634081422</v>
      </c>
      <c r="K186" s="568"/>
      <c r="L186" s="111"/>
      <c r="M186" s="111"/>
      <c r="N186" s="111"/>
      <c r="O186" s="111"/>
    </row>
    <row r="187" spans="1:15" x14ac:dyDescent="0.25">
      <c r="A187" s="337">
        <v>183</v>
      </c>
      <c r="B187" s="338">
        <v>17218947</v>
      </c>
      <c r="C187" s="339">
        <v>49.9</v>
      </c>
      <c r="D187" s="340">
        <v>2745</v>
      </c>
      <c r="E187" s="340">
        <v>2745</v>
      </c>
      <c r="F187" s="340">
        <f t="shared" si="7"/>
        <v>0</v>
      </c>
      <c r="G187" s="341">
        <f t="shared" si="6"/>
        <v>0</v>
      </c>
      <c r="H187" s="341"/>
      <c r="I187" s="342">
        <f>(C187/C275)*I11</f>
        <v>2.7014816134876433E-2</v>
      </c>
      <c r="J187" s="343">
        <f t="shared" si="8"/>
        <v>2.7014816134876433E-2</v>
      </c>
      <c r="K187" s="568"/>
      <c r="L187" s="111"/>
      <c r="M187" s="111"/>
      <c r="N187" s="111"/>
      <c r="O187" s="111"/>
    </row>
    <row r="188" spans="1:15" x14ac:dyDescent="0.25">
      <c r="A188" s="337">
        <v>184</v>
      </c>
      <c r="B188" s="338">
        <v>17218785</v>
      </c>
      <c r="C188" s="339">
        <v>69.599999999999994</v>
      </c>
      <c r="D188" s="340">
        <v>11334</v>
      </c>
      <c r="E188" s="340">
        <v>12214</v>
      </c>
      <c r="F188" s="340">
        <f t="shared" si="7"/>
        <v>880</v>
      </c>
      <c r="G188" s="341">
        <f t="shared" si="6"/>
        <v>0.75680000000000003</v>
      </c>
      <c r="H188" s="341"/>
      <c r="I188" s="342">
        <f>(C188/C275)*I11</f>
        <v>3.7679984027803599E-2</v>
      </c>
      <c r="J188" s="343">
        <f t="shared" si="8"/>
        <v>0.79447998402780362</v>
      </c>
      <c r="K188" s="568"/>
      <c r="L188" s="111"/>
      <c r="M188" s="111"/>
      <c r="N188" s="111"/>
      <c r="O188" s="111"/>
    </row>
    <row r="189" spans="1:15" x14ac:dyDescent="0.25">
      <c r="A189" s="337">
        <v>185</v>
      </c>
      <c r="B189" s="338">
        <v>17219154</v>
      </c>
      <c r="C189" s="339">
        <v>42.8</v>
      </c>
      <c r="D189" s="340">
        <v>2320</v>
      </c>
      <c r="E189" s="340">
        <v>2332</v>
      </c>
      <c r="F189" s="340">
        <f t="shared" si="7"/>
        <v>12</v>
      </c>
      <c r="G189" s="341">
        <f t="shared" si="6"/>
        <v>1.0319999999999999E-2</v>
      </c>
      <c r="H189" s="341">
        <f>C189*0.015*12/7</f>
        <v>1.1005714285714283</v>
      </c>
      <c r="I189" s="342">
        <f>(C189/C275)*I11</f>
        <v>2.3171024660775776E-2</v>
      </c>
      <c r="J189" s="343">
        <f>I189+H189+G189</f>
        <v>1.1340624532322041</v>
      </c>
      <c r="K189" s="568"/>
      <c r="L189" s="111"/>
      <c r="M189" s="111"/>
      <c r="N189" s="111"/>
      <c r="O189" s="111"/>
    </row>
    <row r="190" spans="1:15" x14ac:dyDescent="0.25">
      <c r="A190" s="337">
        <v>186</v>
      </c>
      <c r="B190" s="338">
        <v>17218970</v>
      </c>
      <c r="C190" s="339">
        <v>67.099999999999994</v>
      </c>
      <c r="D190" s="340">
        <v>9752</v>
      </c>
      <c r="E190" s="340">
        <v>11313</v>
      </c>
      <c r="F190" s="340">
        <f t="shared" si="7"/>
        <v>1561</v>
      </c>
      <c r="G190" s="341">
        <f t="shared" si="6"/>
        <v>1.34246</v>
      </c>
      <c r="H190" s="341"/>
      <c r="I190" s="342">
        <f>(C190/C275)*I11</f>
        <v>3.6326536325655481E-2</v>
      </c>
      <c r="J190" s="343">
        <f t="shared" si="8"/>
        <v>1.3787865363256555</v>
      </c>
      <c r="K190" s="568"/>
      <c r="L190" s="111"/>
      <c r="M190" s="111"/>
      <c r="N190" s="111"/>
      <c r="O190" s="111"/>
    </row>
    <row r="191" spans="1:15" x14ac:dyDescent="0.25">
      <c r="A191" s="337">
        <v>187</v>
      </c>
      <c r="B191" s="338">
        <v>17219281</v>
      </c>
      <c r="C191" s="339">
        <v>45.5</v>
      </c>
      <c r="D191" s="340">
        <v>3706</v>
      </c>
      <c r="E191" s="340">
        <v>4446</v>
      </c>
      <c r="F191" s="340">
        <f t="shared" si="7"/>
        <v>740</v>
      </c>
      <c r="G191" s="341">
        <f t="shared" si="6"/>
        <v>0.63639999999999997</v>
      </c>
      <c r="H191" s="341"/>
      <c r="I191" s="342">
        <f>(C191/C275)*I11</f>
        <v>2.4632748179095745E-2</v>
      </c>
      <c r="J191" s="343">
        <f>I191+H191+G191</f>
        <v>0.66103274817909574</v>
      </c>
      <c r="K191" s="568"/>
      <c r="L191" s="111"/>
      <c r="M191" s="111"/>
      <c r="N191" s="111"/>
      <c r="O191" s="111"/>
    </row>
    <row r="192" spans="1:15" x14ac:dyDescent="0.25">
      <c r="A192" s="337">
        <v>188</v>
      </c>
      <c r="B192" s="338">
        <v>17218653</v>
      </c>
      <c r="C192" s="339">
        <v>54.6</v>
      </c>
      <c r="D192" s="340">
        <v>3417</v>
      </c>
      <c r="E192" s="340">
        <v>3417</v>
      </c>
      <c r="F192" s="340">
        <f t="shared" si="7"/>
        <v>0</v>
      </c>
      <c r="G192" s="341">
        <f t="shared" si="6"/>
        <v>0</v>
      </c>
      <c r="H192" s="341">
        <f>C192*0.015*12/7</f>
        <v>1.4039999999999999</v>
      </c>
      <c r="I192" s="342">
        <f>(C192/C275)*I11</f>
        <v>2.9559297814914891E-2</v>
      </c>
      <c r="J192" s="343">
        <f>G192+I192+H192</f>
        <v>1.4335592978149148</v>
      </c>
      <c r="K192" s="568"/>
      <c r="L192" s="111"/>
      <c r="M192" s="111"/>
      <c r="N192" s="111"/>
      <c r="O192" s="111"/>
    </row>
    <row r="193" spans="1:15" x14ac:dyDescent="0.25">
      <c r="A193" s="337">
        <v>189</v>
      </c>
      <c r="B193" s="338">
        <v>17218867</v>
      </c>
      <c r="C193" s="339">
        <v>49.5</v>
      </c>
      <c r="D193" s="340">
        <v>7038</v>
      </c>
      <c r="E193" s="340">
        <v>7680</v>
      </c>
      <c r="F193" s="340">
        <f t="shared" si="7"/>
        <v>642</v>
      </c>
      <c r="G193" s="341">
        <f t="shared" si="6"/>
        <v>0.55211999999999994</v>
      </c>
      <c r="H193" s="341"/>
      <c r="I193" s="342">
        <f>(C193/C275)*I11</f>
        <v>2.6798264502532733E-2</v>
      </c>
      <c r="J193" s="343">
        <f t="shared" si="8"/>
        <v>0.5789182645025327</v>
      </c>
      <c r="K193" s="568"/>
      <c r="L193" s="111"/>
      <c r="M193" s="111"/>
      <c r="N193" s="111"/>
      <c r="O193" s="111"/>
    </row>
    <row r="194" spans="1:15" x14ac:dyDescent="0.25">
      <c r="A194" s="337">
        <v>190</v>
      </c>
      <c r="B194" s="338">
        <v>17219278</v>
      </c>
      <c r="C194" s="339">
        <v>61.7</v>
      </c>
      <c r="D194" s="340">
        <v>11779</v>
      </c>
      <c r="E194" s="340">
        <v>12983</v>
      </c>
      <c r="F194" s="340">
        <f t="shared" si="7"/>
        <v>1204</v>
      </c>
      <c r="G194" s="341">
        <f t="shared" si="6"/>
        <v>1.0354399999999999</v>
      </c>
      <c r="H194" s="341"/>
      <c r="I194" s="342">
        <f>(C194/C275)*I11</f>
        <v>3.3403089289015551E-2</v>
      </c>
      <c r="J194" s="343">
        <f t="shared" si="8"/>
        <v>1.0688430892890155</v>
      </c>
      <c r="K194" s="568"/>
      <c r="L194" s="111"/>
      <c r="M194" s="111"/>
      <c r="N194" s="111"/>
      <c r="O194" s="111"/>
    </row>
    <row r="195" spans="1:15" x14ac:dyDescent="0.25">
      <c r="A195" s="337">
        <v>191</v>
      </c>
      <c r="B195" s="338">
        <v>17218929</v>
      </c>
      <c r="C195" s="339">
        <v>102</v>
      </c>
      <c r="D195" s="340">
        <v>14560</v>
      </c>
      <c r="E195" s="340">
        <v>15987</v>
      </c>
      <c r="F195" s="340">
        <f t="shared" si="7"/>
        <v>1427</v>
      </c>
      <c r="G195" s="341">
        <f t="shared" si="6"/>
        <v>1.22722</v>
      </c>
      <c r="H195" s="341"/>
      <c r="I195" s="342">
        <f>(C195/C275)*I11</f>
        <v>5.5220666247643206E-2</v>
      </c>
      <c r="J195" s="343">
        <f t="shared" si="8"/>
        <v>1.2824406662476431</v>
      </c>
      <c r="K195" s="568"/>
      <c r="L195" s="111"/>
      <c r="M195" s="111"/>
      <c r="N195" s="111"/>
      <c r="O195" s="111"/>
    </row>
    <row r="196" spans="1:15" x14ac:dyDescent="0.25">
      <c r="A196" s="337">
        <v>192</v>
      </c>
      <c r="B196" s="338">
        <v>17219100</v>
      </c>
      <c r="C196" s="339">
        <v>54.7</v>
      </c>
      <c r="D196" s="340">
        <v>8277</v>
      </c>
      <c r="E196" s="340">
        <v>8531</v>
      </c>
      <c r="F196" s="340">
        <f t="shared" si="7"/>
        <v>254</v>
      </c>
      <c r="G196" s="341">
        <f t="shared" si="6"/>
        <v>0.21844</v>
      </c>
      <c r="H196" s="341"/>
      <c r="I196" s="342">
        <f>(C196/C275)*I11</f>
        <v>2.9613435723000823E-2</v>
      </c>
      <c r="J196" s="343">
        <f t="shared" si="8"/>
        <v>0.24805343572300081</v>
      </c>
      <c r="K196" s="568"/>
      <c r="L196" s="111"/>
      <c r="M196" s="111"/>
      <c r="N196" s="111"/>
      <c r="O196" s="111"/>
    </row>
    <row r="197" spans="1:15" x14ac:dyDescent="0.25">
      <c r="A197" s="337">
        <v>193</v>
      </c>
      <c r="B197" s="338">
        <v>17219181</v>
      </c>
      <c r="C197" s="339">
        <v>52.3</v>
      </c>
      <c r="D197" s="340">
        <v>6782</v>
      </c>
      <c r="E197" s="340">
        <v>6790</v>
      </c>
      <c r="F197" s="340">
        <f t="shared" si="7"/>
        <v>8</v>
      </c>
      <c r="G197" s="341">
        <f t="shared" si="6"/>
        <v>6.8799999999999998E-3</v>
      </c>
      <c r="H197" s="341"/>
      <c r="I197" s="342">
        <f>(C197/C275)*I11</f>
        <v>2.8314125928938626E-2</v>
      </c>
      <c r="J197" s="343">
        <f t="shared" si="8"/>
        <v>3.5194125928938627E-2</v>
      </c>
      <c r="K197" s="568"/>
      <c r="L197" s="111"/>
      <c r="M197" s="111"/>
      <c r="N197" s="111"/>
      <c r="O197" s="111"/>
    </row>
    <row r="198" spans="1:15" x14ac:dyDescent="0.25">
      <c r="A198" s="337">
        <v>194</v>
      </c>
      <c r="B198" s="338">
        <v>17715616</v>
      </c>
      <c r="C198" s="339">
        <v>48</v>
      </c>
      <c r="D198" s="340">
        <v>2946</v>
      </c>
      <c r="E198" s="340">
        <v>2946</v>
      </c>
      <c r="F198" s="340">
        <f t="shared" si="7"/>
        <v>0</v>
      </c>
      <c r="G198" s="341">
        <f t="shared" si="6"/>
        <v>0</v>
      </c>
      <c r="H198" s="341"/>
      <c r="I198" s="342">
        <f>(C198/C275)*I11</f>
        <v>2.5986195881243863E-2</v>
      </c>
      <c r="J198" s="343">
        <f t="shared" si="8"/>
        <v>2.5986195881243863E-2</v>
      </c>
      <c r="K198" s="568"/>
      <c r="L198" s="111"/>
      <c r="M198" s="111"/>
      <c r="N198" s="111"/>
      <c r="O198" s="111"/>
    </row>
    <row r="199" spans="1:15" x14ac:dyDescent="0.25">
      <c r="A199" s="337">
        <v>195</v>
      </c>
      <c r="B199" s="338">
        <v>17218760</v>
      </c>
      <c r="C199" s="339">
        <v>49.4</v>
      </c>
      <c r="D199" s="340">
        <v>2932</v>
      </c>
      <c r="E199" s="340">
        <v>2932</v>
      </c>
      <c r="F199" s="340">
        <f t="shared" si="7"/>
        <v>0</v>
      </c>
      <c r="G199" s="341">
        <f t="shared" si="6"/>
        <v>0</v>
      </c>
      <c r="H199" s="341"/>
      <c r="I199" s="342">
        <f>(C199/C275)*I11</f>
        <v>2.6744126594446808E-2</v>
      </c>
      <c r="J199" s="343">
        <f t="shared" si="8"/>
        <v>2.6744126594446808E-2</v>
      </c>
      <c r="K199" s="568"/>
      <c r="L199" s="111"/>
      <c r="M199" s="111"/>
      <c r="N199" s="111"/>
      <c r="O199" s="111"/>
    </row>
    <row r="200" spans="1:15" x14ac:dyDescent="0.25">
      <c r="A200" s="337">
        <v>196</v>
      </c>
      <c r="B200" s="338">
        <v>17715092</v>
      </c>
      <c r="C200" s="339">
        <v>69.599999999999994</v>
      </c>
      <c r="D200" s="340">
        <v>7039</v>
      </c>
      <c r="E200" s="340">
        <v>7482</v>
      </c>
      <c r="F200" s="340">
        <f t="shared" si="7"/>
        <v>443</v>
      </c>
      <c r="G200" s="341">
        <f t="shared" si="6"/>
        <v>0.38097999999999999</v>
      </c>
      <c r="H200" s="341"/>
      <c r="I200" s="342">
        <f>(C200/C275)*I11</f>
        <v>3.7679984027803599E-2</v>
      </c>
      <c r="J200" s="343">
        <f t="shared" si="8"/>
        <v>0.41865998402780358</v>
      </c>
      <c r="K200" s="568"/>
      <c r="L200" s="111"/>
      <c r="M200" s="111"/>
      <c r="N200" s="111"/>
      <c r="O200" s="111"/>
    </row>
    <row r="201" spans="1:15" x14ac:dyDescent="0.25">
      <c r="A201" s="337">
        <v>197</v>
      </c>
      <c r="B201" s="338">
        <v>17715719</v>
      </c>
      <c r="C201" s="339">
        <v>42.6</v>
      </c>
      <c r="D201" s="340">
        <v>1739</v>
      </c>
      <c r="E201" s="340">
        <v>1739</v>
      </c>
      <c r="F201" s="340">
        <f t="shared" si="7"/>
        <v>0</v>
      </c>
      <c r="G201" s="341">
        <f t="shared" si="6"/>
        <v>0</v>
      </c>
      <c r="H201" s="341"/>
      <c r="I201" s="342">
        <f>(C201/C275)*I11</f>
        <v>2.3062748844603929E-2</v>
      </c>
      <c r="J201" s="343">
        <f t="shared" si="8"/>
        <v>2.3062748844603929E-2</v>
      </c>
      <c r="K201" s="568"/>
      <c r="L201" s="111"/>
      <c r="M201" s="111"/>
      <c r="N201" s="111"/>
      <c r="O201" s="111"/>
    </row>
    <row r="202" spans="1:15" x14ac:dyDescent="0.25">
      <c r="A202" s="337">
        <v>198</v>
      </c>
      <c r="B202" s="338">
        <v>17218952</v>
      </c>
      <c r="C202" s="339">
        <v>67.400000000000006</v>
      </c>
      <c r="D202" s="340">
        <v>9190</v>
      </c>
      <c r="E202" s="340">
        <v>9190</v>
      </c>
      <c r="F202" s="340">
        <f t="shared" si="7"/>
        <v>0</v>
      </c>
      <c r="G202" s="341">
        <f t="shared" si="6"/>
        <v>0</v>
      </c>
      <c r="H202" s="341"/>
      <c r="I202" s="342">
        <f>(C202/C275)*I11</f>
        <v>3.648895004991326E-2</v>
      </c>
      <c r="J202" s="343">
        <f t="shared" si="8"/>
        <v>3.648895004991326E-2</v>
      </c>
      <c r="K202" s="568"/>
      <c r="L202" s="111"/>
      <c r="M202" s="111"/>
      <c r="N202" s="111"/>
      <c r="O202" s="111"/>
    </row>
    <row r="203" spans="1:15" x14ac:dyDescent="0.25">
      <c r="A203" s="337">
        <v>199</v>
      </c>
      <c r="B203" s="338">
        <v>17715664</v>
      </c>
      <c r="C203" s="339">
        <v>45.5</v>
      </c>
      <c r="D203" s="340">
        <v>8143</v>
      </c>
      <c r="E203" s="340">
        <v>8143</v>
      </c>
      <c r="F203" s="340">
        <f t="shared" si="7"/>
        <v>0</v>
      </c>
      <c r="G203" s="341">
        <f t="shared" si="6"/>
        <v>0</v>
      </c>
      <c r="H203" s="341"/>
      <c r="I203" s="342">
        <f>(C203/C275)*I11</f>
        <v>2.4632748179095745E-2</v>
      </c>
      <c r="J203" s="343">
        <f t="shared" si="8"/>
        <v>2.4632748179095745E-2</v>
      </c>
      <c r="K203" s="568"/>
      <c r="L203" s="111"/>
      <c r="M203" s="111"/>
      <c r="N203" s="111"/>
      <c r="O203" s="111"/>
    </row>
    <row r="204" spans="1:15" x14ac:dyDescent="0.25">
      <c r="A204" s="803" t="s">
        <v>22</v>
      </c>
      <c r="B204" s="804"/>
      <c r="C204" s="337">
        <f t="shared" ref="C204:H204" si="9">SUM(C15:C203)</f>
        <v>10645.799999999997</v>
      </c>
      <c r="D204" s="353">
        <f t="shared" ref="D204:E204" si="10">SUM(D15:D203)</f>
        <v>1343088</v>
      </c>
      <c r="E204" s="353">
        <f t="shared" si="10"/>
        <v>1432220</v>
      </c>
      <c r="F204" s="405">
        <f>E204-D204</f>
        <v>89132</v>
      </c>
      <c r="G204" s="354">
        <f t="shared" si="9"/>
        <v>76.653519999999958</v>
      </c>
      <c r="H204" s="354">
        <f t="shared" si="9"/>
        <v>6.3154285714285709</v>
      </c>
      <c r="I204" s="354">
        <f>SUM(I15:I203)</f>
        <v>5.7634134190113766</v>
      </c>
      <c r="J204" s="354">
        <f>SUM(J15:J203)</f>
        <v>88.732361990439955</v>
      </c>
      <c r="K204" s="568"/>
      <c r="L204" s="111"/>
      <c r="M204" s="111"/>
      <c r="N204" s="111"/>
      <c r="O204" s="111"/>
    </row>
    <row r="205" spans="1:15" x14ac:dyDescent="0.25">
      <c r="A205" s="356" t="s">
        <v>156</v>
      </c>
      <c r="B205" s="357">
        <v>17715264</v>
      </c>
      <c r="C205" s="337">
        <v>50.1</v>
      </c>
      <c r="D205" s="340">
        <v>13146</v>
      </c>
      <c r="E205" s="340">
        <v>14560</v>
      </c>
      <c r="F205" s="340">
        <f t="shared" si="7"/>
        <v>1414</v>
      </c>
      <c r="G205" s="341">
        <f t="shared" ref="G205:G268" si="11">F205*0.00086</f>
        <v>1.21604</v>
      </c>
      <c r="H205" s="341"/>
      <c r="I205" s="342">
        <f>(C205/C275)*I11</f>
        <v>2.712309195104828E-2</v>
      </c>
      <c r="J205" s="343">
        <f>G205+I205+H205</f>
        <v>1.2431630919510483</v>
      </c>
      <c r="K205" s="568"/>
      <c r="L205" s="111"/>
      <c r="M205" s="111"/>
      <c r="N205" s="111"/>
      <c r="O205" s="111"/>
    </row>
    <row r="206" spans="1:15" x14ac:dyDescent="0.25">
      <c r="A206" s="356" t="s">
        <v>157</v>
      </c>
      <c r="B206" s="357">
        <v>17715744</v>
      </c>
      <c r="C206" s="337">
        <v>38.700000000000003</v>
      </c>
      <c r="D206" s="346">
        <v>4948</v>
      </c>
      <c r="E206" s="346">
        <v>5685</v>
      </c>
      <c r="F206" s="340">
        <f t="shared" si="7"/>
        <v>737</v>
      </c>
      <c r="G206" s="341">
        <f t="shared" si="11"/>
        <v>0.63381999999999994</v>
      </c>
      <c r="H206" s="341"/>
      <c r="I206" s="342">
        <f>(C206/C275)*I11</f>
        <v>2.0951370429252866E-2</v>
      </c>
      <c r="J206" s="343">
        <f t="shared" ref="J206:J268" si="12">G206+I206+H206</f>
        <v>0.65477137042925282</v>
      </c>
      <c r="K206" s="568"/>
      <c r="L206" s="111"/>
      <c r="M206" s="111"/>
      <c r="N206" s="111"/>
      <c r="O206" s="111"/>
    </row>
    <row r="207" spans="1:15" x14ac:dyDescent="0.25">
      <c r="A207" s="356" t="s">
        <v>158</v>
      </c>
      <c r="B207" s="357">
        <v>17218887</v>
      </c>
      <c r="C207" s="337">
        <v>37.5</v>
      </c>
      <c r="D207" s="346">
        <v>3990</v>
      </c>
      <c r="E207" s="346">
        <v>3990</v>
      </c>
      <c r="F207" s="340">
        <f t="shared" si="7"/>
        <v>0</v>
      </c>
      <c r="G207" s="341">
        <f t="shared" si="11"/>
        <v>0</v>
      </c>
      <c r="H207" s="341"/>
      <c r="I207" s="342">
        <f>(C207/C275)*I11</f>
        <v>2.0301715532221768E-2</v>
      </c>
      <c r="J207" s="343">
        <f t="shared" si="12"/>
        <v>2.0301715532221768E-2</v>
      </c>
      <c r="K207" s="568"/>
      <c r="L207" s="111"/>
      <c r="M207" s="111"/>
      <c r="N207" s="111"/>
      <c r="O207" s="111"/>
    </row>
    <row r="208" spans="1:15" x14ac:dyDescent="0.25">
      <c r="A208" s="356" t="s">
        <v>159</v>
      </c>
      <c r="B208" s="357">
        <v>17219075</v>
      </c>
      <c r="C208" s="337">
        <v>33.4</v>
      </c>
      <c r="D208" s="346">
        <v>4681</v>
      </c>
      <c r="E208" s="346">
        <v>4681</v>
      </c>
      <c r="F208" s="340">
        <f t="shared" ref="F208:F271" si="13">E208-D208</f>
        <v>0</v>
      </c>
      <c r="G208" s="341">
        <f t="shared" si="11"/>
        <v>0</v>
      </c>
      <c r="H208" s="341">
        <f>C208*0.015*12/7</f>
        <v>0.85885714285714287</v>
      </c>
      <c r="I208" s="342">
        <f>(C208/C275)*I11</f>
        <v>1.8082061300698855E-2</v>
      </c>
      <c r="J208" s="343">
        <f t="shared" si="12"/>
        <v>0.87693920415784177</v>
      </c>
      <c r="K208" s="568"/>
      <c r="L208" s="111"/>
      <c r="M208" s="111"/>
      <c r="N208" s="111"/>
      <c r="O208" s="111"/>
    </row>
    <row r="209" spans="1:15" x14ac:dyDescent="0.25">
      <c r="A209" s="356" t="s">
        <v>160</v>
      </c>
      <c r="B209" s="357">
        <v>17715017</v>
      </c>
      <c r="C209" s="337">
        <v>36.6</v>
      </c>
      <c r="D209" s="346">
        <v>7110</v>
      </c>
      <c r="E209" s="346">
        <v>7110</v>
      </c>
      <c r="F209" s="340">
        <f t="shared" si="13"/>
        <v>0</v>
      </c>
      <c r="G209" s="341">
        <f t="shared" si="11"/>
        <v>0</v>
      </c>
      <c r="H209" s="341">
        <f>C209*0.015*12/7</f>
        <v>0.94114285714285728</v>
      </c>
      <c r="I209" s="342">
        <f>(C209/C275)*I11</f>
        <v>1.9814474359448445E-2</v>
      </c>
      <c r="J209" s="343">
        <f t="shared" si="12"/>
        <v>0.96095733150230578</v>
      </c>
      <c r="K209" s="568"/>
      <c r="L209" s="111"/>
      <c r="M209" s="111"/>
      <c r="N209" s="111"/>
      <c r="O209" s="111"/>
    </row>
    <row r="210" spans="1:15" x14ac:dyDescent="0.25">
      <c r="A210" s="356" t="s">
        <v>161</v>
      </c>
      <c r="B210" s="357">
        <v>17219291</v>
      </c>
      <c r="C210" s="337">
        <v>34.4</v>
      </c>
      <c r="D210" s="346">
        <v>2700</v>
      </c>
      <c r="E210" s="346">
        <v>2700</v>
      </c>
      <c r="F210" s="340">
        <f t="shared" si="13"/>
        <v>0</v>
      </c>
      <c r="G210" s="341">
        <f t="shared" si="11"/>
        <v>0</v>
      </c>
      <c r="H210" s="341">
        <f>C210*0.015*12/7</f>
        <v>0.88457142857142856</v>
      </c>
      <c r="I210" s="342">
        <f>(C210/C275)*I11</f>
        <v>1.8623440381558103E-2</v>
      </c>
      <c r="J210" s="343">
        <f t="shared" si="12"/>
        <v>0.90319486895298662</v>
      </c>
      <c r="K210" s="568"/>
      <c r="L210" s="111"/>
      <c r="M210" s="111"/>
      <c r="N210" s="111"/>
      <c r="O210" s="111"/>
    </row>
    <row r="211" spans="1:15" x14ac:dyDescent="0.25">
      <c r="A211" s="356" t="s">
        <v>162</v>
      </c>
      <c r="B211" s="357">
        <v>17219021</v>
      </c>
      <c r="C211" s="337">
        <v>38.200000000000003</v>
      </c>
      <c r="D211" s="346">
        <v>10200</v>
      </c>
      <c r="E211" s="346">
        <v>10875</v>
      </c>
      <c r="F211" s="340">
        <f t="shared" si="13"/>
        <v>675</v>
      </c>
      <c r="G211" s="341">
        <f t="shared" si="11"/>
        <v>0.58050000000000002</v>
      </c>
      <c r="H211" s="341"/>
      <c r="I211" s="342">
        <f>(C211/C275)*I11</f>
        <v>2.0680680888823244E-2</v>
      </c>
      <c r="J211" s="343">
        <f t="shared" si="12"/>
        <v>0.60118068088882326</v>
      </c>
      <c r="K211" s="568"/>
      <c r="L211" s="111"/>
      <c r="M211" s="111"/>
      <c r="N211" s="111"/>
      <c r="O211" s="111"/>
    </row>
    <row r="212" spans="1:15" x14ac:dyDescent="0.25">
      <c r="A212" s="356" t="s">
        <v>163</v>
      </c>
      <c r="B212" s="357">
        <v>17219123</v>
      </c>
      <c r="C212" s="337">
        <v>39.299999999999997</v>
      </c>
      <c r="D212" s="359">
        <v>45015</v>
      </c>
      <c r="E212" s="359">
        <v>47365</v>
      </c>
      <c r="F212" s="340">
        <f t="shared" si="13"/>
        <v>2350</v>
      </c>
      <c r="G212" s="341">
        <f t="shared" si="11"/>
        <v>2.0209999999999999</v>
      </c>
      <c r="H212" s="341"/>
      <c r="I212" s="342">
        <f>(C212/C275)*I11</f>
        <v>2.127619787776841E-2</v>
      </c>
      <c r="J212" s="343">
        <f t="shared" si="12"/>
        <v>2.0422761978777682</v>
      </c>
      <c r="K212" s="568"/>
      <c r="L212" s="111"/>
      <c r="M212" s="111"/>
      <c r="N212" s="111"/>
      <c r="O212" s="111"/>
    </row>
    <row r="213" spans="1:15" x14ac:dyDescent="0.25">
      <c r="A213" s="356" t="s">
        <v>164</v>
      </c>
      <c r="B213" s="357">
        <v>17219182</v>
      </c>
      <c r="C213" s="337">
        <v>43.3</v>
      </c>
      <c r="D213" s="346">
        <v>47185</v>
      </c>
      <c r="E213" s="346">
        <v>48085</v>
      </c>
      <c r="F213" s="340">
        <f t="shared" si="13"/>
        <v>900</v>
      </c>
      <c r="G213" s="341">
        <f t="shared" si="11"/>
        <v>0.77400000000000002</v>
      </c>
      <c r="H213" s="341"/>
      <c r="I213" s="342">
        <f>(C213/C275)*I11</f>
        <v>2.3441714201205402E-2</v>
      </c>
      <c r="J213" s="343">
        <f t="shared" si="12"/>
        <v>0.79744171420120546</v>
      </c>
      <c r="K213" s="568"/>
      <c r="L213" s="111"/>
      <c r="M213" s="111"/>
      <c r="N213" s="111"/>
      <c r="O213" s="111"/>
    </row>
    <row r="214" spans="1:15" x14ac:dyDescent="0.25">
      <c r="A214" s="356" t="s">
        <v>165</v>
      </c>
      <c r="B214" s="357">
        <v>17219330</v>
      </c>
      <c r="C214" s="337">
        <v>67.2</v>
      </c>
      <c r="D214" s="340">
        <v>46854</v>
      </c>
      <c r="E214" s="340">
        <v>49775</v>
      </c>
      <c r="F214" s="340">
        <f t="shared" si="13"/>
        <v>2921</v>
      </c>
      <c r="G214" s="341">
        <f t="shared" si="11"/>
        <v>2.51206</v>
      </c>
      <c r="H214" s="341"/>
      <c r="I214" s="342">
        <f>(C214/C275)*I11</f>
        <v>3.638067423374141E-2</v>
      </c>
      <c r="J214" s="343">
        <f t="shared" si="12"/>
        <v>2.5484406742337415</v>
      </c>
      <c r="K214" s="568"/>
      <c r="L214" s="111"/>
      <c r="M214" s="111"/>
      <c r="N214" s="111"/>
      <c r="O214" s="111"/>
    </row>
    <row r="215" spans="1:15" x14ac:dyDescent="0.25">
      <c r="A215" s="356" t="s">
        <v>166</v>
      </c>
      <c r="B215" s="357">
        <v>17218801</v>
      </c>
      <c r="C215" s="337">
        <v>41.4</v>
      </c>
      <c r="D215" s="340">
        <v>12105</v>
      </c>
      <c r="E215" s="340">
        <v>13146</v>
      </c>
      <c r="F215" s="340">
        <f t="shared" si="13"/>
        <v>1041</v>
      </c>
      <c r="G215" s="341">
        <f t="shared" si="11"/>
        <v>0.89525999999999994</v>
      </c>
      <c r="H215" s="341"/>
      <c r="I215" s="342">
        <f>(C215/C275)*I11</f>
        <v>2.2413093947572831E-2</v>
      </c>
      <c r="J215" s="343">
        <f t="shared" si="12"/>
        <v>0.91767309394757279</v>
      </c>
      <c r="K215" s="568"/>
      <c r="L215" s="111"/>
      <c r="M215" s="111"/>
      <c r="N215" s="111"/>
      <c r="O215" s="111"/>
    </row>
    <row r="216" spans="1:15" x14ac:dyDescent="0.25">
      <c r="A216" s="356" t="s">
        <v>167</v>
      </c>
      <c r="B216" s="357">
        <v>17219051</v>
      </c>
      <c r="C216" s="337">
        <v>77.5</v>
      </c>
      <c r="D216" s="340">
        <v>68455</v>
      </c>
      <c r="E216" s="340">
        <v>69980</v>
      </c>
      <c r="F216" s="340">
        <f t="shared" si="13"/>
        <v>1525</v>
      </c>
      <c r="G216" s="341">
        <f t="shared" si="11"/>
        <v>1.3114999999999999</v>
      </c>
      <c r="H216" s="341"/>
      <c r="I216" s="342">
        <f>(C216/C275)*I11</f>
        <v>4.1956878766591647E-2</v>
      </c>
      <c r="J216" s="343">
        <f t="shared" si="12"/>
        <v>1.3534568787665915</v>
      </c>
      <c r="K216" s="568"/>
      <c r="L216" s="111"/>
      <c r="M216" s="111"/>
      <c r="N216" s="111"/>
      <c r="O216" s="111"/>
    </row>
    <row r="217" spans="1:15" x14ac:dyDescent="0.25">
      <c r="A217" s="356" t="s">
        <v>168</v>
      </c>
      <c r="B217" s="357">
        <v>17219208</v>
      </c>
      <c r="C217" s="337">
        <v>102.9</v>
      </c>
      <c r="D217" s="340">
        <v>17985</v>
      </c>
      <c r="E217" s="340">
        <v>18140</v>
      </c>
      <c r="F217" s="340">
        <f t="shared" si="13"/>
        <v>155</v>
      </c>
      <c r="G217" s="341">
        <f t="shared" si="11"/>
        <v>0.1333</v>
      </c>
      <c r="H217" s="341"/>
      <c r="I217" s="342">
        <f>(C217/C275)*I11</f>
        <v>5.5707907420416536E-2</v>
      </c>
      <c r="J217" s="343">
        <f t="shared" si="12"/>
        <v>0.18900790742041654</v>
      </c>
      <c r="K217" s="568"/>
      <c r="L217" s="111"/>
      <c r="M217" s="111"/>
      <c r="N217" s="111"/>
      <c r="O217" s="111"/>
    </row>
    <row r="218" spans="1:15" x14ac:dyDescent="0.25">
      <c r="A218" s="356" t="s">
        <v>169</v>
      </c>
      <c r="B218" s="357">
        <v>17218694</v>
      </c>
      <c r="C218" s="337">
        <v>95.8</v>
      </c>
      <c r="D218" s="340">
        <v>17493</v>
      </c>
      <c r="E218" s="340">
        <v>19845</v>
      </c>
      <c r="F218" s="340">
        <f t="shared" si="13"/>
        <v>2352</v>
      </c>
      <c r="G218" s="341">
        <f t="shared" si="11"/>
        <v>2.0227200000000001</v>
      </c>
      <c r="H218" s="341"/>
      <c r="I218" s="342">
        <f>(C218/C275)*I11</f>
        <v>5.1864115946315875E-2</v>
      </c>
      <c r="J218" s="343">
        <f t="shared" si="12"/>
        <v>2.0745841159463159</v>
      </c>
      <c r="K218" s="568"/>
      <c r="L218" s="111"/>
      <c r="M218" s="111"/>
      <c r="N218" s="111"/>
      <c r="O218" s="111"/>
    </row>
    <row r="219" spans="1:15" x14ac:dyDescent="0.25">
      <c r="A219" s="356" t="s">
        <v>170</v>
      </c>
      <c r="B219" s="357">
        <v>17219084</v>
      </c>
      <c r="C219" s="337">
        <v>93.8</v>
      </c>
      <c r="D219" s="340">
        <v>22408</v>
      </c>
      <c r="E219" s="340">
        <v>24700</v>
      </c>
      <c r="F219" s="340">
        <f t="shared" si="13"/>
        <v>2292</v>
      </c>
      <c r="G219" s="341">
        <f t="shared" si="11"/>
        <v>1.97112</v>
      </c>
      <c r="H219" s="341"/>
      <c r="I219" s="342">
        <f>(C219/C275)*I11</f>
        <v>5.0781357784597379E-2</v>
      </c>
      <c r="J219" s="343">
        <f t="shared" si="12"/>
        <v>2.0219013577845972</v>
      </c>
      <c r="K219" s="568"/>
      <c r="L219" s="111"/>
      <c r="M219" s="111"/>
      <c r="N219" s="111"/>
      <c r="O219" s="111"/>
    </row>
    <row r="220" spans="1:15" x14ac:dyDescent="0.25">
      <c r="A220" s="356" t="s">
        <v>171</v>
      </c>
      <c r="B220" s="357">
        <v>17218787</v>
      </c>
      <c r="C220" s="337">
        <v>104.1</v>
      </c>
      <c r="D220" s="340">
        <v>27074</v>
      </c>
      <c r="E220" s="340">
        <v>29520</v>
      </c>
      <c r="F220" s="340">
        <f t="shared" si="13"/>
        <v>2446</v>
      </c>
      <c r="G220" s="341">
        <f t="shared" si="11"/>
        <v>2.1035599999999999</v>
      </c>
      <c r="H220" s="341"/>
      <c r="I220" s="342">
        <f>(C220/C275)*I11</f>
        <v>5.6357562317447624E-2</v>
      </c>
      <c r="J220" s="343">
        <f t="shared" si="12"/>
        <v>2.1599175623174474</v>
      </c>
      <c r="K220" s="568"/>
      <c r="L220" s="111"/>
      <c r="M220" s="111"/>
      <c r="N220" s="111"/>
      <c r="O220" s="111"/>
    </row>
    <row r="221" spans="1:15" x14ac:dyDescent="0.25">
      <c r="A221" s="356" t="s">
        <v>172</v>
      </c>
      <c r="B221" s="357">
        <v>17219258</v>
      </c>
      <c r="C221" s="337">
        <v>123.5</v>
      </c>
      <c r="D221" s="340">
        <v>29227</v>
      </c>
      <c r="E221" s="340">
        <v>31638</v>
      </c>
      <c r="F221" s="340">
        <f t="shared" si="13"/>
        <v>2411</v>
      </c>
      <c r="G221" s="341">
        <f t="shared" si="11"/>
        <v>2.0734599999999999</v>
      </c>
      <c r="H221" s="341"/>
      <c r="I221" s="342">
        <f>(C221/C275)*I11</f>
        <v>6.6860316486117025E-2</v>
      </c>
      <c r="J221" s="343">
        <f t="shared" si="12"/>
        <v>2.1403203164861169</v>
      </c>
      <c r="K221" s="568"/>
      <c r="L221" s="111"/>
      <c r="M221" s="111"/>
      <c r="N221" s="111"/>
      <c r="O221" s="111"/>
    </row>
    <row r="222" spans="1:15" x14ac:dyDescent="0.25">
      <c r="A222" s="356" t="s">
        <v>173</v>
      </c>
      <c r="B222" s="362" t="s">
        <v>213</v>
      </c>
      <c r="C222" s="337">
        <v>8.8000000000000007</v>
      </c>
      <c r="D222" s="566">
        <v>0</v>
      </c>
      <c r="E222" s="566">
        <v>0</v>
      </c>
      <c r="F222" s="566">
        <f t="shared" si="13"/>
        <v>0</v>
      </c>
      <c r="G222" s="342">
        <f t="shared" si="11"/>
        <v>0</v>
      </c>
      <c r="H222" s="342"/>
      <c r="I222" s="342">
        <f>(C222/C275)*I11</f>
        <v>4.7641359115613759E-3</v>
      </c>
      <c r="J222" s="343">
        <f t="shared" si="12"/>
        <v>4.7641359115613759E-3</v>
      </c>
      <c r="K222" s="568"/>
      <c r="L222" s="111"/>
      <c r="M222" s="111"/>
      <c r="N222" s="111"/>
      <c r="O222" s="111"/>
    </row>
    <row r="223" spans="1:15" x14ac:dyDescent="0.25">
      <c r="A223" s="356" t="s">
        <v>174</v>
      </c>
      <c r="B223" s="357">
        <v>17218772</v>
      </c>
      <c r="C223" s="337">
        <v>43.8</v>
      </c>
      <c r="D223" s="346">
        <v>6540</v>
      </c>
      <c r="E223" s="346">
        <v>6540</v>
      </c>
      <c r="F223" s="340">
        <f t="shared" si="13"/>
        <v>0</v>
      </c>
      <c r="G223" s="341">
        <f t="shared" si="11"/>
        <v>0</v>
      </c>
      <c r="H223" s="341"/>
      <c r="I223" s="342">
        <f>(C223/C275)*I11</f>
        <v>2.3712403741635021E-2</v>
      </c>
      <c r="J223" s="343">
        <f t="shared" si="12"/>
        <v>2.3712403741635021E-2</v>
      </c>
      <c r="K223" s="568"/>
      <c r="L223" s="111"/>
      <c r="M223" s="111"/>
      <c r="N223" s="111"/>
      <c r="O223" s="111"/>
    </row>
    <row r="224" spans="1:15" x14ac:dyDescent="0.25">
      <c r="A224" s="356" t="s">
        <v>175</v>
      </c>
      <c r="B224" s="357">
        <v>17219249</v>
      </c>
      <c r="C224" s="337">
        <v>68.599999999999994</v>
      </c>
      <c r="D224" s="346">
        <v>13970</v>
      </c>
      <c r="E224" s="346">
        <v>15610</v>
      </c>
      <c r="F224" s="340">
        <f t="shared" si="13"/>
        <v>1640</v>
      </c>
      <c r="G224" s="341">
        <f t="shared" si="11"/>
        <v>1.4103999999999999</v>
      </c>
      <c r="H224" s="341"/>
      <c r="I224" s="342">
        <f>(C224/C275)*I11</f>
        <v>3.7138604946944355E-2</v>
      </c>
      <c r="J224" s="343">
        <f t="shared" si="12"/>
        <v>1.4475386049469443</v>
      </c>
      <c r="K224" s="568"/>
      <c r="L224" s="111"/>
      <c r="M224" s="111"/>
      <c r="N224" s="111"/>
      <c r="O224" s="111"/>
    </row>
    <row r="225" spans="1:15" x14ac:dyDescent="0.25">
      <c r="A225" s="356" t="s">
        <v>176</v>
      </c>
      <c r="B225" s="357">
        <v>17218796</v>
      </c>
      <c r="C225" s="337">
        <v>46.7</v>
      </c>
      <c r="D225" s="346">
        <v>3340</v>
      </c>
      <c r="E225" s="346">
        <v>3340</v>
      </c>
      <c r="F225" s="340">
        <f t="shared" si="13"/>
        <v>0</v>
      </c>
      <c r="G225" s="341">
        <f t="shared" si="11"/>
        <v>0</v>
      </c>
      <c r="H225" s="341"/>
      <c r="I225" s="342">
        <f>(C225/C275)*I11</f>
        <v>2.5282403076126843E-2</v>
      </c>
      <c r="J225" s="343">
        <f t="shared" si="12"/>
        <v>2.5282403076126843E-2</v>
      </c>
      <c r="K225" s="568"/>
      <c r="L225" s="111"/>
      <c r="M225" s="111"/>
      <c r="N225" s="111"/>
      <c r="O225" s="111"/>
    </row>
    <row r="226" spans="1:15" x14ac:dyDescent="0.25">
      <c r="A226" s="356" t="s">
        <v>177</v>
      </c>
      <c r="B226" s="357">
        <v>17219072</v>
      </c>
      <c r="C226" s="337">
        <v>68.2</v>
      </c>
      <c r="D226" s="346">
        <v>12800</v>
      </c>
      <c r="E226" s="346">
        <v>14510</v>
      </c>
      <c r="F226" s="340">
        <f t="shared" si="13"/>
        <v>1710</v>
      </c>
      <c r="G226" s="341">
        <f t="shared" si="11"/>
        <v>1.4705999999999999</v>
      </c>
      <c r="H226" s="341"/>
      <c r="I226" s="342">
        <f>(C226/C275)*I11</f>
        <v>3.6922053314600654E-2</v>
      </c>
      <c r="J226" s="343">
        <f t="shared" si="12"/>
        <v>1.5075220533146005</v>
      </c>
      <c r="K226" s="568"/>
      <c r="L226" s="111"/>
      <c r="M226" s="111"/>
      <c r="N226" s="111"/>
      <c r="O226" s="111"/>
    </row>
    <row r="227" spans="1:15" x14ac:dyDescent="0.25">
      <c r="A227" s="356" t="s">
        <v>178</v>
      </c>
      <c r="B227" s="357">
        <v>17218794</v>
      </c>
      <c r="C227" s="337">
        <v>49.9</v>
      </c>
      <c r="D227" s="346">
        <v>9005</v>
      </c>
      <c r="E227" s="346">
        <v>10065</v>
      </c>
      <c r="F227" s="340">
        <f t="shared" si="13"/>
        <v>1060</v>
      </c>
      <c r="G227" s="341">
        <f t="shared" si="11"/>
        <v>0.91159999999999997</v>
      </c>
      <c r="H227" s="341"/>
      <c r="I227" s="342">
        <f>(C227/C275)*I11</f>
        <v>2.7014816134876433E-2</v>
      </c>
      <c r="J227" s="343">
        <f t="shared" si="12"/>
        <v>0.93861481613487641</v>
      </c>
      <c r="K227" s="568"/>
      <c r="L227" s="111"/>
      <c r="M227" s="111"/>
      <c r="N227" s="111"/>
      <c r="O227" s="111"/>
    </row>
    <row r="228" spans="1:15" x14ac:dyDescent="0.25">
      <c r="A228" s="356" t="s">
        <v>179</v>
      </c>
      <c r="B228" s="357">
        <v>17219264</v>
      </c>
      <c r="C228" s="337">
        <v>49.8</v>
      </c>
      <c r="D228" s="340">
        <v>5575</v>
      </c>
      <c r="E228" s="340">
        <v>6425</v>
      </c>
      <c r="F228" s="340">
        <f t="shared" si="13"/>
        <v>850</v>
      </c>
      <c r="G228" s="341">
        <f t="shared" si="11"/>
        <v>0.73099999999999998</v>
      </c>
      <c r="H228" s="341"/>
      <c r="I228" s="342">
        <f>(C228/C275)*I11</f>
        <v>2.6960678226790505E-2</v>
      </c>
      <c r="J228" s="343">
        <f t="shared" si="12"/>
        <v>0.75796067822679047</v>
      </c>
      <c r="K228" s="568"/>
      <c r="L228" s="111"/>
      <c r="M228" s="111"/>
      <c r="N228" s="111"/>
      <c r="O228" s="111"/>
    </row>
    <row r="229" spans="1:15" x14ac:dyDescent="0.25">
      <c r="A229" s="356" t="s">
        <v>180</v>
      </c>
      <c r="B229" s="357">
        <v>17219048</v>
      </c>
      <c r="C229" s="337">
        <v>37.700000000000003</v>
      </c>
      <c r="D229" s="340">
        <v>5985</v>
      </c>
      <c r="E229" s="340">
        <v>6720</v>
      </c>
      <c r="F229" s="340">
        <f t="shared" si="13"/>
        <v>735</v>
      </c>
      <c r="G229" s="341">
        <f t="shared" si="11"/>
        <v>0.6321</v>
      </c>
      <c r="H229" s="341"/>
      <c r="I229" s="342">
        <f>(C229/C275)*I11</f>
        <v>2.0409991348393618E-2</v>
      </c>
      <c r="J229" s="343">
        <f t="shared" si="12"/>
        <v>0.6525099913483936</v>
      </c>
      <c r="K229" s="568"/>
      <c r="L229" s="111"/>
      <c r="M229" s="111"/>
      <c r="N229" s="111"/>
      <c r="O229" s="111"/>
    </row>
    <row r="230" spans="1:15" x14ac:dyDescent="0.25">
      <c r="A230" s="356" t="s">
        <v>181</v>
      </c>
      <c r="B230" s="357">
        <v>17219324</v>
      </c>
      <c r="C230" s="337">
        <v>45.3</v>
      </c>
      <c r="D230" s="340">
        <v>7005</v>
      </c>
      <c r="E230" s="340">
        <v>7675</v>
      </c>
      <c r="F230" s="340">
        <f t="shared" si="13"/>
        <v>670</v>
      </c>
      <c r="G230" s="341">
        <f t="shared" si="11"/>
        <v>0.57619999999999993</v>
      </c>
      <c r="H230" s="341"/>
      <c r="I230" s="342">
        <f>(C230/C275)*I11</f>
        <v>2.4524472362923894E-2</v>
      </c>
      <c r="J230" s="343">
        <f t="shared" si="12"/>
        <v>0.60072447236292381</v>
      </c>
      <c r="K230" s="568"/>
      <c r="L230" s="111"/>
      <c r="M230" s="111"/>
      <c r="N230" s="111"/>
      <c r="O230" s="111"/>
    </row>
    <row r="231" spans="1:15" x14ac:dyDescent="0.25">
      <c r="A231" s="356" t="s">
        <v>182</v>
      </c>
      <c r="B231" s="357">
        <v>17219063</v>
      </c>
      <c r="C231" s="337">
        <v>52.8</v>
      </c>
      <c r="D231" s="346">
        <v>13525</v>
      </c>
      <c r="E231" s="346">
        <v>15570</v>
      </c>
      <c r="F231" s="340">
        <f t="shared" si="13"/>
        <v>2045</v>
      </c>
      <c r="G231" s="341">
        <f t="shared" si="11"/>
        <v>1.7586999999999999</v>
      </c>
      <c r="H231" s="341"/>
      <c r="I231" s="342">
        <f>(C231/C275)*I11</f>
        <v>2.8584815469368245E-2</v>
      </c>
      <c r="J231" s="343">
        <f t="shared" si="12"/>
        <v>1.7872848154693681</v>
      </c>
      <c r="K231" s="568"/>
      <c r="L231" s="111"/>
      <c r="M231" s="111"/>
      <c r="N231" s="111"/>
      <c r="O231" s="111"/>
    </row>
    <row r="232" spans="1:15" x14ac:dyDescent="0.25">
      <c r="A232" s="356" t="s">
        <v>183</v>
      </c>
      <c r="B232" s="357">
        <v>17218847</v>
      </c>
      <c r="C232" s="337">
        <v>42</v>
      </c>
      <c r="D232" s="346">
        <v>4560</v>
      </c>
      <c r="E232" s="346">
        <v>5795</v>
      </c>
      <c r="F232" s="340">
        <f t="shared" si="13"/>
        <v>1235</v>
      </c>
      <c r="G232" s="341">
        <f t="shared" si="11"/>
        <v>1.0621</v>
      </c>
      <c r="H232" s="341"/>
      <c r="I232" s="342">
        <f>(C232/C275)*I11</f>
        <v>2.2737921396088379E-2</v>
      </c>
      <c r="J232" s="343">
        <f t="shared" si="12"/>
        <v>1.0848379213960884</v>
      </c>
      <c r="K232" s="568"/>
      <c r="L232" s="111"/>
      <c r="M232" s="111"/>
      <c r="N232" s="111"/>
      <c r="O232" s="111"/>
    </row>
    <row r="233" spans="1:15" x14ac:dyDescent="0.25">
      <c r="A233" s="356" t="s">
        <v>184</v>
      </c>
      <c r="B233" s="357">
        <v>17219240</v>
      </c>
      <c r="C233" s="337">
        <v>47</v>
      </c>
      <c r="D233" s="346">
        <v>2680</v>
      </c>
      <c r="E233" s="346">
        <v>3650</v>
      </c>
      <c r="F233" s="340">
        <f t="shared" si="13"/>
        <v>970</v>
      </c>
      <c r="G233" s="341">
        <f t="shared" si="11"/>
        <v>0.83419999999999994</v>
      </c>
      <c r="H233" s="341"/>
      <c r="I233" s="342">
        <f>(C233/C275)*I11</f>
        <v>2.5444816800384615E-2</v>
      </c>
      <c r="J233" s="343">
        <f t="shared" si="12"/>
        <v>0.85964481680038451</v>
      </c>
      <c r="K233" s="568"/>
      <c r="L233" s="111"/>
      <c r="M233" s="111"/>
      <c r="N233" s="111"/>
      <c r="O233" s="111"/>
    </row>
    <row r="234" spans="1:15" x14ac:dyDescent="0.25">
      <c r="A234" s="356" t="s">
        <v>185</v>
      </c>
      <c r="B234" s="357">
        <v>17219038</v>
      </c>
      <c r="C234" s="337">
        <v>28.9</v>
      </c>
      <c r="D234" s="346">
        <v>3135</v>
      </c>
      <c r="E234" s="346">
        <v>3885</v>
      </c>
      <c r="F234" s="340">
        <f t="shared" si="13"/>
        <v>750</v>
      </c>
      <c r="G234" s="341">
        <f t="shared" si="11"/>
        <v>0.64500000000000002</v>
      </c>
      <c r="H234" s="341"/>
      <c r="I234" s="342">
        <f>(C234/C275)*I11</f>
        <v>1.5645855436832244E-2</v>
      </c>
      <c r="J234" s="343">
        <f t="shared" si="12"/>
        <v>0.6606458554368323</v>
      </c>
      <c r="K234" s="568"/>
      <c r="L234" s="111"/>
      <c r="M234" s="111"/>
      <c r="N234" s="111"/>
      <c r="O234" s="111"/>
    </row>
    <row r="235" spans="1:15" x14ac:dyDescent="0.25">
      <c r="A235" s="356" t="s">
        <v>186</v>
      </c>
      <c r="B235" s="357">
        <v>17219310</v>
      </c>
      <c r="C235" s="337">
        <v>25.1</v>
      </c>
      <c r="D235" s="346">
        <v>5000</v>
      </c>
      <c r="E235" s="346">
        <v>5450</v>
      </c>
      <c r="F235" s="340">
        <f t="shared" si="13"/>
        <v>450</v>
      </c>
      <c r="G235" s="341">
        <f t="shared" si="11"/>
        <v>0.38700000000000001</v>
      </c>
      <c r="H235" s="341"/>
      <c r="I235" s="342">
        <f>(C235/C275)*I11</f>
        <v>1.3588614929567104E-2</v>
      </c>
      <c r="J235" s="343">
        <f t="shared" si="12"/>
        <v>0.4005886149295671</v>
      </c>
      <c r="K235" s="568"/>
      <c r="L235" s="111"/>
      <c r="M235" s="111"/>
      <c r="N235" s="111"/>
      <c r="O235" s="111"/>
    </row>
    <row r="236" spans="1:15" x14ac:dyDescent="0.25">
      <c r="A236" s="356" t="s">
        <v>187</v>
      </c>
      <c r="B236" s="357">
        <v>17218621</v>
      </c>
      <c r="C236" s="337">
        <v>21.7</v>
      </c>
      <c r="D236" s="346">
        <v>6505</v>
      </c>
      <c r="E236" s="346">
        <v>7370</v>
      </c>
      <c r="F236" s="340">
        <f t="shared" si="13"/>
        <v>865</v>
      </c>
      <c r="G236" s="341">
        <f t="shared" si="11"/>
        <v>0.74390000000000001</v>
      </c>
      <c r="H236" s="341"/>
      <c r="I236" s="342">
        <f>(C236/C275)*I11</f>
        <v>1.1747926054645662E-2</v>
      </c>
      <c r="J236" s="343">
        <f t="shared" si="12"/>
        <v>0.7556479260546457</v>
      </c>
      <c r="K236" s="568"/>
      <c r="L236" s="111"/>
      <c r="M236" s="111"/>
      <c r="N236" s="111"/>
      <c r="O236" s="111"/>
    </row>
    <row r="237" spans="1:15" x14ac:dyDescent="0.25">
      <c r="A237" s="356" t="s">
        <v>188</v>
      </c>
      <c r="B237" s="357">
        <v>17219062</v>
      </c>
      <c r="C237" s="337">
        <v>20</v>
      </c>
      <c r="D237" s="340">
        <v>1910</v>
      </c>
      <c r="E237" s="340">
        <v>2245</v>
      </c>
      <c r="F237" s="340">
        <f t="shared" si="13"/>
        <v>335</v>
      </c>
      <c r="G237" s="341">
        <f t="shared" si="11"/>
        <v>0.28809999999999997</v>
      </c>
      <c r="H237" s="341"/>
      <c r="I237" s="342">
        <f>(C237/C275)*I11</f>
        <v>1.0827581617184943E-2</v>
      </c>
      <c r="J237" s="343">
        <f t="shared" si="12"/>
        <v>0.29892758161718491</v>
      </c>
      <c r="K237" s="568"/>
      <c r="L237" s="111"/>
      <c r="M237" s="111"/>
      <c r="N237" s="111"/>
      <c r="O237" s="111"/>
    </row>
    <row r="238" spans="1:15" x14ac:dyDescent="0.25">
      <c r="A238" s="337" t="s">
        <v>189</v>
      </c>
      <c r="B238" s="357">
        <v>17219098</v>
      </c>
      <c r="C238" s="337">
        <v>26.3</v>
      </c>
      <c r="D238" s="340">
        <v>3380</v>
      </c>
      <c r="E238" s="340">
        <v>3670</v>
      </c>
      <c r="F238" s="340">
        <f t="shared" si="13"/>
        <v>290</v>
      </c>
      <c r="G238" s="341">
        <f t="shared" si="11"/>
        <v>0.24939999999999998</v>
      </c>
      <c r="H238" s="341"/>
      <c r="I238" s="342">
        <f>(C238/C275)*I11</f>
        <v>1.4238269826598201E-2</v>
      </c>
      <c r="J238" s="343">
        <f t="shared" si="12"/>
        <v>0.26363826982659816</v>
      </c>
      <c r="K238" s="568"/>
      <c r="L238" s="111"/>
      <c r="M238" s="111"/>
      <c r="N238" s="111"/>
      <c r="O238" s="111"/>
    </row>
    <row r="239" spans="1:15" x14ac:dyDescent="0.25">
      <c r="A239" s="337" t="s">
        <v>190</v>
      </c>
      <c r="B239" s="357">
        <v>17715401</v>
      </c>
      <c r="C239" s="337">
        <v>27.7</v>
      </c>
      <c r="D239" s="340">
        <v>7175</v>
      </c>
      <c r="E239" s="340">
        <v>8005</v>
      </c>
      <c r="F239" s="340">
        <f t="shared" si="13"/>
        <v>830</v>
      </c>
      <c r="G239" s="341">
        <f t="shared" si="11"/>
        <v>0.71379999999999999</v>
      </c>
      <c r="H239" s="341"/>
      <c r="I239" s="342">
        <f>(C239/C275)*I11</f>
        <v>1.4996200539801144E-2</v>
      </c>
      <c r="J239" s="343">
        <f t="shared" si="12"/>
        <v>0.7287962005398011</v>
      </c>
      <c r="K239" s="568"/>
      <c r="L239" s="111"/>
      <c r="M239" s="111"/>
      <c r="N239" s="111"/>
      <c r="O239" s="111"/>
    </row>
    <row r="240" spans="1:15" x14ac:dyDescent="0.25">
      <c r="A240" s="337" t="s">
        <v>191</v>
      </c>
      <c r="B240" s="357">
        <v>17714981</v>
      </c>
      <c r="C240" s="337">
        <v>22.4</v>
      </c>
      <c r="D240" s="340">
        <v>6430</v>
      </c>
      <c r="E240" s="340">
        <v>7095</v>
      </c>
      <c r="F240" s="340">
        <f t="shared" si="13"/>
        <v>665</v>
      </c>
      <c r="G240" s="341">
        <f t="shared" si="11"/>
        <v>0.57189999999999996</v>
      </c>
      <c r="H240" s="341"/>
      <c r="I240" s="342">
        <f>(C240/C275)*I11</f>
        <v>1.2126891411247136E-2</v>
      </c>
      <c r="J240" s="343">
        <f t="shared" si="12"/>
        <v>0.58402689141124708</v>
      </c>
      <c r="K240" s="568"/>
      <c r="L240" s="111"/>
      <c r="M240" s="111"/>
      <c r="N240" s="111"/>
      <c r="O240" s="111"/>
    </row>
    <row r="241" spans="1:15" x14ac:dyDescent="0.25">
      <c r="A241" s="337" t="s">
        <v>192</v>
      </c>
      <c r="B241" s="357">
        <v>17715748</v>
      </c>
      <c r="C241" s="337">
        <v>31.2</v>
      </c>
      <c r="D241" s="340">
        <v>2690</v>
      </c>
      <c r="E241" s="340">
        <v>3290</v>
      </c>
      <c r="F241" s="340">
        <f t="shared" si="13"/>
        <v>600</v>
      </c>
      <c r="G241" s="341">
        <f t="shared" si="11"/>
        <v>0.51600000000000001</v>
      </c>
      <c r="H241" s="341"/>
      <c r="I241" s="342">
        <f>(C241/C275)*I11</f>
        <v>1.6891027322808509E-2</v>
      </c>
      <c r="J241" s="343">
        <f t="shared" si="12"/>
        <v>0.53289102732280857</v>
      </c>
      <c r="K241" s="568"/>
      <c r="L241" s="111"/>
      <c r="M241" s="111"/>
      <c r="N241" s="111"/>
      <c r="O241" s="111"/>
    </row>
    <row r="242" spans="1:15" x14ac:dyDescent="0.25">
      <c r="A242" s="337" t="s">
        <v>193</v>
      </c>
      <c r="B242" s="357">
        <v>17715384</v>
      </c>
      <c r="C242" s="337">
        <v>32.299999999999997</v>
      </c>
      <c r="D242" s="340">
        <v>5260</v>
      </c>
      <c r="E242" s="340">
        <v>6090</v>
      </c>
      <c r="F242" s="340">
        <f t="shared" si="13"/>
        <v>830</v>
      </c>
      <c r="G242" s="341">
        <f t="shared" si="11"/>
        <v>0.71379999999999999</v>
      </c>
      <c r="H242" s="341"/>
      <c r="I242" s="342">
        <f>(C242/C275)*I11</f>
        <v>1.7486544311753682E-2</v>
      </c>
      <c r="J242" s="343">
        <f t="shared" si="12"/>
        <v>0.73128654431175366</v>
      </c>
      <c r="K242" s="568"/>
      <c r="L242" s="111"/>
      <c r="M242" s="111"/>
      <c r="N242" s="111"/>
      <c r="O242" s="111"/>
    </row>
    <row r="243" spans="1:15" x14ac:dyDescent="0.25">
      <c r="A243" s="337" t="s">
        <v>194</v>
      </c>
      <c r="B243" s="357">
        <v>17715650</v>
      </c>
      <c r="C243" s="337">
        <v>25.2</v>
      </c>
      <c r="D243" s="340">
        <v>7945</v>
      </c>
      <c r="E243" s="340">
        <v>8680</v>
      </c>
      <c r="F243" s="340">
        <f t="shared" si="13"/>
        <v>735</v>
      </c>
      <c r="G243" s="341">
        <f t="shared" si="11"/>
        <v>0.6321</v>
      </c>
      <c r="H243" s="341"/>
      <c r="I243" s="342">
        <f>(C243/C275)*I11</f>
        <v>1.3642752837653026E-2</v>
      </c>
      <c r="J243" s="343">
        <f t="shared" si="12"/>
        <v>0.64574275283765303</v>
      </c>
      <c r="K243" s="568"/>
      <c r="L243" s="111"/>
      <c r="M243" s="111"/>
      <c r="N243" s="111"/>
      <c r="O243" s="111"/>
    </row>
    <row r="244" spans="1:15" x14ac:dyDescent="0.25">
      <c r="A244" s="337" t="s">
        <v>195</v>
      </c>
      <c r="B244" s="357">
        <v>17715387</v>
      </c>
      <c r="C244" s="337">
        <v>28.9</v>
      </c>
      <c r="D244" s="340">
        <v>10055</v>
      </c>
      <c r="E244" s="340">
        <v>11070</v>
      </c>
      <c r="F244" s="340">
        <f t="shared" si="13"/>
        <v>1015</v>
      </c>
      <c r="G244" s="341">
        <f t="shared" si="11"/>
        <v>0.87290000000000001</v>
      </c>
      <c r="H244" s="341"/>
      <c r="I244" s="342">
        <f>(C244/C275)*I11</f>
        <v>1.5645855436832244E-2</v>
      </c>
      <c r="J244" s="343">
        <f t="shared" si="12"/>
        <v>0.88854585543683229</v>
      </c>
      <c r="K244" s="568"/>
      <c r="L244" s="111"/>
      <c r="M244" s="111"/>
      <c r="N244" s="111"/>
      <c r="O244" s="111"/>
    </row>
    <row r="245" spans="1:15" x14ac:dyDescent="0.25">
      <c r="A245" s="337" t="s">
        <v>196</v>
      </c>
      <c r="B245" s="357">
        <v>17715184</v>
      </c>
      <c r="C245" s="337">
        <v>27.4</v>
      </c>
      <c r="D245" s="340">
        <v>7155</v>
      </c>
      <c r="E245" s="340">
        <v>7765</v>
      </c>
      <c r="F245" s="340">
        <f t="shared" si="13"/>
        <v>610</v>
      </c>
      <c r="G245" s="341">
        <f t="shared" si="11"/>
        <v>0.52459999999999996</v>
      </c>
      <c r="H245" s="341"/>
      <c r="I245" s="342">
        <f>(C245/C275)*I11</f>
        <v>1.4833786815543372E-2</v>
      </c>
      <c r="J245" s="343">
        <f t="shared" si="12"/>
        <v>0.53943378681554333</v>
      </c>
      <c r="K245" s="568"/>
      <c r="L245" s="111"/>
      <c r="M245" s="111"/>
      <c r="N245" s="111"/>
      <c r="O245" s="111"/>
    </row>
    <row r="246" spans="1:15" x14ac:dyDescent="0.25">
      <c r="A246" s="337" t="s">
        <v>197</v>
      </c>
      <c r="B246" s="357">
        <v>17715217</v>
      </c>
      <c r="C246" s="337">
        <v>25.1</v>
      </c>
      <c r="D246" s="340">
        <v>5620</v>
      </c>
      <c r="E246" s="340">
        <v>5940</v>
      </c>
      <c r="F246" s="340">
        <f t="shared" si="13"/>
        <v>320</v>
      </c>
      <c r="G246" s="341">
        <f t="shared" si="11"/>
        <v>0.2752</v>
      </c>
      <c r="H246" s="341"/>
      <c r="I246" s="342">
        <f>(C246/C275)*I11</f>
        <v>1.3588614929567104E-2</v>
      </c>
      <c r="J246" s="343">
        <f t="shared" si="12"/>
        <v>0.28878861492956709</v>
      </c>
      <c r="K246" s="568"/>
      <c r="L246" s="111"/>
      <c r="M246" s="111"/>
      <c r="N246" s="111"/>
      <c r="O246" s="111"/>
    </row>
    <row r="247" spans="1:15" x14ac:dyDescent="0.25">
      <c r="A247" s="337" t="s">
        <v>198</v>
      </c>
      <c r="B247" s="357">
        <v>17714950</v>
      </c>
      <c r="C247" s="337">
        <v>24.6</v>
      </c>
      <c r="D247" s="340">
        <v>6170</v>
      </c>
      <c r="E247" s="340">
        <v>6780</v>
      </c>
      <c r="F247" s="340">
        <f t="shared" si="13"/>
        <v>610</v>
      </c>
      <c r="G247" s="341">
        <f t="shared" si="11"/>
        <v>0.52459999999999996</v>
      </c>
      <c r="H247" s="341"/>
      <c r="I247" s="342">
        <f>(C247/C275)*I11</f>
        <v>1.331792538913748E-2</v>
      </c>
      <c r="J247" s="343">
        <f t="shared" si="12"/>
        <v>0.53791792538913741</v>
      </c>
      <c r="K247" s="568"/>
      <c r="L247" s="111"/>
      <c r="M247" s="111"/>
      <c r="N247" s="111"/>
      <c r="O247" s="111"/>
    </row>
    <row r="248" spans="1:15" x14ac:dyDescent="0.25">
      <c r="A248" s="337" t="s">
        <v>199</v>
      </c>
      <c r="B248" s="357">
        <v>17715046</v>
      </c>
      <c r="C248" s="337">
        <v>34.1</v>
      </c>
      <c r="D248" s="340">
        <v>10360</v>
      </c>
      <c r="E248" s="340">
        <v>11460</v>
      </c>
      <c r="F248" s="340">
        <f t="shared" si="13"/>
        <v>1100</v>
      </c>
      <c r="G248" s="341">
        <f t="shared" si="11"/>
        <v>0.94599999999999995</v>
      </c>
      <c r="H248" s="341"/>
      <c r="I248" s="342">
        <f>(C248/C275)*I11</f>
        <v>1.8461026657300327E-2</v>
      </c>
      <c r="J248" s="343">
        <f t="shared" si="12"/>
        <v>0.96446102665730027</v>
      </c>
      <c r="K248" s="568"/>
      <c r="L248" s="111"/>
      <c r="M248" s="111"/>
      <c r="N248" s="111"/>
      <c r="O248" s="111"/>
    </row>
    <row r="249" spans="1:15" x14ac:dyDescent="0.25">
      <c r="A249" s="337" t="s">
        <v>200</v>
      </c>
      <c r="B249" s="357">
        <v>17715153</v>
      </c>
      <c r="C249" s="337">
        <v>28.6</v>
      </c>
      <c r="D249" s="340">
        <v>8825</v>
      </c>
      <c r="E249" s="340">
        <v>9620</v>
      </c>
      <c r="F249" s="340">
        <f t="shared" si="13"/>
        <v>795</v>
      </c>
      <c r="G249" s="341">
        <f t="shared" si="11"/>
        <v>0.68369999999999997</v>
      </c>
      <c r="H249" s="341"/>
      <c r="I249" s="342">
        <f>(C249/C275)*I11</f>
        <v>1.548344171257447E-2</v>
      </c>
      <c r="J249" s="343">
        <f t="shared" si="12"/>
        <v>0.69918344171257441</v>
      </c>
      <c r="K249" s="568"/>
      <c r="L249" s="111"/>
      <c r="M249" s="111"/>
      <c r="N249" s="111"/>
      <c r="O249" s="111"/>
    </row>
    <row r="250" spans="1:15" x14ac:dyDescent="0.25">
      <c r="A250" s="337" t="s">
        <v>201</v>
      </c>
      <c r="B250" s="357">
        <v>17715296</v>
      </c>
      <c r="C250" s="337">
        <v>24.4</v>
      </c>
      <c r="D250" s="340">
        <v>6945</v>
      </c>
      <c r="E250" s="340">
        <v>7730</v>
      </c>
      <c r="F250" s="340">
        <f t="shared" si="13"/>
        <v>785</v>
      </c>
      <c r="G250" s="341">
        <f t="shared" si="11"/>
        <v>0.67510000000000003</v>
      </c>
      <c r="H250" s="341"/>
      <c r="I250" s="342">
        <f>(C250/C275)*I11</f>
        <v>1.320964957296563E-2</v>
      </c>
      <c r="J250" s="343">
        <f t="shared" si="12"/>
        <v>0.6883096495729657</v>
      </c>
      <c r="K250" s="568"/>
      <c r="L250" s="111"/>
      <c r="M250" s="111"/>
      <c r="N250" s="111"/>
      <c r="O250" s="111"/>
    </row>
    <row r="251" spans="1:15" x14ac:dyDescent="0.25">
      <c r="A251" s="337" t="s">
        <v>202</v>
      </c>
      <c r="B251" s="357">
        <v>17715166</v>
      </c>
      <c r="C251" s="337">
        <v>43.8</v>
      </c>
      <c r="D251" s="340">
        <v>11195</v>
      </c>
      <c r="E251" s="340">
        <v>12435</v>
      </c>
      <c r="F251" s="340">
        <f t="shared" si="13"/>
        <v>1240</v>
      </c>
      <c r="G251" s="341">
        <f t="shared" si="11"/>
        <v>1.0664</v>
      </c>
      <c r="H251" s="341"/>
      <c r="I251" s="342">
        <f>(C251/C275)*I11</f>
        <v>2.3712403741635021E-2</v>
      </c>
      <c r="J251" s="343">
        <f t="shared" si="12"/>
        <v>1.090112403741635</v>
      </c>
      <c r="K251" s="568"/>
      <c r="L251" s="111"/>
      <c r="M251" s="111"/>
      <c r="N251" s="111"/>
      <c r="O251" s="111"/>
    </row>
    <row r="252" spans="1:15" x14ac:dyDescent="0.25">
      <c r="A252" s="337" t="s">
        <v>203</v>
      </c>
      <c r="B252" s="357">
        <v>17715653</v>
      </c>
      <c r="C252" s="337">
        <v>29.3</v>
      </c>
      <c r="D252" s="340">
        <v>8330</v>
      </c>
      <c r="E252" s="340">
        <v>9110</v>
      </c>
      <c r="F252" s="340">
        <f t="shared" si="13"/>
        <v>780</v>
      </c>
      <c r="G252" s="341">
        <f t="shared" si="11"/>
        <v>0.67079999999999995</v>
      </c>
      <c r="H252" s="341"/>
      <c r="I252" s="342">
        <f>(C252/C275)*I11</f>
        <v>1.5862407069175941E-2</v>
      </c>
      <c r="J252" s="343">
        <f t="shared" si="12"/>
        <v>0.68666240706917592</v>
      </c>
      <c r="K252" s="568"/>
      <c r="L252" s="111"/>
      <c r="M252" s="111"/>
      <c r="N252" s="111"/>
      <c r="O252" s="111"/>
    </row>
    <row r="253" spans="1:15" x14ac:dyDescent="0.25">
      <c r="A253" s="337" t="s">
        <v>204</v>
      </c>
      <c r="B253" s="357">
        <v>17715176</v>
      </c>
      <c r="C253" s="337">
        <v>29.8</v>
      </c>
      <c r="D253" s="340">
        <v>9520</v>
      </c>
      <c r="E253" s="340">
        <v>10470</v>
      </c>
      <c r="F253" s="340">
        <f t="shared" si="13"/>
        <v>950</v>
      </c>
      <c r="G253" s="341">
        <f t="shared" si="11"/>
        <v>0.81699999999999995</v>
      </c>
      <c r="H253" s="341"/>
      <c r="I253" s="342">
        <f>(C253/C275)*I11</f>
        <v>1.6133096609605567E-2</v>
      </c>
      <c r="J253" s="343">
        <f t="shared" si="12"/>
        <v>0.83313309660960555</v>
      </c>
      <c r="K253" s="568"/>
      <c r="L253" s="111"/>
      <c r="M253" s="111"/>
      <c r="N253" s="111"/>
      <c r="O253" s="111"/>
    </row>
    <row r="254" spans="1:15" x14ac:dyDescent="0.25">
      <c r="A254" s="337" t="s">
        <v>205</v>
      </c>
      <c r="B254" s="357">
        <v>17714983</v>
      </c>
      <c r="C254" s="337">
        <v>32.799999999999997</v>
      </c>
      <c r="D254" s="340">
        <v>9590</v>
      </c>
      <c r="E254" s="340">
        <v>10605</v>
      </c>
      <c r="F254" s="340">
        <f t="shared" si="13"/>
        <v>1015</v>
      </c>
      <c r="G254" s="341">
        <f t="shared" si="11"/>
        <v>0.87290000000000001</v>
      </c>
      <c r="H254" s="341"/>
      <c r="I254" s="342">
        <f>(C254/C275)*I11</f>
        <v>1.7757233852183307E-2</v>
      </c>
      <c r="J254" s="343">
        <f t="shared" si="12"/>
        <v>0.89065723385218332</v>
      </c>
      <c r="K254" s="568"/>
      <c r="L254" s="111"/>
      <c r="M254" s="111"/>
      <c r="N254" s="111"/>
      <c r="O254" s="111"/>
    </row>
    <row r="255" spans="1:15" x14ac:dyDescent="0.25">
      <c r="A255" s="337" t="s">
        <v>206</v>
      </c>
      <c r="B255" s="357">
        <v>17715554</v>
      </c>
      <c r="C255" s="337">
        <v>24.8</v>
      </c>
      <c r="D255" s="340">
        <v>8665</v>
      </c>
      <c r="E255" s="340">
        <v>9715</v>
      </c>
      <c r="F255" s="340">
        <f t="shared" si="13"/>
        <v>1050</v>
      </c>
      <c r="G255" s="341">
        <f t="shared" si="11"/>
        <v>0.90300000000000002</v>
      </c>
      <c r="H255" s="341"/>
      <c r="I255" s="342">
        <f>(C255/C275)*I11</f>
        <v>1.3426201205309331E-2</v>
      </c>
      <c r="J255" s="343">
        <f t="shared" si="12"/>
        <v>0.91642620120530938</v>
      </c>
      <c r="K255" s="568"/>
      <c r="L255" s="111"/>
      <c r="M255" s="111"/>
      <c r="N255" s="111"/>
      <c r="O255" s="111"/>
    </row>
    <row r="256" spans="1:15" x14ac:dyDescent="0.25">
      <c r="A256" s="337" t="s">
        <v>174</v>
      </c>
      <c r="B256" s="357">
        <v>17218629</v>
      </c>
      <c r="C256" s="337">
        <v>61.6</v>
      </c>
      <c r="D256" s="340">
        <v>7315</v>
      </c>
      <c r="E256" s="340">
        <v>7860</v>
      </c>
      <c r="F256" s="340">
        <f t="shared" si="13"/>
        <v>545</v>
      </c>
      <c r="G256" s="341">
        <f t="shared" si="11"/>
        <v>0.46870000000000001</v>
      </c>
      <c r="H256" s="341"/>
      <c r="I256" s="342">
        <f>(C256/C275)*I11</f>
        <v>3.3348951380929623E-2</v>
      </c>
      <c r="J256" s="343">
        <f t="shared" si="12"/>
        <v>0.50204895138092964</v>
      </c>
      <c r="K256" s="568"/>
      <c r="L256" s="111"/>
      <c r="M256" s="111"/>
      <c r="N256" s="111"/>
      <c r="O256" s="111"/>
    </row>
    <row r="257" spans="1:15" x14ac:dyDescent="0.25">
      <c r="A257" s="337" t="s">
        <v>175</v>
      </c>
      <c r="B257" s="357">
        <v>17219205</v>
      </c>
      <c r="C257" s="337">
        <v>49.7</v>
      </c>
      <c r="D257" s="340">
        <v>3115</v>
      </c>
      <c r="E257" s="340">
        <v>3910</v>
      </c>
      <c r="F257" s="340">
        <f t="shared" si="13"/>
        <v>795</v>
      </c>
      <c r="G257" s="341">
        <f t="shared" si="11"/>
        <v>0.68369999999999997</v>
      </c>
      <c r="H257" s="341"/>
      <c r="I257" s="342">
        <f>(C257/C275)*I11</f>
        <v>2.6906540318704583E-2</v>
      </c>
      <c r="J257" s="343">
        <f t="shared" si="12"/>
        <v>0.71060654031870452</v>
      </c>
      <c r="K257" s="568"/>
      <c r="L257" s="111"/>
      <c r="M257" s="111"/>
      <c r="N257" s="111"/>
      <c r="O257" s="111"/>
    </row>
    <row r="258" spans="1:15" x14ac:dyDescent="0.25">
      <c r="A258" s="337" t="s">
        <v>176</v>
      </c>
      <c r="B258" s="357">
        <v>17218873</v>
      </c>
      <c r="C258" s="337">
        <v>55</v>
      </c>
      <c r="D258" s="340">
        <v>10790</v>
      </c>
      <c r="E258" s="340">
        <v>11775</v>
      </c>
      <c r="F258" s="340">
        <f t="shared" si="13"/>
        <v>985</v>
      </c>
      <c r="G258" s="341">
        <f t="shared" si="11"/>
        <v>0.84709999999999996</v>
      </c>
      <c r="H258" s="341"/>
      <c r="I258" s="342">
        <f>(C258/C275)*I11</f>
        <v>2.9775849447258591E-2</v>
      </c>
      <c r="J258" s="343">
        <f t="shared" si="12"/>
        <v>0.8768758494472586</v>
      </c>
      <c r="K258" s="568"/>
      <c r="L258" s="111"/>
      <c r="M258" s="111"/>
      <c r="N258" s="111"/>
      <c r="O258" s="111"/>
    </row>
    <row r="259" spans="1:15" x14ac:dyDescent="0.25">
      <c r="A259" s="337" t="s">
        <v>177</v>
      </c>
      <c r="B259" s="357">
        <v>17219306</v>
      </c>
      <c r="C259" s="337">
        <v>27.6</v>
      </c>
      <c r="D259" s="340">
        <v>7555</v>
      </c>
      <c r="E259" s="340">
        <v>8215</v>
      </c>
      <c r="F259" s="340">
        <f t="shared" si="13"/>
        <v>660</v>
      </c>
      <c r="G259" s="341">
        <f t="shared" si="11"/>
        <v>0.56759999999999999</v>
      </c>
      <c r="H259" s="341"/>
      <c r="I259" s="342">
        <f>(C259/C275)*I11</f>
        <v>1.4942062631715221E-2</v>
      </c>
      <c r="J259" s="343">
        <f t="shared" si="12"/>
        <v>0.58254206263171526</v>
      </c>
      <c r="K259" s="568"/>
      <c r="L259" s="111"/>
      <c r="M259" s="111"/>
      <c r="N259" s="111"/>
      <c r="O259" s="111"/>
    </row>
    <row r="260" spans="1:15" x14ac:dyDescent="0.25">
      <c r="A260" s="337" t="s">
        <v>178</v>
      </c>
      <c r="B260" s="357">
        <v>17715274</v>
      </c>
      <c r="C260" s="337">
        <v>22</v>
      </c>
      <c r="D260" s="340">
        <v>3290</v>
      </c>
      <c r="E260" s="340">
        <v>3520</v>
      </c>
      <c r="F260" s="340">
        <f t="shared" si="13"/>
        <v>230</v>
      </c>
      <c r="G260" s="341">
        <f t="shared" si="11"/>
        <v>0.1978</v>
      </c>
      <c r="H260" s="341"/>
      <c r="I260" s="342">
        <f>(C260/C275)*I11</f>
        <v>1.1910339778903437E-2</v>
      </c>
      <c r="J260" s="343">
        <f t="shared" si="12"/>
        <v>0.20971033977890344</v>
      </c>
      <c r="K260" s="568"/>
      <c r="L260" s="111"/>
      <c r="M260" s="111"/>
      <c r="N260" s="111"/>
      <c r="O260" s="111"/>
    </row>
    <row r="261" spans="1:15" x14ac:dyDescent="0.25">
      <c r="A261" s="337" t="s">
        <v>179</v>
      </c>
      <c r="B261" s="357">
        <v>17715700</v>
      </c>
      <c r="C261" s="337">
        <v>30.6</v>
      </c>
      <c r="D261" s="340">
        <v>8050</v>
      </c>
      <c r="E261" s="340">
        <v>8685</v>
      </c>
      <c r="F261" s="340">
        <f t="shared" si="13"/>
        <v>635</v>
      </c>
      <c r="G261" s="341">
        <f t="shared" si="11"/>
        <v>0.54610000000000003</v>
      </c>
      <c r="H261" s="341"/>
      <c r="I261" s="342">
        <f>(C261/C275)*I11</f>
        <v>1.6566199874292961E-2</v>
      </c>
      <c r="J261" s="343">
        <f t="shared" si="12"/>
        <v>0.562666199874293</v>
      </c>
      <c r="K261" s="568"/>
      <c r="L261" s="111"/>
      <c r="M261" s="111"/>
      <c r="N261" s="111"/>
      <c r="O261" s="111"/>
    </row>
    <row r="262" spans="1:15" x14ac:dyDescent="0.25">
      <c r="A262" s="337" t="s">
        <v>180</v>
      </c>
      <c r="B262" s="357">
        <v>17715694</v>
      </c>
      <c r="C262" s="337">
        <v>32</v>
      </c>
      <c r="D262" s="340">
        <v>9715</v>
      </c>
      <c r="E262" s="340">
        <v>10565</v>
      </c>
      <c r="F262" s="340">
        <f t="shared" si="13"/>
        <v>850</v>
      </c>
      <c r="G262" s="341">
        <f t="shared" si="11"/>
        <v>0.73099999999999998</v>
      </c>
      <c r="H262" s="341"/>
      <c r="I262" s="342">
        <f>(C262/C275)*I11</f>
        <v>1.732413058749591E-2</v>
      </c>
      <c r="J262" s="343">
        <f t="shared" si="12"/>
        <v>0.74832413058749592</v>
      </c>
      <c r="K262" s="568"/>
      <c r="L262" s="111"/>
      <c r="M262" s="111"/>
      <c r="N262" s="111"/>
      <c r="O262" s="111"/>
    </row>
    <row r="263" spans="1:15" x14ac:dyDescent="0.25">
      <c r="A263" s="337" t="s">
        <v>181</v>
      </c>
      <c r="B263" s="357">
        <v>17714976</v>
      </c>
      <c r="C263" s="337">
        <v>35.200000000000003</v>
      </c>
      <c r="D263" s="340">
        <v>6075</v>
      </c>
      <c r="E263" s="340">
        <v>6690</v>
      </c>
      <c r="F263" s="340">
        <f t="shared" si="13"/>
        <v>615</v>
      </c>
      <c r="G263" s="341">
        <f t="shared" si="11"/>
        <v>0.52890000000000004</v>
      </c>
      <c r="H263" s="341"/>
      <c r="I263" s="342">
        <f>(C263/C275)*I11</f>
        <v>1.9056543646245504E-2</v>
      </c>
      <c r="J263" s="343">
        <f t="shared" si="12"/>
        <v>0.54795654364624558</v>
      </c>
      <c r="K263" s="568"/>
      <c r="L263" s="111"/>
      <c r="M263" s="111"/>
      <c r="N263" s="111"/>
      <c r="O263" s="111"/>
    </row>
    <row r="264" spans="1:15" x14ac:dyDescent="0.25">
      <c r="A264" s="337" t="s">
        <v>182</v>
      </c>
      <c r="B264" s="357">
        <v>17715444</v>
      </c>
      <c r="C264" s="337">
        <v>37.1</v>
      </c>
      <c r="D264" s="340">
        <v>7080</v>
      </c>
      <c r="E264" s="340">
        <v>7745</v>
      </c>
      <c r="F264" s="340">
        <f t="shared" si="13"/>
        <v>665</v>
      </c>
      <c r="G264" s="341">
        <f t="shared" si="11"/>
        <v>0.57189999999999996</v>
      </c>
      <c r="H264" s="341"/>
      <c r="I264" s="342">
        <f>(C264/C275)*I11</f>
        <v>2.0085163899878071E-2</v>
      </c>
      <c r="J264" s="343">
        <f t="shared" si="12"/>
        <v>0.59198516389987799</v>
      </c>
      <c r="K264" s="568"/>
      <c r="L264" s="111"/>
      <c r="M264" s="111"/>
      <c r="N264" s="111"/>
      <c r="O264" s="111"/>
    </row>
    <row r="265" spans="1:15" x14ac:dyDescent="0.25">
      <c r="A265" s="337" t="s">
        <v>183</v>
      </c>
      <c r="B265" s="357">
        <v>17715064</v>
      </c>
      <c r="C265" s="337">
        <v>40.799999999999997</v>
      </c>
      <c r="D265" s="340">
        <v>11795</v>
      </c>
      <c r="E265" s="340">
        <v>12975</v>
      </c>
      <c r="F265" s="340">
        <f t="shared" si="13"/>
        <v>1180</v>
      </c>
      <c r="G265" s="341">
        <f t="shared" si="11"/>
        <v>1.0147999999999999</v>
      </c>
      <c r="H265" s="341"/>
      <c r="I265" s="342">
        <f>(C265/C275)*I11</f>
        <v>2.208826649905728E-2</v>
      </c>
      <c r="J265" s="343">
        <f t="shared" si="12"/>
        <v>1.0368882664990573</v>
      </c>
      <c r="K265" s="568"/>
      <c r="L265" s="111"/>
      <c r="M265" s="111"/>
      <c r="N265" s="111"/>
      <c r="O265" s="111"/>
    </row>
    <row r="266" spans="1:15" x14ac:dyDescent="0.25">
      <c r="A266" s="337" t="s">
        <v>184</v>
      </c>
      <c r="B266" s="357">
        <v>17715679</v>
      </c>
      <c r="C266" s="337">
        <v>31.4</v>
      </c>
      <c r="D266" s="340">
        <v>9310</v>
      </c>
      <c r="E266" s="340">
        <v>10130</v>
      </c>
      <c r="F266" s="340">
        <f t="shared" si="13"/>
        <v>820</v>
      </c>
      <c r="G266" s="341">
        <f t="shared" si="11"/>
        <v>0.70519999999999994</v>
      </c>
      <c r="H266" s="341"/>
      <c r="I266" s="342">
        <f>(C266/C275)*I11</f>
        <v>1.6999303138980359E-2</v>
      </c>
      <c r="J266" s="343">
        <f t="shared" si="12"/>
        <v>0.72219930313898029</v>
      </c>
      <c r="K266" s="568"/>
      <c r="L266" s="111"/>
      <c r="M266" s="111"/>
      <c r="N266" s="111"/>
      <c r="O266" s="111"/>
    </row>
    <row r="267" spans="1:15" x14ac:dyDescent="0.25">
      <c r="A267" s="337" t="s">
        <v>185</v>
      </c>
      <c r="B267" s="357">
        <v>17715061</v>
      </c>
      <c r="C267" s="337">
        <v>29.8</v>
      </c>
      <c r="D267" s="340">
        <v>7265</v>
      </c>
      <c r="E267" s="340">
        <v>8020</v>
      </c>
      <c r="F267" s="340">
        <f t="shared" si="13"/>
        <v>755</v>
      </c>
      <c r="G267" s="341">
        <f t="shared" si="11"/>
        <v>0.64929999999999999</v>
      </c>
      <c r="H267" s="341"/>
      <c r="I267" s="342">
        <f>(C267/C275)*I11</f>
        <v>1.6133096609605567E-2</v>
      </c>
      <c r="J267" s="343">
        <f t="shared" si="12"/>
        <v>0.66543309660960559</v>
      </c>
      <c r="K267" s="568"/>
      <c r="L267" s="111"/>
      <c r="M267" s="111"/>
      <c r="N267" s="111"/>
      <c r="O267" s="111"/>
    </row>
    <row r="268" spans="1:15" x14ac:dyDescent="0.25">
      <c r="A268" s="337" t="s">
        <v>186</v>
      </c>
      <c r="B268" s="357">
        <v>17714969</v>
      </c>
      <c r="C268" s="337">
        <v>29.1</v>
      </c>
      <c r="D268" s="340">
        <v>11435</v>
      </c>
      <c r="E268" s="340">
        <v>12620</v>
      </c>
      <c r="F268" s="340">
        <f t="shared" si="13"/>
        <v>1185</v>
      </c>
      <c r="G268" s="341">
        <f t="shared" si="11"/>
        <v>1.0190999999999999</v>
      </c>
      <c r="H268" s="341"/>
      <c r="I268" s="342">
        <f>(C268/C275)*I11</f>
        <v>1.5754131253004091E-2</v>
      </c>
      <c r="J268" s="343">
        <f t="shared" si="12"/>
        <v>1.034854131253004</v>
      </c>
      <c r="K268" s="568"/>
      <c r="L268" s="111"/>
      <c r="M268" s="111"/>
      <c r="N268" s="111"/>
      <c r="O268" s="111"/>
    </row>
    <row r="269" spans="1:15" x14ac:dyDescent="0.25">
      <c r="A269" s="337" t="s">
        <v>187</v>
      </c>
      <c r="B269" s="357">
        <v>17219305</v>
      </c>
      <c r="C269" s="337">
        <v>33.4</v>
      </c>
      <c r="D269" s="340">
        <v>4560</v>
      </c>
      <c r="E269" s="340">
        <v>5295</v>
      </c>
      <c r="F269" s="340">
        <f t="shared" si="13"/>
        <v>735</v>
      </c>
      <c r="G269" s="341">
        <f t="shared" ref="G269:G273" si="14">F269*0.00086</f>
        <v>0.6321</v>
      </c>
      <c r="H269" s="341"/>
      <c r="I269" s="342">
        <f>(C269/C275)*I11</f>
        <v>1.8082061300698855E-2</v>
      </c>
      <c r="J269" s="343">
        <f>G269+I269+H269</f>
        <v>0.65018206130069889</v>
      </c>
      <c r="K269" s="568"/>
      <c r="L269" s="111"/>
      <c r="M269" s="111"/>
      <c r="N269" s="111"/>
      <c r="O269" s="111"/>
    </row>
    <row r="270" spans="1:15" x14ac:dyDescent="0.25">
      <c r="A270" s="337" t="s">
        <v>188</v>
      </c>
      <c r="B270" s="357">
        <v>17218719</v>
      </c>
      <c r="C270" s="337">
        <v>32.5</v>
      </c>
      <c r="D270" s="340">
        <v>11560</v>
      </c>
      <c r="E270" s="340">
        <v>12505</v>
      </c>
      <c r="F270" s="340">
        <f t="shared" si="13"/>
        <v>945</v>
      </c>
      <c r="G270" s="341">
        <f t="shared" si="14"/>
        <v>0.81269999999999998</v>
      </c>
      <c r="H270" s="341"/>
      <c r="I270" s="342">
        <f>(C270/C275)*I11</f>
        <v>1.7594820127925532E-2</v>
      </c>
      <c r="J270" s="343">
        <f t="shared" ref="J270:J273" si="15">G270+I270+H270</f>
        <v>0.83029482012792555</v>
      </c>
      <c r="K270" s="568"/>
      <c r="L270" s="111"/>
      <c r="M270" s="111"/>
      <c r="N270" s="111"/>
      <c r="O270" s="111"/>
    </row>
    <row r="271" spans="1:15" x14ac:dyDescent="0.25">
      <c r="A271" s="337" t="s">
        <v>189</v>
      </c>
      <c r="B271" s="357">
        <v>17715338</v>
      </c>
      <c r="C271" s="337">
        <v>29.5</v>
      </c>
      <c r="D271" s="340">
        <v>9630</v>
      </c>
      <c r="E271" s="340">
        <v>10515</v>
      </c>
      <c r="F271" s="340">
        <f t="shared" si="13"/>
        <v>885</v>
      </c>
      <c r="G271" s="341">
        <f t="shared" si="14"/>
        <v>0.7611</v>
      </c>
      <c r="H271" s="341"/>
      <c r="I271" s="342">
        <f>(C271/C275)*I11</f>
        <v>1.5970682885347792E-2</v>
      </c>
      <c r="J271" s="343">
        <f t="shared" si="15"/>
        <v>0.77707068288534775</v>
      </c>
      <c r="K271" s="568"/>
      <c r="L271" s="111"/>
      <c r="M271" s="111"/>
      <c r="N271" s="111"/>
      <c r="O271" s="111"/>
    </row>
    <row r="272" spans="1:15" x14ac:dyDescent="0.25">
      <c r="A272" s="337" t="s">
        <v>190</v>
      </c>
      <c r="B272" s="357">
        <v>17715503</v>
      </c>
      <c r="C272" s="337">
        <v>24.4</v>
      </c>
      <c r="D272" s="340">
        <v>8035</v>
      </c>
      <c r="E272" s="340">
        <v>8675</v>
      </c>
      <c r="F272" s="340">
        <f t="shared" ref="F272:F274" si="16">E272-D272</f>
        <v>640</v>
      </c>
      <c r="G272" s="341">
        <f t="shared" si="14"/>
        <v>0.5504</v>
      </c>
      <c r="H272" s="341"/>
      <c r="I272" s="342">
        <f>(C272/C275)*I11</f>
        <v>1.320964957296563E-2</v>
      </c>
      <c r="J272" s="343">
        <f t="shared" si="15"/>
        <v>0.56360964957296567</v>
      </c>
      <c r="K272" s="568"/>
      <c r="L272" s="111"/>
      <c r="M272" s="111"/>
      <c r="N272" s="111"/>
      <c r="O272" s="111"/>
    </row>
    <row r="273" spans="1:15" x14ac:dyDescent="0.25">
      <c r="A273" s="337" t="s">
        <v>191</v>
      </c>
      <c r="B273" s="357">
        <v>17219032</v>
      </c>
      <c r="C273" s="337">
        <v>43.3</v>
      </c>
      <c r="D273" s="340">
        <v>11405</v>
      </c>
      <c r="E273" s="340">
        <v>12525</v>
      </c>
      <c r="F273" s="340">
        <f t="shared" si="16"/>
        <v>1120</v>
      </c>
      <c r="G273" s="341">
        <f t="shared" si="14"/>
        <v>0.96319999999999995</v>
      </c>
      <c r="H273" s="341"/>
      <c r="I273" s="342">
        <f>(C273/C275)*I11</f>
        <v>2.3441714201205402E-2</v>
      </c>
      <c r="J273" s="343">
        <f t="shared" si="15"/>
        <v>0.98664171420120539</v>
      </c>
      <c r="K273" s="568"/>
      <c r="L273" s="111"/>
      <c r="M273" s="111"/>
      <c r="N273" s="111"/>
      <c r="O273" s="111"/>
    </row>
    <row r="274" spans="1:15" x14ac:dyDescent="0.25">
      <c r="A274" s="812" t="s">
        <v>211</v>
      </c>
      <c r="B274" s="813"/>
      <c r="C274" s="366">
        <f t="shared" ref="C274:G274" si="17">SUM(C205:C273)</f>
        <v>2877.7000000000007</v>
      </c>
      <c r="D274" s="353">
        <f>SUM(D205:D273)</f>
        <v>765401</v>
      </c>
      <c r="E274" s="353">
        <f>SUM(E205:E273)</f>
        <v>828400</v>
      </c>
      <c r="F274" s="405">
        <f t="shared" si="16"/>
        <v>62999</v>
      </c>
      <c r="G274" s="354">
        <f t="shared" si="17"/>
        <v>54.179140000000011</v>
      </c>
      <c r="H274" s="354">
        <f>SUM(H205:H273)</f>
        <v>2.6845714285714291</v>
      </c>
      <c r="I274" s="354">
        <f>SUM(I205:I273)</f>
        <v>1.5579265809886553</v>
      </c>
      <c r="J274" s="354">
        <f>SUM(J205:J273)</f>
        <v>58.421638009560084</v>
      </c>
      <c r="K274" s="568"/>
      <c r="L274" s="111"/>
      <c r="M274" s="111"/>
      <c r="N274" s="111"/>
      <c r="O274" s="111"/>
    </row>
    <row r="275" spans="1:15" x14ac:dyDescent="0.25">
      <c r="A275" s="803" t="s">
        <v>212</v>
      </c>
      <c r="B275" s="804"/>
      <c r="C275" s="355">
        <f t="shared" ref="C275:I275" si="18">C274+C204</f>
        <v>13523.499999999998</v>
      </c>
      <c r="D275" s="353">
        <f>D274+D204</f>
        <v>2108489</v>
      </c>
      <c r="E275" s="353">
        <f>E274+E204</f>
        <v>2260620</v>
      </c>
      <c r="F275" s="405">
        <f>E275-D275</f>
        <v>152131</v>
      </c>
      <c r="G275" s="354">
        <f t="shared" si="18"/>
        <v>130.83265999999998</v>
      </c>
      <c r="H275" s="354">
        <f>H203+H274</f>
        <v>2.6845714285714291</v>
      </c>
      <c r="I275" s="354">
        <f t="shared" si="18"/>
        <v>7.3213400000000322</v>
      </c>
      <c r="J275" s="354">
        <f>J274+J204</f>
        <v>147.15400000000005</v>
      </c>
      <c r="K275" s="568"/>
      <c r="L275" s="111"/>
      <c r="M275" s="111"/>
      <c r="N275" s="111"/>
      <c r="O275" s="111"/>
    </row>
    <row r="276" spans="1:15" x14ac:dyDescent="0.25">
      <c r="A276" s="367"/>
      <c r="B276" s="368"/>
      <c r="C276" s="367"/>
      <c r="D276" s="370"/>
      <c r="E276" s="370"/>
      <c r="F276" s="370"/>
      <c r="G276" s="369"/>
      <c r="H276" s="369"/>
      <c r="I276" s="369"/>
      <c r="J276" s="369"/>
      <c r="K276" s="567"/>
      <c r="L276" s="111"/>
      <c r="M276" s="111"/>
      <c r="N276" s="111"/>
      <c r="O276" s="111"/>
    </row>
    <row r="277" spans="1:15" x14ac:dyDescent="0.25">
      <c r="A277" s="108"/>
      <c r="B277" s="371"/>
      <c r="C277" s="108"/>
      <c r="D277" s="109"/>
      <c r="E277" s="109"/>
      <c r="F277" s="109"/>
      <c r="G277" s="109"/>
      <c r="H277" s="109"/>
      <c r="I277" s="372"/>
      <c r="J277" s="369"/>
      <c r="K277" s="570"/>
      <c r="L277" s="111"/>
      <c r="M277" s="111"/>
      <c r="N277" s="111"/>
      <c r="O277" s="111"/>
    </row>
    <row r="278" spans="1:15" x14ac:dyDescent="0.25">
      <c r="A278" s="571"/>
      <c r="B278" s="572"/>
      <c r="C278" s="571"/>
      <c r="D278" s="573"/>
      <c r="E278" s="573"/>
      <c r="F278" s="573" t="s">
        <v>231</v>
      </c>
      <c r="G278" s="573"/>
      <c r="H278" s="573"/>
      <c r="I278" s="574"/>
      <c r="J278" s="575"/>
      <c r="K278" s="364"/>
      <c r="L278" s="326"/>
      <c r="M278" s="326"/>
      <c r="N278" s="326"/>
      <c r="O278" s="326"/>
    </row>
    <row r="279" spans="1:15" x14ac:dyDescent="0.25">
      <c r="A279" s="326"/>
      <c r="B279" s="576"/>
      <c r="C279" s="326"/>
      <c r="D279" s="326"/>
      <c r="E279" s="326"/>
      <c r="F279" s="326"/>
      <c r="G279" s="326"/>
      <c r="H279" s="326"/>
      <c r="I279" s="577"/>
      <c r="J279" s="326"/>
      <c r="K279" s="364"/>
      <c r="L279" s="326"/>
      <c r="M279" s="326"/>
      <c r="N279" s="326"/>
      <c r="O279" s="326"/>
    </row>
  </sheetData>
  <mergeCells count="18">
    <mergeCell ref="A274:B274"/>
    <mergeCell ref="A275:B275"/>
    <mergeCell ref="E9:G9"/>
    <mergeCell ref="E10:G10"/>
    <mergeCell ref="E11:G11"/>
    <mergeCell ref="G13:J13"/>
    <mergeCell ref="L13:O13"/>
    <mergeCell ref="A204:B204"/>
    <mergeCell ref="A1:M1"/>
    <mergeCell ref="A3:M3"/>
    <mergeCell ref="A4:M4"/>
    <mergeCell ref="A6:I6"/>
    <mergeCell ref="L6:M11"/>
    <mergeCell ref="A7:D7"/>
    <mergeCell ref="E7:G7"/>
    <mergeCell ref="A8:D8"/>
    <mergeCell ref="E8:G8"/>
    <mergeCell ref="A9:D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9"/>
  <sheetViews>
    <sheetView topLeftCell="A28" workbookViewId="0">
      <selection activeCell="G42" sqref="G42"/>
    </sheetView>
  </sheetViews>
  <sheetFormatPr defaultRowHeight="15" x14ac:dyDescent="0.25"/>
  <cols>
    <col min="1" max="1" width="8.7109375" style="111" customWidth="1"/>
    <col min="2" max="2" width="11.5703125" style="373" customWidth="1"/>
    <col min="3" max="3" width="9.42578125" style="111" customWidth="1"/>
    <col min="4" max="5" width="9.140625" style="111" customWidth="1"/>
    <col min="6" max="6" width="10" style="111" customWidth="1"/>
    <col min="7" max="8" width="9.140625" style="111" customWidth="1"/>
    <col min="9" max="9" width="9.140625" style="112"/>
    <col min="10" max="10" width="10.85546875" style="111" customWidth="1"/>
    <col min="11" max="11" width="12.28515625" style="111" customWidth="1"/>
    <col min="12" max="12" width="9.5703125" style="111" bestFit="1" customWidth="1"/>
    <col min="13" max="19" width="9.140625" style="111"/>
    <col min="20" max="21" width="9.140625" style="111" customWidth="1"/>
    <col min="22" max="16384" width="9.140625" style="111"/>
  </cols>
  <sheetData>
    <row r="1" spans="1:14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</row>
    <row r="2" spans="1:14" ht="20.25" x14ac:dyDescent="0.3">
      <c r="A2" s="60"/>
      <c r="B2" s="499"/>
      <c r="C2" s="60"/>
      <c r="D2" s="62"/>
      <c r="E2" s="62"/>
      <c r="F2" s="62"/>
      <c r="G2" s="62"/>
      <c r="H2" s="62"/>
      <c r="I2" s="63"/>
      <c r="J2" s="64"/>
      <c r="K2" s="65"/>
      <c r="L2" s="65"/>
    </row>
    <row r="3" spans="1:14" ht="18.75" x14ac:dyDescent="0.25">
      <c r="A3" s="742" t="s">
        <v>208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</row>
    <row r="4" spans="1:14" ht="18.75" x14ac:dyDescent="0.25">
      <c r="A4" s="742" t="s">
        <v>276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</row>
    <row r="5" spans="1:14" ht="18.75" x14ac:dyDescent="0.25">
      <c r="A5" s="582"/>
      <c r="B5" s="500"/>
      <c r="C5" s="582"/>
      <c r="D5" s="67"/>
      <c r="E5" s="67"/>
      <c r="F5" s="67"/>
      <c r="G5" s="67"/>
      <c r="H5" s="67"/>
      <c r="I5" s="67"/>
      <c r="J5" s="68"/>
      <c r="K5" s="583"/>
      <c r="L5" s="583"/>
    </row>
    <row r="6" spans="1:14" x14ac:dyDescent="0.25">
      <c r="A6" s="805" t="s">
        <v>1</v>
      </c>
      <c r="B6" s="744"/>
      <c r="C6" s="744"/>
      <c r="D6" s="744"/>
      <c r="E6" s="744"/>
      <c r="F6" s="744"/>
      <c r="G6" s="744"/>
      <c r="H6" s="744"/>
      <c r="I6" s="806"/>
      <c r="J6" s="70"/>
      <c r="K6" s="866" t="s">
        <v>3</v>
      </c>
      <c r="L6" s="866"/>
    </row>
    <row r="7" spans="1:14" ht="84" x14ac:dyDescent="0.25">
      <c r="A7" s="808" t="s">
        <v>4</v>
      </c>
      <c r="B7" s="808"/>
      <c r="C7" s="808"/>
      <c r="D7" s="808"/>
      <c r="E7" s="809" t="s">
        <v>5</v>
      </c>
      <c r="F7" s="809"/>
      <c r="G7" s="809"/>
      <c r="H7" s="584"/>
      <c r="I7" s="329" t="s">
        <v>273</v>
      </c>
      <c r="J7" s="73"/>
      <c r="K7" s="866"/>
      <c r="L7" s="866"/>
    </row>
    <row r="8" spans="1:14" x14ac:dyDescent="0.25">
      <c r="A8" s="810" t="s">
        <v>6</v>
      </c>
      <c r="B8" s="810"/>
      <c r="C8" s="810"/>
      <c r="D8" s="810"/>
      <c r="E8" s="809" t="s">
        <v>7</v>
      </c>
      <c r="F8" s="809"/>
      <c r="G8" s="809"/>
      <c r="H8" s="584"/>
      <c r="I8" s="330">
        <v>83.695999999999998</v>
      </c>
      <c r="J8" s="75"/>
      <c r="K8" s="866"/>
      <c r="L8" s="866"/>
    </row>
    <row r="9" spans="1:14" x14ac:dyDescent="0.25">
      <c r="A9" s="811" t="s">
        <v>8</v>
      </c>
      <c r="B9" s="811"/>
      <c r="C9" s="811"/>
      <c r="D9" s="811"/>
      <c r="E9" s="809" t="s">
        <v>9</v>
      </c>
      <c r="F9" s="809"/>
      <c r="G9" s="809"/>
      <c r="H9" s="584"/>
      <c r="I9" s="330">
        <f>G204+H204</f>
        <v>41.22817142857145</v>
      </c>
      <c r="J9" s="75"/>
      <c r="K9" s="866"/>
      <c r="L9" s="866"/>
    </row>
    <row r="10" spans="1:14" x14ac:dyDescent="0.25">
      <c r="A10" s="811"/>
      <c r="B10" s="811"/>
      <c r="C10" s="811"/>
      <c r="D10" s="811"/>
      <c r="E10" s="816" t="s">
        <v>207</v>
      </c>
      <c r="F10" s="739"/>
      <c r="G10" s="817"/>
      <c r="H10" s="585"/>
      <c r="I10" s="330">
        <f>G274+H274</f>
        <v>35.00822857142856</v>
      </c>
      <c r="J10" s="75"/>
      <c r="K10" s="866"/>
      <c r="L10" s="866"/>
    </row>
    <row r="11" spans="1:14" x14ac:dyDescent="0.25">
      <c r="A11" s="811"/>
      <c r="B11" s="811"/>
      <c r="C11" s="811"/>
      <c r="D11" s="811"/>
      <c r="E11" s="809" t="s">
        <v>10</v>
      </c>
      <c r="F11" s="809"/>
      <c r="G11" s="809"/>
      <c r="H11" s="584"/>
      <c r="I11" s="330">
        <f>I8-I9-I10</f>
        <v>7.4595999999999876</v>
      </c>
      <c r="J11" s="75"/>
      <c r="K11" s="866"/>
      <c r="L11" s="866"/>
    </row>
    <row r="12" spans="1:14" x14ac:dyDescent="0.25">
      <c r="A12" s="76"/>
      <c r="B12" s="331"/>
      <c r="C12" s="76"/>
      <c r="D12" s="70"/>
      <c r="E12" s="70"/>
      <c r="F12" s="70"/>
      <c r="G12" s="70"/>
      <c r="H12" s="70"/>
      <c r="I12" s="75"/>
      <c r="J12" s="75"/>
      <c r="K12" s="79"/>
      <c r="L12" s="79"/>
    </row>
    <row r="13" spans="1:14" x14ac:dyDescent="0.25">
      <c r="A13" s="76"/>
      <c r="B13" s="331"/>
      <c r="C13" s="76"/>
      <c r="D13" s="70"/>
      <c r="E13" s="70"/>
      <c r="F13" s="70"/>
      <c r="G13" s="864" t="s">
        <v>281</v>
      </c>
      <c r="H13" s="864"/>
      <c r="I13" s="864"/>
      <c r="J13" s="864"/>
      <c r="K13" s="731" t="s">
        <v>11</v>
      </c>
      <c r="L13" s="731"/>
      <c r="M13" s="863"/>
      <c r="N13" s="863"/>
    </row>
    <row r="14" spans="1:14" ht="48" x14ac:dyDescent="0.25">
      <c r="A14" s="332" t="s">
        <v>12</v>
      </c>
      <c r="B14" s="333" t="s">
        <v>13</v>
      </c>
      <c r="C14" s="332" t="s">
        <v>14</v>
      </c>
      <c r="D14" s="334" t="s">
        <v>274</v>
      </c>
      <c r="E14" s="334" t="s">
        <v>275</v>
      </c>
      <c r="F14" s="334" t="s">
        <v>15</v>
      </c>
      <c r="G14" s="334" t="s">
        <v>16</v>
      </c>
      <c r="H14" s="334" t="s">
        <v>249</v>
      </c>
      <c r="I14" s="335" t="s">
        <v>17</v>
      </c>
      <c r="J14" s="335" t="s">
        <v>18</v>
      </c>
      <c r="K14" s="84"/>
      <c r="L14" s="84"/>
    </row>
    <row r="15" spans="1:14" x14ac:dyDescent="0.25">
      <c r="A15" s="337">
        <v>8</v>
      </c>
      <c r="B15" s="338">
        <v>17219199</v>
      </c>
      <c r="C15" s="339">
        <v>52.9</v>
      </c>
      <c r="D15" s="340">
        <v>3598</v>
      </c>
      <c r="E15" s="340">
        <v>3598</v>
      </c>
      <c r="F15" s="340">
        <f>E15-D15</f>
        <v>0</v>
      </c>
      <c r="G15" s="341">
        <f t="shared" ref="G15:G78" si="0">F15*0.00086</f>
        <v>0</v>
      </c>
      <c r="H15" s="341"/>
      <c r="I15" s="342">
        <f>(C15/C275)*I11</f>
        <v>2.9179786297925791E-2</v>
      </c>
      <c r="J15" s="343">
        <f>G15+I15</f>
        <v>2.9179786297925791E-2</v>
      </c>
      <c r="K15" s="568"/>
      <c r="L15" s="593"/>
    </row>
    <row r="16" spans="1:14" x14ac:dyDescent="0.25">
      <c r="A16" s="337">
        <v>9</v>
      </c>
      <c r="B16" s="338">
        <v>17218756</v>
      </c>
      <c r="C16" s="339">
        <v>48.9</v>
      </c>
      <c r="D16" s="340">
        <v>500</v>
      </c>
      <c r="E16" s="340">
        <v>500</v>
      </c>
      <c r="F16" s="340">
        <f t="shared" ref="F16:F79" si="1">E16-D16</f>
        <v>0</v>
      </c>
      <c r="G16" s="341">
        <f t="shared" si="0"/>
        <v>0</v>
      </c>
      <c r="H16" s="341"/>
      <c r="I16" s="342">
        <f>(C16/C275)*I11</f>
        <v>2.6973375235700776E-2</v>
      </c>
      <c r="J16" s="343">
        <f>G16+I16</f>
        <v>2.6973375235700776E-2</v>
      </c>
    </row>
    <row r="17" spans="1:10" x14ac:dyDescent="0.25">
      <c r="A17" s="337">
        <v>10</v>
      </c>
      <c r="B17" s="338">
        <v>17218829</v>
      </c>
      <c r="C17" s="339">
        <v>56.8</v>
      </c>
      <c r="D17" s="340">
        <v>4368</v>
      </c>
      <c r="E17" s="340">
        <v>4835</v>
      </c>
      <c r="F17" s="340">
        <f t="shared" si="1"/>
        <v>467</v>
      </c>
      <c r="G17" s="341">
        <f t="shared" si="0"/>
        <v>0.40161999999999998</v>
      </c>
      <c r="H17" s="341"/>
      <c r="I17" s="342">
        <f>(C17/C275)*I11</f>
        <v>3.1331037083595172E-2</v>
      </c>
      <c r="J17" s="343">
        <f>G17+I17+H17</f>
        <v>0.43295103708359517</v>
      </c>
    </row>
    <row r="18" spans="1:10" x14ac:dyDescent="0.25">
      <c r="A18" s="337">
        <v>13</v>
      </c>
      <c r="B18" s="344">
        <v>17218859</v>
      </c>
      <c r="C18" s="339">
        <v>51.8</v>
      </c>
      <c r="D18" s="340">
        <v>4594</v>
      </c>
      <c r="E18" s="340">
        <v>4594</v>
      </c>
      <c r="F18" s="340">
        <f t="shared" si="1"/>
        <v>0</v>
      </c>
      <c r="G18" s="341">
        <f t="shared" si="0"/>
        <v>0</v>
      </c>
      <c r="H18" s="341"/>
      <c r="I18" s="342">
        <f>(C18/C275)*I11</f>
        <v>2.8573023255813908E-2</v>
      </c>
      <c r="J18" s="343">
        <f t="shared" ref="J18:J81" si="2">G18+I18</f>
        <v>2.8573023255813908E-2</v>
      </c>
    </row>
    <row r="19" spans="1:10" x14ac:dyDescent="0.25">
      <c r="A19" s="337">
        <v>14</v>
      </c>
      <c r="B19" s="344">
        <v>17218899</v>
      </c>
      <c r="C19" s="339">
        <v>48.5</v>
      </c>
      <c r="D19" s="340">
        <v>13334</v>
      </c>
      <c r="E19" s="340">
        <v>14194</v>
      </c>
      <c r="F19" s="340">
        <f t="shared" si="1"/>
        <v>860</v>
      </c>
      <c r="G19" s="341">
        <f t="shared" si="0"/>
        <v>0.73960000000000004</v>
      </c>
      <c r="H19" s="341"/>
      <c r="I19" s="342">
        <f>(C19/C275)*I11</f>
        <v>2.6752734129478272E-2</v>
      </c>
      <c r="J19" s="343">
        <f t="shared" si="2"/>
        <v>0.76635273412947835</v>
      </c>
    </row>
    <row r="20" spans="1:10" x14ac:dyDescent="0.25">
      <c r="A20" s="337">
        <v>15</v>
      </c>
      <c r="B20" s="338">
        <v>17218968</v>
      </c>
      <c r="C20" s="339">
        <v>49.4</v>
      </c>
      <c r="D20" s="340">
        <v>3804</v>
      </c>
      <c r="E20" s="340">
        <v>3804</v>
      </c>
      <c r="F20" s="340">
        <f t="shared" si="1"/>
        <v>0</v>
      </c>
      <c r="G20" s="341">
        <f t="shared" si="0"/>
        <v>0</v>
      </c>
      <c r="H20" s="341"/>
      <c r="I20" s="342">
        <f>(C20/C275)*I11</f>
        <v>2.72491766184789E-2</v>
      </c>
      <c r="J20" s="343">
        <f t="shared" si="2"/>
        <v>2.72491766184789E-2</v>
      </c>
    </row>
    <row r="21" spans="1:10" x14ac:dyDescent="0.25">
      <c r="A21" s="337">
        <v>16</v>
      </c>
      <c r="B21" s="338">
        <v>17218805</v>
      </c>
      <c r="C21" s="339">
        <v>66.5</v>
      </c>
      <c r="D21" s="340">
        <v>5870</v>
      </c>
      <c r="E21" s="340">
        <v>6100</v>
      </c>
      <c r="F21" s="340">
        <f t="shared" si="1"/>
        <v>230</v>
      </c>
      <c r="G21" s="341">
        <f t="shared" si="0"/>
        <v>0.1978</v>
      </c>
      <c r="H21" s="341"/>
      <c r="I21" s="342">
        <f>(C21/C275)*I11</f>
        <v>3.6681583909490834E-2</v>
      </c>
      <c r="J21" s="343">
        <f t="shared" si="2"/>
        <v>0.23448158390949084</v>
      </c>
    </row>
    <row r="22" spans="1:10" x14ac:dyDescent="0.25">
      <c r="A22" s="337">
        <v>17</v>
      </c>
      <c r="B22" s="338">
        <v>17219256</v>
      </c>
      <c r="C22" s="339">
        <v>36.6</v>
      </c>
      <c r="D22" s="340">
        <v>7370</v>
      </c>
      <c r="E22" s="340">
        <v>7701</v>
      </c>
      <c r="F22" s="340">
        <f t="shared" si="1"/>
        <v>331</v>
      </c>
      <c r="G22" s="341">
        <f t="shared" si="0"/>
        <v>0.28465999999999997</v>
      </c>
      <c r="H22" s="341"/>
      <c r="I22" s="342">
        <f>(C22/C275)*I11</f>
        <v>2.0188661219358865E-2</v>
      </c>
      <c r="J22" s="343">
        <f t="shared" si="2"/>
        <v>0.30484866121935883</v>
      </c>
    </row>
    <row r="23" spans="1:10" x14ac:dyDescent="0.25">
      <c r="A23" s="337">
        <v>18</v>
      </c>
      <c r="B23" s="338">
        <v>17219092</v>
      </c>
      <c r="C23" s="339">
        <v>63.8</v>
      </c>
      <c r="D23" s="340">
        <v>11350</v>
      </c>
      <c r="E23" s="340">
        <v>11705</v>
      </c>
      <c r="F23" s="340">
        <f t="shared" si="1"/>
        <v>355</v>
      </c>
      <c r="G23" s="341">
        <f t="shared" si="0"/>
        <v>0.30530000000000002</v>
      </c>
      <c r="H23" s="341"/>
      <c r="I23" s="342">
        <f>(C23/C275)*I11</f>
        <v>3.5192256442488946E-2</v>
      </c>
      <c r="J23" s="343">
        <f t="shared" si="2"/>
        <v>0.34049225644248898</v>
      </c>
    </row>
    <row r="24" spans="1:10" x14ac:dyDescent="0.25">
      <c r="A24" s="337">
        <v>19</v>
      </c>
      <c r="B24" s="338">
        <v>17218740</v>
      </c>
      <c r="C24" s="339">
        <v>45.8</v>
      </c>
      <c r="D24" s="340">
        <v>4401</v>
      </c>
      <c r="E24" s="340">
        <v>4452</v>
      </c>
      <c r="F24" s="340">
        <f t="shared" si="1"/>
        <v>51</v>
      </c>
      <c r="G24" s="341">
        <f t="shared" si="0"/>
        <v>4.3859999999999996E-2</v>
      </c>
      <c r="H24" s="341"/>
      <c r="I24" s="342">
        <f>(C24/C275)*I11</f>
        <v>2.5263406662476388E-2</v>
      </c>
      <c r="J24" s="343">
        <f>G24+I24</f>
        <v>6.9123406662476378E-2</v>
      </c>
    </row>
    <row r="25" spans="1:10" x14ac:dyDescent="0.25">
      <c r="A25" s="337">
        <v>20</v>
      </c>
      <c r="B25" s="338">
        <v>17715014</v>
      </c>
      <c r="C25" s="339">
        <v>51.9</v>
      </c>
      <c r="D25" s="340">
        <v>9427</v>
      </c>
      <c r="E25" s="340">
        <v>9849</v>
      </c>
      <c r="F25" s="340">
        <f t="shared" si="1"/>
        <v>422</v>
      </c>
      <c r="G25" s="341">
        <f t="shared" si="0"/>
        <v>0.36291999999999996</v>
      </c>
      <c r="H25" s="341"/>
      <c r="I25" s="342">
        <f>(C25/C275)*I11</f>
        <v>2.8628183532369535E-2</v>
      </c>
      <c r="J25" s="343">
        <f t="shared" si="2"/>
        <v>0.39154818353236948</v>
      </c>
    </row>
    <row r="26" spans="1:10" x14ac:dyDescent="0.25">
      <c r="A26" s="337">
        <v>21</v>
      </c>
      <c r="B26" s="345">
        <v>17218750</v>
      </c>
      <c r="C26" s="339">
        <v>48.4</v>
      </c>
      <c r="D26" s="340">
        <v>5608</v>
      </c>
      <c r="E26" s="340">
        <v>5611</v>
      </c>
      <c r="F26" s="340">
        <f t="shared" si="1"/>
        <v>3</v>
      </c>
      <c r="G26" s="341">
        <f t="shared" si="0"/>
        <v>2.5799999999999998E-3</v>
      </c>
      <c r="H26" s="341"/>
      <c r="I26" s="342">
        <f>(C26/C275)*I11</f>
        <v>2.6697573852922651E-2</v>
      </c>
      <c r="J26" s="343">
        <f t="shared" si="2"/>
        <v>2.927757385292265E-2</v>
      </c>
    </row>
    <row r="27" spans="1:10" x14ac:dyDescent="0.25">
      <c r="A27" s="337">
        <v>22</v>
      </c>
      <c r="B27" s="345">
        <v>17219081</v>
      </c>
      <c r="C27" s="339">
        <v>56.9</v>
      </c>
      <c r="D27" s="340">
        <v>16914</v>
      </c>
      <c r="E27" s="340">
        <v>17777</v>
      </c>
      <c r="F27" s="340">
        <f t="shared" si="1"/>
        <v>863</v>
      </c>
      <c r="G27" s="341">
        <f t="shared" si="0"/>
        <v>0.74217999999999995</v>
      </c>
      <c r="H27" s="341"/>
      <c r="I27" s="342">
        <f>(C27/C275)*I11</f>
        <v>3.1386197360150796E-2</v>
      </c>
      <c r="J27" s="343">
        <f t="shared" si="2"/>
        <v>0.77356619736015075</v>
      </c>
    </row>
    <row r="28" spans="1:10" x14ac:dyDescent="0.25">
      <c r="A28" s="337">
        <v>23</v>
      </c>
      <c r="B28" s="338">
        <v>17219189</v>
      </c>
      <c r="C28" s="339">
        <v>90.8</v>
      </c>
      <c r="D28" s="340">
        <v>6959</v>
      </c>
      <c r="E28" s="340">
        <v>6959</v>
      </c>
      <c r="F28" s="340">
        <f t="shared" si="1"/>
        <v>0</v>
      </c>
      <c r="G28" s="341">
        <f t="shared" si="0"/>
        <v>0</v>
      </c>
      <c r="H28" s="341"/>
      <c r="I28" s="342">
        <f>(C28/C275)*I11</f>
        <v>5.0085531112507777E-2</v>
      </c>
      <c r="J28" s="343">
        <f t="shared" si="2"/>
        <v>5.0085531112507777E-2</v>
      </c>
    </row>
    <row r="29" spans="1:10" x14ac:dyDescent="0.25">
      <c r="A29" s="337">
        <v>24</v>
      </c>
      <c r="B29" s="338">
        <v>17715070</v>
      </c>
      <c r="C29" s="339">
        <v>55.5</v>
      </c>
      <c r="D29" s="340">
        <v>9415</v>
      </c>
      <c r="E29" s="340">
        <v>9427</v>
      </c>
      <c r="F29" s="340">
        <f t="shared" si="1"/>
        <v>12</v>
      </c>
      <c r="G29" s="341">
        <f t="shared" si="0"/>
        <v>1.0319999999999999E-2</v>
      </c>
      <c r="H29" s="341"/>
      <c r="I29" s="342">
        <f>(C29/C275)*I11</f>
        <v>3.0613953488372047E-2</v>
      </c>
      <c r="J29" s="343">
        <f t="shared" si="2"/>
        <v>4.0933953488372046E-2</v>
      </c>
    </row>
    <row r="30" spans="1:10" x14ac:dyDescent="0.25">
      <c r="A30" s="337">
        <v>25</v>
      </c>
      <c r="B30" s="338">
        <v>17715312</v>
      </c>
      <c r="C30" s="339">
        <v>51.8</v>
      </c>
      <c r="D30" s="340">
        <v>3102</v>
      </c>
      <c r="E30" s="340">
        <v>3102</v>
      </c>
      <c r="F30" s="340">
        <f t="shared" si="1"/>
        <v>0</v>
      </c>
      <c r="G30" s="341">
        <f t="shared" si="0"/>
        <v>0</v>
      </c>
      <c r="H30" s="341"/>
      <c r="I30" s="342">
        <f>(C30/C275)*I11</f>
        <v>2.8573023255813908E-2</v>
      </c>
      <c r="J30" s="343">
        <f t="shared" si="2"/>
        <v>2.8573023255813908E-2</v>
      </c>
    </row>
    <row r="31" spans="1:10" x14ac:dyDescent="0.25">
      <c r="A31" s="337">
        <v>26</v>
      </c>
      <c r="B31" s="338">
        <v>17715570</v>
      </c>
      <c r="C31" s="339">
        <v>48.5</v>
      </c>
      <c r="D31" s="340">
        <v>6477</v>
      </c>
      <c r="E31" s="340">
        <v>6477</v>
      </c>
      <c r="F31" s="340">
        <f t="shared" si="1"/>
        <v>0</v>
      </c>
      <c r="G31" s="341">
        <f t="shared" si="0"/>
        <v>0</v>
      </c>
      <c r="H31" s="341"/>
      <c r="I31" s="342">
        <f>(C31/C275)*I11</f>
        <v>2.6752734129478272E-2</v>
      </c>
      <c r="J31" s="343">
        <f t="shared" si="2"/>
        <v>2.6752734129478272E-2</v>
      </c>
    </row>
    <row r="32" spans="1:10" x14ac:dyDescent="0.25">
      <c r="A32" s="337">
        <v>27</v>
      </c>
      <c r="B32" s="338">
        <v>17219083</v>
      </c>
      <c r="C32" s="339">
        <v>49.6</v>
      </c>
      <c r="D32" s="340">
        <v>13496</v>
      </c>
      <c r="E32" s="340">
        <v>13496</v>
      </c>
      <c r="F32" s="340">
        <f t="shared" si="1"/>
        <v>0</v>
      </c>
      <c r="G32" s="341">
        <f t="shared" si="0"/>
        <v>0</v>
      </c>
      <c r="H32" s="341"/>
      <c r="I32" s="342">
        <f>(C32/C275)*I11</f>
        <v>2.7359497171590155E-2</v>
      </c>
      <c r="J32" s="343">
        <f t="shared" si="2"/>
        <v>2.7359497171590155E-2</v>
      </c>
    </row>
    <row r="33" spans="1:10" x14ac:dyDescent="0.25">
      <c r="A33" s="337">
        <v>28</v>
      </c>
      <c r="B33" s="338">
        <v>17219321</v>
      </c>
      <c r="C33" s="339">
        <v>66</v>
      </c>
      <c r="D33" s="340">
        <v>16808</v>
      </c>
      <c r="E33" s="340">
        <v>17259</v>
      </c>
      <c r="F33" s="340">
        <f t="shared" si="1"/>
        <v>451</v>
      </c>
      <c r="G33" s="341">
        <f t="shared" si="0"/>
        <v>0.38785999999999998</v>
      </c>
      <c r="H33" s="341"/>
      <c r="I33" s="342">
        <f>(C33/C275)*I11</f>
        <v>3.6405782526712699E-2</v>
      </c>
      <c r="J33" s="343">
        <f t="shared" si="2"/>
        <v>0.42426578252671265</v>
      </c>
    </row>
    <row r="34" spans="1:10" x14ac:dyDescent="0.25">
      <c r="A34" s="337">
        <v>29</v>
      </c>
      <c r="B34" s="338">
        <v>17219220</v>
      </c>
      <c r="C34" s="339">
        <v>36.700000000000003</v>
      </c>
      <c r="D34" s="340">
        <v>2810</v>
      </c>
      <c r="E34" s="340">
        <v>2822</v>
      </c>
      <c r="F34" s="340">
        <f t="shared" si="1"/>
        <v>12</v>
      </c>
      <c r="G34" s="341">
        <f t="shared" si="0"/>
        <v>1.0319999999999999E-2</v>
      </c>
      <c r="H34" s="341"/>
      <c r="I34" s="342">
        <f>(C34/C275)*I11</f>
        <v>2.0243821495914492E-2</v>
      </c>
      <c r="J34" s="343">
        <f t="shared" si="2"/>
        <v>3.0563821495914491E-2</v>
      </c>
    </row>
    <row r="35" spans="1:10" x14ac:dyDescent="0.25">
      <c r="A35" s="337">
        <v>30</v>
      </c>
      <c r="B35" s="338">
        <v>17218806</v>
      </c>
      <c r="C35" s="339">
        <v>64</v>
      </c>
      <c r="D35" s="340">
        <v>15115</v>
      </c>
      <c r="E35" s="340">
        <v>15581</v>
      </c>
      <c r="F35" s="340">
        <f t="shared" si="1"/>
        <v>466</v>
      </c>
      <c r="G35" s="341">
        <f t="shared" si="0"/>
        <v>0.40076000000000001</v>
      </c>
      <c r="H35" s="341"/>
      <c r="I35" s="342">
        <f>(C35/C275)*I11</f>
        <v>3.5302576995600202E-2</v>
      </c>
      <c r="J35" s="343">
        <f t="shared" si="2"/>
        <v>0.43606257699560019</v>
      </c>
    </row>
    <row r="36" spans="1:10" x14ac:dyDescent="0.25">
      <c r="A36" s="337">
        <v>31</v>
      </c>
      <c r="B36" s="338">
        <v>17218983</v>
      </c>
      <c r="C36" s="339">
        <v>45.7</v>
      </c>
      <c r="D36" s="340">
        <v>3622</v>
      </c>
      <c r="E36" s="340">
        <v>3624</v>
      </c>
      <c r="F36" s="340">
        <f t="shared" si="1"/>
        <v>2</v>
      </c>
      <c r="G36" s="342">
        <f t="shared" si="0"/>
        <v>1.72E-3</v>
      </c>
      <c r="H36" s="342"/>
      <c r="I36" s="342">
        <f>(C36/C275)*I11</f>
        <v>2.5208246385920768E-2</v>
      </c>
      <c r="J36" s="343">
        <f t="shared" si="2"/>
        <v>2.6928246385920767E-2</v>
      </c>
    </row>
    <row r="37" spans="1:10" x14ac:dyDescent="0.25">
      <c r="A37" s="337">
        <v>32</v>
      </c>
      <c r="B37" s="338">
        <v>17715342</v>
      </c>
      <c r="C37" s="339">
        <v>52.7</v>
      </c>
      <c r="D37" s="351">
        <v>12593</v>
      </c>
      <c r="E37" s="351">
        <v>12966</v>
      </c>
      <c r="F37" s="351">
        <v>898</v>
      </c>
      <c r="G37" s="569">
        <v>0.77227999999999997</v>
      </c>
      <c r="H37" s="342"/>
      <c r="I37" s="342">
        <f>(C37/C275)*I11</f>
        <v>2.9069465744814539E-2</v>
      </c>
      <c r="J37" s="343">
        <f>G37+I37</f>
        <v>0.80134946574481447</v>
      </c>
    </row>
    <row r="38" spans="1:10" x14ac:dyDescent="0.25">
      <c r="A38" s="337">
        <v>33</v>
      </c>
      <c r="B38" s="345">
        <v>17715078</v>
      </c>
      <c r="C38" s="339">
        <v>48.4</v>
      </c>
      <c r="D38" s="340">
        <v>8521</v>
      </c>
      <c r="E38" s="340">
        <v>8594</v>
      </c>
      <c r="F38" s="340">
        <f t="shared" si="1"/>
        <v>73</v>
      </c>
      <c r="G38" s="342">
        <f t="shared" si="0"/>
        <v>6.2780000000000002E-2</v>
      </c>
      <c r="H38" s="342"/>
      <c r="I38" s="342">
        <f>(C38/C275)*I11</f>
        <v>2.6697573852922651E-2</v>
      </c>
      <c r="J38" s="343">
        <f t="shared" si="2"/>
        <v>8.9477573852922654E-2</v>
      </c>
    </row>
    <row r="39" spans="1:10" x14ac:dyDescent="0.25">
      <c r="A39" s="337">
        <v>34</v>
      </c>
      <c r="B39" s="338">
        <v>17715593</v>
      </c>
      <c r="C39" s="339">
        <v>57</v>
      </c>
      <c r="D39" s="346">
        <v>8625</v>
      </c>
      <c r="E39" s="346">
        <v>8625</v>
      </c>
      <c r="F39" s="340">
        <f t="shared" si="1"/>
        <v>0</v>
      </c>
      <c r="G39" s="341">
        <f t="shared" si="0"/>
        <v>0</v>
      </c>
      <c r="H39" s="341"/>
      <c r="I39" s="342">
        <f>(C39/C275)*I11</f>
        <v>3.1441357636706427E-2</v>
      </c>
      <c r="J39" s="343">
        <f t="shared" si="2"/>
        <v>3.1441357636706427E-2</v>
      </c>
    </row>
    <row r="40" spans="1:10" x14ac:dyDescent="0.25">
      <c r="A40" s="337">
        <v>35</v>
      </c>
      <c r="B40" s="338">
        <v>17715668</v>
      </c>
      <c r="C40" s="339">
        <v>91</v>
      </c>
      <c r="D40" s="346">
        <v>20991</v>
      </c>
      <c r="E40" s="346">
        <v>22072</v>
      </c>
      <c r="F40" s="340">
        <f t="shared" si="1"/>
        <v>1081</v>
      </c>
      <c r="G40" s="341">
        <f t="shared" si="0"/>
        <v>0.92965999999999993</v>
      </c>
      <c r="H40" s="341"/>
      <c r="I40" s="342">
        <f>(C40/C275)*I11</f>
        <v>5.0195851665619032E-2</v>
      </c>
      <c r="J40" s="343">
        <f t="shared" si="2"/>
        <v>0.97985585166561895</v>
      </c>
    </row>
    <row r="41" spans="1:10" x14ac:dyDescent="0.25">
      <c r="A41" s="337">
        <v>36</v>
      </c>
      <c r="B41" s="338">
        <v>17715330</v>
      </c>
      <c r="C41" s="339">
        <v>55.5</v>
      </c>
      <c r="D41" s="340">
        <v>5489</v>
      </c>
      <c r="E41" s="340">
        <v>5492</v>
      </c>
      <c r="F41" s="340">
        <f t="shared" si="1"/>
        <v>3</v>
      </c>
      <c r="G41" s="341">
        <f t="shared" si="0"/>
        <v>2.5799999999999998E-3</v>
      </c>
      <c r="H41" s="341"/>
      <c r="I41" s="342">
        <f>(C41/C275)*I11</f>
        <v>3.0613953488372047E-2</v>
      </c>
      <c r="J41" s="343">
        <f t="shared" si="2"/>
        <v>3.3193953488372049E-2</v>
      </c>
    </row>
    <row r="42" spans="1:10" x14ac:dyDescent="0.25">
      <c r="A42" s="337">
        <v>37</v>
      </c>
      <c r="B42" s="338">
        <v>17715181</v>
      </c>
      <c r="C42" s="339">
        <v>51.9</v>
      </c>
      <c r="D42" s="346">
        <v>9200</v>
      </c>
      <c r="E42" s="346">
        <v>11253</v>
      </c>
      <c r="F42" s="340">
        <f t="shared" si="1"/>
        <v>2053</v>
      </c>
      <c r="G42" s="341">
        <f t="shared" si="0"/>
        <v>1.7655799999999999</v>
      </c>
      <c r="H42" s="341"/>
      <c r="I42" s="342">
        <f>(C42/C275)*I11</f>
        <v>2.8628183532369535E-2</v>
      </c>
      <c r="J42" s="343">
        <f t="shared" si="2"/>
        <v>1.7942081835323695</v>
      </c>
    </row>
    <row r="43" spans="1:10" x14ac:dyDescent="0.25">
      <c r="A43" s="337">
        <v>38</v>
      </c>
      <c r="B43" s="338">
        <v>17219134</v>
      </c>
      <c r="C43" s="339">
        <v>48.5</v>
      </c>
      <c r="D43" s="346">
        <v>10456</v>
      </c>
      <c r="E43" s="346">
        <v>10456</v>
      </c>
      <c r="F43" s="340">
        <f t="shared" si="1"/>
        <v>0</v>
      </c>
      <c r="G43" s="341">
        <f t="shared" si="0"/>
        <v>0</v>
      </c>
      <c r="H43" s="341"/>
      <c r="I43" s="342">
        <f>(C43/C275)*I11</f>
        <v>2.6752734129478272E-2</v>
      </c>
      <c r="J43" s="343">
        <f t="shared" si="2"/>
        <v>2.6752734129478272E-2</v>
      </c>
    </row>
    <row r="44" spans="1:10" x14ac:dyDescent="0.25">
      <c r="A44" s="337">
        <v>39</v>
      </c>
      <c r="B44" s="338">
        <v>17715002</v>
      </c>
      <c r="C44" s="339">
        <v>49.4</v>
      </c>
      <c r="D44" s="340">
        <v>10194</v>
      </c>
      <c r="E44" s="340">
        <v>11118</v>
      </c>
      <c r="F44" s="340">
        <f t="shared" si="1"/>
        <v>924</v>
      </c>
      <c r="G44" s="342">
        <f t="shared" si="0"/>
        <v>0.79464000000000001</v>
      </c>
      <c r="H44" s="341"/>
      <c r="I44" s="342">
        <f>(C44/C275)*I11</f>
        <v>2.72491766184789E-2</v>
      </c>
      <c r="J44" s="343">
        <f t="shared" si="2"/>
        <v>0.82188917661847893</v>
      </c>
    </row>
    <row r="45" spans="1:10" x14ac:dyDescent="0.25">
      <c r="A45" s="337">
        <v>40</v>
      </c>
      <c r="B45" s="338">
        <v>17715648</v>
      </c>
      <c r="C45" s="339">
        <v>66.099999999999994</v>
      </c>
      <c r="D45" s="340">
        <v>9712</v>
      </c>
      <c r="E45" s="340">
        <v>9712</v>
      </c>
      <c r="F45" s="340">
        <f t="shared" si="1"/>
        <v>0</v>
      </c>
      <c r="G45" s="341">
        <f t="shared" si="0"/>
        <v>0</v>
      </c>
      <c r="H45" s="341"/>
      <c r="I45" s="342">
        <f>(C45/C275)*I11</f>
        <v>3.6460942803268323E-2</v>
      </c>
      <c r="J45" s="343">
        <f t="shared" si="2"/>
        <v>3.6460942803268323E-2</v>
      </c>
    </row>
    <row r="46" spans="1:10" x14ac:dyDescent="0.25">
      <c r="A46" s="337">
        <v>41</v>
      </c>
      <c r="B46" s="338">
        <v>17715689</v>
      </c>
      <c r="C46" s="339">
        <v>36.799999999999997</v>
      </c>
      <c r="D46" s="346">
        <v>4341</v>
      </c>
      <c r="E46" s="346">
        <v>4341</v>
      </c>
      <c r="F46" s="340">
        <f t="shared" si="1"/>
        <v>0</v>
      </c>
      <c r="G46" s="341">
        <f t="shared" si="0"/>
        <v>0</v>
      </c>
      <c r="H46" s="341"/>
      <c r="I46" s="342">
        <f>(C46/C275)*I11</f>
        <v>2.0298981772470109E-2</v>
      </c>
      <c r="J46" s="343">
        <f t="shared" si="2"/>
        <v>2.0298981772470109E-2</v>
      </c>
    </row>
    <row r="47" spans="1:10" x14ac:dyDescent="0.25">
      <c r="A47" s="337">
        <v>42</v>
      </c>
      <c r="B47" s="338">
        <v>17715405</v>
      </c>
      <c r="C47" s="339">
        <v>64.099999999999994</v>
      </c>
      <c r="D47" s="340">
        <v>14559</v>
      </c>
      <c r="E47" s="340">
        <v>15406</v>
      </c>
      <c r="F47" s="340">
        <f t="shared" si="1"/>
        <v>847</v>
      </c>
      <c r="G47" s="341">
        <f t="shared" si="0"/>
        <v>0.72841999999999996</v>
      </c>
      <c r="H47" s="341"/>
      <c r="I47" s="342">
        <f>(C47/C275)*I11</f>
        <v>3.5357737272155819E-2</v>
      </c>
      <c r="J47" s="343">
        <f t="shared" si="2"/>
        <v>0.76377773727215581</v>
      </c>
    </row>
    <row r="48" spans="1:10" x14ac:dyDescent="0.25">
      <c r="A48" s="337">
        <v>43</v>
      </c>
      <c r="B48" s="338">
        <v>17715025</v>
      </c>
      <c r="C48" s="339">
        <v>45.6</v>
      </c>
      <c r="D48" s="340">
        <v>13728</v>
      </c>
      <c r="E48" s="340">
        <v>14566</v>
      </c>
      <c r="F48" s="340">
        <f t="shared" si="1"/>
        <v>838</v>
      </c>
      <c r="G48" s="341">
        <f t="shared" si="0"/>
        <v>0.72067999999999999</v>
      </c>
      <c r="H48" s="341"/>
      <c r="I48" s="342">
        <f>(C48/C275)*I11</f>
        <v>2.515308610936514E-2</v>
      </c>
      <c r="J48" s="343">
        <f t="shared" si="2"/>
        <v>0.74583308610936516</v>
      </c>
    </row>
    <row r="49" spans="1:10" x14ac:dyDescent="0.25">
      <c r="A49" s="337">
        <v>44</v>
      </c>
      <c r="B49" s="338">
        <v>17715320</v>
      </c>
      <c r="C49" s="339">
        <v>52.8</v>
      </c>
      <c r="D49" s="346">
        <v>5451</v>
      </c>
      <c r="E49" s="346">
        <v>5454</v>
      </c>
      <c r="F49" s="340">
        <f t="shared" si="1"/>
        <v>3</v>
      </c>
      <c r="G49" s="341">
        <f t="shared" si="0"/>
        <v>2.5799999999999998E-3</v>
      </c>
      <c r="H49" s="341"/>
      <c r="I49" s="342">
        <f>(C49/C275)*I11</f>
        <v>2.912462602137016E-2</v>
      </c>
      <c r="J49" s="343">
        <f t="shared" si="2"/>
        <v>3.1704626021370162E-2</v>
      </c>
    </row>
    <row r="50" spans="1:10" x14ac:dyDescent="0.25">
      <c r="A50" s="337">
        <v>45</v>
      </c>
      <c r="B50" s="338">
        <v>17219097</v>
      </c>
      <c r="C50" s="339">
        <v>48.7</v>
      </c>
      <c r="D50" s="346">
        <v>9128</v>
      </c>
      <c r="E50" s="346">
        <v>9554</v>
      </c>
      <c r="F50" s="340">
        <f t="shared" si="1"/>
        <v>426</v>
      </c>
      <c r="G50" s="341">
        <f t="shared" si="0"/>
        <v>0.36635999999999996</v>
      </c>
      <c r="H50" s="341"/>
      <c r="I50" s="342">
        <f>(C50/C275)*I11</f>
        <v>2.6863054682589527E-2</v>
      </c>
      <c r="J50" s="343">
        <f t="shared" si="2"/>
        <v>0.3932230546825895</v>
      </c>
    </row>
    <row r="51" spans="1:10" x14ac:dyDescent="0.25">
      <c r="A51" s="337">
        <v>46</v>
      </c>
      <c r="B51" s="338">
        <v>17218585</v>
      </c>
      <c r="C51" s="339">
        <v>56.8</v>
      </c>
      <c r="D51" s="346">
        <v>8264</v>
      </c>
      <c r="E51" s="346">
        <v>8785</v>
      </c>
      <c r="F51" s="340">
        <f t="shared" si="1"/>
        <v>521</v>
      </c>
      <c r="G51" s="341">
        <f t="shared" si="0"/>
        <v>0.44806000000000001</v>
      </c>
      <c r="H51" s="341"/>
      <c r="I51" s="342">
        <f>(C51/C275)*I11</f>
        <v>3.1331037083595172E-2</v>
      </c>
      <c r="J51" s="343">
        <f t="shared" si="2"/>
        <v>0.47939103708359521</v>
      </c>
    </row>
    <row r="52" spans="1:10" x14ac:dyDescent="0.25">
      <c r="A52" s="337">
        <v>47</v>
      </c>
      <c r="B52" s="338">
        <v>17218807</v>
      </c>
      <c r="C52" s="339">
        <v>90.9</v>
      </c>
      <c r="D52" s="346">
        <v>11042</v>
      </c>
      <c r="E52" s="346">
        <v>11348</v>
      </c>
      <c r="F52" s="340">
        <f t="shared" si="1"/>
        <v>306</v>
      </c>
      <c r="G52" s="341">
        <f t="shared" si="0"/>
        <v>0.26316000000000001</v>
      </c>
      <c r="H52" s="341"/>
      <c r="I52" s="342">
        <f>(C52/C275)*I11</f>
        <v>5.0140691389063408E-2</v>
      </c>
      <c r="J52" s="343">
        <f t="shared" si="2"/>
        <v>0.31330069138906341</v>
      </c>
    </row>
    <row r="53" spans="1:10" x14ac:dyDescent="0.25">
      <c r="A53" s="337">
        <v>48</v>
      </c>
      <c r="B53" s="338">
        <v>17218627</v>
      </c>
      <c r="C53" s="339">
        <v>54.9</v>
      </c>
      <c r="D53" s="346">
        <v>5449</v>
      </c>
      <c r="E53" s="346">
        <v>5599</v>
      </c>
      <c r="F53" s="340">
        <f t="shared" si="1"/>
        <v>150</v>
      </c>
      <c r="G53" s="341">
        <f t="shared" si="0"/>
        <v>0.129</v>
      </c>
      <c r="H53" s="341"/>
      <c r="I53" s="342">
        <f>(C53/C275)*I11</f>
        <v>3.0282991829038295E-2</v>
      </c>
      <c r="J53" s="343">
        <f t="shared" si="2"/>
        <v>0.1592829918290383</v>
      </c>
    </row>
    <row r="54" spans="1:10" x14ac:dyDescent="0.25">
      <c r="A54" s="337">
        <v>49</v>
      </c>
      <c r="B54" s="338">
        <v>17715402</v>
      </c>
      <c r="C54" s="339">
        <v>51.8</v>
      </c>
      <c r="D54" s="346">
        <v>5623</v>
      </c>
      <c r="E54" s="346">
        <v>5631</v>
      </c>
      <c r="F54" s="340">
        <f t="shared" si="1"/>
        <v>8</v>
      </c>
      <c r="G54" s="341">
        <f t="shared" si="0"/>
        <v>6.8799999999999998E-3</v>
      </c>
      <c r="H54" s="341"/>
      <c r="I54" s="342">
        <f>(C54/C275)*I11</f>
        <v>2.8573023255813908E-2</v>
      </c>
      <c r="J54" s="343">
        <f t="shared" si="2"/>
        <v>3.5453023255813905E-2</v>
      </c>
    </row>
    <row r="55" spans="1:10" x14ac:dyDescent="0.25">
      <c r="A55" s="337">
        <v>50</v>
      </c>
      <c r="B55" s="338">
        <v>17715322</v>
      </c>
      <c r="C55" s="339">
        <v>48.2</v>
      </c>
      <c r="D55" s="346">
        <v>11044</v>
      </c>
      <c r="E55" s="346">
        <v>11219</v>
      </c>
      <c r="F55" s="340">
        <f t="shared" si="1"/>
        <v>175</v>
      </c>
      <c r="G55" s="341">
        <f t="shared" si="0"/>
        <v>0.15049999999999999</v>
      </c>
      <c r="H55" s="341"/>
      <c r="I55" s="342">
        <f>(C55/C275)*I11</f>
        <v>2.65872532998114E-2</v>
      </c>
      <c r="J55" s="343">
        <f t="shared" si="2"/>
        <v>0.1770872532998114</v>
      </c>
    </row>
    <row r="56" spans="1:10" x14ac:dyDescent="0.25">
      <c r="A56" s="337">
        <v>51</v>
      </c>
      <c r="B56" s="338">
        <v>17715266</v>
      </c>
      <c r="C56" s="339">
        <v>49.3</v>
      </c>
      <c r="D56" s="346">
        <v>12828</v>
      </c>
      <c r="E56" s="346">
        <v>13510</v>
      </c>
      <c r="F56" s="340">
        <f t="shared" si="1"/>
        <v>682</v>
      </c>
      <c r="G56" s="341">
        <f t="shared" si="0"/>
        <v>0.58651999999999993</v>
      </c>
      <c r="H56" s="341"/>
      <c r="I56" s="342">
        <f>(C56/C275)*I11</f>
        <v>2.7194016341923276E-2</v>
      </c>
      <c r="J56" s="343">
        <f t="shared" si="2"/>
        <v>0.61371401634192324</v>
      </c>
    </row>
    <row r="57" spans="1:10" x14ac:dyDescent="0.25">
      <c r="A57" s="337">
        <v>52</v>
      </c>
      <c r="B57" s="338">
        <v>17218675</v>
      </c>
      <c r="C57" s="339">
        <v>66.099999999999994</v>
      </c>
      <c r="D57" s="340">
        <v>5776</v>
      </c>
      <c r="E57" s="340">
        <v>5776</v>
      </c>
      <c r="F57" s="340">
        <f t="shared" si="1"/>
        <v>0</v>
      </c>
      <c r="G57" s="341">
        <f t="shared" si="0"/>
        <v>0</v>
      </c>
      <c r="H57" s="341"/>
      <c r="I57" s="342">
        <f>(C57/C275)*I11</f>
        <v>3.6460942803268323E-2</v>
      </c>
      <c r="J57" s="343">
        <f t="shared" si="2"/>
        <v>3.6460942803268323E-2</v>
      </c>
    </row>
    <row r="58" spans="1:10" x14ac:dyDescent="0.25">
      <c r="A58" s="337">
        <v>53</v>
      </c>
      <c r="B58" s="338">
        <v>17219239</v>
      </c>
      <c r="C58" s="339">
        <v>36.299999999999997</v>
      </c>
      <c r="D58" s="95">
        <v>4607</v>
      </c>
      <c r="E58" s="95">
        <v>4607</v>
      </c>
      <c r="F58" s="340">
        <f>E58-D58</f>
        <v>0</v>
      </c>
      <c r="G58" s="341">
        <f t="shared" si="0"/>
        <v>0</v>
      </c>
      <c r="H58" s="341"/>
      <c r="I58" s="342">
        <f>(C58/C275)*I11</f>
        <v>2.0023180389691985E-2</v>
      </c>
      <c r="J58" s="343">
        <f t="shared" si="2"/>
        <v>2.0023180389691985E-2</v>
      </c>
    </row>
    <row r="59" spans="1:10" x14ac:dyDescent="0.25">
      <c r="A59" s="337">
        <v>54</v>
      </c>
      <c r="B59" s="338">
        <v>17219153</v>
      </c>
      <c r="C59" s="339">
        <v>64</v>
      </c>
      <c r="D59" s="340">
        <v>8003</v>
      </c>
      <c r="E59" s="340">
        <v>8003</v>
      </c>
      <c r="F59" s="340">
        <f t="shared" si="1"/>
        <v>0</v>
      </c>
      <c r="G59" s="341">
        <f t="shared" si="0"/>
        <v>0</v>
      </c>
      <c r="H59" s="341"/>
      <c r="I59" s="342">
        <f>(C59/C275)*I11</f>
        <v>3.5302576995600202E-2</v>
      </c>
      <c r="J59" s="343">
        <f t="shared" si="2"/>
        <v>3.5302576995600202E-2</v>
      </c>
    </row>
    <row r="60" spans="1:10" x14ac:dyDescent="0.25">
      <c r="A60" s="337">
        <v>55</v>
      </c>
      <c r="B60" s="501">
        <v>17218951</v>
      </c>
      <c r="C60" s="339">
        <v>45.5</v>
      </c>
      <c r="D60" s="95">
        <v>4345</v>
      </c>
      <c r="E60" s="95">
        <v>4347</v>
      </c>
      <c r="F60" s="340">
        <f t="shared" si="1"/>
        <v>2</v>
      </c>
      <c r="G60" s="341">
        <f t="shared" si="0"/>
        <v>1.72E-3</v>
      </c>
      <c r="H60" s="341"/>
      <c r="I60" s="342">
        <f>(C60/C275)*I11</f>
        <v>2.5097925832809516E-2</v>
      </c>
      <c r="J60" s="343">
        <f t="shared" si="2"/>
        <v>2.6817925832809515E-2</v>
      </c>
    </row>
    <row r="61" spans="1:10" x14ac:dyDescent="0.25">
      <c r="A61" s="337">
        <v>56</v>
      </c>
      <c r="B61" s="338">
        <v>17218852</v>
      </c>
      <c r="C61" s="339">
        <v>53.1</v>
      </c>
      <c r="D61" s="340">
        <v>8122</v>
      </c>
      <c r="E61" s="340">
        <v>8965</v>
      </c>
      <c r="F61" s="340">
        <f t="shared" si="1"/>
        <v>843</v>
      </c>
      <c r="G61" s="341">
        <f t="shared" si="0"/>
        <v>0.72497999999999996</v>
      </c>
      <c r="H61" s="341"/>
      <c r="I61" s="342">
        <f>(C61/C275)*I11</f>
        <v>2.9290106851037039E-2</v>
      </c>
      <c r="J61" s="343">
        <f t="shared" si="2"/>
        <v>0.75427010685103701</v>
      </c>
    </row>
    <row r="62" spans="1:10" x14ac:dyDescent="0.25">
      <c r="A62" s="337">
        <v>57</v>
      </c>
      <c r="B62" s="338">
        <v>17219162</v>
      </c>
      <c r="C62" s="339">
        <v>48.2</v>
      </c>
      <c r="D62" s="340">
        <v>9317</v>
      </c>
      <c r="E62" s="340">
        <v>9993</v>
      </c>
      <c r="F62" s="340">
        <f t="shared" si="1"/>
        <v>676</v>
      </c>
      <c r="G62" s="341">
        <f t="shared" si="0"/>
        <v>0.58135999999999999</v>
      </c>
      <c r="H62" s="341"/>
      <c r="I62" s="342">
        <f>(C62/C275)*I11</f>
        <v>2.65872532998114E-2</v>
      </c>
      <c r="J62" s="343">
        <f t="shared" si="2"/>
        <v>0.60794725329981136</v>
      </c>
    </row>
    <row r="63" spans="1:10" x14ac:dyDescent="0.25">
      <c r="A63" s="337">
        <v>58</v>
      </c>
      <c r="B63" s="338">
        <v>17218886</v>
      </c>
      <c r="C63" s="339">
        <v>57</v>
      </c>
      <c r="D63" s="340">
        <v>10780</v>
      </c>
      <c r="E63" s="340">
        <v>10780</v>
      </c>
      <c r="F63" s="340">
        <f t="shared" si="1"/>
        <v>0</v>
      </c>
      <c r="G63" s="341">
        <f t="shared" si="0"/>
        <v>0</v>
      </c>
      <c r="H63" s="341"/>
      <c r="I63" s="342">
        <f>(C63/C275)*I11</f>
        <v>3.1441357636706427E-2</v>
      </c>
      <c r="J63" s="343">
        <f t="shared" si="2"/>
        <v>3.1441357636706427E-2</v>
      </c>
    </row>
    <row r="64" spans="1:10" x14ac:dyDescent="0.25">
      <c r="A64" s="337">
        <v>59</v>
      </c>
      <c r="B64" s="338">
        <v>17218882</v>
      </c>
      <c r="C64" s="339">
        <v>90.8</v>
      </c>
      <c r="D64" s="340">
        <v>10180</v>
      </c>
      <c r="E64" s="340">
        <v>10180</v>
      </c>
      <c r="F64" s="340">
        <f t="shared" si="1"/>
        <v>0</v>
      </c>
      <c r="G64" s="341">
        <f t="shared" si="0"/>
        <v>0</v>
      </c>
      <c r="H64" s="341"/>
      <c r="I64" s="342">
        <f>(C64/C275)*I11</f>
        <v>5.0085531112507777E-2</v>
      </c>
      <c r="J64" s="343">
        <f t="shared" si="2"/>
        <v>5.0085531112507777E-2</v>
      </c>
    </row>
    <row r="65" spans="1:10" x14ac:dyDescent="0.25">
      <c r="A65" s="337">
        <v>60</v>
      </c>
      <c r="B65" s="338">
        <v>17218598</v>
      </c>
      <c r="C65" s="339">
        <v>54.6</v>
      </c>
      <c r="D65" s="340">
        <v>5598</v>
      </c>
      <c r="E65" s="340">
        <v>5980</v>
      </c>
      <c r="F65" s="340">
        <f t="shared" si="1"/>
        <v>382</v>
      </c>
      <c r="G65" s="341">
        <f t="shared" si="0"/>
        <v>0.32851999999999998</v>
      </c>
      <c r="H65" s="341"/>
      <c r="I65" s="342">
        <f>(C65/C275)*I11</f>
        <v>3.0117510999371416E-2</v>
      </c>
      <c r="J65" s="343">
        <f t="shared" si="2"/>
        <v>0.35863751099937141</v>
      </c>
    </row>
    <row r="66" spans="1:10" x14ac:dyDescent="0.25">
      <c r="A66" s="337">
        <v>61</v>
      </c>
      <c r="B66" s="344">
        <v>17218999</v>
      </c>
      <c r="C66" s="339">
        <v>52.3</v>
      </c>
      <c r="D66" s="340">
        <v>4699</v>
      </c>
      <c r="E66" s="340">
        <v>4733</v>
      </c>
      <c r="F66" s="340">
        <f t="shared" si="1"/>
        <v>34</v>
      </c>
      <c r="G66" s="341">
        <f t="shared" si="0"/>
        <v>2.9239999999999999E-2</v>
      </c>
      <c r="H66" s="341"/>
      <c r="I66" s="342">
        <f>(C66/C275)*I11</f>
        <v>2.8848824638592035E-2</v>
      </c>
      <c r="J66" s="343">
        <f t="shared" si="2"/>
        <v>5.8088824638592038E-2</v>
      </c>
    </row>
    <row r="67" spans="1:10" x14ac:dyDescent="0.25">
      <c r="A67" s="337">
        <v>62</v>
      </c>
      <c r="B67" s="338">
        <v>17715261</v>
      </c>
      <c r="C67" s="339">
        <v>48.3</v>
      </c>
      <c r="D67" s="340">
        <v>3951</v>
      </c>
      <c r="E67" s="340">
        <v>3951</v>
      </c>
      <c r="F67" s="340">
        <f t="shared" si="1"/>
        <v>0</v>
      </c>
      <c r="G67" s="341">
        <f t="shared" si="0"/>
        <v>0</v>
      </c>
      <c r="H67" s="341"/>
      <c r="I67" s="342">
        <f>(C67/C275)*I11</f>
        <v>2.6642413576367024E-2</v>
      </c>
      <c r="J67" s="343">
        <f t="shared" si="2"/>
        <v>2.6642413576367024E-2</v>
      </c>
    </row>
    <row r="68" spans="1:10" x14ac:dyDescent="0.25">
      <c r="A68" s="337">
        <v>63</v>
      </c>
      <c r="B68" s="338">
        <v>17715139</v>
      </c>
      <c r="C68" s="339">
        <v>49.4</v>
      </c>
      <c r="D68" s="340">
        <v>6361</v>
      </c>
      <c r="E68" s="340">
        <v>6361</v>
      </c>
      <c r="F68" s="340">
        <f t="shared" si="1"/>
        <v>0</v>
      </c>
      <c r="G68" s="341">
        <f t="shared" si="0"/>
        <v>0</v>
      </c>
      <c r="H68" s="341"/>
      <c r="I68" s="342">
        <f>(C68/C275)*I11</f>
        <v>2.72491766184789E-2</v>
      </c>
      <c r="J68" s="343">
        <f t="shared" si="2"/>
        <v>2.72491766184789E-2</v>
      </c>
    </row>
    <row r="69" spans="1:10" x14ac:dyDescent="0.25">
      <c r="A69" s="337">
        <v>64</v>
      </c>
      <c r="B69" s="338">
        <v>17218595</v>
      </c>
      <c r="C69" s="339">
        <v>67</v>
      </c>
      <c r="D69" s="340">
        <v>15743</v>
      </c>
      <c r="E69" s="340">
        <v>16361</v>
      </c>
      <c r="F69" s="340">
        <f t="shared" si="1"/>
        <v>618</v>
      </c>
      <c r="G69" s="341">
        <f t="shared" si="0"/>
        <v>0.53147999999999995</v>
      </c>
      <c r="H69" s="341"/>
      <c r="I69" s="342">
        <f>(C69/C275)*I11</f>
        <v>3.6957385292268954E-2</v>
      </c>
      <c r="J69" s="343">
        <f t="shared" si="2"/>
        <v>0.56843738529226895</v>
      </c>
    </row>
    <row r="70" spans="1:10" x14ac:dyDescent="0.25">
      <c r="A70" s="337">
        <v>65</v>
      </c>
      <c r="B70" s="338">
        <v>17219112</v>
      </c>
      <c r="C70" s="339">
        <v>36.200000000000003</v>
      </c>
      <c r="D70" s="340">
        <v>3145</v>
      </c>
      <c r="E70" s="340">
        <v>3147</v>
      </c>
      <c r="F70" s="340">
        <f t="shared" si="1"/>
        <v>2</v>
      </c>
      <c r="G70" s="341">
        <f t="shared" si="0"/>
        <v>1.72E-3</v>
      </c>
      <c r="H70" s="341"/>
      <c r="I70" s="342">
        <f>(C70/C275)*I11</f>
        <v>1.9968020113136364E-2</v>
      </c>
      <c r="J70" s="343">
        <f t="shared" si="2"/>
        <v>2.1688020113136364E-2</v>
      </c>
    </row>
    <row r="71" spans="1:10" x14ac:dyDescent="0.25">
      <c r="A71" s="337">
        <v>66</v>
      </c>
      <c r="B71" s="338">
        <v>17219035</v>
      </c>
      <c r="C71" s="339">
        <v>64.5</v>
      </c>
      <c r="D71" s="340">
        <v>4135</v>
      </c>
      <c r="E71" s="340">
        <v>4135</v>
      </c>
      <c r="F71" s="340">
        <f t="shared" si="1"/>
        <v>0</v>
      </c>
      <c r="G71" s="341">
        <f t="shared" si="0"/>
        <v>0</v>
      </c>
      <c r="H71" s="341"/>
      <c r="I71" s="342">
        <f>(C71/C275)*I11</f>
        <v>3.5578378378378323E-2</v>
      </c>
      <c r="J71" s="343">
        <f t="shared" si="2"/>
        <v>3.5578378378378323E-2</v>
      </c>
    </row>
    <row r="72" spans="1:10" x14ac:dyDescent="0.25">
      <c r="A72" s="337">
        <v>67</v>
      </c>
      <c r="B72" s="338">
        <v>17218834</v>
      </c>
      <c r="C72" s="339">
        <v>45.8</v>
      </c>
      <c r="D72" s="340">
        <v>5146</v>
      </c>
      <c r="E72" s="340">
        <v>5266</v>
      </c>
      <c r="F72" s="340">
        <f t="shared" si="1"/>
        <v>120</v>
      </c>
      <c r="G72" s="341">
        <f t="shared" si="0"/>
        <v>0.1032</v>
      </c>
      <c r="H72" s="341"/>
      <c r="I72" s="342">
        <f>(C72/C275)*I11</f>
        <v>2.5263406662476388E-2</v>
      </c>
      <c r="J72" s="343">
        <f>G72+I72+H72</f>
        <v>0.12846340666247638</v>
      </c>
    </row>
    <row r="73" spans="1:10" x14ac:dyDescent="0.25">
      <c r="A73" s="337">
        <v>68</v>
      </c>
      <c r="B73" s="338">
        <v>17715722</v>
      </c>
      <c r="C73" s="339">
        <v>53</v>
      </c>
      <c r="D73" s="340">
        <v>8730</v>
      </c>
      <c r="E73" s="340">
        <v>9068</v>
      </c>
      <c r="F73" s="340">
        <f t="shared" si="1"/>
        <v>338</v>
      </c>
      <c r="G73" s="341">
        <f t="shared" si="0"/>
        <v>0.29067999999999999</v>
      </c>
      <c r="H73" s="341"/>
      <c r="I73" s="342">
        <f>(C73/C275)*I11</f>
        <v>2.9234946574481415E-2</v>
      </c>
      <c r="J73" s="343">
        <f t="shared" si="2"/>
        <v>0.31991494657448138</v>
      </c>
    </row>
    <row r="74" spans="1:10" x14ac:dyDescent="0.25">
      <c r="A74" s="337">
        <v>69</v>
      </c>
      <c r="B74" s="338">
        <v>17715105</v>
      </c>
      <c r="C74" s="339">
        <v>48.3</v>
      </c>
      <c r="D74" s="340">
        <v>13801</v>
      </c>
      <c r="E74" s="340">
        <v>14292</v>
      </c>
      <c r="F74" s="340">
        <f t="shared" si="1"/>
        <v>491</v>
      </c>
      <c r="G74" s="341">
        <f t="shared" si="0"/>
        <v>0.42225999999999997</v>
      </c>
      <c r="H74" s="341"/>
      <c r="I74" s="342">
        <f>(C74/C275)*I11</f>
        <v>2.6642413576367024E-2</v>
      </c>
      <c r="J74" s="343">
        <f t="shared" si="2"/>
        <v>0.44890241357636701</v>
      </c>
    </row>
    <row r="75" spans="1:10" x14ac:dyDescent="0.25">
      <c r="A75" s="337">
        <v>70</v>
      </c>
      <c r="B75" s="338">
        <v>17715335</v>
      </c>
      <c r="C75" s="339">
        <v>56.9</v>
      </c>
      <c r="D75" s="340">
        <v>12050</v>
      </c>
      <c r="E75" s="340">
        <v>12050</v>
      </c>
      <c r="F75" s="340">
        <f t="shared" si="1"/>
        <v>0</v>
      </c>
      <c r="G75" s="341">
        <f t="shared" si="0"/>
        <v>0</v>
      </c>
      <c r="H75" s="341"/>
      <c r="I75" s="342">
        <f>(C75/C275)*I11</f>
        <v>3.1386197360150796E-2</v>
      </c>
      <c r="J75" s="343">
        <f t="shared" si="2"/>
        <v>3.1386197360150796E-2</v>
      </c>
    </row>
    <row r="76" spans="1:10" x14ac:dyDescent="0.25">
      <c r="A76" s="337">
        <v>71</v>
      </c>
      <c r="B76" s="338">
        <v>17715210</v>
      </c>
      <c r="C76" s="339">
        <v>90.7</v>
      </c>
      <c r="D76" s="340">
        <v>11114</v>
      </c>
      <c r="E76" s="340">
        <v>11116</v>
      </c>
      <c r="F76" s="340">
        <f t="shared" si="1"/>
        <v>2</v>
      </c>
      <c r="G76" s="341">
        <f t="shared" si="0"/>
        <v>1.72E-3</v>
      </c>
      <c r="H76" s="341"/>
      <c r="I76" s="342">
        <f>(C76/C275)*I11</f>
        <v>5.0030370835952159E-2</v>
      </c>
      <c r="J76" s="343">
        <f t="shared" si="2"/>
        <v>5.1750370835952159E-2</v>
      </c>
    </row>
    <row r="77" spans="1:10" x14ac:dyDescent="0.25">
      <c r="A77" s="337">
        <v>72</v>
      </c>
      <c r="B77" s="338">
        <v>17715739</v>
      </c>
      <c r="C77" s="339">
        <v>54.5</v>
      </c>
      <c r="D77" s="340">
        <v>2687</v>
      </c>
      <c r="E77" s="340">
        <v>2688</v>
      </c>
      <c r="F77" s="340">
        <f t="shared" si="1"/>
        <v>1</v>
      </c>
      <c r="G77" s="341">
        <f t="shared" si="0"/>
        <v>8.5999999999999998E-4</v>
      </c>
      <c r="H77" s="341"/>
      <c r="I77" s="342">
        <f>(C77/C275)*I11</f>
        <v>3.0062350722815791E-2</v>
      </c>
      <c r="J77" s="343">
        <f t="shared" si="2"/>
        <v>3.0922350722815791E-2</v>
      </c>
    </row>
    <row r="78" spans="1:10" x14ac:dyDescent="0.25">
      <c r="A78" s="337">
        <v>73</v>
      </c>
      <c r="B78" s="338">
        <v>17715033</v>
      </c>
      <c r="C78" s="339">
        <v>52.1</v>
      </c>
      <c r="D78" s="340">
        <v>5963</v>
      </c>
      <c r="E78" s="340">
        <v>5967</v>
      </c>
      <c r="F78" s="340">
        <f t="shared" si="1"/>
        <v>4</v>
      </c>
      <c r="G78" s="341">
        <f t="shared" si="0"/>
        <v>3.4399999999999999E-3</v>
      </c>
      <c r="H78" s="341"/>
      <c r="I78" s="342">
        <f>(C78/C275)*I11</f>
        <v>2.8738504085480787E-2</v>
      </c>
      <c r="J78" s="343">
        <f t="shared" si="2"/>
        <v>3.2178504085480786E-2</v>
      </c>
    </row>
    <row r="79" spans="1:10" x14ac:dyDescent="0.25">
      <c r="A79" s="337">
        <v>74</v>
      </c>
      <c r="B79" s="338">
        <v>17715206</v>
      </c>
      <c r="C79" s="339">
        <v>48.3</v>
      </c>
      <c r="D79" s="340">
        <v>8670</v>
      </c>
      <c r="E79" s="340">
        <v>8827</v>
      </c>
      <c r="F79" s="340">
        <f t="shared" si="1"/>
        <v>157</v>
      </c>
      <c r="G79" s="341">
        <f t="shared" ref="G79:G142" si="3">F79*0.00086</f>
        <v>0.13502</v>
      </c>
      <c r="H79" s="341"/>
      <c r="I79" s="342">
        <f>(C79/C275)*I11</f>
        <v>2.6642413576367024E-2</v>
      </c>
      <c r="J79" s="343">
        <f t="shared" si="2"/>
        <v>0.16166241357636701</v>
      </c>
    </row>
    <row r="80" spans="1:10" x14ac:dyDescent="0.25">
      <c r="A80" s="337" t="s">
        <v>149</v>
      </c>
      <c r="B80" s="338">
        <v>17715729</v>
      </c>
      <c r="C80" s="339">
        <v>116.8</v>
      </c>
      <c r="D80" s="340">
        <v>10862</v>
      </c>
      <c r="E80" s="340">
        <v>12166</v>
      </c>
      <c r="F80" s="340">
        <f t="shared" ref="F80:F143" si="4">E80-D80</f>
        <v>1304</v>
      </c>
      <c r="G80" s="341">
        <f t="shared" si="3"/>
        <v>1.12144</v>
      </c>
      <c r="H80" s="341"/>
      <c r="I80" s="342">
        <f>(C80/C275)*I11</f>
        <v>6.4427203016970358E-2</v>
      </c>
      <c r="J80" s="343">
        <f t="shared" si="2"/>
        <v>1.1858672030169704</v>
      </c>
    </row>
    <row r="81" spans="1:10" x14ac:dyDescent="0.25">
      <c r="A81" s="337">
        <v>77</v>
      </c>
      <c r="B81" s="338">
        <v>17715409</v>
      </c>
      <c r="C81" s="339">
        <v>36.299999999999997</v>
      </c>
      <c r="D81" s="340">
        <v>9074</v>
      </c>
      <c r="E81" s="340">
        <v>9596</v>
      </c>
      <c r="F81" s="340">
        <f t="shared" si="4"/>
        <v>522</v>
      </c>
      <c r="G81" s="341">
        <f t="shared" si="3"/>
        <v>0.44891999999999999</v>
      </c>
      <c r="H81" s="341"/>
      <c r="I81" s="342">
        <f>(C81/C275)*I11</f>
        <v>2.0023180389691985E-2</v>
      </c>
      <c r="J81" s="343">
        <f t="shared" si="2"/>
        <v>0.46894318038969196</v>
      </c>
    </row>
    <row r="82" spans="1:10" x14ac:dyDescent="0.25">
      <c r="A82" s="337">
        <v>78</v>
      </c>
      <c r="B82" s="338">
        <v>17714938</v>
      </c>
      <c r="C82" s="339">
        <v>63.8</v>
      </c>
      <c r="D82" s="340">
        <v>9695</v>
      </c>
      <c r="E82" s="340">
        <v>9877</v>
      </c>
      <c r="F82" s="340">
        <f t="shared" si="4"/>
        <v>182</v>
      </c>
      <c r="G82" s="341">
        <f t="shared" si="3"/>
        <v>0.15651999999999999</v>
      </c>
      <c r="H82" s="341"/>
      <c r="I82" s="342">
        <f>(C82/C275)*I11</f>
        <v>3.5192256442488946E-2</v>
      </c>
      <c r="J82" s="343">
        <f t="shared" ref="J82:J145" si="5">G82+I82</f>
        <v>0.19171225644248893</v>
      </c>
    </row>
    <row r="83" spans="1:10" x14ac:dyDescent="0.25">
      <c r="A83" s="337">
        <v>79</v>
      </c>
      <c r="B83" s="338">
        <v>17715229</v>
      </c>
      <c r="C83" s="339">
        <v>45.6</v>
      </c>
      <c r="D83" s="340">
        <v>7082</v>
      </c>
      <c r="E83" s="340">
        <v>7275</v>
      </c>
      <c r="F83" s="340">
        <f t="shared" si="4"/>
        <v>193</v>
      </c>
      <c r="G83" s="341">
        <f t="shared" si="3"/>
        <v>0.16597999999999999</v>
      </c>
      <c r="H83" s="341"/>
      <c r="I83" s="342">
        <f>(C83/C275)*I11</f>
        <v>2.515308610936514E-2</v>
      </c>
      <c r="J83" s="343">
        <f t="shared" si="5"/>
        <v>0.19113308610936514</v>
      </c>
    </row>
    <row r="84" spans="1:10" x14ac:dyDescent="0.25">
      <c r="A84" s="337">
        <v>80</v>
      </c>
      <c r="B84" s="338">
        <v>17715205</v>
      </c>
      <c r="C84" s="339">
        <v>53.3</v>
      </c>
      <c r="D84" s="340">
        <v>5628</v>
      </c>
      <c r="E84" s="340">
        <v>6137</v>
      </c>
      <c r="F84" s="340">
        <f t="shared" si="4"/>
        <v>509</v>
      </c>
      <c r="G84" s="341">
        <f t="shared" si="3"/>
        <v>0.43773999999999996</v>
      </c>
      <c r="H84" s="341"/>
      <c r="I84" s="342">
        <f>(C84/C275)*I11</f>
        <v>2.9400427404148284E-2</v>
      </c>
      <c r="J84" s="343">
        <f t="shared" si="5"/>
        <v>0.46714042740414824</v>
      </c>
    </row>
    <row r="85" spans="1:10" x14ac:dyDescent="0.25">
      <c r="A85" s="337">
        <v>81</v>
      </c>
      <c r="B85" s="338">
        <v>17715155</v>
      </c>
      <c r="C85" s="339">
        <v>47.6</v>
      </c>
      <c r="D85" s="340">
        <v>5316</v>
      </c>
      <c r="E85" s="340">
        <v>5439</v>
      </c>
      <c r="F85" s="340">
        <f t="shared" si="4"/>
        <v>123</v>
      </c>
      <c r="G85" s="341">
        <f t="shared" si="3"/>
        <v>0.10578</v>
      </c>
      <c r="H85" s="341"/>
      <c r="I85" s="342">
        <f>(C85/C275)*I11</f>
        <v>2.6256291640477648E-2</v>
      </c>
      <c r="J85" s="343">
        <f t="shared" si="5"/>
        <v>0.13203629164047764</v>
      </c>
    </row>
    <row r="86" spans="1:10" x14ac:dyDescent="0.25">
      <c r="A86" s="337">
        <v>82</v>
      </c>
      <c r="B86" s="338">
        <v>17715779</v>
      </c>
      <c r="C86" s="339">
        <v>56.9</v>
      </c>
      <c r="D86" s="340">
        <v>10023</v>
      </c>
      <c r="E86" s="340">
        <v>10744</v>
      </c>
      <c r="F86" s="340">
        <f t="shared" si="4"/>
        <v>721</v>
      </c>
      <c r="G86" s="341">
        <f t="shared" si="3"/>
        <v>0.62005999999999994</v>
      </c>
      <c r="H86" s="341"/>
      <c r="I86" s="342">
        <f>(C86/C275)*I11</f>
        <v>3.1386197360150796E-2</v>
      </c>
      <c r="J86" s="343">
        <f t="shared" si="5"/>
        <v>0.65144619736015075</v>
      </c>
    </row>
    <row r="87" spans="1:10" x14ac:dyDescent="0.25">
      <c r="A87" s="337">
        <v>83</v>
      </c>
      <c r="B87" s="338">
        <v>17715766</v>
      </c>
      <c r="C87" s="339">
        <v>90.7</v>
      </c>
      <c r="D87" s="340">
        <v>14328</v>
      </c>
      <c r="E87" s="340">
        <v>14825</v>
      </c>
      <c r="F87" s="340">
        <f t="shared" si="4"/>
        <v>497</v>
      </c>
      <c r="G87" s="341">
        <f t="shared" si="3"/>
        <v>0.42741999999999997</v>
      </c>
      <c r="H87" s="341"/>
      <c r="I87" s="342">
        <f>(C87/C275)*I11</f>
        <v>5.0030370835952159E-2</v>
      </c>
      <c r="J87" s="343">
        <f t="shared" si="5"/>
        <v>0.4774503708359521</v>
      </c>
    </row>
    <row r="88" spans="1:10" x14ac:dyDescent="0.25">
      <c r="A88" s="337">
        <v>84</v>
      </c>
      <c r="B88" s="338">
        <v>17714988</v>
      </c>
      <c r="C88" s="339">
        <v>54.7</v>
      </c>
      <c r="D88" s="340">
        <v>1012</v>
      </c>
      <c r="E88" s="340">
        <v>1013</v>
      </c>
      <c r="F88" s="340">
        <f t="shared" si="4"/>
        <v>1</v>
      </c>
      <c r="G88" s="341">
        <f t="shared" si="3"/>
        <v>8.5999999999999998E-4</v>
      </c>
      <c r="H88" s="341"/>
      <c r="I88" s="342">
        <f>(C88/C275)*I11</f>
        <v>3.0172671275927047E-2</v>
      </c>
      <c r="J88" s="343">
        <f t="shared" si="5"/>
        <v>3.1032671275927046E-2</v>
      </c>
    </row>
    <row r="89" spans="1:10" x14ac:dyDescent="0.25">
      <c r="A89" s="337">
        <v>85</v>
      </c>
      <c r="B89" s="338">
        <v>17714996</v>
      </c>
      <c r="C89" s="339">
        <v>52</v>
      </c>
      <c r="D89" s="340">
        <v>5338</v>
      </c>
      <c r="E89" s="340">
        <v>5407</v>
      </c>
      <c r="F89" s="340">
        <f t="shared" si="4"/>
        <v>69</v>
      </c>
      <c r="G89" s="341">
        <f t="shared" si="3"/>
        <v>5.9339999999999997E-2</v>
      </c>
      <c r="H89" s="341"/>
      <c r="I89" s="342">
        <f>(C89/C275)*I11</f>
        <v>2.868334380892516E-2</v>
      </c>
      <c r="J89" s="343">
        <f t="shared" si="5"/>
        <v>8.8023343808925153E-2</v>
      </c>
    </row>
    <row r="90" spans="1:10" x14ac:dyDescent="0.25">
      <c r="A90" s="337">
        <v>86</v>
      </c>
      <c r="B90" s="338">
        <v>17715782</v>
      </c>
      <c r="C90" s="339">
        <v>47.8</v>
      </c>
      <c r="D90" s="340">
        <v>6543</v>
      </c>
      <c r="E90" s="340">
        <v>6617</v>
      </c>
      <c r="F90" s="340">
        <f t="shared" si="4"/>
        <v>74</v>
      </c>
      <c r="G90" s="341">
        <f t="shared" si="3"/>
        <v>6.3640000000000002E-2</v>
      </c>
      <c r="H90" s="341"/>
      <c r="I90" s="342">
        <f>(C90/C275)*I11</f>
        <v>2.6366612193588896E-2</v>
      </c>
      <c r="J90" s="343">
        <f t="shared" si="5"/>
        <v>9.0006612193588895E-2</v>
      </c>
    </row>
    <row r="91" spans="1:10" x14ac:dyDescent="0.25">
      <c r="A91" s="337">
        <v>87</v>
      </c>
      <c r="B91" s="338">
        <v>17715366</v>
      </c>
      <c r="C91" s="339">
        <v>49.5</v>
      </c>
      <c r="D91" s="340">
        <v>5464</v>
      </c>
      <c r="E91" s="340">
        <v>5506</v>
      </c>
      <c r="F91" s="340">
        <f t="shared" si="4"/>
        <v>42</v>
      </c>
      <c r="G91" s="341">
        <f t="shared" si="3"/>
        <v>3.6119999999999999E-2</v>
      </c>
      <c r="H91" s="341"/>
      <c r="I91" s="342">
        <f>(C91/C275)*I11</f>
        <v>2.7304336895034528E-2</v>
      </c>
      <c r="J91" s="343">
        <f t="shared" si="5"/>
        <v>6.342433689503453E-2</v>
      </c>
    </row>
    <row r="92" spans="1:10" x14ac:dyDescent="0.25">
      <c r="A92" s="337">
        <v>88</v>
      </c>
      <c r="B92" s="338">
        <v>17715249</v>
      </c>
      <c r="C92" s="339">
        <v>66.5</v>
      </c>
      <c r="D92" s="340">
        <v>10600</v>
      </c>
      <c r="E92" s="340">
        <v>10641</v>
      </c>
      <c r="F92" s="340">
        <f t="shared" si="4"/>
        <v>41</v>
      </c>
      <c r="G92" s="341">
        <f t="shared" si="3"/>
        <v>3.526E-2</v>
      </c>
      <c r="H92" s="341"/>
      <c r="I92" s="342">
        <f>(C92/C275)*I11</f>
        <v>3.6681583909490834E-2</v>
      </c>
      <c r="J92" s="343">
        <f t="shared" si="5"/>
        <v>7.1941583909490833E-2</v>
      </c>
    </row>
    <row r="93" spans="1:10" x14ac:dyDescent="0.25">
      <c r="A93" s="337">
        <v>89</v>
      </c>
      <c r="B93" s="345">
        <v>17715416</v>
      </c>
      <c r="C93" s="339">
        <v>36.5</v>
      </c>
      <c r="D93" s="340">
        <v>3433</v>
      </c>
      <c r="E93" s="340">
        <v>3433</v>
      </c>
      <c r="F93" s="340">
        <f t="shared" si="4"/>
        <v>0</v>
      </c>
      <c r="G93" s="341">
        <f t="shared" si="3"/>
        <v>0</v>
      </c>
      <c r="H93" s="341"/>
      <c r="I93" s="342">
        <f>(C93/C275)*I11</f>
        <v>2.0133500942803237E-2</v>
      </c>
      <c r="J93" s="343">
        <f t="shared" si="5"/>
        <v>2.0133500942803237E-2</v>
      </c>
    </row>
    <row r="94" spans="1:10" x14ac:dyDescent="0.25">
      <c r="A94" s="337">
        <v>90</v>
      </c>
      <c r="B94" s="345">
        <v>17715232</v>
      </c>
      <c r="C94" s="349">
        <v>64.5</v>
      </c>
      <c r="D94" s="340">
        <v>10242</v>
      </c>
      <c r="E94" s="340">
        <v>10367</v>
      </c>
      <c r="F94" s="340">
        <f t="shared" si="4"/>
        <v>125</v>
      </c>
      <c r="G94" s="341">
        <f t="shared" si="3"/>
        <v>0.1075</v>
      </c>
      <c r="H94" s="341"/>
      <c r="I94" s="342">
        <f>(C94/C275)*I11</f>
        <v>3.5578378378378323E-2</v>
      </c>
      <c r="J94" s="343">
        <f t="shared" si="5"/>
        <v>0.14307837837837833</v>
      </c>
    </row>
    <row r="95" spans="1:10" x14ac:dyDescent="0.25">
      <c r="A95" s="337">
        <v>91</v>
      </c>
      <c r="B95" s="338">
        <v>17715072</v>
      </c>
      <c r="C95" s="349">
        <v>45</v>
      </c>
      <c r="D95" s="340">
        <v>9721</v>
      </c>
      <c r="E95" s="340">
        <v>10124</v>
      </c>
      <c r="F95" s="340">
        <f t="shared" si="4"/>
        <v>403</v>
      </c>
      <c r="G95" s="341">
        <f t="shared" si="3"/>
        <v>0.34658</v>
      </c>
      <c r="H95" s="341"/>
      <c r="I95" s="342">
        <f>(C95/C275)*I11</f>
        <v>2.4822124450031388E-2</v>
      </c>
      <c r="J95" s="343">
        <f t="shared" si="5"/>
        <v>0.3714021244500314</v>
      </c>
    </row>
    <row r="96" spans="1:10" x14ac:dyDescent="0.25">
      <c r="A96" s="337">
        <v>92</v>
      </c>
      <c r="B96" s="345">
        <v>17715307</v>
      </c>
      <c r="C96" s="349">
        <v>53.2</v>
      </c>
      <c r="D96" s="340">
        <v>2424</v>
      </c>
      <c r="E96" s="340">
        <v>2424</v>
      </c>
      <c r="F96" s="340">
        <f t="shared" si="4"/>
        <v>0</v>
      </c>
      <c r="G96" s="341">
        <f t="shared" si="3"/>
        <v>0</v>
      </c>
      <c r="H96" s="341"/>
      <c r="I96" s="342">
        <f>(C96/C275)*I11</f>
        <v>2.9345267127592667E-2</v>
      </c>
      <c r="J96" s="343">
        <f t="shared" si="5"/>
        <v>2.9345267127592667E-2</v>
      </c>
    </row>
    <row r="97" spans="1:10" x14ac:dyDescent="0.25">
      <c r="A97" s="337">
        <v>93</v>
      </c>
      <c r="B97" s="345">
        <v>17715388</v>
      </c>
      <c r="C97" s="349">
        <v>47.9</v>
      </c>
      <c r="D97" s="340">
        <v>5670</v>
      </c>
      <c r="E97" s="340">
        <v>5671</v>
      </c>
      <c r="F97" s="340">
        <f t="shared" si="4"/>
        <v>1</v>
      </c>
      <c r="G97" s="341">
        <f t="shared" si="3"/>
        <v>8.5999999999999998E-4</v>
      </c>
      <c r="H97" s="341"/>
      <c r="I97" s="342">
        <f>(C97/C275)*I11</f>
        <v>2.6421772470144524E-2</v>
      </c>
      <c r="J97" s="343">
        <f t="shared" si="5"/>
        <v>2.7281772470144523E-2</v>
      </c>
    </row>
    <row r="98" spans="1:10" x14ac:dyDescent="0.25">
      <c r="A98" s="337">
        <v>94</v>
      </c>
      <c r="B98" s="345">
        <v>17715590</v>
      </c>
      <c r="C98" s="349">
        <v>56.9</v>
      </c>
      <c r="D98" s="340">
        <v>4003</v>
      </c>
      <c r="E98" s="340">
        <v>4004</v>
      </c>
      <c r="F98" s="340">
        <f t="shared" si="4"/>
        <v>1</v>
      </c>
      <c r="G98" s="341">
        <f t="shared" si="3"/>
        <v>8.5999999999999998E-4</v>
      </c>
      <c r="H98" s="341"/>
      <c r="I98" s="342">
        <f>(C98/C275)*I11</f>
        <v>3.1386197360150796E-2</v>
      </c>
      <c r="J98" s="343">
        <f t="shared" si="5"/>
        <v>3.2246197360150795E-2</v>
      </c>
    </row>
    <row r="99" spans="1:10" x14ac:dyDescent="0.25">
      <c r="A99" s="337">
        <v>95</v>
      </c>
      <c r="B99" s="345">
        <v>17715604</v>
      </c>
      <c r="C99" s="349">
        <v>90.8</v>
      </c>
      <c r="D99" s="340">
        <v>14204</v>
      </c>
      <c r="E99" s="340">
        <v>15136</v>
      </c>
      <c r="F99" s="340">
        <f t="shared" si="4"/>
        <v>932</v>
      </c>
      <c r="G99" s="341">
        <f t="shared" si="3"/>
        <v>0.80152000000000001</v>
      </c>
      <c r="H99" s="341"/>
      <c r="I99" s="342">
        <f>(C99/C275)*I11</f>
        <v>5.0085531112507777E-2</v>
      </c>
      <c r="J99" s="343">
        <f t="shared" si="5"/>
        <v>0.85160553111250781</v>
      </c>
    </row>
    <row r="100" spans="1:10" x14ac:dyDescent="0.25">
      <c r="A100" s="337">
        <v>96</v>
      </c>
      <c r="B100" s="345">
        <v>17715568</v>
      </c>
      <c r="C100" s="349">
        <v>54.6</v>
      </c>
      <c r="D100" s="340">
        <v>3439</v>
      </c>
      <c r="E100" s="340">
        <v>4041</v>
      </c>
      <c r="F100" s="340">
        <f t="shared" si="4"/>
        <v>602</v>
      </c>
      <c r="G100" s="341">
        <f t="shared" si="3"/>
        <v>0.51771999999999996</v>
      </c>
      <c r="H100" s="341"/>
      <c r="I100" s="342">
        <f>(C100/C275)*I11</f>
        <v>3.0117510999371416E-2</v>
      </c>
      <c r="J100" s="343">
        <f t="shared" si="5"/>
        <v>0.54783751099937139</v>
      </c>
    </row>
    <row r="101" spans="1:10" x14ac:dyDescent="0.25">
      <c r="A101" s="337">
        <v>97</v>
      </c>
      <c r="B101" s="345">
        <v>17715168</v>
      </c>
      <c r="C101" s="349">
        <v>51.8</v>
      </c>
      <c r="D101" s="340">
        <v>1700</v>
      </c>
      <c r="E101" s="340">
        <v>1700</v>
      </c>
      <c r="F101" s="340">
        <f t="shared" si="4"/>
        <v>0</v>
      </c>
      <c r="G101" s="341">
        <f t="shared" si="3"/>
        <v>0</v>
      </c>
      <c r="H101" s="341"/>
      <c r="I101" s="342">
        <f>(C101/C275)*I11</f>
        <v>2.8573023255813908E-2</v>
      </c>
      <c r="J101" s="343">
        <f t="shared" si="5"/>
        <v>2.8573023255813908E-2</v>
      </c>
    </row>
    <row r="102" spans="1:10" x14ac:dyDescent="0.25">
      <c r="A102" s="337">
        <v>98</v>
      </c>
      <c r="B102" s="345">
        <v>17715751</v>
      </c>
      <c r="C102" s="349">
        <v>48</v>
      </c>
      <c r="D102" s="340">
        <v>10631</v>
      </c>
      <c r="E102" s="340">
        <v>11050</v>
      </c>
      <c r="F102" s="340">
        <f t="shared" si="4"/>
        <v>419</v>
      </c>
      <c r="G102" s="341">
        <f t="shared" si="3"/>
        <v>0.36033999999999999</v>
      </c>
      <c r="H102" s="341"/>
      <c r="I102" s="342">
        <f>(C102/C275)*I11</f>
        <v>2.6476932746700148E-2</v>
      </c>
      <c r="J102" s="343">
        <f t="shared" si="5"/>
        <v>0.38681693274670015</v>
      </c>
    </row>
    <row r="103" spans="1:10" x14ac:dyDescent="0.25">
      <c r="A103" s="337">
        <v>99</v>
      </c>
      <c r="B103" s="345">
        <v>17715725</v>
      </c>
      <c r="C103" s="349">
        <v>49.4</v>
      </c>
      <c r="D103" s="340">
        <v>8614</v>
      </c>
      <c r="E103" s="340">
        <v>8615</v>
      </c>
      <c r="F103" s="340">
        <f t="shared" si="4"/>
        <v>1</v>
      </c>
      <c r="G103" s="341">
        <f t="shared" si="3"/>
        <v>8.5999999999999998E-4</v>
      </c>
      <c r="H103" s="341"/>
      <c r="I103" s="342">
        <f>(C103/C275)*I11</f>
        <v>2.72491766184789E-2</v>
      </c>
      <c r="J103" s="343">
        <f t="shared" si="5"/>
        <v>2.81091766184789E-2</v>
      </c>
    </row>
    <row r="104" spans="1:10" x14ac:dyDescent="0.25">
      <c r="A104" s="337">
        <v>100</v>
      </c>
      <c r="B104" s="345">
        <v>17715423</v>
      </c>
      <c r="C104" s="349">
        <v>66.7</v>
      </c>
      <c r="D104" s="340">
        <v>15793</v>
      </c>
      <c r="E104" s="340">
        <v>15799</v>
      </c>
      <c r="F104" s="340">
        <f t="shared" si="4"/>
        <v>6</v>
      </c>
      <c r="G104" s="341">
        <f t="shared" si="3"/>
        <v>5.1599999999999997E-3</v>
      </c>
      <c r="H104" s="341"/>
      <c r="I104" s="342">
        <f>(C104/C275)*I11</f>
        <v>3.6791904462602082E-2</v>
      </c>
      <c r="J104" s="343">
        <f t="shared" si="5"/>
        <v>4.195190446260208E-2</v>
      </c>
    </row>
    <row r="105" spans="1:10" x14ac:dyDescent="0.25">
      <c r="A105" s="337">
        <v>101</v>
      </c>
      <c r="B105" s="345">
        <v>17219065</v>
      </c>
      <c r="C105" s="349">
        <v>35.700000000000003</v>
      </c>
      <c r="D105" s="340">
        <v>6962</v>
      </c>
      <c r="E105" s="340">
        <v>6963</v>
      </c>
      <c r="F105" s="340">
        <f t="shared" si="4"/>
        <v>1</v>
      </c>
      <c r="G105" s="341">
        <f t="shared" si="3"/>
        <v>8.5999999999999998E-4</v>
      </c>
      <c r="H105" s="341"/>
      <c r="I105" s="342">
        <f>(C105/C275)*I11</f>
        <v>1.9692218730358237E-2</v>
      </c>
      <c r="J105" s="343">
        <f t="shared" si="5"/>
        <v>2.0552218730358236E-2</v>
      </c>
    </row>
    <row r="106" spans="1:10" x14ac:dyDescent="0.25">
      <c r="A106" s="337">
        <v>102</v>
      </c>
      <c r="B106" s="345">
        <v>17218975</v>
      </c>
      <c r="C106" s="349">
        <v>64.400000000000006</v>
      </c>
      <c r="D106" s="340">
        <v>11449</v>
      </c>
      <c r="E106" s="340">
        <v>11637</v>
      </c>
      <c r="F106" s="340">
        <f t="shared" si="4"/>
        <v>188</v>
      </c>
      <c r="G106" s="341">
        <f t="shared" si="3"/>
        <v>0.16167999999999999</v>
      </c>
      <c r="H106" s="341"/>
      <c r="I106" s="342">
        <f>(C106/C275)*I11</f>
        <v>3.5523218101822698E-2</v>
      </c>
      <c r="J106" s="343">
        <f t="shared" si="5"/>
        <v>0.19720321810182267</v>
      </c>
    </row>
    <row r="107" spans="1:10" x14ac:dyDescent="0.25">
      <c r="A107" s="337">
        <v>103</v>
      </c>
      <c r="B107" s="345">
        <v>17219091</v>
      </c>
      <c r="C107" s="349">
        <v>45.6</v>
      </c>
      <c r="D107" s="340">
        <v>3934</v>
      </c>
      <c r="E107" s="340">
        <v>4130</v>
      </c>
      <c r="F107" s="340">
        <f t="shared" si="4"/>
        <v>196</v>
      </c>
      <c r="G107" s="341">
        <f t="shared" si="3"/>
        <v>0.16855999999999999</v>
      </c>
      <c r="H107" s="341"/>
      <c r="I107" s="342">
        <f>(C107/C275)*I11</f>
        <v>2.515308610936514E-2</v>
      </c>
      <c r="J107" s="343">
        <f>G107+I107+H107</f>
        <v>0.19371308610936513</v>
      </c>
    </row>
    <row r="108" spans="1:10" x14ac:dyDescent="0.25">
      <c r="A108" s="337">
        <v>104</v>
      </c>
      <c r="B108" s="345">
        <v>17715383</v>
      </c>
      <c r="C108" s="349">
        <v>52.8</v>
      </c>
      <c r="D108" s="346">
        <v>6508</v>
      </c>
      <c r="E108" s="346">
        <v>6509</v>
      </c>
      <c r="F108" s="340">
        <f t="shared" si="4"/>
        <v>1</v>
      </c>
      <c r="G108" s="341">
        <f t="shared" si="3"/>
        <v>8.5999999999999998E-4</v>
      </c>
      <c r="H108" s="341"/>
      <c r="I108" s="342">
        <f>(C108/C275)*I11</f>
        <v>2.912462602137016E-2</v>
      </c>
      <c r="J108" s="343">
        <f t="shared" si="5"/>
        <v>2.9984626021370159E-2</v>
      </c>
    </row>
    <row r="109" spans="1:10" x14ac:dyDescent="0.25">
      <c r="A109" s="337">
        <v>105</v>
      </c>
      <c r="B109" s="345">
        <v>17715287</v>
      </c>
      <c r="C109" s="349">
        <v>48</v>
      </c>
      <c r="D109" s="346">
        <v>5218</v>
      </c>
      <c r="E109" s="346">
        <v>5218</v>
      </c>
      <c r="F109" s="340">
        <f t="shared" si="4"/>
        <v>0</v>
      </c>
      <c r="G109" s="341">
        <f t="shared" si="3"/>
        <v>0</v>
      </c>
      <c r="H109" s="341"/>
      <c r="I109" s="342">
        <f>(C109/C275)*I11</f>
        <v>2.6476932746700148E-2</v>
      </c>
      <c r="J109" s="343">
        <f t="shared" si="5"/>
        <v>2.6476932746700148E-2</v>
      </c>
    </row>
    <row r="110" spans="1:10" x14ac:dyDescent="0.25">
      <c r="A110" s="337">
        <v>106</v>
      </c>
      <c r="B110" s="345">
        <v>17715373</v>
      </c>
      <c r="C110" s="349">
        <v>58.5</v>
      </c>
      <c r="D110" s="340">
        <v>11669</v>
      </c>
      <c r="E110" s="340">
        <v>11907</v>
      </c>
      <c r="F110" s="340">
        <f t="shared" si="4"/>
        <v>238</v>
      </c>
      <c r="G110" s="341">
        <f t="shared" si="3"/>
        <v>0.20468</v>
      </c>
      <c r="H110" s="341"/>
      <c r="I110" s="342">
        <f>(C110/C275)*I11</f>
        <v>3.2268761785040803E-2</v>
      </c>
      <c r="J110" s="343">
        <f>G110+I110</f>
        <v>0.23694876178504082</v>
      </c>
    </row>
    <row r="111" spans="1:10" x14ac:dyDescent="0.25">
      <c r="A111" s="337">
        <v>107</v>
      </c>
      <c r="B111" s="345">
        <v>17715058</v>
      </c>
      <c r="C111" s="349">
        <v>91.8</v>
      </c>
      <c r="D111" s="340">
        <v>6992</v>
      </c>
      <c r="E111" s="340">
        <v>7061</v>
      </c>
      <c r="F111" s="340">
        <f t="shared" si="4"/>
        <v>69</v>
      </c>
      <c r="G111" s="341">
        <f t="shared" si="3"/>
        <v>5.9339999999999997E-2</v>
      </c>
      <c r="H111" s="341"/>
      <c r="I111" s="342">
        <f>(C111/C275)*I11</f>
        <v>5.0637133878064032E-2</v>
      </c>
      <c r="J111" s="343">
        <f t="shared" si="5"/>
        <v>0.10997713387806403</v>
      </c>
    </row>
    <row r="112" spans="1:10" x14ac:dyDescent="0.25">
      <c r="A112" s="337">
        <v>108</v>
      </c>
      <c r="B112" s="338">
        <v>17715273</v>
      </c>
      <c r="C112" s="339">
        <v>54.6</v>
      </c>
      <c r="D112" s="340">
        <v>7550</v>
      </c>
      <c r="E112" s="340">
        <v>8023</v>
      </c>
      <c r="F112" s="340">
        <f t="shared" si="4"/>
        <v>473</v>
      </c>
      <c r="G112" s="341">
        <f t="shared" si="3"/>
        <v>0.40677999999999997</v>
      </c>
      <c r="H112" s="341"/>
      <c r="I112" s="342">
        <f>(C112/C275)*I11</f>
        <v>3.0117510999371416E-2</v>
      </c>
      <c r="J112" s="343">
        <f t="shared" si="5"/>
        <v>0.43689751099937141</v>
      </c>
    </row>
    <row r="113" spans="1:10" x14ac:dyDescent="0.25">
      <c r="A113" s="337">
        <v>109</v>
      </c>
      <c r="B113" s="338">
        <v>17715501</v>
      </c>
      <c r="C113" s="339">
        <v>51.9</v>
      </c>
      <c r="D113" s="340">
        <v>5112</v>
      </c>
      <c r="E113" s="340">
        <v>5112</v>
      </c>
      <c r="F113" s="340">
        <f t="shared" si="4"/>
        <v>0</v>
      </c>
      <c r="G113" s="341">
        <f t="shared" si="3"/>
        <v>0</v>
      </c>
      <c r="H113" s="341"/>
      <c r="I113" s="342">
        <f>(C113/C275)*I11</f>
        <v>2.8628183532369535E-2</v>
      </c>
      <c r="J113" s="343">
        <f t="shared" si="5"/>
        <v>2.8628183532369535E-2</v>
      </c>
    </row>
    <row r="114" spans="1:10" x14ac:dyDescent="0.25">
      <c r="A114" s="337">
        <v>110</v>
      </c>
      <c r="B114" s="344">
        <v>17714962</v>
      </c>
      <c r="C114" s="339">
        <v>47.9</v>
      </c>
      <c r="D114" s="340">
        <v>8096</v>
      </c>
      <c r="E114" s="340">
        <v>8792</v>
      </c>
      <c r="F114" s="340">
        <f t="shared" si="4"/>
        <v>696</v>
      </c>
      <c r="G114" s="341">
        <f t="shared" si="3"/>
        <v>0.59855999999999998</v>
      </c>
      <c r="H114" s="341"/>
      <c r="I114" s="342">
        <f>(C114/C275)*I11</f>
        <v>2.6421772470144524E-2</v>
      </c>
      <c r="J114" s="343">
        <f t="shared" si="5"/>
        <v>0.62498177247014453</v>
      </c>
    </row>
    <row r="115" spans="1:10" x14ac:dyDescent="0.25">
      <c r="A115" s="337">
        <v>111</v>
      </c>
      <c r="B115" s="338">
        <v>17715670</v>
      </c>
      <c r="C115" s="339">
        <v>49.1</v>
      </c>
      <c r="D115" s="340">
        <v>10480</v>
      </c>
      <c r="E115" s="340">
        <v>10592</v>
      </c>
      <c r="F115" s="340">
        <f t="shared" si="4"/>
        <v>112</v>
      </c>
      <c r="G115" s="341">
        <f t="shared" si="3"/>
        <v>9.6320000000000003E-2</v>
      </c>
      <c r="H115" s="341"/>
      <c r="I115" s="342">
        <f>(C115/C275)*I11</f>
        <v>2.7083695788812027E-2</v>
      </c>
      <c r="J115" s="343">
        <f t="shared" si="5"/>
        <v>0.12340369578881202</v>
      </c>
    </row>
    <row r="116" spans="1:10" x14ac:dyDescent="0.25">
      <c r="A116" s="337">
        <v>112</v>
      </c>
      <c r="B116" s="338">
        <v>17715079</v>
      </c>
      <c r="C116" s="339">
        <v>68</v>
      </c>
      <c r="D116" s="340">
        <v>20126</v>
      </c>
      <c r="E116" s="340">
        <v>20781</v>
      </c>
      <c r="F116" s="340">
        <f t="shared" si="4"/>
        <v>655</v>
      </c>
      <c r="G116" s="341">
        <f t="shared" si="3"/>
        <v>0.56330000000000002</v>
      </c>
      <c r="H116" s="341"/>
      <c r="I116" s="342">
        <f>(C116/C275)*I11</f>
        <v>3.750898805782521E-2</v>
      </c>
      <c r="J116" s="343">
        <f t="shared" si="5"/>
        <v>0.60080898805782523</v>
      </c>
    </row>
    <row r="117" spans="1:10" x14ac:dyDescent="0.25">
      <c r="A117" s="337">
        <v>113</v>
      </c>
      <c r="B117" s="351">
        <v>17715576</v>
      </c>
      <c r="C117" s="339">
        <v>35.700000000000003</v>
      </c>
      <c r="D117" s="340">
        <v>2667</v>
      </c>
      <c r="E117" s="340">
        <v>2739</v>
      </c>
      <c r="F117" s="340">
        <f t="shared" si="4"/>
        <v>72</v>
      </c>
      <c r="G117" s="341">
        <f t="shared" si="3"/>
        <v>6.1919999999999996E-2</v>
      </c>
      <c r="H117" s="341"/>
      <c r="I117" s="342">
        <f>(C117/C275)*I11</f>
        <v>1.9692218730358237E-2</v>
      </c>
      <c r="J117" s="343">
        <f t="shared" si="5"/>
        <v>8.1612218730358232E-2</v>
      </c>
    </row>
    <row r="118" spans="1:10" x14ac:dyDescent="0.25">
      <c r="A118" s="337">
        <v>114</v>
      </c>
      <c r="B118" s="338">
        <v>17715256</v>
      </c>
      <c r="C118" s="339">
        <v>64.8</v>
      </c>
      <c r="D118" s="340">
        <v>2656</v>
      </c>
      <c r="E118" s="340">
        <v>2656</v>
      </c>
      <c r="F118" s="340">
        <f t="shared" si="4"/>
        <v>0</v>
      </c>
      <c r="G118" s="341">
        <f t="shared" si="3"/>
        <v>0</v>
      </c>
      <c r="H118" s="341"/>
      <c r="I118" s="342">
        <f>(C118/C275)*I11</f>
        <v>3.5743859208045202E-2</v>
      </c>
      <c r="J118" s="343">
        <f t="shared" si="5"/>
        <v>3.5743859208045202E-2</v>
      </c>
    </row>
    <row r="119" spans="1:10" x14ac:dyDescent="0.25">
      <c r="A119" s="337">
        <v>115</v>
      </c>
      <c r="B119" s="338">
        <v>17715190</v>
      </c>
      <c r="C119" s="339">
        <v>45.4</v>
      </c>
      <c r="D119" s="340">
        <v>6446</v>
      </c>
      <c r="E119" s="340">
        <v>6487</v>
      </c>
      <c r="F119" s="340">
        <f t="shared" si="4"/>
        <v>41</v>
      </c>
      <c r="G119" s="341">
        <f t="shared" si="3"/>
        <v>3.526E-2</v>
      </c>
      <c r="H119" s="341"/>
      <c r="I119" s="342">
        <f>(C119/C275)*I11</f>
        <v>2.5042765556253888E-2</v>
      </c>
      <c r="J119" s="343">
        <f t="shared" si="5"/>
        <v>6.0302765556253884E-2</v>
      </c>
    </row>
    <row r="120" spans="1:10" x14ac:dyDescent="0.25">
      <c r="A120" s="337">
        <v>116</v>
      </c>
      <c r="B120" s="338">
        <v>17219088</v>
      </c>
      <c r="C120" s="339">
        <v>52.6</v>
      </c>
      <c r="D120" s="340">
        <v>6516</v>
      </c>
      <c r="E120" s="340">
        <v>6516</v>
      </c>
      <c r="F120" s="340">
        <f t="shared" si="4"/>
        <v>0</v>
      </c>
      <c r="G120" s="341">
        <f t="shared" si="3"/>
        <v>0</v>
      </c>
      <c r="H120" s="341"/>
      <c r="I120" s="342">
        <f>(C120/C275)*I11</f>
        <v>2.9014305468258915E-2</v>
      </c>
      <c r="J120" s="343">
        <f t="shared" si="5"/>
        <v>2.9014305468258915E-2</v>
      </c>
    </row>
    <row r="121" spans="1:10" x14ac:dyDescent="0.25">
      <c r="A121" s="337">
        <v>117</v>
      </c>
      <c r="B121" s="338">
        <v>17218692</v>
      </c>
      <c r="C121" s="339">
        <v>48.1</v>
      </c>
      <c r="D121" s="340">
        <v>9563</v>
      </c>
      <c r="E121" s="340">
        <v>9922</v>
      </c>
      <c r="F121" s="340">
        <f t="shared" si="4"/>
        <v>359</v>
      </c>
      <c r="G121" s="341">
        <f t="shared" si="3"/>
        <v>0.30874000000000001</v>
      </c>
      <c r="H121" s="341"/>
      <c r="I121" s="342">
        <f>(C121/C275)*I11</f>
        <v>2.6532093023255772E-2</v>
      </c>
      <c r="J121" s="343">
        <f t="shared" si="5"/>
        <v>0.33527209302325578</v>
      </c>
    </row>
    <row r="122" spans="1:10" x14ac:dyDescent="0.25">
      <c r="A122" s="337">
        <v>118</v>
      </c>
      <c r="B122" s="338">
        <v>17218709</v>
      </c>
      <c r="C122" s="339">
        <v>57</v>
      </c>
      <c r="D122" s="340">
        <v>6655</v>
      </c>
      <c r="E122" s="340">
        <v>6655</v>
      </c>
      <c r="F122" s="340">
        <f t="shared" si="4"/>
        <v>0</v>
      </c>
      <c r="G122" s="341">
        <f t="shared" si="3"/>
        <v>0</v>
      </c>
      <c r="H122" s="341"/>
      <c r="I122" s="342">
        <f>(C122/C275)*I11</f>
        <v>3.1441357636706427E-2</v>
      </c>
      <c r="J122" s="343">
        <f t="shared" si="5"/>
        <v>3.1441357636706427E-2</v>
      </c>
    </row>
    <row r="123" spans="1:10" x14ac:dyDescent="0.25">
      <c r="A123" s="337">
        <v>119</v>
      </c>
      <c r="B123" s="338">
        <v>17218991</v>
      </c>
      <c r="C123" s="339">
        <v>91.3</v>
      </c>
      <c r="D123" s="340">
        <v>13485</v>
      </c>
      <c r="E123" s="340">
        <v>14265</v>
      </c>
      <c r="F123" s="340">
        <f t="shared" si="4"/>
        <v>780</v>
      </c>
      <c r="G123" s="341">
        <f t="shared" si="3"/>
        <v>0.67079999999999995</v>
      </c>
      <c r="H123" s="341"/>
      <c r="I123" s="342">
        <f>(C123/C275)*I11</f>
        <v>5.0361332495285904E-2</v>
      </c>
      <c r="J123" s="343">
        <f t="shared" si="5"/>
        <v>0.72116133249528591</v>
      </c>
    </row>
    <row r="124" spans="1:10" x14ac:dyDescent="0.25">
      <c r="A124" s="337">
        <v>120</v>
      </c>
      <c r="B124" s="338">
        <v>17218957</v>
      </c>
      <c r="C124" s="339">
        <v>54.9</v>
      </c>
      <c r="D124" s="340">
        <v>4654</v>
      </c>
      <c r="E124" s="340">
        <v>4722</v>
      </c>
      <c r="F124" s="340">
        <f t="shared" si="4"/>
        <v>68</v>
      </c>
      <c r="G124" s="341">
        <f t="shared" si="3"/>
        <v>5.8479999999999997E-2</v>
      </c>
      <c r="H124" s="341"/>
      <c r="I124" s="342">
        <f>(C124/C275)*I11</f>
        <v>3.0282991829038295E-2</v>
      </c>
      <c r="J124" s="343">
        <f t="shared" si="5"/>
        <v>8.8762991829038296E-2</v>
      </c>
    </row>
    <row r="125" spans="1:10" x14ac:dyDescent="0.25">
      <c r="A125" s="337">
        <v>121</v>
      </c>
      <c r="B125" s="338">
        <v>17218674</v>
      </c>
      <c r="C125" s="339">
        <v>52.2</v>
      </c>
      <c r="D125" s="340">
        <v>5330</v>
      </c>
      <c r="E125" s="340">
        <v>5330</v>
      </c>
      <c r="F125" s="340">
        <f t="shared" si="4"/>
        <v>0</v>
      </c>
      <c r="G125" s="341">
        <f t="shared" si="3"/>
        <v>0</v>
      </c>
      <c r="H125" s="341"/>
      <c r="I125" s="342">
        <f>(C125/C275)*I11</f>
        <v>2.8793664362036411E-2</v>
      </c>
      <c r="J125" s="343">
        <f t="shared" si="5"/>
        <v>2.8793664362036411E-2</v>
      </c>
    </row>
    <row r="126" spans="1:10" x14ac:dyDescent="0.25">
      <c r="A126" s="337">
        <v>122</v>
      </c>
      <c r="B126" s="338">
        <v>17218876</v>
      </c>
      <c r="C126" s="339">
        <v>47.9</v>
      </c>
      <c r="D126" s="340">
        <v>6006</v>
      </c>
      <c r="E126" s="340">
        <v>6725</v>
      </c>
      <c r="F126" s="340">
        <f t="shared" si="4"/>
        <v>719</v>
      </c>
      <c r="G126" s="341">
        <f t="shared" si="3"/>
        <v>0.61834</v>
      </c>
      <c r="H126" s="341"/>
      <c r="I126" s="342">
        <f>(C126/C275)*I11</f>
        <v>2.6421772470144524E-2</v>
      </c>
      <c r="J126" s="343">
        <f t="shared" si="5"/>
        <v>0.64476177247014455</v>
      </c>
    </row>
    <row r="127" spans="1:10" x14ac:dyDescent="0.25">
      <c r="A127" s="337">
        <v>123</v>
      </c>
      <c r="B127" s="338">
        <v>17219120</v>
      </c>
      <c r="C127" s="339">
        <v>49.3</v>
      </c>
      <c r="D127" s="340">
        <v>6682</v>
      </c>
      <c r="E127" s="340">
        <v>6684</v>
      </c>
      <c r="F127" s="340">
        <f t="shared" si="4"/>
        <v>2</v>
      </c>
      <c r="G127" s="341">
        <f t="shared" si="3"/>
        <v>1.72E-3</v>
      </c>
      <c r="H127" s="341"/>
      <c r="I127" s="342">
        <f>(C127/C275)*I11</f>
        <v>2.7194016341923276E-2</v>
      </c>
      <c r="J127" s="343">
        <f t="shared" si="5"/>
        <v>2.8914016341923275E-2</v>
      </c>
    </row>
    <row r="128" spans="1:10" x14ac:dyDescent="0.25">
      <c r="A128" s="337">
        <v>124</v>
      </c>
      <c r="B128" s="338">
        <v>17219061</v>
      </c>
      <c r="C128" s="339">
        <v>66.7</v>
      </c>
      <c r="D128" s="340">
        <v>5835</v>
      </c>
      <c r="E128" s="340">
        <v>5949</v>
      </c>
      <c r="F128" s="340">
        <f t="shared" si="4"/>
        <v>114</v>
      </c>
      <c r="G128" s="341">
        <f t="shared" si="3"/>
        <v>9.8040000000000002E-2</v>
      </c>
      <c r="H128" s="341"/>
      <c r="I128" s="342">
        <f>(C128/C275)*I11</f>
        <v>3.6791904462602082E-2</v>
      </c>
      <c r="J128" s="343">
        <f t="shared" si="5"/>
        <v>0.13483190446260207</v>
      </c>
    </row>
    <row r="129" spans="1:10" x14ac:dyDescent="0.25">
      <c r="A129" s="337">
        <v>125</v>
      </c>
      <c r="B129" s="338">
        <v>17219069</v>
      </c>
      <c r="C129" s="339">
        <v>35.700000000000003</v>
      </c>
      <c r="D129" s="340">
        <v>2830</v>
      </c>
      <c r="E129" s="340">
        <v>3101</v>
      </c>
      <c r="F129" s="340">
        <f t="shared" si="4"/>
        <v>271</v>
      </c>
      <c r="G129" s="341">
        <f t="shared" si="3"/>
        <v>0.23305999999999999</v>
      </c>
      <c r="H129" s="341"/>
      <c r="I129" s="342">
        <f>(C129/C275)*I11</f>
        <v>1.9692218730358237E-2</v>
      </c>
      <c r="J129" s="343">
        <f t="shared" si="5"/>
        <v>0.25275221873035825</v>
      </c>
    </row>
    <row r="130" spans="1:10" x14ac:dyDescent="0.25">
      <c r="A130" s="337">
        <v>126</v>
      </c>
      <c r="B130" s="338">
        <v>17218815</v>
      </c>
      <c r="C130" s="339">
        <v>64.599999999999994</v>
      </c>
      <c r="D130" s="340">
        <v>14918</v>
      </c>
      <c r="E130" s="340">
        <v>15869</v>
      </c>
      <c r="F130" s="340">
        <f t="shared" si="4"/>
        <v>951</v>
      </c>
      <c r="G130" s="341">
        <f t="shared" si="3"/>
        <v>0.81786000000000003</v>
      </c>
      <c r="H130" s="341"/>
      <c r="I130" s="342">
        <f>(C130/C275)*I11</f>
        <v>3.5633538654933947E-2</v>
      </c>
      <c r="J130" s="343">
        <f t="shared" si="5"/>
        <v>0.85349353865493394</v>
      </c>
    </row>
    <row r="131" spans="1:10" x14ac:dyDescent="0.25">
      <c r="A131" s="337">
        <v>127</v>
      </c>
      <c r="B131" s="338">
        <v>17219041</v>
      </c>
      <c r="C131" s="339">
        <v>45.6</v>
      </c>
      <c r="D131" s="340">
        <v>8949</v>
      </c>
      <c r="E131" s="340">
        <v>8952</v>
      </c>
      <c r="F131" s="340">
        <f t="shared" si="4"/>
        <v>3</v>
      </c>
      <c r="G131" s="341">
        <f t="shared" si="3"/>
        <v>2.5799999999999998E-3</v>
      </c>
      <c r="H131" s="341"/>
      <c r="I131" s="342">
        <f>(C131/C275)*I11</f>
        <v>2.515308610936514E-2</v>
      </c>
      <c r="J131" s="343">
        <f t="shared" si="5"/>
        <v>2.7733086109365139E-2</v>
      </c>
    </row>
    <row r="132" spans="1:10" x14ac:dyDescent="0.25">
      <c r="A132" s="337">
        <v>128</v>
      </c>
      <c r="B132" s="338">
        <v>17219078</v>
      </c>
      <c r="C132" s="339">
        <v>53.1</v>
      </c>
      <c r="D132" s="340">
        <v>5983</v>
      </c>
      <c r="E132" s="340">
        <v>5996</v>
      </c>
      <c r="F132" s="340">
        <f t="shared" si="4"/>
        <v>13</v>
      </c>
      <c r="G132" s="341">
        <f t="shared" si="3"/>
        <v>1.1179999999999999E-2</v>
      </c>
      <c r="H132" s="341"/>
      <c r="I132" s="342">
        <f>(C132/C275)*I11</f>
        <v>2.9290106851037039E-2</v>
      </c>
      <c r="J132" s="343">
        <f t="shared" si="5"/>
        <v>4.0470106851037038E-2</v>
      </c>
    </row>
    <row r="133" spans="1:10" x14ac:dyDescent="0.25">
      <c r="A133" s="337">
        <v>129</v>
      </c>
      <c r="B133" s="338">
        <v>17715201</v>
      </c>
      <c r="C133" s="339">
        <v>48.1</v>
      </c>
      <c r="D133" s="340">
        <v>8969</v>
      </c>
      <c r="E133" s="340">
        <v>9246</v>
      </c>
      <c r="F133" s="340">
        <f t="shared" si="4"/>
        <v>277</v>
      </c>
      <c r="G133" s="341">
        <f t="shared" si="3"/>
        <v>0.23821999999999999</v>
      </c>
      <c r="H133" s="341"/>
      <c r="I133" s="342">
        <f>(C133/C275)*I11</f>
        <v>2.6532093023255772E-2</v>
      </c>
      <c r="J133" s="343">
        <f t="shared" si="5"/>
        <v>0.26475209302325575</v>
      </c>
    </row>
    <row r="134" spans="1:10" x14ac:dyDescent="0.25">
      <c r="A134" s="352">
        <v>130</v>
      </c>
      <c r="B134" s="338">
        <v>17715347</v>
      </c>
      <c r="C134" s="339">
        <v>58.5</v>
      </c>
      <c r="D134" s="340">
        <v>9252</v>
      </c>
      <c r="E134" s="340">
        <v>9503</v>
      </c>
      <c r="F134" s="340">
        <f t="shared" si="4"/>
        <v>251</v>
      </c>
      <c r="G134" s="341">
        <f t="shared" si="3"/>
        <v>0.21586</v>
      </c>
      <c r="H134" s="341"/>
      <c r="I134" s="342">
        <f>(C134/C275)*I11</f>
        <v>3.2268761785040803E-2</v>
      </c>
      <c r="J134" s="343">
        <f t="shared" si="5"/>
        <v>0.24812876178504079</v>
      </c>
    </row>
    <row r="135" spans="1:10" x14ac:dyDescent="0.25">
      <c r="A135" s="337">
        <v>131</v>
      </c>
      <c r="B135" s="338">
        <v>17218633</v>
      </c>
      <c r="C135" s="339">
        <v>91.2</v>
      </c>
      <c r="D135" s="340">
        <v>17375</v>
      </c>
      <c r="E135" s="340">
        <v>18148</v>
      </c>
      <c r="F135" s="340">
        <f t="shared" si="4"/>
        <v>773</v>
      </c>
      <c r="G135" s="341">
        <f t="shared" si="3"/>
        <v>0.66478000000000004</v>
      </c>
      <c r="H135" s="341"/>
      <c r="I135" s="342">
        <f>(C135/C275)*I11</f>
        <v>5.030617221873028E-2</v>
      </c>
      <c r="J135" s="343">
        <f t="shared" si="5"/>
        <v>0.71508617221873028</v>
      </c>
    </row>
    <row r="136" spans="1:10" x14ac:dyDescent="0.25">
      <c r="A136" s="337">
        <v>132</v>
      </c>
      <c r="B136" s="338">
        <v>17218649</v>
      </c>
      <c r="C136" s="339">
        <v>54.6</v>
      </c>
      <c r="D136" s="340">
        <v>910</v>
      </c>
      <c r="E136" s="340">
        <v>910</v>
      </c>
      <c r="F136" s="340">
        <f t="shared" si="4"/>
        <v>0</v>
      </c>
      <c r="G136" s="341">
        <f t="shared" si="3"/>
        <v>0</v>
      </c>
      <c r="H136" s="341"/>
      <c r="I136" s="342">
        <f>(C136/C275)*I11</f>
        <v>3.0117510999371416E-2</v>
      </c>
      <c r="J136" s="343">
        <f t="shared" si="5"/>
        <v>3.0117510999371416E-2</v>
      </c>
    </row>
    <row r="137" spans="1:10" x14ac:dyDescent="0.25">
      <c r="A137" s="337">
        <v>133</v>
      </c>
      <c r="B137" s="338">
        <v>17219241</v>
      </c>
      <c r="C137" s="339">
        <v>52.2</v>
      </c>
      <c r="D137" s="340">
        <v>4990</v>
      </c>
      <c r="E137" s="340">
        <v>5356</v>
      </c>
      <c r="F137" s="340">
        <f t="shared" si="4"/>
        <v>366</v>
      </c>
      <c r="G137" s="341">
        <f t="shared" si="3"/>
        <v>0.31475999999999998</v>
      </c>
      <c r="H137" s="341"/>
      <c r="I137" s="342">
        <f>(C137/C275)*I11</f>
        <v>2.8793664362036411E-2</v>
      </c>
      <c r="J137" s="343">
        <f t="shared" si="5"/>
        <v>0.34355366436203638</v>
      </c>
    </row>
    <row r="138" spans="1:10" x14ac:dyDescent="0.25">
      <c r="A138" s="337">
        <v>134</v>
      </c>
      <c r="B138" s="338">
        <v>17218645</v>
      </c>
      <c r="C138" s="339">
        <v>48.2</v>
      </c>
      <c r="D138" s="340">
        <v>1829</v>
      </c>
      <c r="E138" s="340">
        <v>1829</v>
      </c>
      <c r="F138" s="340">
        <f t="shared" si="4"/>
        <v>0</v>
      </c>
      <c r="G138" s="341">
        <f t="shared" si="3"/>
        <v>0</v>
      </c>
      <c r="H138" s="341"/>
      <c r="I138" s="342">
        <f>(C138/C275)*I11</f>
        <v>2.65872532998114E-2</v>
      </c>
      <c r="J138" s="343">
        <f t="shared" si="5"/>
        <v>2.65872532998114E-2</v>
      </c>
    </row>
    <row r="139" spans="1:10" x14ac:dyDescent="0.25">
      <c r="A139" s="337">
        <v>135</v>
      </c>
      <c r="B139" s="338">
        <v>17218661</v>
      </c>
      <c r="C139" s="339">
        <v>49.4</v>
      </c>
      <c r="D139" s="340">
        <v>468</v>
      </c>
      <c r="E139" s="340">
        <v>468</v>
      </c>
      <c r="F139" s="340">
        <f t="shared" si="4"/>
        <v>0</v>
      </c>
      <c r="G139" s="341">
        <f t="shared" si="3"/>
        <v>0</v>
      </c>
      <c r="H139" s="341"/>
      <c r="I139" s="342">
        <f>(C139/C275)*I11</f>
        <v>2.72491766184789E-2</v>
      </c>
      <c r="J139" s="343">
        <f t="shared" si="5"/>
        <v>2.72491766184789E-2</v>
      </c>
    </row>
    <row r="140" spans="1:10" x14ac:dyDescent="0.25">
      <c r="A140" s="337">
        <v>136</v>
      </c>
      <c r="B140" s="338">
        <v>17218979</v>
      </c>
      <c r="C140" s="339">
        <v>66.900000000000006</v>
      </c>
      <c r="D140" s="340">
        <v>14549</v>
      </c>
      <c r="E140" s="340">
        <v>15508</v>
      </c>
      <c r="F140" s="340">
        <f t="shared" si="4"/>
        <v>959</v>
      </c>
      <c r="G140" s="341">
        <f t="shared" si="3"/>
        <v>0.82474000000000003</v>
      </c>
      <c r="H140" s="341"/>
      <c r="I140" s="342">
        <f>(C140/C275)*I11</f>
        <v>3.690222501571333E-2</v>
      </c>
      <c r="J140" s="343">
        <f t="shared" si="5"/>
        <v>0.86164222501571341</v>
      </c>
    </row>
    <row r="141" spans="1:10" x14ac:dyDescent="0.25">
      <c r="A141" s="337">
        <v>137</v>
      </c>
      <c r="B141" s="338">
        <v>17219253</v>
      </c>
      <c r="C141" s="339">
        <v>36.200000000000003</v>
      </c>
      <c r="D141" s="340">
        <v>5284</v>
      </c>
      <c r="E141" s="340">
        <v>5310</v>
      </c>
      <c r="F141" s="340">
        <f t="shared" si="4"/>
        <v>26</v>
      </c>
      <c r="G141" s="341">
        <f t="shared" si="3"/>
        <v>2.2359999999999998E-2</v>
      </c>
      <c r="H141" s="341"/>
      <c r="I141" s="342">
        <f>(C141/C275)*I11</f>
        <v>1.9968020113136364E-2</v>
      </c>
      <c r="J141" s="343">
        <f t="shared" si="5"/>
        <v>4.2328020113136362E-2</v>
      </c>
    </row>
    <row r="142" spans="1:10" x14ac:dyDescent="0.25">
      <c r="A142" s="337">
        <v>138</v>
      </c>
      <c r="B142" s="338">
        <v>17219193</v>
      </c>
      <c r="C142" s="339">
        <v>64.5</v>
      </c>
      <c r="D142" s="340">
        <v>8249</v>
      </c>
      <c r="E142" s="340">
        <v>8249</v>
      </c>
      <c r="F142" s="340">
        <f t="shared" si="4"/>
        <v>0</v>
      </c>
      <c r="G142" s="341">
        <f t="shared" si="3"/>
        <v>0</v>
      </c>
      <c r="H142" s="341"/>
      <c r="I142" s="342">
        <f>(C142/C275)*I11</f>
        <v>3.5578378378378323E-2</v>
      </c>
      <c r="J142" s="343">
        <f t="shared" si="5"/>
        <v>3.5578378378378323E-2</v>
      </c>
    </row>
    <row r="143" spans="1:10" x14ac:dyDescent="0.25">
      <c r="A143" s="337">
        <v>139</v>
      </c>
      <c r="B143" s="338">
        <v>17219076</v>
      </c>
      <c r="C143" s="339">
        <v>45.5</v>
      </c>
      <c r="D143" s="340">
        <v>8172</v>
      </c>
      <c r="E143" s="340">
        <v>8934</v>
      </c>
      <c r="F143" s="340">
        <f t="shared" si="4"/>
        <v>762</v>
      </c>
      <c r="G143" s="341">
        <f t="shared" ref="G143:G203" si="6">F143*0.00086</f>
        <v>0.65532000000000001</v>
      </c>
      <c r="H143" s="341"/>
      <c r="I143" s="342">
        <f>(C143/C275)*I11</f>
        <v>2.5097925832809516E-2</v>
      </c>
      <c r="J143" s="343">
        <f t="shared" si="5"/>
        <v>0.68041792583280958</v>
      </c>
    </row>
    <row r="144" spans="1:10" x14ac:dyDescent="0.25">
      <c r="A144" s="337">
        <v>140</v>
      </c>
      <c r="B144" s="338">
        <v>17715466</v>
      </c>
      <c r="C144" s="339">
        <v>52.8</v>
      </c>
      <c r="D144" s="340">
        <v>4840</v>
      </c>
      <c r="E144" s="340">
        <v>4840</v>
      </c>
      <c r="F144" s="340">
        <f t="shared" ref="F144:F207" si="7">E144-D144</f>
        <v>0</v>
      </c>
      <c r="G144" s="341">
        <f t="shared" si="6"/>
        <v>0</v>
      </c>
      <c r="H144" s="341"/>
      <c r="I144" s="342">
        <f>(C144/C275)*I11</f>
        <v>2.912462602137016E-2</v>
      </c>
      <c r="J144" s="343">
        <f t="shared" si="5"/>
        <v>2.912462602137016E-2</v>
      </c>
    </row>
    <row r="145" spans="1:10" x14ac:dyDescent="0.25">
      <c r="A145" s="337">
        <v>141</v>
      </c>
      <c r="B145" s="338">
        <v>17218746</v>
      </c>
      <c r="C145" s="339">
        <v>47.9</v>
      </c>
      <c r="D145" s="340">
        <v>11182</v>
      </c>
      <c r="E145" s="340">
        <v>11409</v>
      </c>
      <c r="F145" s="340">
        <f t="shared" si="7"/>
        <v>227</v>
      </c>
      <c r="G145" s="341">
        <f t="shared" si="6"/>
        <v>0.19522</v>
      </c>
      <c r="H145" s="341"/>
      <c r="I145" s="342">
        <f>(C145/C275)*I11</f>
        <v>2.6421772470144524E-2</v>
      </c>
      <c r="J145" s="343">
        <f t="shared" si="5"/>
        <v>0.22164177247014452</v>
      </c>
    </row>
    <row r="146" spans="1:10" x14ac:dyDescent="0.25">
      <c r="A146" s="337">
        <v>142</v>
      </c>
      <c r="B146" s="338">
        <v>17219244</v>
      </c>
      <c r="C146" s="339">
        <v>59.4</v>
      </c>
      <c r="D146" s="340">
        <v>9445</v>
      </c>
      <c r="E146" s="340">
        <v>9922</v>
      </c>
      <c r="F146" s="340">
        <f t="shared" si="7"/>
        <v>477</v>
      </c>
      <c r="G146" s="341">
        <f t="shared" si="6"/>
        <v>0.41021999999999997</v>
      </c>
      <c r="H146" s="341"/>
      <c r="I146" s="342">
        <f>(C146/C275)*I11</f>
        <v>3.2765204274041435E-2</v>
      </c>
      <c r="J146" s="343">
        <f t="shared" ref="J146:J203" si="8">G146+I146</f>
        <v>0.44298520427404142</v>
      </c>
    </row>
    <row r="147" spans="1:10" x14ac:dyDescent="0.25">
      <c r="A147" s="337">
        <v>143</v>
      </c>
      <c r="B147" s="338">
        <v>17219230</v>
      </c>
      <c r="C147" s="339">
        <v>100.7</v>
      </c>
      <c r="D147" s="340">
        <v>9297</v>
      </c>
      <c r="E147" s="340">
        <v>9863</v>
      </c>
      <c r="F147" s="340">
        <f t="shared" si="7"/>
        <v>566</v>
      </c>
      <c r="G147" s="341">
        <f t="shared" si="6"/>
        <v>0.48675999999999997</v>
      </c>
      <c r="H147" s="341"/>
      <c r="I147" s="342">
        <f>(C147/C275)*I11</f>
        <v>5.5546398491514687E-2</v>
      </c>
      <c r="J147" s="343">
        <f t="shared" si="8"/>
        <v>0.54230639849151463</v>
      </c>
    </row>
    <row r="148" spans="1:10" x14ac:dyDescent="0.25">
      <c r="A148" s="337">
        <v>144</v>
      </c>
      <c r="B148" s="338">
        <v>17218835</v>
      </c>
      <c r="C148" s="339">
        <v>54.6</v>
      </c>
      <c r="D148" s="340">
        <v>4635</v>
      </c>
      <c r="E148" s="340">
        <v>4719</v>
      </c>
      <c r="F148" s="340">
        <f t="shared" si="7"/>
        <v>84</v>
      </c>
      <c r="G148" s="341">
        <f t="shared" si="6"/>
        <v>7.2239999999999999E-2</v>
      </c>
      <c r="H148" s="341"/>
      <c r="I148" s="342">
        <f>(C148/C275)*I11</f>
        <v>3.0117510999371416E-2</v>
      </c>
      <c r="J148" s="343">
        <f t="shared" si="8"/>
        <v>0.10235751099937142</v>
      </c>
    </row>
    <row r="149" spans="1:10" x14ac:dyDescent="0.25">
      <c r="A149" s="337">
        <v>145</v>
      </c>
      <c r="B149" s="338">
        <v>17715622</v>
      </c>
      <c r="C149" s="339">
        <v>51.9</v>
      </c>
      <c r="D149" s="340">
        <v>2922</v>
      </c>
      <c r="E149" s="340">
        <v>2922</v>
      </c>
      <c r="F149" s="340">
        <f t="shared" si="7"/>
        <v>0</v>
      </c>
      <c r="G149" s="341">
        <f t="shared" si="6"/>
        <v>0</v>
      </c>
      <c r="H149" s="341"/>
      <c r="I149" s="342">
        <f>(C149/C275)*I11</f>
        <v>2.8628183532369535E-2</v>
      </c>
      <c r="J149" s="343">
        <f t="shared" si="8"/>
        <v>2.8628183532369535E-2</v>
      </c>
    </row>
    <row r="150" spans="1:10" x14ac:dyDescent="0.25">
      <c r="A150" s="337">
        <v>146</v>
      </c>
      <c r="B150" s="338">
        <v>17715284</v>
      </c>
      <c r="C150" s="339">
        <v>48.1</v>
      </c>
      <c r="D150" s="340">
        <v>8016</v>
      </c>
      <c r="E150" s="340">
        <v>8558</v>
      </c>
      <c r="F150" s="340">
        <f t="shared" si="7"/>
        <v>542</v>
      </c>
      <c r="G150" s="341">
        <f t="shared" si="6"/>
        <v>0.46611999999999998</v>
      </c>
      <c r="H150" s="341"/>
      <c r="I150" s="342">
        <f>(C150/C275)*I11</f>
        <v>2.6532093023255772E-2</v>
      </c>
      <c r="J150" s="343">
        <f t="shared" si="8"/>
        <v>0.49265209302325574</v>
      </c>
    </row>
    <row r="151" spans="1:10" x14ac:dyDescent="0.25">
      <c r="A151" s="337">
        <v>147</v>
      </c>
      <c r="B151" s="338">
        <v>17219093</v>
      </c>
      <c r="C151" s="339">
        <v>49.2</v>
      </c>
      <c r="D151" s="340">
        <v>3164</v>
      </c>
      <c r="E151" s="340">
        <v>3164</v>
      </c>
      <c r="F151" s="340">
        <f t="shared" si="7"/>
        <v>0</v>
      </c>
      <c r="G151" s="341">
        <f t="shared" si="6"/>
        <v>0</v>
      </c>
      <c r="H151" s="341"/>
      <c r="I151" s="342">
        <f>(C151/C275)*I11</f>
        <v>2.7138856065367655E-2</v>
      </c>
      <c r="J151" s="343">
        <f t="shared" si="8"/>
        <v>2.7138856065367655E-2</v>
      </c>
    </row>
    <row r="152" spans="1:10" x14ac:dyDescent="0.25">
      <c r="A152" s="337">
        <v>148</v>
      </c>
      <c r="B152" s="338">
        <v>17219086</v>
      </c>
      <c r="C152" s="339">
        <v>69.2</v>
      </c>
      <c r="D152" s="340">
        <v>14215</v>
      </c>
      <c r="E152" s="340">
        <v>14442</v>
      </c>
      <c r="F152" s="340">
        <f t="shared" si="7"/>
        <v>227</v>
      </c>
      <c r="G152" s="341">
        <f t="shared" si="6"/>
        <v>0.19522</v>
      </c>
      <c r="H152" s="341"/>
      <c r="I152" s="342">
        <f>(C152/C275)*I11</f>
        <v>3.8170911376492714E-2</v>
      </c>
      <c r="J152" s="343">
        <f t="shared" si="8"/>
        <v>0.2333909113764927</v>
      </c>
    </row>
    <row r="153" spans="1:10" x14ac:dyDescent="0.25">
      <c r="A153" s="337">
        <v>149</v>
      </c>
      <c r="B153" s="338">
        <v>17219146</v>
      </c>
      <c r="C153" s="339">
        <v>42.5</v>
      </c>
      <c r="D153" s="340">
        <v>2655</v>
      </c>
      <c r="E153" s="340">
        <v>2675</v>
      </c>
      <c r="F153" s="340">
        <f t="shared" si="7"/>
        <v>20</v>
      </c>
      <c r="G153" s="341">
        <f t="shared" si="6"/>
        <v>1.72E-2</v>
      </c>
      <c r="H153" s="341"/>
      <c r="I153" s="342">
        <f>(C153/C275)*I11</f>
        <v>2.3443117536140756E-2</v>
      </c>
      <c r="J153" s="343">
        <f t="shared" si="8"/>
        <v>4.0643117536140756E-2</v>
      </c>
    </row>
    <row r="154" spans="1:10" x14ac:dyDescent="0.25">
      <c r="A154" s="337">
        <v>150</v>
      </c>
      <c r="B154" s="338">
        <v>17219165</v>
      </c>
      <c r="C154" s="339">
        <v>67.2</v>
      </c>
      <c r="D154" s="340">
        <v>11291</v>
      </c>
      <c r="E154" s="340">
        <v>12265</v>
      </c>
      <c r="F154" s="340">
        <f t="shared" si="7"/>
        <v>974</v>
      </c>
      <c r="G154" s="341">
        <f t="shared" si="6"/>
        <v>0.83763999999999994</v>
      </c>
      <c r="H154" s="341"/>
      <c r="I154" s="342">
        <f>(C154/C275)*I11</f>
        <v>3.706770584538021E-2</v>
      </c>
      <c r="J154" s="343">
        <f t="shared" si="8"/>
        <v>0.87470770584538016</v>
      </c>
    </row>
    <row r="155" spans="1:10" x14ac:dyDescent="0.25">
      <c r="A155" s="337">
        <v>151</v>
      </c>
      <c r="B155" s="338">
        <v>17715559</v>
      </c>
      <c r="C155" s="339">
        <v>45.4</v>
      </c>
      <c r="D155" s="340">
        <v>10679</v>
      </c>
      <c r="E155" s="340">
        <v>10964</v>
      </c>
      <c r="F155" s="340">
        <f t="shared" si="7"/>
        <v>285</v>
      </c>
      <c r="G155" s="341">
        <f t="shared" si="6"/>
        <v>0.24509999999999998</v>
      </c>
      <c r="H155" s="341"/>
      <c r="I155" s="342">
        <f>(C155/C275)*I11</f>
        <v>2.5042765556253888E-2</v>
      </c>
      <c r="J155" s="343">
        <f t="shared" si="8"/>
        <v>0.27014276555625388</v>
      </c>
    </row>
    <row r="156" spans="1:10" x14ac:dyDescent="0.25">
      <c r="A156" s="337">
        <v>152</v>
      </c>
      <c r="B156" s="345">
        <v>17218597</v>
      </c>
      <c r="C156" s="339">
        <v>52.9</v>
      </c>
      <c r="D156" s="340">
        <v>7774</v>
      </c>
      <c r="E156" s="340">
        <v>7774</v>
      </c>
      <c r="F156" s="340">
        <f t="shared" si="7"/>
        <v>0</v>
      </c>
      <c r="G156" s="341">
        <f t="shared" si="6"/>
        <v>0</v>
      </c>
      <c r="H156" s="341"/>
      <c r="I156" s="342">
        <f>(C156/C275)*I11</f>
        <v>2.9179786297925791E-2</v>
      </c>
      <c r="J156" s="343">
        <f t="shared" si="8"/>
        <v>2.9179786297925791E-2</v>
      </c>
    </row>
    <row r="157" spans="1:10" x14ac:dyDescent="0.25">
      <c r="A157" s="337">
        <v>153</v>
      </c>
      <c r="B157" s="345">
        <v>17218707</v>
      </c>
      <c r="C157" s="339">
        <v>48.1</v>
      </c>
      <c r="D157" s="340">
        <v>7324</v>
      </c>
      <c r="E157" s="340">
        <v>8347</v>
      </c>
      <c r="F157" s="340">
        <f t="shared" si="7"/>
        <v>1023</v>
      </c>
      <c r="G157" s="341">
        <f t="shared" si="6"/>
        <v>0.87978000000000001</v>
      </c>
      <c r="H157" s="341"/>
      <c r="I157" s="342">
        <f>(C157/C275)*I11</f>
        <v>2.6532093023255772E-2</v>
      </c>
      <c r="J157" s="343">
        <f t="shared" si="8"/>
        <v>0.90631209302325577</v>
      </c>
    </row>
    <row r="158" spans="1:10" x14ac:dyDescent="0.25">
      <c r="A158" s="337">
        <v>154</v>
      </c>
      <c r="B158" s="345">
        <v>17219111</v>
      </c>
      <c r="C158" s="339">
        <v>60.3</v>
      </c>
      <c r="D158" s="340">
        <v>8327</v>
      </c>
      <c r="E158" s="340">
        <v>8327</v>
      </c>
      <c r="F158" s="340">
        <f t="shared" si="7"/>
        <v>0</v>
      </c>
      <c r="G158" s="341">
        <f t="shared" si="6"/>
        <v>0</v>
      </c>
      <c r="H158" s="341"/>
      <c r="I158" s="342">
        <f>(C158/C275)*I11</f>
        <v>3.3261646763042059E-2</v>
      </c>
      <c r="J158" s="343">
        <f t="shared" si="8"/>
        <v>3.3261646763042059E-2</v>
      </c>
    </row>
    <row r="159" spans="1:10" x14ac:dyDescent="0.25">
      <c r="A159" s="337">
        <v>155</v>
      </c>
      <c r="B159" s="345">
        <v>17219320</v>
      </c>
      <c r="C159" s="339">
        <v>101.4</v>
      </c>
      <c r="D159" s="340">
        <v>3872</v>
      </c>
      <c r="E159" s="340">
        <v>4797</v>
      </c>
      <c r="F159" s="340">
        <f t="shared" si="7"/>
        <v>925</v>
      </c>
      <c r="G159" s="341">
        <f t="shared" si="6"/>
        <v>0.79549999999999998</v>
      </c>
      <c r="H159" s="341"/>
      <c r="I159" s="342">
        <f>(C159/C275)*I11</f>
        <v>5.593252042740407E-2</v>
      </c>
      <c r="J159" s="343">
        <f t="shared" si="8"/>
        <v>0.85143252042740403</v>
      </c>
    </row>
    <row r="160" spans="1:10" x14ac:dyDescent="0.25">
      <c r="A160" s="337">
        <v>156</v>
      </c>
      <c r="B160" s="345">
        <v>17218751</v>
      </c>
      <c r="C160" s="339">
        <v>54.5</v>
      </c>
      <c r="D160" s="340">
        <v>18974</v>
      </c>
      <c r="E160" s="340">
        <v>19221</v>
      </c>
      <c r="F160" s="340">
        <f t="shared" si="7"/>
        <v>247</v>
      </c>
      <c r="G160" s="341">
        <f t="shared" si="6"/>
        <v>0.21242</v>
      </c>
      <c r="H160" s="341"/>
      <c r="I160" s="342">
        <f>(C160/C275)*I11</f>
        <v>3.0062350722815791E-2</v>
      </c>
      <c r="J160" s="343">
        <f t="shared" si="8"/>
        <v>0.24248235072281579</v>
      </c>
    </row>
    <row r="161" spans="1:10" x14ac:dyDescent="0.25">
      <c r="A161" s="337">
        <v>157</v>
      </c>
      <c r="B161" s="345">
        <v>17218602</v>
      </c>
      <c r="C161" s="339">
        <v>52</v>
      </c>
      <c r="D161" s="340">
        <v>2500</v>
      </c>
      <c r="E161" s="340">
        <v>2500</v>
      </c>
      <c r="F161" s="340">
        <f t="shared" si="7"/>
        <v>0</v>
      </c>
      <c r="G161" s="341">
        <f t="shared" si="6"/>
        <v>0</v>
      </c>
      <c r="H161" s="341"/>
      <c r="I161" s="342">
        <f>(C161/C275)*I11</f>
        <v>2.868334380892516E-2</v>
      </c>
      <c r="J161" s="343">
        <f t="shared" si="8"/>
        <v>2.868334380892516E-2</v>
      </c>
    </row>
    <row r="162" spans="1:10" x14ac:dyDescent="0.25">
      <c r="A162" s="337">
        <v>158</v>
      </c>
      <c r="B162" s="338">
        <v>17219255</v>
      </c>
      <c r="C162" s="339">
        <v>48.1</v>
      </c>
      <c r="D162" s="340">
        <v>3840</v>
      </c>
      <c r="E162" s="340">
        <v>3841</v>
      </c>
      <c r="F162" s="340">
        <f t="shared" si="7"/>
        <v>1</v>
      </c>
      <c r="G162" s="341">
        <f t="shared" si="6"/>
        <v>8.5999999999999998E-4</v>
      </c>
      <c r="H162" s="341"/>
      <c r="I162" s="342">
        <f>(C162/C275)*I11</f>
        <v>2.6532093023255772E-2</v>
      </c>
      <c r="J162" s="343">
        <f t="shared" si="8"/>
        <v>2.7392093023255772E-2</v>
      </c>
    </row>
    <row r="163" spans="1:10" x14ac:dyDescent="0.25">
      <c r="A163" s="337">
        <v>159</v>
      </c>
      <c r="B163" s="338">
        <v>17219227</v>
      </c>
      <c r="C163" s="339">
        <v>49.4</v>
      </c>
      <c r="D163" s="340">
        <v>4884</v>
      </c>
      <c r="E163" s="340">
        <v>5480</v>
      </c>
      <c r="F163" s="340">
        <f t="shared" si="7"/>
        <v>596</v>
      </c>
      <c r="G163" s="341">
        <f t="shared" si="6"/>
        <v>0.51256000000000002</v>
      </c>
      <c r="H163" s="341"/>
      <c r="I163" s="342">
        <f>(C163/C275)*I11</f>
        <v>2.72491766184789E-2</v>
      </c>
      <c r="J163" s="343">
        <f t="shared" si="8"/>
        <v>0.53980917661847894</v>
      </c>
    </row>
    <row r="164" spans="1:10" x14ac:dyDescent="0.25">
      <c r="A164" s="337">
        <v>160</v>
      </c>
      <c r="B164" s="338">
        <v>17218599</v>
      </c>
      <c r="C164" s="339">
        <v>69.8</v>
      </c>
      <c r="D164" s="340">
        <v>7596</v>
      </c>
      <c r="E164" s="340">
        <v>7596</v>
      </c>
      <c r="F164" s="340">
        <f t="shared" si="7"/>
        <v>0</v>
      </c>
      <c r="G164" s="341">
        <f t="shared" si="6"/>
        <v>0</v>
      </c>
      <c r="H164" s="341"/>
      <c r="I164" s="342">
        <f>(C164/C275)*I11</f>
        <v>3.8501873035826459E-2</v>
      </c>
      <c r="J164" s="343">
        <f t="shared" si="8"/>
        <v>3.8501873035826459E-2</v>
      </c>
    </row>
    <row r="165" spans="1:10" x14ac:dyDescent="0.25">
      <c r="A165" s="337">
        <v>161</v>
      </c>
      <c r="B165" s="338">
        <v>17218735</v>
      </c>
      <c r="C165" s="339">
        <v>43</v>
      </c>
      <c r="D165" s="340">
        <v>2880</v>
      </c>
      <c r="E165" s="340">
        <v>2880</v>
      </c>
      <c r="F165" s="340">
        <f t="shared" si="7"/>
        <v>0</v>
      </c>
      <c r="G165" s="341">
        <f t="shared" si="6"/>
        <v>0</v>
      </c>
      <c r="H165" s="341"/>
      <c r="I165" s="342">
        <f>(C165/C275)*I11</f>
        <v>2.3718918918918884E-2</v>
      </c>
      <c r="J165" s="343">
        <f t="shared" si="8"/>
        <v>2.3718918918918884E-2</v>
      </c>
    </row>
    <row r="166" spans="1:10" x14ac:dyDescent="0.25">
      <c r="A166" s="337">
        <v>162</v>
      </c>
      <c r="B166" s="338">
        <v>17218736</v>
      </c>
      <c r="C166" s="339">
        <v>68.3</v>
      </c>
      <c r="D166" s="340">
        <v>6515</v>
      </c>
      <c r="E166" s="340">
        <v>6515</v>
      </c>
      <c r="F166" s="340">
        <f t="shared" si="7"/>
        <v>0</v>
      </c>
      <c r="G166" s="341">
        <f t="shared" si="6"/>
        <v>0</v>
      </c>
      <c r="H166" s="341"/>
      <c r="I166" s="342">
        <f>(C166/C275)*I11</f>
        <v>3.7674468887492082E-2</v>
      </c>
      <c r="J166" s="343">
        <f t="shared" si="8"/>
        <v>3.7674468887492082E-2</v>
      </c>
    </row>
    <row r="167" spans="1:10" x14ac:dyDescent="0.25">
      <c r="A167" s="337">
        <v>163</v>
      </c>
      <c r="B167" s="338">
        <v>17219107</v>
      </c>
      <c r="C167" s="339">
        <v>45.3</v>
      </c>
      <c r="D167" s="340">
        <v>1873</v>
      </c>
      <c r="E167" s="340">
        <v>1873</v>
      </c>
      <c r="F167" s="340">
        <f t="shared" si="7"/>
        <v>0</v>
      </c>
      <c r="G167" s="341">
        <f t="shared" si="6"/>
        <v>0</v>
      </c>
      <c r="H167" s="341"/>
      <c r="I167" s="342">
        <f>(C167/C275)*I11</f>
        <v>2.4987605279698264E-2</v>
      </c>
      <c r="J167" s="343">
        <f t="shared" si="8"/>
        <v>2.4987605279698264E-2</v>
      </c>
    </row>
    <row r="168" spans="1:10" x14ac:dyDescent="0.25">
      <c r="A168" s="337">
        <v>164</v>
      </c>
      <c r="B168" s="338">
        <v>17218779</v>
      </c>
      <c r="C168" s="339">
        <v>53</v>
      </c>
      <c r="D168" s="340">
        <v>7150</v>
      </c>
      <c r="E168" s="340">
        <v>7150</v>
      </c>
      <c r="F168" s="340">
        <f t="shared" si="7"/>
        <v>0</v>
      </c>
      <c r="G168" s="341">
        <f t="shared" si="6"/>
        <v>0</v>
      </c>
      <c r="H168" s="341"/>
      <c r="I168" s="342">
        <f>(C168/C275)*I11</f>
        <v>2.9234946574481415E-2</v>
      </c>
      <c r="J168" s="343">
        <f t="shared" si="8"/>
        <v>2.9234946574481415E-2</v>
      </c>
    </row>
    <row r="169" spans="1:10" x14ac:dyDescent="0.25">
      <c r="A169" s="337">
        <v>165</v>
      </c>
      <c r="B169" s="338">
        <v>17219095</v>
      </c>
      <c r="C169" s="339">
        <v>47.9</v>
      </c>
      <c r="D169" s="340">
        <v>4043</v>
      </c>
      <c r="E169" s="340">
        <v>4171</v>
      </c>
      <c r="F169" s="340">
        <f t="shared" si="7"/>
        <v>128</v>
      </c>
      <c r="G169" s="341">
        <f t="shared" si="6"/>
        <v>0.11008</v>
      </c>
      <c r="H169" s="341"/>
      <c r="I169" s="342">
        <f>(C169/C275)*I11</f>
        <v>2.6421772470144524E-2</v>
      </c>
      <c r="J169" s="343">
        <f t="shared" si="8"/>
        <v>0.13650177247014453</v>
      </c>
    </row>
    <row r="170" spans="1:10" x14ac:dyDescent="0.25">
      <c r="A170" s="337">
        <v>166</v>
      </c>
      <c r="B170" s="338">
        <v>17219066</v>
      </c>
      <c r="C170" s="339">
        <v>60.3</v>
      </c>
      <c r="D170" s="340">
        <v>4012</v>
      </c>
      <c r="E170" s="340">
        <v>4709</v>
      </c>
      <c r="F170" s="340">
        <f t="shared" si="7"/>
        <v>697</v>
      </c>
      <c r="G170" s="341">
        <f t="shared" si="6"/>
        <v>0.59941999999999995</v>
      </c>
      <c r="H170" s="341"/>
      <c r="I170" s="342">
        <f>(C170/C275)*I11</f>
        <v>3.3261646763042059E-2</v>
      </c>
      <c r="J170" s="343">
        <f t="shared" si="8"/>
        <v>0.63268164676304206</v>
      </c>
    </row>
    <row r="171" spans="1:10" x14ac:dyDescent="0.25">
      <c r="A171" s="337">
        <v>167</v>
      </c>
      <c r="B171" s="338">
        <v>17218904</v>
      </c>
      <c r="C171" s="339">
        <v>100.9</v>
      </c>
      <c r="D171" s="340">
        <v>8317</v>
      </c>
      <c r="E171" s="340">
        <v>8317</v>
      </c>
      <c r="F171" s="340">
        <f t="shared" si="7"/>
        <v>0</v>
      </c>
      <c r="G171" s="341">
        <f t="shared" si="6"/>
        <v>0</v>
      </c>
      <c r="H171" s="341"/>
      <c r="I171" s="342">
        <f>(C171/C275)*I11</f>
        <v>5.5656719044625935E-2</v>
      </c>
      <c r="J171" s="343">
        <f t="shared" si="8"/>
        <v>5.5656719044625935E-2</v>
      </c>
    </row>
    <row r="172" spans="1:10" x14ac:dyDescent="0.25">
      <c r="A172" s="337">
        <v>168</v>
      </c>
      <c r="B172" s="338">
        <v>17219114</v>
      </c>
      <c r="C172" s="339">
        <v>54.7</v>
      </c>
      <c r="D172" s="340">
        <v>9827</v>
      </c>
      <c r="E172" s="340">
        <v>10435</v>
      </c>
      <c r="F172" s="340">
        <f t="shared" si="7"/>
        <v>608</v>
      </c>
      <c r="G172" s="341">
        <f t="shared" si="6"/>
        <v>0.52288000000000001</v>
      </c>
      <c r="H172" s="341"/>
      <c r="I172" s="342">
        <f>(C172/C275)*I11</f>
        <v>3.0172671275927047E-2</v>
      </c>
      <c r="J172" s="343">
        <f t="shared" si="8"/>
        <v>0.55305267127592705</v>
      </c>
    </row>
    <row r="173" spans="1:10" x14ac:dyDescent="0.25">
      <c r="A173" s="337">
        <v>169</v>
      </c>
      <c r="B173" s="338">
        <v>17219283</v>
      </c>
      <c r="C173" s="339">
        <v>52</v>
      </c>
      <c r="D173" s="340">
        <v>4365</v>
      </c>
      <c r="E173" s="340">
        <v>4626</v>
      </c>
      <c r="F173" s="340">
        <f t="shared" si="7"/>
        <v>261</v>
      </c>
      <c r="G173" s="341">
        <f t="shared" si="6"/>
        <v>0.22445999999999999</v>
      </c>
      <c r="H173" s="341"/>
      <c r="I173" s="342">
        <f>(C173/C275)*I11</f>
        <v>2.868334380892516E-2</v>
      </c>
      <c r="J173" s="343">
        <f t="shared" si="8"/>
        <v>0.25314334380892517</v>
      </c>
    </row>
    <row r="174" spans="1:10" x14ac:dyDescent="0.25">
      <c r="A174" s="337">
        <v>170</v>
      </c>
      <c r="B174" s="338">
        <v>17219054</v>
      </c>
      <c r="C174" s="339">
        <v>47.7</v>
      </c>
      <c r="D174" s="340">
        <v>8028</v>
      </c>
      <c r="E174" s="340">
        <v>8028</v>
      </c>
      <c r="F174" s="340">
        <f t="shared" si="7"/>
        <v>0</v>
      </c>
      <c r="G174" s="341">
        <f t="shared" si="6"/>
        <v>0</v>
      </c>
      <c r="H174" s="341"/>
      <c r="I174" s="342">
        <f>(C174/C275)*I11</f>
        <v>2.6311451917033275E-2</v>
      </c>
      <c r="J174" s="343">
        <f t="shared" si="8"/>
        <v>2.6311451917033275E-2</v>
      </c>
    </row>
    <row r="175" spans="1:10" x14ac:dyDescent="0.25">
      <c r="A175" s="337">
        <v>171</v>
      </c>
      <c r="B175" s="338">
        <v>17219077</v>
      </c>
      <c r="C175" s="339">
        <v>49.7</v>
      </c>
      <c r="D175" s="340">
        <v>3163</v>
      </c>
      <c r="E175" s="340">
        <v>3168</v>
      </c>
      <c r="F175" s="340">
        <f t="shared" si="7"/>
        <v>5</v>
      </c>
      <c r="G175" s="341">
        <f t="shared" si="6"/>
        <v>4.3E-3</v>
      </c>
      <c r="H175" s="341"/>
      <c r="I175" s="342">
        <f>(C175/C275)*I11</f>
        <v>2.7414657448145779E-2</v>
      </c>
      <c r="J175" s="343">
        <f t="shared" si="8"/>
        <v>3.1714657448145778E-2</v>
      </c>
    </row>
    <row r="176" spans="1:10" x14ac:dyDescent="0.25">
      <c r="A176" s="337">
        <v>172</v>
      </c>
      <c r="B176" s="338">
        <v>17219296</v>
      </c>
      <c r="C176" s="339">
        <v>68.8</v>
      </c>
      <c r="D176" s="340">
        <v>8789</v>
      </c>
      <c r="E176" s="340">
        <v>9393</v>
      </c>
      <c r="F176" s="340">
        <f t="shared" si="7"/>
        <v>604</v>
      </c>
      <c r="G176" s="341">
        <f t="shared" si="6"/>
        <v>0.51944000000000001</v>
      </c>
      <c r="H176" s="341"/>
      <c r="I176" s="342">
        <f>(C176/C275)*I11</f>
        <v>3.795027027027021E-2</v>
      </c>
      <c r="J176" s="343">
        <f t="shared" si="8"/>
        <v>0.55739027027027022</v>
      </c>
    </row>
    <row r="177" spans="1:10" x14ac:dyDescent="0.25">
      <c r="A177" s="337">
        <v>173</v>
      </c>
      <c r="B177" s="338">
        <v>17218925</v>
      </c>
      <c r="C177" s="339">
        <v>42.5</v>
      </c>
      <c r="D177" s="340">
        <v>5041</v>
      </c>
      <c r="E177" s="340">
        <v>5367</v>
      </c>
      <c r="F177" s="340">
        <f t="shared" si="7"/>
        <v>326</v>
      </c>
      <c r="G177" s="341">
        <f t="shared" si="6"/>
        <v>0.28036</v>
      </c>
      <c r="H177" s="341"/>
      <c r="I177" s="342">
        <f>(C177/C275)*I11</f>
        <v>2.3443117536140756E-2</v>
      </c>
      <c r="J177" s="343">
        <f t="shared" si="8"/>
        <v>0.30380311753614075</v>
      </c>
    </row>
    <row r="178" spans="1:10" x14ac:dyDescent="0.25">
      <c r="A178" s="337">
        <v>174</v>
      </c>
      <c r="B178" s="338">
        <v>17218967</v>
      </c>
      <c r="C178" s="339">
        <v>67</v>
      </c>
      <c r="D178" s="340">
        <v>10845</v>
      </c>
      <c r="E178" s="340">
        <v>10876</v>
      </c>
      <c r="F178" s="340">
        <f t="shared" si="7"/>
        <v>31</v>
      </c>
      <c r="G178" s="341">
        <f t="shared" si="6"/>
        <v>2.666E-2</v>
      </c>
      <c r="H178" s="341"/>
      <c r="I178" s="342">
        <f>(C178/C275)*I11</f>
        <v>3.6957385292268954E-2</v>
      </c>
      <c r="J178" s="343">
        <f t="shared" si="8"/>
        <v>6.3617385292268958E-2</v>
      </c>
    </row>
    <row r="179" spans="1:10" x14ac:dyDescent="0.25">
      <c r="A179" s="337">
        <v>175</v>
      </c>
      <c r="B179" s="338">
        <v>17218838</v>
      </c>
      <c r="C179" s="339">
        <v>45.4</v>
      </c>
      <c r="D179" s="340">
        <v>2216</v>
      </c>
      <c r="E179" s="340">
        <v>2216</v>
      </c>
      <c r="F179" s="340">
        <f t="shared" si="7"/>
        <v>0</v>
      </c>
      <c r="G179" s="341">
        <f t="shared" si="6"/>
        <v>0</v>
      </c>
      <c r="H179" s="341"/>
      <c r="I179" s="342">
        <f>(C179/C275)*I11</f>
        <v>2.5042765556253888E-2</v>
      </c>
      <c r="J179" s="343">
        <f t="shared" si="8"/>
        <v>2.5042765556253888E-2</v>
      </c>
    </row>
    <row r="180" spans="1:10" x14ac:dyDescent="0.25">
      <c r="A180" s="337">
        <v>176</v>
      </c>
      <c r="B180" s="338">
        <v>17218755</v>
      </c>
      <c r="C180" s="339">
        <v>53</v>
      </c>
      <c r="D180" s="340">
        <v>3435</v>
      </c>
      <c r="E180" s="340">
        <v>3435</v>
      </c>
      <c r="F180" s="340">
        <f t="shared" si="7"/>
        <v>0</v>
      </c>
      <c r="G180" s="341">
        <f t="shared" si="6"/>
        <v>0</v>
      </c>
      <c r="H180" s="341"/>
      <c r="I180" s="342">
        <f>(C180/C275)*I11</f>
        <v>2.9234946574481415E-2</v>
      </c>
      <c r="J180" s="343">
        <f t="shared" si="8"/>
        <v>2.9234946574481415E-2</v>
      </c>
    </row>
    <row r="181" spans="1:10" x14ac:dyDescent="0.25">
      <c r="A181" s="337">
        <v>177</v>
      </c>
      <c r="B181" s="338">
        <v>17219023</v>
      </c>
      <c r="C181" s="339">
        <v>48</v>
      </c>
      <c r="D181" s="340">
        <v>3607</v>
      </c>
      <c r="E181" s="340">
        <v>3607</v>
      </c>
      <c r="F181" s="340">
        <f t="shared" si="7"/>
        <v>0</v>
      </c>
      <c r="G181" s="341">
        <f t="shared" si="6"/>
        <v>0</v>
      </c>
      <c r="H181" s="341"/>
      <c r="I181" s="342">
        <f>(C181/C275)*I11</f>
        <v>2.6476932746700148E-2</v>
      </c>
      <c r="J181" s="343">
        <f t="shared" si="8"/>
        <v>2.6476932746700148E-2</v>
      </c>
    </row>
    <row r="182" spans="1:10" x14ac:dyDescent="0.25">
      <c r="A182" s="337">
        <v>178</v>
      </c>
      <c r="B182" s="338">
        <v>17219307</v>
      </c>
      <c r="C182" s="339">
        <v>59.8</v>
      </c>
      <c r="D182" s="340">
        <v>5936</v>
      </c>
      <c r="E182" s="340">
        <v>5949</v>
      </c>
      <c r="F182" s="340">
        <f t="shared" si="7"/>
        <v>13</v>
      </c>
      <c r="G182" s="341">
        <f t="shared" si="6"/>
        <v>1.1179999999999999E-2</v>
      </c>
      <c r="H182" s="341"/>
      <c r="I182" s="342">
        <f>(C182/C275)*I11</f>
        <v>3.2985845380263931E-2</v>
      </c>
      <c r="J182" s="343">
        <f t="shared" si="8"/>
        <v>4.4165845380263927E-2</v>
      </c>
    </row>
    <row r="183" spans="1:10" x14ac:dyDescent="0.25">
      <c r="A183" s="337">
        <v>179</v>
      </c>
      <c r="B183" s="338">
        <v>17219225</v>
      </c>
      <c r="C183" s="339">
        <v>101.5</v>
      </c>
      <c r="D183" s="340">
        <v>15918</v>
      </c>
      <c r="E183" s="340">
        <v>15918</v>
      </c>
      <c r="F183" s="340">
        <f t="shared" si="7"/>
        <v>0</v>
      </c>
      <c r="G183" s="341">
        <f t="shared" si="6"/>
        <v>0</v>
      </c>
      <c r="H183" s="341"/>
      <c r="I183" s="342">
        <f>(C183/C275)*I11</f>
        <v>5.5987680703959687E-2</v>
      </c>
      <c r="J183" s="343">
        <f t="shared" si="8"/>
        <v>5.5987680703959687E-2</v>
      </c>
    </row>
    <row r="184" spans="1:10" x14ac:dyDescent="0.25">
      <c r="A184" s="337">
        <v>180</v>
      </c>
      <c r="B184" s="338">
        <v>17219131</v>
      </c>
      <c r="C184" s="339">
        <v>54.7</v>
      </c>
      <c r="D184" s="340">
        <v>3553</v>
      </c>
      <c r="E184" s="340">
        <v>3554</v>
      </c>
      <c r="F184" s="340">
        <f t="shared" si="7"/>
        <v>1</v>
      </c>
      <c r="G184" s="341">
        <f t="shared" si="6"/>
        <v>8.5999999999999998E-4</v>
      </c>
      <c r="H184" s="341"/>
      <c r="I184" s="342">
        <f>(C184/C275)*I11</f>
        <v>3.0172671275927047E-2</v>
      </c>
      <c r="J184" s="343">
        <f t="shared" si="8"/>
        <v>3.1032671275927046E-2</v>
      </c>
    </row>
    <row r="185" spans="1:10" x14ac:dyDescent="0.25">
      <c r="A185" s="337">
        <v>181</v>
      </c>
      <c r="B185" s="338">
        <v>17218604</v>
      </c>
      <c r="C185" s="339">
        <v>51.8</v>
      </c>
      <c r="D185" s="340">
        <v>7557</v>
      </c>
      <c r="E185" s="340">
        <v>8157</v>
      </c>
      <c r="F185" s="340">
        <f t="shared" si="7"/>
        <v>600</v>
      </c>
      <c r="G185" s="341">
        <f t="shared" si="6"/>
        <v>0.51600000000000001</v>
      </c>
      <c r="H185" s="341"/>
      <c r="I185" s="342">
        <f>(C185/C275)*I11</f>
        <v>2.8573023255813908E-2</v>
      </c>
      <c r="J185" s="343">
        <f t="shared" si="8"/>
        <v>0.54457302325581392</v>
      </c>
    </row>
    <row r="186" spans="1:10" x14ac:dyDescent="0.25">
      <c r="A186" s="337">
        <v>182</v>
      </c>
      <c r="B186" s="338">
        <v>17219333</v>
      </c>
      <c r="C186" s="339">
        <v>47.5</v>
      </c>
      <c r="D186" s="340">
        <v>3588</v>
      </c>
      <c r="E186" s="340">
        <v>3720</v>
      </c>
      <c r="F186" s="340">
        <f t="shared" si="7"/>
        <v>132</v>
      </c>
      <c r="G186" s="341">
        <f t="shared" si="6"/>
        <v>0.11352</v>
      </c>
      <c r="H186" s="341"/>
      <c r="I186" s="342">
        <f>(C186/C275)*I11</f>
        <v>2.620113136392202E-2</v>
      </c>
      <c r="J186" s="343">
        <f t="shared" si="8"/>
        <v>0.139721131363922</v>
      </c>
    </row>
    <row r="187" spans="1:10" x14ac:dyDescent="0.25">
      <c r="A187" s="337">
        <v>183</v>
      </c>
      <c r="B187" s="338">
        <v>17218947</v>
      </c>
      <c r="C187" s="339">
        <v>49.9</v>
      </c>
      <c r="D187" s="340">
        <v>2745</v>
      </c>
      <c r="E187" s="340">
        <v>2746</v>
      </c>
      <c r="F187" s="340">
        <f t="shared" si="7"/>
        <v>1</v>
      </c>
      <c r="G187" s="341">
        <f t="shared" si="6"/>
        <v>8.5999999999999998E-4</v>
      </c>
      <c r="H187" s="341"/>
      <c r="I187" s="342">
        <f>(C187/C275)*I11</f>
        <v>2.7524978001257028E-2</v>
      </c>
      <c r="J187" s="343">
        <f t="shared" si="8"/>
        <v>2.8384978001257027E-2</v>
      </c>
    </row>
    <row r="188" spans="1:10" x14ac:dyDescent="0.25">
      <c r="A188" s="337">
        <v>184</v>
      </c>
      <c r="B188" s="338">
        <v>17218785</v>
      </c>
      <c r="C188" s="339">
        <v>69.599999999999994</v>
      </c>
      <c r="D188" s="340">
        <v>12214</v>
      </c>
      <c r="E188" s="340">
        <v>12586</v>
      </c>
      <c r="F188" s="340">
        <f t="shared" si="7"/>
        <v>372</v>
      </c>
      <c r="G188" s="341">
        <f t="shared" si="6"/>
        <v>0.31991999999999998</v>
      </c>
      <c r="H188" s="341"/>
      <c r="I188" s="342">
        <f>(C188/C275)*I11</f>
        <v>3.8391552482715217E-2</v>
      </c>
      <c r="J188" s="343">
        <f t="shared" si="8"/>
        <v>0.35831155248271518</v>
      </c>
    </row>
    <row r="189" spans="1:10" x14ac:dyDescent="0.25">
      <c r="A189" s="337">
        <v>185</v>
      </c>
      <c r="B189" s="338">
        <v>17219154</v>
      </c>
      <c r="C189" s="339">
        <v>42.8</v>
      </c>
      <c r="D189" s="340">
        <v>2332</v>
      </c>
      <c r="E189" s="340">
        <v>2332</v>
      </c>
      <c r="F189" s="340">
        <f t="shared" si="7"/>
        <v>0</v>
      </c>
      <c r="G189" s="341">
        <f t="shared" si="6"/>
        <v>0</v>
      </c>
      <c r="H189" s="341">
        <f>C189*0.015*12/7</f>
        <v>1.1005714285714283</v>
      </c>
      <c r="I189" s="342">
        <f>(C189/C275)*I11</f>
        <v>2.3608598365807632E-2</v>
      </c>
      <c r="J189" s="343">
        <f>I189+H189+G189</f>
        <v>1.124180026937236</v>
      </c>
    </row>
    <row r="190" spans="1:10" x14ac:dyDescent="0.25">
      <c r="A190" s="337">
        <v>186</v>
      </c>
      <c r="B190" s="338">
        <v>17218970</v>
      </c>
      <c r="C190" s="339">
        <v>67.099999999999994</v>
      </c>
      <c r="D190" s="340">
        <v>11313</v>
      </c>
      <c r="E190" s="340">
        <v>11823</v>
      </c>
      <c r="F190" s="340">
        <f t="shared" si="7"/>
        <v>510</v>
      </c>
      <c r="G190" s="341">
        <f t="shared" si="6"/>
        <v>0.43859999999999999</v>
      </c>
      <c r="H190" s="341"/>
      <c r="I190" s="342">
        <f>(C190/C275)*I11</f>
        <v>3.7012545568824579E-2</v>
      </c>
      <c r="J190" s="343">
        <f t="shared" si="8"/>
        <v>0.4756125455688246</v>
      </c>
    </row>
    <row r="191" spans="1:10" x14ac:dyDescent="0.25">
      <c r="A191" s="337">
        <v>187</v>
      </c>
      <c r="B191" s="338">
        <v>17219281</v>
      </c>
      <c r="C191" s="339">
        <v>45.5</v>
      </c>
      <c r="D191" s="340">
        <v>4446</v>
      </c>
      <c r="E191" s="340">
        <v>4749</v>
      </c>
      <c r="F191" s="340">
        <f t="shared" si="7"/>
        <v>303</v>
      </c>
      <c r="G191" s="341">
        <f t="shared" si="6"/>
        <v>0.26057999999999998</v>
      </c>
      <c r="H191" s="341"/>
      <c r="I191" s="342">
        <f>(C191/C275)*I11</f>
        <v>2.5097925832809516E-2</v>
      </c>
      <c r="J191" s="343">
        <f>I191+H191+G191</f>
        <v>0.28567792583280949</v>
      </c>
    </row>
    <row r="192" spans="1:10" x14ac:dyDescent="0.25">
      <c r="A192" s="337">
        <v>188</v>
      </c>
      <c r="B192" s="338">
        <v>17218653</v>
      </c>
      <c r="C192" s="339">
        <v>54.6</v>
      </c>
      <c r="D192" s="340">
        <v>3417</v>
      </c>
      <c r="E192" s="340">
        <v>3607</v>
      </c>
      <c r="F192" s="340">
        <f t="shared" si="7"/>
        <v>190</v>
      </c>
      <c r="G192" s="341">
        <f t="shared" si="6"/>
        <v>0.16339999999999999</v>
      </c>
      <c r="H192" s="341"/>
      <c r="I192" s="342">
        <f>(C192/C275)*I11</f>
        <v>3.0117510999371416E-2</v>
      </c>
      <c r="J192" s="343">
        <f>G192+I192+H192</f>
        <v>0.19351751099937139</v>
      </c>
    </row>
    <row r="193" spans="1:10" x14ac:dyDescent="0.25">
      <c r="A193" s="337">
        <v>189</v>
      </c>
      <c r="B193" s="338">
        <v>17218867</v>
      </c>
      <c r="C193" s="339">
        <v>49.5</v>
      </c>
      <c r="D193" s="340">
        <v>7680</v>
      </c>
      <c r="E193" s="340">
        <v>8131</v>
      </c>
      <c r="F193" s="340">
        <f t="shared" si="7"/>
        <v>451</v>
      </c>
      <c r="G193" s="341">
        <f t="shared" si="6"/>
        <v>0.38785999999999998</v>
      </c>
      <c r="H193" s="341"/>
      <c r="I193" s="342">
        <f>(C193/C275)*I11</f>
        <v>2.7304336895034528E-2</v>
      </c>
      <c r="J193" s="343">
        <f t="shared" si="8"/>
        <v>0.41516433689503451</v>
      </c>
    </row>
    <row r="194" spans="1:10" x14ac:dyDescent="0.25">
      <c r="A194" s="337">
        <v>190</v>
      </c>
      <c r="B194" s="338">
        <v>17219278</v>
      </c>
      <c r="C194" s="339">
        <v>61.7</v>
      </c>
      <c r="D194" s="340">
        <v>12983</v>
      </c>
      <c r="E194" s="340">
        <v>13842</v>
      </c>
      <c r="F194" s="340">
        <f t="shared" si="7"/>
        <v>859</v>
      </c>
      <c r="G194" s="341">
        <f t="shared" si="6"/>
        <v>0.73873999999999995</v>
      </c>
      <c r="H194" s="341"/>
      <c r="I194" s="342">
        <f>(C194/C275)*I11</f>
        <v>3.4033890634820818E-2</v>
      </c>
      <c r="J194" s="343">
        <f t="shared" si="8"/>
        <v>0.77277389063482071</v>
      </c>
    </row>
    <row r="195" spans="1:10" x14ac:dyDescent="0.25">
      <c r="A195" s="337">
        <v>191</v>
      </c>
      <c r="B195" s="338">
        <v>17218929</v>
      </c>
      <c r="C195" s="339">
        <v>102</v>
      </c>
      <c r="D195" s="340">
        <v>15987</v>
      </c>
      <c r="E195" s="340">
        <v>16841</v>
      </c>
      <c r="F195" s="340">
        <f t="shared" si="7"/>
        <v>854</v>
      </c>
      <c r="G195" s="341">
        <f t="shared" si="6"/>
        <v>0.73443999999999998</v>
      </c>
      <c r="H195" s="341"/>
      <c r="I195" s="342">
        <f>(C195/C275)*I11</f>
        <v>5.6263482086737815E-2</v>
      </c>
      <c r="J195" s="343">
        <f t="shared" si="8"/>
        <v>0.7907034820867378</v>
      </c>
    </row>
    <row r="196" spans="1:10" x14ac:dyDescent="0.25">
      <c r="A196" s="337">
        <v>192</v>
      </c>
      <c r="B196" s="338">
        <v>17219100</v>
      </c>
      <c r="C196" s="339">
        <v>54.7</v>
      </c>
      <c r="D196" s="340">
        <v>8531</v>
      </c>
      <c r="E196" s="340">
        <v>8531</v>
      </c>
      <c r="F196" s="340">
        <f t="shared" si="7"/>
        <v>0</v>
      </c>
      <c r="G196" s="341">
        <f t="shared" si="6"/>
        <v>0</v>
      </c>
      <c r="H196" s="341"/>
      <c r="I196" s="342">
        <f>(C196/C275)*I11</f>
        <v>3.0172671275927047E-2</v>
      </c>
      <c r="J196" s="343">
        <f t="shared" si="8"/>
        <v>3.0172671275927047E-2</v>
      </c>
    </row>
    <row r="197" spans="1:10" x14ac:dyDescent="0.25">
      <c r="A197" s="337">
        <v>193</v>
      </c>
      <c r="B197" s="338">
        <v>17219181</v>
      </c>
      <c r="C197" s="339">
        <v>52.3</v>
      </c>
      <c r="D197" s="340">
        <v>6790</v>
      </c>
      <c r="E197" s="340">
        <v>6790</v>
      </c>
      <c r="F197" s="340">
        <f t="shared" si="7"/>
        <v>0</v>
      </c>
      <c r="G197" s="341">
        <f t="shared" si="6"/>
        <v>0</v>
      </c>
      <c r="H197" s="341"/>
      <c r="I197" s="342">
        <f>(C197/C275)*I11</f>
        <v>2.8848824638592035E-2</v>
      </c>
      <c r="J197" s="343">
        <f t="shared" si="8"/>
        <v>2.8848824638592035E-2</v>
      </c>
    </row>
    <row r="198" spans="1:10" x14ac:dyDescent="0.25">
      <c r="A198" s="337">
        <v>194</v>
      </c>
      <c r="B198" s="338">
        <v>17715616</v>
      </c>
      <c r="C198" s="339">
        <v>48</v>
      </c>
      <c r="D198" s="340">
        <v>2946</v>
      </c>
      <c r="E198" s="340">
        <v>2996</v>
      </c>
      <c r="F198" s="340">
        <f t="shared" si="7"/>
        <v>50</v>
      </c>
      <c r="G198" s="341">
        <f t="shared" si="6"/>
        <v>4.2999999999999997E-2</v>
      </c>
      <c r="H198" s="341"/>
      <c r="I198" s="342">
        <f>(C198/C275)*I11</f>
        <v>2.6476932746700148E-2</v>
      </c>
      <c r="J198" s="343">
        <f t="shared" si="8"/>
        <v>6.9476932746700137E-2</v>
      </c>
    </row>
    <row r="199" spans="1:10" x14ac:dyDescent="0.25">
      <c r="A199" s="337">
        <v>195</v>
      </c>
      <c r="B199" s="338">
        <v>17218760</v>
      </c>
      <c r="C199" s="339">
        <v>49.4</v>
      </c>
      <c r="D199" s="340">
        <v>2932</v>
      </c>
      <c r="E199" s="340">
        <v>2932</v>
      </c>
      <c r="F199" s="340">
        <f t="shared" si="7"/>
        <v>0</v>
      </c>
      <c r="G199" s="341">
        <f t="shared" si="6"/>
        <v>0</v>
      </c>
      <c r="H199" s="341"/>
      <c r="I199" s="342">
        <f>(C199/C275)*I11</f>
        <v>2.72491766184789E-2</v>
      </c>
      <c r="J199" s="343">
        <f t="shared" si="8"/>
        <v>2.72491766184789E-2</v>
      </c>
    </row>
    <row r="200" spans="1:10" x14ac:dyDescent="0.25">
      <c r="A200" s="337">
        <v>196</v>
      </c>
      <c r="B200" s="338">
        <v>17715092</v>
      </c>
      <c r="C200" s="339">
        <v>69.599999999999994</v>
      </c>
      <c r="D200" s="340">
        <v>7482</v>
      </c>
      <c r="E200" s="340">
        <v>7564</v>
      </c>
      <c r="F200" s="340">
        <f t="shared" si="7"/>
        <v>82</v>
      </c>
      <c r="G200" s="341">
        <f t="shared" si="6"/>
        <v>7.0519999999999999E-2</v>
      </c>
      <c r="H200" s="341"/>
      <c r="I200" s="342">
        <f>(C200/C275)*I11</f>
        <v>3.8391552482715217E-2</v>
      </c>
      <c r="J200" s="343">
        <f t="shared" si="8"/>
        <v>0.10891155248271522</v>
      </c>
    </row>
    <row r="201" spans="1:10" x14ac:dyDescent="0.25">
      <c r="A201" s="337">
        <v>197</v>
      </c>
      <c r="B201" s="338">
        <v>17715719</v>
      </c>
      <c r="C201" s="339">
        <v>42.6</v>
      </c>
      <c r="D201" s="340">
        <v>1739</v>
      </c>
      <c r="E201" s="340">
        <v>1739</v>
      </c>
      <c r="F201" s="340">
        <f t="shared" si="7"/>
        <v>0</v>
      </c>
      <c r="G201" s="341">
        <f t="shared" si="6"/>
        <v>0</v>
      </c>
      <c r="H201" s="341"/>
      <c r="I201" s="342">
        <f>(C201/C275)*I11</f>
        <v>2.3498277812696384E-2</v>
      </c>
      <c r="J201" s="343">
        <f t="shared" si="8"/>
        <v>2.3498277812696384E-2</v>
      </c>
    </row>
    <row r="202" spans="1:10" x14ac:dyDescent="0.25">
      <c r="A202" s="337">
        <v>198</v>
      </c>
      <c r="B202" s="338">
        <v>17218952</v>
      </c>
      <c r="C202" s="339">
        <v>67.400000000000006</v>
      </c>
      <c r="D202" s="340">
        <v>9190</v>
      </c>
      <c r="E202" s="340">
        <v>9190</v>
      </c>
      <c r="F202" s="340">
        <f t="shared" si="7"/>
        <v>0</v>
      </c>
      <c r="G202" s="341">
        <f t="shared" si="6"/>
        <v>0</v>
      </c>
      <c r="H202" s="341"/>
      <c r="I202" s="342">
        <f>(C202/C275)*I11</f>
        <v>3.7178026398491458E-2</v>
      </c>
      <c r="J202" s="343">
        <f t="shared" si="8"/>
        <v>3.7178026398491458E-2</v>
      </c>
    </row>
    <row r="203" spans="1:10" x14ac:dyDescent="0.25">
      <c r="A203" s="337">
        <v>199</v>
      </c>
      <c r="B203" s="338">
        <v>17715664</v>
      </c>
      <c r="C203" s="339">
        <v>45.5</v>
      </c>
      <c r="D203" s="340">
        <v>8143</v>
      </c>
      <c r="E203" s="340">
        <v>8144</v>
      </c>
      <c r="F203" s="340">
        <f t="shared" si="7"/>
        <v>1</v>
      </c>
      <c r="G203" s="341">
        <f t="shared" si="6"/>
        <v>8.5999999999999998E-4</v>
      </c>
      <c r="H203" s="341"/>
      <c r="I203" s="342">
        <f>(C203/C275)*I11</f>
        <v>2.5097925832809516E-2</v>
      </c>
      <c r="J203" s="343">
        <f t="shared" si="8"/>
        <v>2.5957925832809516E-2</v>
      </c>
    </row>
    <row r="204" spans="1:10" x14ac:dyDescent="0.25">
      <c r="A204" s="803" t="s">
        <v>22</v>
      </c>
      <c r="B204" s="804"/>
      <c r="C204" s="337">
        <f t="shared" ref="C204:H204" si="9">SUM(C15:C203)</f>
        <v>10645.799999999997</v>
      </c>
      <c r="D204" s="353">
        <f t="shared" ref="D204:E204" si="10">SUM(D15:D203)</f>
        <v>1432220</v>
      </c>
      <c r="E204" s="353">
        <f t="shared" si="10"/>
        <v>1478355</v>
      </c>
      <c r="F204" s="405">
        <f>E204-D204</f>
        <v>46135</v>
      </c>
      <c r="G204" s="354">
        <f t="shared" si="9"/>
        <v>40.127600000000022</v>
      </c>
      <c r="H204" s="354">
        <f t="shared" si="9"/>
        <v>1.1005714285714283</v>
      </c>
      <c r="I204" s="354">
        <f>SUM(I15:I203)</f>
        <v>5.8722527215587643</v>
      </c>
      <c r="J204" s="354">
        <f>SUM(J15:J203)</f>
        <v>47.100424150130173</v>
      </c>
    </row>
    <row r="205" spans="1:10" x14ac:dyDescent="0.25">
      <c r="A205" s="356" t="s">
        <v>156</v>
      </c>
      <c r="B205" s="357">
        <v>17715264</v>
      </c>
      <c r="C205" s="337">
        <v>50.1</v>
      </c>
      <c r="D205" s="340">
        <v>14560</v>
      </c>
      <c r="E205" s="340">
        <v>15495</v>
      </c>
      <c r="F205" s="340">
        <f t="shared" si="7"/>
        <v>935</v>
      </c>
      <c r="G205" s="341">
        <f t="shared" ref="G205:G268" si="11">F205*0.00086</f>
        <v>0.80409999999999993</v>
      </c>
      <c r="H205" s="341"/>
      <c r="I205" s="342">
        <f>(C205/C275)*I11</f>
        <v>2.763529855436828E-2</v>
      </c>
      <c r="J205" s="343">
        <f>G205+I205+H205</f>
        <v>0.83173529855436823</v>
      </c>
    </row>
    <row r="206" spans="1:10" x14ac:dyDescent="0.25">
      <c r="A206" s="356" t="s">
        <v>157</v>
      </c>
      <c r="B206" s="357">
        <v>17715744</v>
      </c>
      <c r="C206" s="337">
        <v>38.700000000000003</v>
      </c>
      <c r="D206" s="346">
        <v>5685</v>
      </c>
      <c r="E206" s="346">
        <v>5930</v>
      </c>
      <c r="F206" s="340">
        <f t="shared" si="7"/>
        <v>245</v>
      </c>
      <c r="G206" s="341">
        <f t="shared" si="11"/>
        <v>0.2107</v>
      </c>
      <c r="H206" s="341"/>
      <c r="I206" s="342">
        <f>(C206/C275)*I11</f>
        <v>2.1347027027026996E-2</v>
      </c>
      <c r="J206" s="343">
        <f t="shared" ref="J206:J268" si="12">G206+I206+H206</f>
        <v>0.23204702702702701</v>
      </c>
    </row>
    <row r="207" spans="1:10" x14ac:dyDescent="0.25">
      <c r="A207" s="356" t="s">
        <v>158</v>
      </c>
      <c r="B207" s="357">
        <v>17218887</v>
      </c>
      <c r="C207" s="337">
        <v>37.5</v>
      </c>
      <c r="D207" s="346">
        <v>3990</v>
      </c>
      <c r="E207" s="346">
        <v>3990</v>
      </c>
      <c r="F207" s="340">
        <f t="shared" si="7"/>
        <v>0</v>
      </c>
      <c r="G207" s="341">
        <f t="shared" si="11"/>
        <v>0</v>
      </c>
      <c r="H207" s="341"/>
      <c r="I207" s="342">
        <f>(C207/C275)*I11</f>
        <v>2.0685103708359492E-2</v>
      </c>
      <c r="J207" s="343">
        <f t="shared" si="12"/>
        <v>2.0685103708359492E-2</v>
      </c>
    </row>
    <row r="208" spans="1:10" x14ac:dyDescent="0.25">
      <c r="A208" s="356" t="s">
        <v>159</v>
      </c>
      <c r="B208" s="357">
        <v>17219075</v>
      </c>
      <c r="C208" s="337">
        <v>33.4</v>
      </c>
      <c r="D208" s="346">
        <v>4681</v>
      </c>
      <c r="E208" s="346">
        <v>4681</v>
      </c>
      <c r="F208" s="340">
        <f t="shared" ref="F208:F271" si="13">E208-D208</f>
        <v>0</v>
      </c>
      <c r="G208" s="341">
        <f t="shared" si="11"/>
        <v>0</v>
      </c>
      <c r="H208" s="341">
        <f>C208*0.015*12/7</f>
        <v>0.85885714285714287</v>
      </c>
      <c r="I208" s="342">
        <f>(C208/C275)*I11</f>
        <v>1.8423532369578853E-2</v>
      </c>
      <c r="J208" s="343">
        <f t="shared" si="12"/>
        <v>0.87728067522672171</v>
      </c>
    </row>
    <row r="209" spans="1:10" x14ac:dyDescent="0.25">
      <c r="A209" s="356" t="s">
        <v>160</v>
      </c>
      <c r="B209" s="357">
        <v>17715017</v>
      </c>
      <c r="C209" s="337">
        <v>36.6</v>
      </c>
      <c r="D209" s="346">
        <v>7110</v>
      </c>
      <c r="E209" s="346">
        <v>9660</v>
      </c>
      <c r="F209" s="340">
        <f t="shared" si="13"/>
        <v>2550</v>
      </c>
      <c r="G209" s="341">
        <f t="shared" si="11"/>
        <v>2.1930000000000001</v>
      </c>
      <c r="H209" s="341"/>
      <c r="I209" s="342">
        <f>(C209/C275)*I11</f>
        <v>2.0188661219358865E-2</v>
      </c>
      <c r="J209" s="343">
        <f t="shared" si="12"/>
        <v>2.213188661219359</v>
      </c>
    </row>
    <row r="210" spans="1:10" x14ac:dyDescent="0.25">
      <c r="A210" s="356" t="s">
        <v>161</v>
      </c>
      <c r="B210" s="357">
        <v>17219291</v>
      </c>
      <c r="C210" s="337">
        <v>34.4</v>
      </c>
      <c r="D210" s="346">
        <v>2700</v>
      </c>
      <c r="E210" s="346">
        <v>2700</v>
      </c>
      <c r="F210" s="340">
        <f t="shared" si="13"/>
        <v>0</v>
      </c>
      <c r="G210" s="341">
        <f t="shared" si="11"/>
        <v>0</v>
      </c>
      <c r="H210" s="341">
        <f>C210*0.015*12/7</f>
        <v>0.88457142857142856</v>
      </c>
      <c r="I210" s="342">
        <f>(C210/C275)*I11</f>
        <v>1.8975135135135105E-2</v>
      </c>
      <c r="J210" s="343">
        <f t="shared" si="12"/>
        <v>0.90354656370656372</v>
      </c>
    </row>
    <row r="211" spans="1:10" x14ac:dyDescent="0.25">
      <c r="A211" s="356" t="s">
        <v>162</v>
      </c>
      <c r="B211" s="357">
        <v>17219021</v>
      </c>
      <c r="C211" s="337">
        <v>38.200000000000003</v>
      </c>
      <c r="D211" s="346">
        <v>10875</v>
      </c>
      <c r="E211" s="346">
        <v>11435</v>
      </c>
      <c r="F211" s="340">
        <f t="shared" si="13"/>
        <v>560</v>
      </c>
      <c r="G211" s="341">
        <f t="shared" si="11"/>
        <v>0.48159999999999997</v>
      </c>
      <c r="H211" s="341"/>
      <c r="I211" s="342">
        <f>(C211/C275)*I11</f>
        <v>2.1071225644248869E-2</v>
      </c>
      <c r="J211" s="343">
        <f t="shared" si="12"/>
        <v>0.50267122564424882</v>
      </c>
    </row>
    <row r="212" spans="1:10" x14ac:dyDescent="0.25">
      <c r="A212" s="356" t="s">
        <v>163</v>
      </c>
      <c r="B212" s="357">
        <v>17219123</v>
      </c>
      <c r="C212" s="337">
        <v>39.299999999999997</v>
      </c>
      <c r="D212" s="359">
        <v>47365</v>
      </c>
      <c r="E212" s="346">
        <v>47625</v>
      </c>
      <c r="F212" s="340">
        <f t="shared" si="13"/>
        <v>260</v>
      </c>
      <c r="G212" s="341">
        <f t="shared" si="11"/>
        <v>0.22359999999999999</v>
      </c>
      <c r="H212" s="341"/>
      <c r="I212" s="342">
        <f>(C212/C275)*I11</f>
        <v>2.1677988686360745E-2</v>
      </c>
      <c r="J212" s="343">
        <f t="shared" si="12"/>
        <v>0.24527798868636075</v>
      </c>
    </row>
    <row r="213" spans="1:10" x14ac:dyDescent="0.25">
      <c r="A213" s="356" t="s">
        <v>164</v>
      </c>
      <c r="B213" s="357">
        <v>17219182</v>
      </c>
      <c r="C213" s="337">
        <v>43.3</v>
      </c>
      <c r="D213" s="346">
        <v>48085</v>
      </c>
      <c r="E213" s="346">
        <v>48085</v>
      </c>
      <c r="F213" s="340">
        <f t="shared" si="13"/>
        <v>0</v>
      </c>
      <c r="G213" s="341">
        <f t="shared" si="11"/>
        <v>0</v>
      </c>
      <c r="H213" s="341"/>
      <c r="I213" s="342">
        <f>(C213/C275)*I11</f>
        <v>2.3884399748585756E-2</v>
      </c>
      <c r="J213" s="343">
        <f t="shared" si="12"/>
        <v>2.3884399748585756E-2</v>
      </c>
    </row>
    <row r="214" spans="1:10" x14ac:dyDescent="0.25">
      <c r="A214" s="356" t="s">
        <v>165</v>
      </c>
      <c r="B214" s="357">
        <v>17219330</v>
      </c>
      <c r="C214" s="337">
        <v>67.2</v>
      </c>
      <c r="D214" s="340">
        <v>49775</v>
      </c>
      <c r="E214" s="340">
        <v>51620</v>
      </c>
      <c r="F214" s="340">
        <f t="shared" si="13"/>
        <v>1845</v>
      </c>
      <c r="G214" s="341">
        <f t="shared" si="11"/>
        <v>1.5867</v>
      </c>
      <c r="H214" s="341"/>
      <c r="I214" s="342">
        <f>(C214/C275)*I11</f>
        <v>3.706770584538021E-2</v>
      </c>
      <c r="J214" s="343">
        <f t="shared" si="12"/>
        <v>1.6237677058453801</v>
      </c>
    </row>
    <row r="215" spans="1:10" x14ac:dyDescent="0.25">
      <c r="A215" s="356" t="s">
        <v>166</v>
      </c>
      <c r="B215" s="357">
        <v>17218801</v>
      </c>
      <c r="C215" s="337">
        <v>41.4</v>
      </c>
      <c r="D215" s="340">
        <v>13146</v>
      </c>
      <c r="E215" s="340">
        <v>13745</v>
      </c>
      <c r="F215" s="340">
        <f t="shared" si="13"/>
        <v>599</v>
      </c>
      <c r="G215" s="341">
        <f t="shared" si="11"/>
        <v>0.51514000000000004</v>
      </c>
      <c r="H215" s="341"/>
      <c r="I215" s="342">
        <f>(C215/C275)*I11</f>
        <v>2.2836354494028877E-2</v>
      </c>
      <c r="J215" s="343">
        <f t="shared" si="12"/>
        <v>0.53797635449402892</v>
      </c>
    </row>
    <row r="216" spans="1:10" x14ac:dyDescent="0.25">
      <c r="A216" s="356" t="s">
        <v>167</v>
      </c>
      <c r="B216" s="357">
        <v>17219051</v>
      </c>
      <c r="C216" s="337">
        <v>77.5</v>
      </c>
      <c r="D216" s="340">
        <v>69980</v>
      </c>
      <c r="E216" s="340">
        <v>70065</v>
      </c>
      <c r="F216" s="340">
        <f t="shared" si="13"/>
        <v>85</v>
      </c>
      <c r="G216" s="341">
        <f t="shared" si="11"/>
        <v>7.3099999999999998E-2</v>
      </c>
      <c r="H216" s="341"/>
      <c r="I216" s="342">
        <f>(C216/C275)*I11</f>
        <v>4.274921433060961E-2</v>
      </c>
      <c r="J216" s="343">
        <f t="shared" si="12"/>
        <v>0.1158492143306096</v>
      </c>
    </row>
    <row r="217" spans="1:10" x14ac:dyDescent="0.25">
      <c r="A217" s="356" t="s">
        <v>168</v>
      </c>
      <c r="B217" s="357">
        <v>17219208</v>
      </c>
      <c r="C217" s="337">
        <v>102.9</v>
      </c>
      <c r="D217" s="340">
        <v>18140</v>
      </c>
      <c r="E217" s="340">
        <v>18140</v>
      </c>
      <c r="F217" s="340">
        <f t="shared" si="13"/>
        <v>0</v>
      </c>
      <c r="G217" s="341">
        <f t="shared" si="11"/>
        <v>0</v>
      </c>
      <c r="H217" s="341"/>
      <c r="I217" s="342">
        <f>(C217/C275)*I11</f>
        <v>5.6759924575738446E-2</v>
      </c>
      <c r="J217" s="343">
        <f t="shared" si="12"/>
        <v>5.6759924575738446E-2</v>
      </c>
    </row>
    <row r="218" spans="1:10" x14ac:dyDescent="0.25">
      <c r="A218" s="356" t="s">
        <v>169</v>
      </c>
      <c r="B218" s="357">
        <v>17218694</v>
      </c>
      <c r="C218" s="337">
        <v>95.8</v>
      </c>
      <c r="D218" s="340">
        <v>19845</v>
      </c>
      <c r="E218" s="340">
        <v>19845</v>
      </c>
      <c r="F218" s="340">
        <f t="shared" si="13"/>
        <v>0</v>
      </c>
      <c r="G218" s="341">
        <f t="shared" si="11"/>
        <v>0</v>
      </c>
      <c r="H218" s="341"/>
      <c r="I218" s="342">
        <f>(C218/C275)*I11</f>
        <v>5.2843544940289047E-2</v>
      </c>
      <c r="J218" s="343">
        <f t="shared" si="12"/>
        <v>5.2843544940289047E-2</v>
      </c>
    </row>
    <row r="219" spans="1:10" x14ac:dyDescent="0.25">
      <c r="A219" s="356" t="s">
        <v>170</v>
      </c>
      <c r="B219" s="357">
        <v>17219084</v>
      </c>
      <c r="C219" s="337">
        <v>93.8</v>
      </c>
      <c r="D219" s="340">
        <v>24700</v>
      </c>
      <c r="E219" s="340">
        <v>26505</v>
      </c>
      <c r="F219" s="340">
        <f t="shared" si="13"/>
        <v>1805</v>
      </c>
      <c r="G219" s="341">
        <f t="shared" si="11"/>
        <v>1.5523</v>
      </c>
      <c r="H219" s="341"/>
      <c r="I219" s="342">
        <f>(C219/C275)*I11</f>
        <v>5.1740339409176536E-2</v>
      </c>
      <c r="J219" s="343">
        <f t="shared" si="12"/>
        <v>1.6040403394091765</v>
      </c>
    </row>
    <row r="220" spans="1:10" x14ac:dyDescent="0.25">
      <c r="A220" s="356" t="s">
        <v>171</v>
      </c>
      <c r="B220" s="357">
        <v>17218787</v>
      </c>
      <c r="C220" s="337">
        <v>104.1</v>
      </c>
      <c r="D220" s="340">
        <v>29520</v>
      </c>
      <c r="E220" s="340">
        <v>30520</v>
      </c>
      <c r="F220" s="340">
        <f t="shared" si="13"/>
        <v>1000</v>
      </c>
      <c r="G220" s="341">
        <f t="shared" si="11"/>
        <v>0.86</v>
      </c>
      <c r="H220" s="341"/>
      <c r="I220" s="342">
        <f>(C220/C275)*I11</f>
        <v>5.7421847894405943E-2</v>
      </c>
      <c r="J220" s="343">
        <f t="shared" si="12"/>
        <v>0.91742184789440595</v>
      </c>
    </row>
    <row r="221" spans="1:10" x14ac:dyDescent="0.25">
      <c r="A221" s="356" t="s">
        <v>172</v>
      </c>
      <c r="B221" s="357">
        <v>17219258</v>
      </c>
      <c r="C221" s="337">
        <v>123.5</v>
      </c>
      <c r="D221" s="340">
        <v>31638</v>
      </c>
      <c r="E221" s="340">
        <v>33544</v>
      </c>
      <c r="F221" s="340">
        <f t="shared" si="13"/>
        <v>1906</v>
      </c>
      <c r="G221" s="341">
        <f t="shared" si="11"/>
        <v>1.63916</v>
      </c>
      <c r="H221" s="341"/>
      <c r="I221" s="342">
        <f>(C221/C275)*I11</f>
        <v>6.812294154619726E-2</v>
      </c>
      <c r="J221" s="343">
        <f t="shared" si="12"/>
        <v>1.7072829415461972</v>
      </c>
    </row>
    <row r="222" spans="1:10" x14ac:dyDescent="0.25">
      <c r="A222" s="356" t="s">
        <v>173</v>
      </c>
      <c r="B222" s="362" t="s">
        <v>213</v>
      </c>
      <c r="C222" s="337">
        <v>8.8000000000000007</v>
      </c>
      <c r="D222" s="566">
        <v>0</v>
      </c>
      <c r="E222" s="566">
        <v>0</v>
      </c>
      <c r="F222" s="566">
        <f t="shared" si="13"/>
        <v>0</v>
      </c>
      <c r="G222" s="342">
        <f t="shared" si="11"/>
        <v>0</v>
      </c>
      <c r="H222" s="342"/>
      <c r="I222" s="342">
        <f>(C222/C275)*I11</f>
        <v>4.8541043368950281E-3</v>
      </c>
      <c r="J222" s="343">
        <f t="shared" si="12"/>
        <v>4.8541043368950281E-3</v>
      </c>
    </row>
    <row r="223" spans="1:10" x14ac:dyDescent="0.25">
      <c r="A223" s="356" t="s">
        <v>174</v>
      </c>
      <c r="B223" s="357">
        <v>17218772</v>
      </c>
      <c r="C223" s="337">
        <v>43.8</v>
      </c>
      <c r="D223" s="346">
        <v>6540</v>
      </c>
      <c r="E223" s="346">
        <v>6540</v>
      </c>
      <c r="F223" s="340">
        <f t="shared" si="13"/>
        <v>0</v>
      </c>
      <c r="G223" s="341">
        <f t="shared" si="11"/>
        <v>0</v>
      </c>
      <c r="H223" s="341"/>
      <c r="I223" s="342">
        <f>(C223/C275)*I11</f>
        <v>2.4160201131363881E-2</v>
      </c>
      <c r="J223" s="343">
        <f t="shared" si="12"/>
        <v>2.4160201131363881E-2</v>
      </c>
    </row>
    <row r="224" spans="1:10" x14ac:dyDescent="0.25">
      <c r="A224" s="356" t="s">
        <v>175</v>
      </c>
      <c r="B224" s="357">
        <v>17219249</v>
      </c>
      <c r="C224" s="337">
        <v>68.599999999999994</v>
      </c>
      <c r="D224" s="346">
        <v>15610</v>
      </c>
      <c r="E224" s="346">
        <v>16670</v>
      </c>
      <c r="F224" s="340">
        <f t="shared" si="13"/>
        <v>1060</v>
      </c>
      <c r="G224" s="341">
        <f t="shared" si="11"/>
        <v>0.91159999999999997</v>
      </c>
      <c r="H224" s="341"/>
      <c r="I224" s="342">
        <f>(C224/C275)*I11</f>
        <v>3.7839949717158962E-2</v>
      </c>
      <c r="J224" s="343">
        <f t="shared" si="12"/>
        <v>0.94943994971715895</v>
      </c>
    </row>
    <row r="225" spans="1:10" x14ac:dyDescent="0.25">
      <c r="A225" s="356" t="s">
        <v>176</v>
      </c>
      <c r="B225" s="357">
        <v>17218796</v>
      </c>
      <c r="C225" s="337">
        <v>46.7</v>
      </c>
      <c r="D225" s="346">
        <v>3340</v>
      </c>
      <c r="E225" s="346">
        <v>3340</v>
      </c>
      <c r="F225" s="340">
        <f t="shared" si="13"/>
        <v>0</v>
      </c>
      <c r="G225" s="341">
        <f t="shared" si="11"/>
        <v>0</v>
      </c>
      <c r="H225" s="341"/>
      <c r="I225" s="342">
        <f>(C225/C275)*I11</f>
        <v>2.575984915147702E-2</v>
      </c>
      <c r="J225" s="343">
        <f t="shared" si="12"/>
        <v>2.575984915147702E-2</v>
      </c>
    </row>
    <row r="226" spans="1:10" x14ac:dyDescent="0.25">
      <c r="A226" s="356" t="s">
        <v>177</v>
      </c>
      <c r="B226" s="357">
        <v>17219072</v>
      </c>
      <c r="C226" s="337">
        <v>68.2</v>
      </c>
      <c r="D226" s="346">
        <v>14510</v>
      </c>
      <c r="E226" s="346">
        <v>15885</v>
      </c>
      <c r="F226" s="340">
        <f t="shared" si="13"/>
        <v>1375</v>
      </c>
      <c r="G226" s="341">
        <f t="shared" si="11"/>
        <v>1.1824999999999999</v>
      </c>
      <c r="H226" s="341"/>
      <c r="I226" s="342">
        <f>(C226/C275)*I11</f>
        <v>3.7619308610936458E-2</v>
      </c>
      <c r="J226" s="343">
        <f t="shared" si="12"/>
        <v>1.2201193086109363</v>
      </c>
    </row>
    <row r="227" spans="1:10" x14ac:dyDescent="0.25">
      <c r="A227" s="356" t="s">
        <v>178</v>
      </c>
      <c r="B227" s="357">
        <v>17218794</v>
      </c>
      <c r="C227" s="337">
        <v>49.9</v>
      </c>
      <c r="D227" s="346">
        <v>10065</v>
      </c>
      <c r="E227" s="346">
        <v>10810</v>
      </c>
      <c r="F227" s="340">
        <f t="shared" si="13"/>
        <v>745</v>
      </c>
      <c r="G227" s="341">
        <f t="shared" si="11"/>
        <v>0.64069999999999994</v>
      </c>
      <c r="H227" s="341"/>
      <c r="I227" s="342">
        <f>(C227/C275)*I11</f>
        <v>2.7524978001257028E-2</v>
      </c>
      <c r="J227" s="343">
        <f t="shared" si="12"/>
        <v>0.66822497800125702</v>
      </c>
    </row>
    <row r="228" spans="1:10" x14ac:dyDescent="0.25">
      <c r="A228" s="356" t="s">
        <v>179</v>
      </c>
      <c r="B228" s="357">
        <v>17219264</v>
      </c>
      <c r="C228" s="337">
        <v>49.8</v>
      </c>
      <c r="D228" s="340">
        <v>6425</v>
      </c>
      <c r="E228" s="340">
        <v>7170</v>
      </c>
      <c r="F228" s="340">
        <f t="shared" si="13"/>
        <v>745</v>
      </c>
      <c r="G228" s="341">
        <f t="shared" si="11"/>
        <v>0.64069999999999994</v>
      </c>
      <c r="H228" s="341"/>
      <c r="I228" s="342">
        <f>(C228/C275)*I11</f>
        <v>2.7469817724701404E-2</v>
      </c>
      <c r="J228" s="343">
        <f t="shared" si="12"/>
        <v>0.6681698177247013</v>
      </c>
    </row>
    <row r="229" spans="1:10" x14ac:dyDescent="0.25">
      <c r="A229" s="356" t="s">
        <v>180</v>
      </c>
      <c r="B229" s="357">
        <v>17219048</v>
      </c>
      <c r="C229" s="337">
        <v>37.700000000000003</v>
      </c>
      <c r="D229" s="340">
        <v>6720</v>
      </c>
      <c r="E229" s="340">
        <v>6985</v>
      </c>
      <c r="F229" s="340">
        <f t="shared" si="13"/>
        <v>265</v>
      </c>
      <c r="G229" s="341">
        <f t="shared" si="11"/>
        <v>0.22789999999999999</v>
      </c>
      <c r="H229" s="341"/>
      <c r="I229" s="342">
        <f>(C229/C275)*I11</f>
        <v>2.0795424261470741E-2</v>
      </c>
      <c r="J229" s="343">
        <f t="shared" si="12"/>
        <v>0.24869542426147073</v>
      </c>
    </row>
    <row r="230" spans="1:10" x14ac:dyDescent="0.25">
      <c r="A230" s="356" t="s">
        <v>181</v>
      </c>
      <c r="B230" s="357">
        <v>17219324</v>
      </c>
      <c r="C230" s="337">
        <v>45.3</v>
      </c>
      <c r="D230" s="340">
        <v>7675</v>
      </c>
      <c r="E230" s="340">
        <v>8105</v>
      </c>
      <c r="F230" s="340">
        <f t="shared" si="13"/>
        <v>430</v>
      </c>
      <c r="G230" s="341">
        <f t="shared" si="11"/>
        <v>0.36980000000000002</v>
      </c>
      <c r="H230" s="341"/>
      <c r="I230" s="342">
        <f>(C230/C275)*I11</f>
        <v>2.4987605279698264E-2</v>
      </c>
      <c r="J230" s="343">
        <f t="shared" si="12"/>
        <v>0.39478760527969831</v>
      </c>
    </row>
    <row r="231" spans="1:10" x14ac:dyDescent="0.25">
      <c r="A231" s="356" t="s">
        <v>182</v>
      </c>
      <c r="B231" s="357">
        <v>17219063</v>
      </c>
      <c r="C231" s="337">
        <v>52.8</v>
      </c>
      <c r="D231" s="346">
        <v>15570</v>
      </c>
      <c r="E231" s="346">
        <v>17205</v>
      </c>
      <c r="F231" s="340">
        <f t="shared" si="13"/>
        <v>1635</v>
      </c>
      <c r="G231" s="341">
        <f t="shared" si="11"/>
        <v>1.4060999999999999</v>
      </c>
      <c r="H231" s="341"/>
      <c r="I231" s="342">
        <f>(C231/C275)*I11</f>
        <v>2.912462602137016E-2</v>
      </c>
      <c r="J231" s="343">
        <f t="shared" si="12"/>
        <v>1.4352246260213701</v>
      </c>
    </row>
    <row r="232" spans="1:10" x14ac:dyDescent="0.25">
      <c r="A232" s="356" t="s">
        <v>183</v>
      </c>
      <c r="B232" s="357">
        <v>17218847</v>
      </c>
      <c r="C232" s="337">
        <v>42</v>
      </c>
      <c r="D232" s="346">
        <v>5795</v>
      </c>
      <c r="E232" s="346">
        <v>6710</v>
      </c>
      <c r="F232" s="340">
        <f t="shared" si="13"/>
        <v>915</v>
      </c>
      <c r="G232" s="341">
        <f t="shared" si="11"/>
        <v>0.78689999999999993</v>
      </c>
      <c r="H232" s="341"/>
      <c r="I232" s="342">
        <f>(C232/C275)*I11</f>
        <v>2.3167316153362628E-2</v>
      </c>
      <c r="J232" s="343">
        <f t="shared" si="12"/>
        <v>0.81006731615336258</v>
      </c>
    </row>
    <row r="233" spans="1:10" x14ac:dyDescent="0.25">
      <c r="A233" s="356" t="s">
        <v>184</v>
      </c>
      <c r="B233" s="357">
        <v>17219240</v>
      </c>
      <c r="C233" s="337">
        <v>47</v>
      </c>
      <c r="D233" s="346">
        <v>3650</v>
      </c>
      <c r="E233" s="346">
        <v>4470</v>
      </c>
      <c r="F233" s="340">
        <f t="shared" si="13"/>
        <v>820</v>
      </c>
      <c r="G233" s="341">
        <f t="shared" si="11"/>
        <v>0.70519999999999994</v>
      </c>
      <c r="H233" s="341"/>
      <c r="I233" s="342">
        <f>(C233/C275)*I11</f>
        <v>2.5925329981143896E-2</v>
      </c>
      <c r="J233" s="343">
        <f t="shared" si="12"/>
        <v>0.73112532998114388</v>
      </c>
    </row>
    <row r="234" spans="1:10" x14ac:dyDescent="0.25">
      <c r="A234" s="356" t="s">
        <v>185</v>
      </c>
      <c r="B234" s="357">
        <v>17219038</v>
      </c>
      <c r="C234" s="337">
        <v>28.9</v>
      </c>
      <c r="D234" s="346">
        <v>3885</v>
      </c>
      <c r="E234" s="346">
        <v>4490</v>
      </c>
      <c r="F234" s="340">
        <f t="shared" si="13"/>
        <v>605</v>
      </c>
      <c r="G234" s="341">
        <f t="shared" si="11"/>
        <v>0.52029999999999998</v>
      </c>
      <c r="H234" s="341"/>
      <c r="I234" s="342">
        <f>(C234/C275)*I11</f>
        <v>1.5941319924575714E-2</v>
      </c>
      <c r="J234" s="343">
        <f t="shared" si="12"/>
        <v>0.53624131992457569</v>
      </c>
    </row>
    <row r="235" spans="1:10" x14ac:dyDescent="0.25">
      <c r="A235" s="356" t="s">
        <v>186</v>
      </c>
      <c r="B235" s="357">
        <v>17219310</v>
      </c>
      <c r="C235" s="337">
        <v>25.1</v>
      </c>
      <c r="D235" s="346">
        <v>5450</v>
      </c>
      <c r="E235" s="346">
        <v>5745</v>
      </c>
      <c r="F235" s="340">
        <f t="shared" si="13"/>
        <v>295</v>
      </c>
      <c r="G235" s="341">
        <f t="shared" si="11"/>
        <v>0.25369999999999998</v>
      </c>
      <c r="H235" s="341"/>
      <c r="I235" s="342">
        <f>(C235/C275)*I11</f>
        <v>1.3845229415461954E-2</v>
      </c>
      <c r="J235" s="343">
        <f t="shared" si="12"/>
        <v>0.26754522941546194</v>
      </c>
    </row>
    <row r="236" spans="1:10" x14ac:dyDescent="0.25">
      <c r="A236" s="356" t="s">
        <v>187</v>
      </c>
      <c r="B236" s="357">
        <v>17218621</v>
      </c>
      <c r="C236" s="337">
        <v>21.7</v>
      </c>
      <c r="D236" s="346">
        <v>7370</v>
      </c>
      <c r="E236" s="346">
        <v>7920</v>
      </c>
      <c r="F236" s="340">
        <f t="shared" si="13"/>
        <v>550</v>
      </c>
      <c r="G236" s="341">
        <f t="shared" si="11"/>
        <v>0.47299999999999998</v>
      </c>
      <c r="H236" s="341"/>
      <c r="I236" s="342">
        <f>(C236/C275)*I11</f>
        <v>1.196978001257069E-2</v>
      </c>
      <c r="J236" s="343">
        <f t="shared" si="12"/>
        <v>0.48496978001257068</v>
      </c>
    </row>
    <row r="237" spans="1:10" x14ac:dyDescent="0.25">
      <c r="A237" s="356" t="s">
        <v>188</v>
      </c>
      <c r="B237" s="357">
        <v>17219062</v>
      </c>
      <c r="C237" s="337">
        <v>20</v>
      </c>
      <c r="D237" s="340">
        <v>2245</v>
      </c>
      <c r="E237" s="340">
        <v>2430</v>
      </c>
      <c r="F237" s="340">
        <f t="shared" si="13"/>
        <v>185</v>
      </c>
      <c r="G237" s="341">
        <f t="shared" si="11"/>
        <v>0.15909999999999999</v>
      </c>
      <c r="H237" s="341"/>
      <c r="I237" s="342">
        <f>(C237/C275)*I11</f>
        <v>1.1032055311125062E-2</v>
      </c>
      <c r="J237" s="343">
        <f t="shared" si="12"/>
        <v>0.17013205531112505</v>
      </c>
    </row>
    <row r="238" spans="1:10" x14ac:dyDescent="0.25">
      <c r="A238" s="337" t="s">
        <v>189</v>
      </c>
      <c r="B238" s="357">
        <v>17219098</v>
      </c>
      <c r="C238" s="337">
        <v>26.3</v>
      </c>
      <c r="D238" s="340">
        <v>3670</v>
      </c>
      <c r="E238" s="340">
        <v>4105</v>
      </c>
      <c r="F238" s="340">
        <f t="shared" si="13"/>
        <v>435</v>
      </c>
      <c r="G238" s="341">
        <f t="shared" si="11"/>
        <v>0.37409999999999999</v>
      </c>
      <c r="H238" s="341"/>
      <c r="I238" s="342">
        <f>(C238/C275)*I11</f>
        <v>1.4507152734129457E-2</v>
      </c>
      <c r="J238" s="343">
        <f t="shared" si="12"/>
        <v>0.38860715273412944</v>
      </c>
    </row>
    <row r="239" spans="1:10" x14ac:dyDescent="0.25">
      <c r="A239" s="337" t="s">
        <v>190</v>
      </c>
      <c r="B239" s="357">
        <v>17715401</v>
      </c>
      <c r="C239" s="337">
        <v>27.7</v>
      </c>
      <c r="D239" s="340">
        <v>8005</v>
      </c>
      <c r="E239" s="340">
        <v>8730</v>
      </c>
      <c r="F239" s="340">
        <f t="shared" si="13"/>
        <v>725</v>
      </c>
      <c r="G239" s="341">
        <f t="shared" si="11"/>
        <v>0.62349999999999994</v>
      </c>
      <c r="H239" s="341"/>
      <c r="I239" s="342">
        <f>(C239/C275)*I11</f>
        <v>1.527939660590821E-2</v>
      </c>
      <c r="J239" s="343">
        <f t="shared" si="12"/>
        <v>0.6387793966059081</v>
      </c>
    </row>
    <row r="240" spans="1:10" x14ac:dyDescent="0.25">
      <c r="A240" s="337" t="s">
        <v>191</v>
      </c>
      <c r="B240" s="357">
        <v>17714981</v>
      </c>
      <c r="C240" s="337">
        <v>22.4</v>
      </c>
      <c r="D240" s="340">
        <v>7095</v>
      </c>
      <c r="E240" s="340">
        <v>7630</v>
      </c>
      <c r="F240" s="340">
        <f t="shared" si="13"/>
        <v>535</v>
      </c>
      <c r="G240" s="341">
        <f t="shared" si="11"/>
        <v>0.46010000000000001</v>
      </c>
      <c r="H240" s="341"/>
      <c r="I240" s="342">
        <f>(C240/C275)*I11</f>
        <v>1.2355901948460068E-2</v>
      </c>
      <c r="J240" s="343">
        <f t="shared" si="12"/>
        <v>0.4724559019484601</v>
      </c>
    </row>
    <row r="241" spans="1:10" x14ac:dyDescent="0.25">
      <c r="A241" s="337" t="s">
        <v>192</v>
      </c>
      <c r="B241" s="357">
        <v>17715748</v>
      </c>
      <c r="C241" s="337">
        <v>31.2</v>
      </c>
      <c r="D241" s="340">
        <v>3290</v>
      </c>
      <c r="E241" s="340">
        <v>3940</v>
      </c>
      <c r="F241" s="340">
        <f t="shared" si="13"/>
        <v>650</v>
      </c>
      <c r="G241" s="341">
        <f t="shared" si="11"/>
        <v>0.55899999999999994</v>
      </c>
      <c r="H241" s="341"/>
      <c r="I241" s="342">
        <f>(C241/C275)*I11</f>
        <v>1.7210006285355094E-2</v>
      </c>
      <c r="J241" s="343">
        <f t="shared" si="12"/>
        <v>0.57621000628535501</v>
      </c>
    </row>
    <row r="242" spans="1:10" x14ac:dyDescent="0.25">
      <c r="A242" s="337" t="s">
        <v>193</v>
      </c>
      <c r="B242" s="357">
        <v>17715384</v>
      </c>
      <c r="C242" s="337">
        <v>32.299999999999997</v>
      </c>
      <c r="D242" s="340">
        <v>6090</v>
      </c>
      <c r="E242" s="340">
        <v>6655</v>
      </c>
      <c r="F242" s="340">
        <f t="shared" si="13"/>
        <v>565</v>
      </c>
      <c r="G242" s="341">
        <f t="shared" si="11"/>
        <v>0.4859</v>
      </c>
      <c r="H242" s="341"/>
      <c r="I242" s="342">
        <f>(C242/C275)*I11</f>
        <v>1.7816769327466973E-2</v>
      </c>
      <c r="J242" s="343">
        <f t="shared" si="12"/>
        <v>0.50371676932746701</v>
      </c>
    </row>
    <row r="243" spans="1:10" x14ac:dyDescent="0.25">
      <c r="A243" s="337" t="s">
        <v>194</v>
      </c>
      <c r="B243" s="357">
        <v>17715650</v>
      </c>
      <c r="C243" s="337">
        <v>25.2</v>
      </c>
      <c r="D243" s="340">
        <v>8680</v>
      </c>
      <c r="E243" s="340">
        <v>9200</v>
      </c>
      <c r="F243" s="340">
        <f t="shared" si="13"/>
        <v>520</v>
      </c>
      <c r="G243" s="341">
        <f t="shared" si="11"/>
        <v>0.44719999999999999</v>
      </c>
      <c r="H243" s="341"/>
      <c r="I243" s="342">
        <f>(C243/C275)*I11</f>
        <v>1.3900389692017576E-2</v>
      </c>
      <c r="J243" s="343">
        <f t="shared" si="12"/>
        <v>0.46110038969201755</v>
      </c>
    </row>
    <row r="244" spans="1:10" x14ac:dyDescent="0.25">
      <c r="A244" s="337" t="s">
        <v>195</v>
      </c>
      <c r="B244" s="357">
        <v>17715387</v>
      </c>
      <c r="C244" s="337">
        <v>28.9</v>
      </c>
      <c r="D244" s="340">
        <v>11070</v>
      </c>
      <c r="E244" s="340">
        <v>11915</v>
      </c>
      <c r="F244" s="340">
        <f t="shared" si="13"/>
        <v>845</v>
      </c>
      <c r="G244" s="341">
        <f t="shared" si="11"/>
        <v>0.72670000000000001</v>
      </c>
      <c r="H244" s="341"/>
      <c r="I244" s="342">
        <f>(C244/C275)*I11</f>
        <v>1.5941319924575714E-2</v>
      </c>
      <c r="J244" s="343">
        <f t="shared" si="12"/>
        <v>0.74264131992457572</v>
      </c>
    </row>
    <row r="245" spans="1:10" x14ac:dyDescent="0.25">
      <c r="A245" s="337" t="s">
        <v>196</v>
      </c>
      <c r="B245" s="357">
        <v>17715184</v>
      </c>
      <c r="C245" s="337">
        <v>27.4</v>
      </c>
      <c r="D245" s="340">
        <v>7765</v>
      </c>
      <c r="E245" s="340">
        <v>8240</v>
      </c>
      <c r="F245" s="340">
        <f t="shared" si="13"/>
        <v>475</v>
      </c>
      <c r="G245" s="341">
        <f t="shared" si="11"/>
        <v>0.40849999999999997</v>
      </c>
      <c r="H245" s="341"/>
      <c r="I245" s="342">
        <f>(C245/C275)*I11</f>
        <v>1.5113915776241335E-2</v>
      </c>
      <c r="J245" s="343">
        <f t="shared" si="12"/>
        <v>0.4236139157762413</v>
      </c>
    </row>
    <row r="246" spans="1:10" x14ac:dyDescent="0.25">
      <c r="A246" s="337" t="s">
        <v>197</v>
      </c>
      <c r="B246" s="357">
        <v>17715217</v>
      </c>
      <c r="C246" s="337">
        <v>25.1</v>
      </c>
      <c r="D246" s="340">
        <v>5940</v>
      </c>
      <c r="E246" s="340">
        <v>6275</v>
      </c>
      <c r="F246" s="340">
        <f t="shared" si="13"/>
        <v>335</v>
      </c>
      <c r="G246" s="341">
        <f t="shared" si="11"/>
        <v>0.28809999999999997</v>
      </c>
      <c r="H246" s="341"/>
      <c r="I246" s="342">
        <f>(C246/C275)*I11</f>
        <v>1.3845229415461954E-2</v>
      </c>
      <c r="J246" s="343">
        <f t="shared" si="12"/>
        <v>0.30194522941546192</v>
      </c>
    </row>
    <row r="247" spans="1:10" x14ac:dyDescent="0.25">
      <c r="A247" s="337" t="s">
        <v>198</v>
      </c>
      <c r="B247" s="357">
        <v>17714950</v>
      </c>
      <c r="C247" s="337">
        <v>24.6</v>
      </c>
      <c r="D247" s="340">
        <v>6780</v>
      </c>
      <c r="E247" s="340">
        <v>7180</v>
      </c>
      <c r="F247" s="340">
        <f t="shared" si="13"/>
        <v>400</v>
      </c>
      <c r="G247" s="341">
        <f t="shared" si="11"/>
        <v>0.34399999999999997</v>
      </c>
      <c r="H247" s="341"/>
      <c r="I247" s="342">
        <f>(C247/C275)*I11</f>
        <v>1.3569428032683828E-2</v>
      </c>
      <c r="J247" s="343">
        <f t="shared" si="12"/>
        <v>0.35756942803268382</v>
      </c>
    </row>
    <row r="248" spans="1:10" x14ac:dyDescent="0.25">
      <c r="A248" s="337" t="s">
        <v>199</v>
      </c>
      <c r="B248" s="357">
        <v>17715046</v>
      </c>
      <c r="C248" s="337">
        <v>34.1</v>
      </c>
      <c r="D248" s="340">
        <v>11460</v>
      </c>
      <c r="E248" s="340">
        <v>12285</v>
      </c>
      <c r="F248" s="340">
        <f t="shared" si="13"/>
        <v>825</v>
      </c>
      <c r="G248" s="341">
        <f t="shared" si="11"/>
        <v>0.70950000000000002</v>
      </c>
      <c r="H248" s="341"/>
      <c r="I248" s="342">
        <f>(C248/C275)*I11</f>
        <v>1.8809654305468229E-2</v>
      </c>
      <c r="J248" s="343">
        <f t="shared" si="12"/>
        <v>0.72830965430546823</v>
      </c>
    </row>
    <row r="249" spans="1:10" x14ac:dyDescent="0.25">
      <c r="A249" s="337" t="s">
        <v>200</v>
      </c>
      <c r="B249" s="357">
        <v>17715153</v>
      </c>
      <c r="C249" s="337">
        <v>28.6</v>
      </c>
      <c r="D249" s="340">
        <v>9620</v>
      </c>
      <c r="E249" s="340">
        <v>9635</v>
      </c>
      <c r="F249" s="340">
        <f t="shared" si="13"/>
        <v>15</v>
      </c>
      <c r="G249" s="341">
        <f t="shared" si="11"/>
        <v>1.29E-2</v>
      </c>
      <c r="H249" s="341"/>
      <c r="I249" s="342">
        <f>(C249/C275)*I11</f>
        <v>1.5775839094908841E-2</v>
      </c>
      <c r="J249" s="343">
        <f t="shared" si="12"/>
        <v>2.8675839094908839E-2</v>
      </c>
    </row>
    <row r="250" spans="1:10" x14ac:dyDescent="0.25">
      <c r="A250" s="337" t="s">
        <v>201</v>
      </c>
      <c r="B250" s="357">
        <v>17715296</v>
      </c>
      <c r="C250" s="337">
        <v>24.4</v>
      </c>
      <c r="D250" s="340">
        <v>7730</v>
      </c>
      <c r="E250" s="340">
        <v>8390</v>
      </c>
      <c r="F250" s="340">
        <f t="shared" si="13"/>
        <v>660</v>
      </c>
      <c r="G250" s="341">
        <f t="shared" si="11"/>
        <v>0.56759999999999999</v>
      </c>
      <c r="H250" s="341"/>
      <c r="I250" s="342">
        <f>(C250/C275)*I11</f>
        <v>1.3459107479572576E-2</v>
      </c>
      <c r="J250" s="343">
        <f t="shared" si="12"/>
        <v>0.58105910747957257</v>
      </c>
    </row>
    <row r="251" spans="1:10" x14ac:dyDescent="0.25">
      <c r="A251" s="337" t="s">
        <v>202</v>
      </c>
      <c r="B251" s="357">
        <v>17715166</v>
      </c>
      <c r="C251" s="337">
        <v>43.8</v>
      </c>
      <c r="D251" s="340">
        <v>12435</v>
      </c>
      <c r="E251" s="340">
        <v>13440</v>
      </c>
      <c r="F251" s="340">
        <f t="shared" si="13"/>
        <v>1005</v>
      </c>
      <c r="G251" s="341">
        <f t="shared" si="11"/>
        <v>0.86429999999999996</v>
      </c>
      <c r="H251" s="341"/>
      <c r="I251" s="342">
        <f>(C251/C275)*I11</f>
        <v>2.4160201131363881E-2</v>
      </c>
      <c r="J251" s="343">
        <f t="shared" si="12"/>
        <v>0.88846020113136381</v>
      </c>
    </row>
    <row r="252" spans="1:10" x14ac:dyDescent="0.25">
      <c r="A252" s="337" t="s">
        <v>203</v>
      </c>
      <c r="B252" s="357">
        <v>17715653</v>
      </c>
      <c r="C252" s="337">
        <v>29.3</v>
      </c>
      <c r="D252" s="340">
        <v>9110</v>
      </c>
      <c r="E252" s="340">
        <v>9435</v>
      </c>
      <c r="F252" s="340">
        <f t="shared" si="13"/>
        <v>325</v>
      </c>
      <c r="G252" s="341">
        <f t="shared" si="11"/>
        <v>0.27949999999999997</v>
      </c>
      <c r="H252" s="341"/>
      <c r="I252" s="342">
        <f>(C252/C275)*I11</f>
        <v>1.6161961030798214E-2</v>
      </c>
      <c r="J252" s="343">
        <f t="shared" si="12"/>
        <v>0.29566196103079817</v>
      </c>
    </row>
    <row r="253" spans="1:10" x14ac:dyDescent="0.25">
      <c r="A253" s="337" t="s">
        <v>204</v>
      </c>
      <c r="B253" s="357">
        <v>17715176</v>
      </c>
      <c r="C253" s="337">
        <v>29.8</v>
      </c>
      <c r="D253" s="340">
        <v>10470</v>
      </c>
      <c r="E253" s="340">
        <v>11075</v>
      </c>
      <c r="F253" s="340">
        <f t="shared" si="13"/>
        <v>605</v>
      </c>
      <c r="G253" s="341">
        <f t="shared" si="11"/>
        <v>0.52029999999999998</v>
      </c>
      <c r="H253" s="341"/>
      <c r="I253" s="342">
        <f>(C253/C275)*I11</f>
        <v>1.6437762413576341E-2</v>
      </c>
      <c r="J253" s="343">
        <f t="shared" si="12"/>
        <v>0.53673776241357629</v>
      </c>
    </row>
    <row r="254" spans="1:10" x14ac:dyDescent="0.25">
      <c r="A254" s="337" t="s">
        <v>205</v>
      </c>
      <c r="B254" s="357">
        <v>17714983</v>
      </c>
      <c r="C254" s="337">
        <v>32.799999999999997</v>
      </c>
      <c r="D254" s="340">
        <v>10605</v>
      </c>
      <c r="E254" s="340">
        <v>11505</v>
      </c>
      <c r="F254" s="340">
        <f t="shared" si="13"/>
        <v>900</v>
      </c>
      <c r="G254" s="341">
        <f t="shared" si="11"/>
        <v>0.77400000000000002</v>
      </c>
      <c r="H254" s="341"/>
      <c r="I254" s="342">
        <f>(C254/C275)*I11</f>
        <v>1.8092570710245101E-2</v>
      </c>
      <c r="J254" s="343">
        <f t="shared" si="12"/>
        <v>0.79209257071024508</v>
      </c>
    </row>
    <row r="255" spans="1:10" x14ac:dyDescent="0.25">
      <c r="A255" s="337" t="s">
        <v>206</v>
      </c>
      <c r="B255" s="357">
        <v>17715554</v>
      </c>
      <c r="C255" s="337">
        <v>24.8</v>
      </c>
      <c r="D255" s="340">
        <v>9715</v>
      </c>
      <c r="E255" s="340">
        <v>10595</v>
      </c>
      <c r="F255" s="340">
        <f t="shared" si="13"/>
        <v>880</v>
      </c>
      <c r="G255" s="341">
        <f t="shared" si="11"/>
        <v>0.75680000000000003</v>
      </c>
      <c r="H255" s="341"/>
      <c r="I255" s="342">
        <f>(C255/C275)*I11</f>
        <v>1.3679748585795078E-2</v>
      </c>
      <c r="J255" s="343">
        <f t="shared" si="12"/>
        <v>0.77047974858579515</v>
      </c>
    </row>
    <row r="256" spans="1:10" x14ac:dyDescent="0.25">
      <c r="A256" s="337" t="s">
        <v>174</v>
      </c>
      <c r="B256" s="357">
        <v>17218629</v>
      </c>
      <c r="C256" s="337">
        <v>61.6</v>
      </c>
      <c r="D256" s="340">
        <v>7860</v>
      </c>
      <c r="E256" s="340">
        <v>8120</v>
      </c>
      <c r="F256" s="340">
        <f t="shared" si="13"/>
        <v>260</v>
      </c>
      <c r="G256" s="341">
        <f t="shared" si="11"/>
        <v>0.22359999999999999</v>
      </c>
      <c r="H256" s="341"/>
      <c r="I256" s="342">
        <f>(C256/C275)*I11</f>
        <v>3.3978730358265187E-2</v>
      </c>
      <c r="J256" s="343">
        <f t="shared" si="12"/>
        <v>0.25757873035826517</v>
      </c>
    </row>
    <row r="257" spans="1:10" x14ac:dyDescent="0.25">
      <c r="A257" s="337" t="s">
        <v>175</v>
      </c>
      <c r="B257" s="357">
        <v>17219205</v>
      </c>
      <c r="C257" s="337">
        <v>49.7</v>
      </c>
      <c r="D257" s="340">
        <v>3910</v>
      </c>
      <c r="E257" s="340">
        <v>3915</v>
      </c>
      <c r="F257" s="340">
        <f t="shared" si="13"/>
        <v>5</v>
      </c>
      <c r="G257" s="341">
        <f t="shared" si="11"/>
        <v>4.3E-3</v>
      </c>
      <c r="H257" s="341"/>
      <c r="I257" s="342">
        <f>(C257/C275)*I11</f>
        <v>2.7414657448145779E-2</v>
      </c>
      <c r="J257" s="343">
        <f t="shared" si="12"/>
        <v>3.1714657448145778E-2</v>
      </c>
    </row>
    <row r="258" spans="1:10" x14ac:dyDescent="0.25">
      <c r="A258" s="337" t="s">
        <v>176</v>
      </c>
      <c r="B258" s="357">
        <v>17218873</v>
      </c>
      <c r="C258" s="337">
        <v>55</v>
      </c>
      <c r="D258" s="340">
        <v>11775</v>
      </c>
      <c r="E258" s="340">
        <v>12305</v>
      </c>
      <c r="F258" s="340">
        <f t="shared" si="13"/>
        <v>530</v>
      </c>
      <c r="G258" s="341">
        <f t="shared" si="11"/>
        <v>0.45579999999999998</v>
      </c>
      <c r="H258" s="341"/>
      <c r="I258" s="342">
        <f>(C258/C275)*I11</f>
        <v>3.0338152105593916E-2</v>
      </c>
      <c r="J258" s="343">
        <f t="shared" si="12"/>
        <v>0.48613815210559391</v>
      </c>
    </row>
    <row r="259" spans="1:10" x14ac:dyDescent="0.25">
      <c r="A259" s="337" t="s">
        <v>177</v>
      </c>
      <c r="B259" s="357">
        <v>17219306</v>
      </c>
      <c r="C259" s="337">
        <v>27.6</v>
      </c>
      <c r="D259" s="340">
        <v>8215</v>
      </c>
      <c r="E259" s="340">
        <v>8550</v>
      </c>
      <c r="F259" s="340">
        <f t="shared" si="13"/>
        <v>335</v>
      </c>
      <c r="G259" s="341">
        <f t="shared" si="11"/>
        <v>0.28809999999999997</v>
      </c>
      <c r="H259" s="341"/>
      <c r="I259" s="342">
        <f>(C259/C275)*I11</f>
        <v>1.5224236329352586E-2</v>
      </c>
      <c r="J259" s="343">
        <f t="shared" si="12"/>
        <v>0.30332423632935257</v>
      </c>
    </row>
    <row r="260" spans="1:10" x14ac:dyDescent="0.25">
      <c r="A260" s="337" t="s">
        <v>178</v>
      </c>
      <c r="B260" s="357">
        <v>17715274</v>
      </c>
      <c r="C260" s="337">
        <v>22</v>
      </c>
      <c r="D260" s="340">
        <v>3520</v>
      </c>
      <c r="E260" s="340">
        <v>3580</v>
      </c>
      <c r="F260" s="340">
        <f t="shared" si="13"/>
        <v>60</v>
      </c>
      <c r="G260" s="341">
        <f t="shared" si="11"/>
        <v>5.16E-2</v>
      </c>
      <c r="H260" s="341"/>
      <c r="I260" s="342">
        <f>(C260/C275)*I11</f>
        <v>1.2135260842237568E-2</v>
      </c>
      <c r="J260" s="343">
        <f t="shared" si="12"/>
        <v>6.3735260842237573E-2</v>
      </c>
    </row>
    <row r="261" spans="1:10" x14ac:dyDescent="0.25">
      <c r="A261" s="337" t="s">
        <v>179</v>
      </c>
      <c r="B261" s="357">
        <v>17715700</v>
      </c>
      <c r="C261" s="337">
        <v>30.6</v>
      </c>
      <c r="D261" s="340">
        <v>8685</v>
      </c>
      <c r="E261" s="340">
        <v>8755</v>
      </c>
      <c r="F261" s="340">
        <f t="shared" si="13"/>
        <v>70</v>
      </c>
      <c r="G261" s="341">
        <f t="shared" si="11"/>
        <v>6.0199999999999997E-2</v>
      </c>
      <c r="H261" s="341"/>
      <c r="I261" s="342">
        <f>(C261/C275)*I11</f>
        <v>1.6879044626021345E-2</v>
      </c>
      <c r="J261" s="343">
        <f t="shared" si="12"/>
        <v>7.7079044626021345E-2</v>
      </c>
    </row>
    <row r="262" spans="1:10" x14ac:dyDescent="0.25">
      <c r="A262" s="337" t="s">
        <v>180</v>
      </c>
      <c r="B262" s="357">
        <v>17715694</v>
      </c>
      <c r="C262" s="337">
        <v>32</v>
      </c>
      <c r="D262" s="340">
        <v>10565</v>
      </c>
      <c r="E262" s="340">
        <v>11180</v>
      </c>
      <c r="F262" s="340">
        <f t="shared" si="13"/>
        <v>615</v>
      </c>
      <c r="G262" s="341">
        <f t="shared" si="11"/>
        <v>0.52890000000000004</v>
      </c>
      <c r="H262" s="341"/>
      <c r="I262" s="342">
        <f>(C262/C275)*I11</f>
        <v>1.7651288497800101E-2</v>
      </c>
      <c r="J262" s="343">
        <f t="shared" si="12"/>
        <v>0.5465512884978001</v>
      </c>
    </row>
    <row r="263" spans="1:10" x14ac:dyDescent="0.25">
      <c r="A263" s="337" t="s">
        <v>181</v>
      </c>
      <c r="B263" s="357">
        <v>17714976</v>
      </c>
      <c r="C263" s="337">
        <v>35.200000000000003</v>
      </c>
      <c r="D263" s="340">
        <v>6690</v>
      </c>
      <c r="E263" s="340">
        <v>7160</v>
      </c>
      <c r="F263" s="340">
        <f t="shared" si="13"/>
        <v>470</v>
      </c>
      <c r="G263" s="341">
        <f t="shared" si="11"/>
        <v>0.4042</v>
      </c>
      <c r="H263" s="341"/>
      <c r="I263" s="342">
        <f>(C263/C275)*I11</f>
        <v>1.9416417347580112E-2</v>
      </c>
      <c r="J263" s="343">
        <f t="shared" si="12"/>
        <v>0.4236164173475801</v>
      </c>
    </row>
    <row r="264" spans="1:10" x14ac:dyDescent="0.25">
      <c r="A264" s="337" t="s">
        <v>182</v>
      </c>
      <c r="B264" s="357">
        <v>17715444</v>
      </c>
      <c r="C264" s="337">
        <v>37.1</v>
      </c>
      <c r="D264" s="340">
        <v>7745</v>
      </c>
      <c r="E264" s="340">
        <v>8005</v>
      </c>
      <c r="F264" s="340">
        <f t="shared" si="13"/>
        <v>260</v>
      </c>
      <c r="G264" s="341">
        <f t="shared" si="11"/>
        <v>0.22359999999999999</v>
      </c>
      <c r="H264" s="341"/>
      <c r="I264" s="342">
        <f>(C264/C275)*I11</f>
        <v>2.0464462602136992E-2</v>
      </c>
      <c r="J264" s="343">
        <f t="shared" si="12"/>
        <v>0.24406446260213699</v>
      </c>
    </row>
    <row r="265" spans="1:10" x14ac:dyDescent="0.25">
      <c r="A265" s="337" t="s">
        <v>183</v>
      </c>
      <c r="B265" s="357">
        <v>17715064</v>
      </c>
      <c r="C265" s="337">
        <v>40.799999999999997</v>
      </c>
      <c r="D265" s="340">
        <v>12975</v>
      </c>
      <c r="E265" s="340">
        <v>13760</v>
      </c>
      <c r="F265" s="340">
        <f t="shared" si="13"/>
        <v>785</v>
      </c>
      <c r="G265" s="341">
        <f t="shared" si="11"/>
        <v>0.67510000000000003</v>
      </c>
      <c r="H265" s="341"/>
      <c r="I265" s="342">
        <f>(C265/C275)*I11</f>
        <v>2.2505392834695125E-2</v>
      </c>
      <c r="J265" s="343">
        <f t="shared" si="12"/>
        <v>0.69760539283469514</v>
      </c>
    </row>
    <row r="266" spans="1:10" x14ac:dyDescent="0.25">
      <c r="A266" s="337" t="s">
        <v>184</v>
      </c>
      <c r="B266" s="357">
        <v>17715679</v>
      </c>
      <c r="C266" s="337">
        <v>31.4</v>
      </c>
      <c r="D266" s="340">
        <v>10130</v>
      </c>
      <c r="E266" s="340">
        <v>10715</v>
      </c>
      <c r="F266" s="340">
        <f t="shared" si="13"/>
        <v>585</v>
      </c>
      <c r="G266" s="341">
        <f t="shared" si="11"/>
        <v>0.50309999999999999</v>
      </c>
      <c r="H266" s="341"/>
      <c r="I266" s="342">
        <f>(C266/C275)*I11</f>
        <v>1.7320326838466345E-2</v>
      </c>
      <c r="J266" s="343">
        <f t="shared" si="12"/>
        <v>0.52042032683846629</v>
      </c>
    </row>
    <row r="267" spans="1:10" x14ac:dyDescent="0.25">
      <c r="A267" s="337" t="s">
        <v>185</v>
      </c>
      <c r="B267" s="357">
        <v>17715061</v>
      </c>
      <c r="C267" s="337">
        <v>29.8</v>
      </c>
      <c r="D267" s="340">
        <v>8020</v>
      </c>
      <c r="E267" s="340">
        <v>8385</v>
      </c>
      <c r="F267" s="340">
        <f t="shared" si="13"/>
        <v>365</v>
      </c>
      <c r="G267" s="341">
        <f t="shared" si="11"/>
        <v>0.31390000000000001</v>
      </c>
      <c r="H267" s="341"/>
      <c r="I267" s="342">
        <f>(C267/C275)*I11</f>
        <v>1.6437762413576341E-2</v>
      </c>
      <c r="J267" s="343">
        <f t="shared" si="12"/>
        <v>0.33033776241357637</v>
      </c>
    </row>
    <row r="268" spans="1:10" x14ac:dyDescent="0.25">
      <c r="A268" s="337" t="s">
        <v>186</v>
      </c>
      <c r="B268" s="357">
        <v>17714969</v>
      </c>
      <c r="C268" s="337">
        <v>29.1</v>
      </c>
      <c r="D268" s="340">
        <v>12620</v>
      </c>
      <c r="E268" s="340">
        <v>13410</v>
      </c>
      <c r="F268" s="340">
        <f t="shared" si="13"/>
        <v>790</v>
      </c>
      <c r="G268" s="341">
        <f t="shared" si="11"/>
        <v>0.6794</v>
      </c>
      <c r="H268" s="341"/>
      <c r="I268" s="342">
        <f>(C268/C275)*I11</f>
        <v>1.6051640477686965E-2</v>
      </c>
      <c r="J268" s="343">
        <f t="shared" si="12"/>
        <v>0.69545164047768693</v>
      </c>
    </row>
    <row r="269" spans="1:10" x14ac:dyDescent="0.25">
      <c r="A269" s="337" t="s">
        <v>187</v>
      </c>
      <c r="B269" s="357">
        <v>17219305</v>
      </c>
      <c r="C269" s="337">
        <v>33.4</v>
      </c>
      <c r="D269" s="340">
        <v>5295</v>
      </c>
      <c r="E269" s="340">
        <v>5495</v>
      </c>
      <c r="F269" s="340">
        <f t="shared" si="13"/>
        <v>200</v>
      </c>
      <c r="G269" s="341">
        <f t="shared" ref="G269:G273" si="14">F269*0.00086</f>
        <v>0.17199999999999999</v>
      </c>
      <c r="H269" s="341"/>
      <c r="I269" s="342">
        <f>(C269/C275)*I11</f>
        <v>1.8423532369578853E-2</v>
      </c>
      <c r="J269" s="343">
        <f>G269+I269+H269</f>
        <v>0.19042353236957885</v>
      </c>
    </row>
    <row r="270" spans="1:10" x14ac:dyDescent="0.25">
      <c r="A270" s="337" t="s">
        <v>188</v>
      </c>
      <c r="B270" s="357">
        <v>17218719</v>
      </c>
      <c r="C270" s="337">
        <v>32.5</v>
      </c>
      <c r="D270" s="340">
        <v>12505</v>
      </c>
      <c r="E270" s="340">
        <v>13075</v>
      </c>
      <c r="F270" s="340">
        <f t="shared" si="13"/>
        <v>570</v>
      </c>
      <c r="G270" s="341">
        <f t="shared" si="14"/>
        <v>0.49019999999999997</v>
      </c>
      <c r="H270" s="341"/>
      <c r="I270" s="342">
        <f>(C270/C275)*I11</f>
        <v>1.7927089880578225E-2</v>
      </c>
      <c r="J270" s="343">
        <f t="shared" ref="J270:J273" si="15">G270+I270+H270</f>
        <v>0.5081270898805782</v>
      </c>
    </row>
    <row r="271" spans="1:10" x14ac:dyDescent="0.25">
      <c r="A271" s="337" t="s">
        <v>189</v>
      </c>
      <c r="B271" s="357">
        <v>17715338</v>
      </c>
      <c r="C271" s="337">
        <v>29.5</v>
      </c>
      <c r="D271" s="340">
        <v>10515</v>
      </c>
      <c r="E271" s="340">
        <v>10655</v>
      </c>
      <c r="F271" s="340">
        <f t="shared" si="13"/>
        <v>140</v>
      </c>
      <c r="G271" s="341">
        <f t="shared" si="14"/>
        <v>0.12039999999999999</v>
      </c>
      <c r="H271" s="341"/>
      <c r="I271" s="342">
        <f>(C271/C275)*I11</f>
        <v>1.6272281583909465E-2</v>
      </c>
      <c r="J271" s="343">
        <f t="shared" si="15"/>
        <v>0.13667228158390946</v>
      </c>
    </row>
    <row r="272" spans="1:10" x14ac:dyDescent="0.25">
      <c r="A272" s="337" t="s">
        <v>190</v>
      </c>
      <c r="B272" s="357">
        <v>17715503</v>
      </c>
      <c r="C272" s="337">
        <v>24.4</v>
      </c>
      <c r="D272" s="340">
        <v>8675</v>
      </c>
      <c r="E272" s="340">
        <v>8695</v>
      </c>
      <c r="F272" s="340">
        <f t="shared" ref="F272:F274" si="16">E272-D272</f>
        <v>20</v>
      </c>
      <c r="G272" s="341">
        <f t="shared" si="14"/>
        <v>1.72E-2</v>
      </c>
      <c r="H272" s="341"/>
      <c r="I272" s="342">
        <f>(C272/C275)*I11</f>
        <v>1.3459107479572576E-2</v>
      </c>
      <c r="J272" s="343">
        <f t="shared" si="15"/>
        <v>3.0659107479572574E-2</v>
      </c>
    </row>
    <row r="273" spans="1:12" x14ac:dyDescent="0.25">
      <c r="A273" s="337" t="s">
        <v>191</v>
      </c>
      <c r="B273" s="357">
        <v>17219032</v>
      </c>
      <c r="C273" s="337">
        <v>43.3</v>
      </c>
      <c r="D273" s="340">
        <v>12525</v>
      </c>
      <c r="E273" s="340">
        <v>13030</v>
      </c>
      <c r="F273" s="340">
        <f t="shared" si="16"/>
        <v>505</v>
      </c>
      <c r="G273" s="341">
        <f t="shared" si="14"/>
        <v>0.43429999999999996</v>
      </c>
      <c r="H273" s="341"/>
      <c r="I273" s="342">
        <f>(C273/C275)*I11</f>
        <v>2.3884399748585756E-2</v>
      </c>
      <c r="J273" s="343">
        <f t="shared" si="15"/>
        <v>0.45818439974858571</v>
      </c>
    </row>
    <row r="274" spans="1:12" x14ac:dyDescent="0.25">
      <c r="A274" s="812" t="s">
        <v>211</v>
      </c>
      <c r="B274" s="813"/>
      <c r="C274" s="366">
        <f t="shared" ref="C274:G274" si="17">SUM(C205:C273)</f>
        <v>2877.7000000000007</v>
      </c>
      <c r="D274" s="353">
        <f>SUM(D205:D273)</f>
        <v>828400</v>
      </c>
      <c r="E274" s="353">
        <f>SUM(E205:E273)</f>
        <v>867080</v>
      </c>
      <c r="F274" s="405">
        <f t="shared" si="16"/>
        <v>38680</v>
      </c>
      <c r="G274" s="354">
        <f t="shared" si="17"/>
        <v>33.264799999999987</v>
      </c>
      <c r="H274" s="354">
        <f>SUM(H205:H273)</f>
        <v>1.7434285714285713</v>
      </c>
      <c r="I274" s="354">
        <f>SUM(I205:I273)</f>
        <v>1.5873472784412297</v>
      </c>
      <c r="J274" s="354">
        <f>SUM(J205:J273)</f>
        <v>36.595575849869803</v>
      </c>
    </row>
    <row r="275" spans="1:12" x14ac:dyDescent="0.25">
      <c r="A275" s="803" t="s">
        <v>212</v>
      </c>
      <c r="B275" s="804"/>
      <c r="C275" s="355">
        <f t="shared" ref="C275:I275" si="18">C274+C204</f>
        <v>13523.499999999998</v>
      </c>
      <c r="D275" s="353">
        <f>D274+D204</f>
        <v>2260620</v>
      </c>
      <c r="E275" s="353">
        <f>E274+E204</f>
        <v>2345435</v>
      </c>
      <c r="F275" s="405">
        <f>E275-D275</f>
        <v>84815</v>
      </c>
      <c r="G275" s="354">
        <f t="shared" si="18"/>
        <v>73.392400000000009</v>
      </c>
      <c r="H275" s="354">
        <f>H203+H274</f>
        <v>1.7434285714285713</v>
      </c>
      <c r="I275" s="354">
        <f t="shared" si="18"/>
        <v>7.4595999999999938</v>
      </c>
      <c r="J275" s="354">
        <f>J274+J204</f>
        <v>83.69599999999997</v>
      </c>
    </row>
    <row r="276" spans="1:12" x14ac:dyDescent="0.25">
      <c r="A276" s="367"/>
      <c r="B276" s="368"/>
      <c r="C276" s="367"/>
      <c r="D276" s="370"/>
      <c r="E276" s="370"/>
      <c r="F276" s="370"/>
      <c r="G276" s="369"/>
      <c r="H276" s="369"/>
      <c r="I276" s="369"/>
      <c r="J276" s="369"/>
    </row>
    <row r="277" spans="1:12" x14ac:dyDescent="0.25">
      <c r="A277" s="108"/>
      <c r="B277" s="371"/>
      <c r="C277" s="108"/>
      <c r="D277" s="109"/>
      <c r="E277" s="109"/>
      <c r="F277" s="109"/>
      <c r="G277" s="109"/>
      <c r="H277" s="109"/>
      <c r="I277" s="372"/>
      <c r="J277" s="369"/>
    </row>
    <row r="278" spans="1:12" x14ac:dyDescent="0.25">
      <c r="A278" s="108"/>
      <c r="C278" s="108"/>
      <c r="D278" s="112"/>
      <c r="E278" s="112"/>
      <c r="F278" s="112" t="s">
        <v>231</v>
      </c>
      <c r="G278" s="112"/>
      <c r="H278" s="112"/>
      <c r="I278" s="372"/>
      <c r="J278" s="369"/>
      <c r="K278" s="570"/>
      <c r="L278" s="570"/>
    </row>
    <row r="279" spans="1:12" x14ac:dyDescent="0.25">
      <c r="K279" s="570"/>
      <c r="L279" s="570"/>
    </row>
  </sheetData>
  <mergeCells count="18">
    <mergeCell ref="K13:N13"/>
    <mergeCell ref="A204:B204"/>
    <mergeCell ref="A1:L1"/>
    <mergeCell ref="A3:L3"/>
    <mergeCell ref="A4:L4"/>
    <mergeCell ref="A6:I6"/>
    <mergeCell ref="K6:L11"/>
    <mergeCell ref="A7:D7"/>
    <mergeCell ref="E7:G7"/>
    <mergeCell ref="A8:D8"/>
    <mergeCell ref="E8:G8"/>
    <mergeCell ref="A9:D11"/>
    <mergeCell ref="A274:B274"/>
    <mergeCell ref="A275:B275"/>
    <mergeCell ref="E9:G9"/>
    <mergeCell ref="E10:G10"/>
    <mergeCell ref="E11:G11"/>
    <mergeCell ref="G13:J13"/>
  </mergeCells>
  <pageMargins left="0.70866141732283472" right="0.70866141732283472" top="0.74803149606299213" bottom="0.74803149606299213" header="0.31496062992125984" footer="0.31496062992125984"/>
  <pageSetup paperSize="9" scale="60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9"/>
  <sheetViews>
    <sheetView topLeftCell="A76" workbookViewId="0">
      <selection activeCell="Q17" sqref="Q17"/>
    </sheetView>
  </sheetViews>
  <sheetFormatPr defaultRowHeight="15" x14ac:dyDescent="0.25"/>
  <cols>
    <col min="1" max="1" width="9.140625" style="111"/>
    <col min="2" max="2" width="11.5703125" style="373" customWidth="1"/>
    <col min="3" max="3" width="9.42578125" style="111" customWidth="1"/>
    <col min="4" max="5" width="9.140625" style="111" customWidth="1"/>
    <col min="6" max="6" width="10" style="111" customWidth="1"/>
    <col min="7" max="8" width="9.140625" style="111" customWidth="1"/>
    <col min="9" max="9" width="9.140625" style="112"/>
    <col min="10" max="10" width="10.85546875" style="111" customWidth="1"/>
    <col min="11" max="11" width="12.7109375" style="111" customWidth="1"/>
    <col min="12" max="13" width="10.85546875" style="111" customWidth="1"/>
    <col min="14" max="14" width="12.28515625" style="111" customWidth="1"/>
    <col min="15" max="15" width="9.5703125" style="111" bestFit="1" customWidth="1"/>
    <col min="16" max="22" width="9.140625" style="111"/>
    <col min="23" max="24" width="9.140625" style="111" customWidth="1"/>
    <col min="25" max="16384" width="9.140625" style="111"/>
  </cols>
  <sheetData>
    <row r="1" spans="1:17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</row>
    <row r="2" spans="1:17" ht="20.25" x14ac:dyDescent="0.3">
      <c r="A2" s="60"/>
      <c r="B2" s="499"/>
      <c r="C2" s="60"/>
      <c r="D2" s="62"/>
      <c r="E2" s="62"/>
      <c r="F2" s="62"/>
      <c r="G2" s="62"/>
      <c r="H2" s="62"/>
      <c r="I2" s="63"/>
      <c r="J2" s="64"/>
      <c r="K2" s="64"/>
      <c r="L2" s="64"/>
      <c r="M2" s="64"/>
      <c r="N2" s="65"/>
      <c r="O2" s="65"/>
    </row>
    <row r="3" spans="1:17" ht="38.25" customHeight="1" x14ac:dyDescent="0.25">
      <c r="A3" s="881" t="s">
        <v>277</v>
      </c>
      <c r="B3" s="881"/>
      <c r="C3" s="881"/>
      <c r="D3" s="881"/>
      <c r="E3" s="881"/>
      <c r="F3" s="881"/>
      <c r="G3" s="881"/>
      <c r="H3" s="881"/>
      <c r="I3" s="881"/>
      <c r="J3" s="881"/>
      <c r="K3" s="881"/>
      <c r="L3" s="881"/>
      <c r="M3" s="881"/>
      <c r="N3" s="881"/>
      <c r="O3" s="881"/>
    </row>
    <row r="4" spans="1:17" ht="18.75" x14ac:dyDescent="0.25">
      <c r="A4" s="742" t="s">
        <v>276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</row>
    <row r="5" spans="1:17" ht="18.75" x14ac:dyDescent="0.25">
      <c r="A5" s="582"/>
      <c r="B5" s="500"/>
      <c r="C5" s="582"/>
      <c r="D5" s="67"/>
      <c r="E5" s="67"/>
      <c r="F5" s="67"/>
      <c r="G5" s="67"/>
      <c r="H5" s="67"/>
      <c r="I5" s="67"/>
      <c r="J5" s="68"/>
      <c r="K5" s="68"/>
      <c r="L5" s="68"/>
      <c r="M5" s="68"/>
      <c r="N5" s="583"/>
      <c r="O5" s="583"/>
    </row>
    <row r="6" spans="1:17" x14ac:dyDescent="0.25">
      <c r="A6" s="805" t="s">
        <v>1</v>
      </c>
      <c r="B6" s="882"/>
      <c r="C6" s="882"/>
      <c r="D6" s="882"/>
      <c r="E6" s="882"/>
      <c r="F6" s="882"/>
      <c r="G6" s="882"/>
      <c r="H6" s="882"/>
      <c r="I6" s="806"/>
      <c r="J6" s="70"/>
      <c r="K6" s="70"/>
      <c r="L6" s="70"/>
      <c r="M6" s="70"/>
      <c r="N6" s="866" t="s">
        <v>3</v>
      </c>
      <c r="O6" s="866"/>
    </row>
    <row r="7" spans="1:17" ht="84" x14ac:dyDescent="0.25">
      <c r="A7" s="808" t="s">
        <v>4</v>
      </c>
      <c r="B7" s="808"/>
      <c r="C7" s="808"/>
      <c r="D7" s="808"/>
      <c r="E7" s="809" t="s">
        <v>5</v>
      </c>
      <c r="F7" s="809"/>
      <c r="G7" s="809"/>
      <c r="H7" s="584"/>
      <c r="I7" s="329" t="s">
        <v>273</v>
      </c>
      <c r="J7" s="73"/>
      <c r="K7" s="73"/>
      <c r="L7" s="73"/>
      <c r="M7" s="73"/>
      <c r="N7" s="866"/>
      <c r="O7" s="866"/>
    </row>
    <row r="8" spans="1:17" x14ac:dyDescent="0.25">
      <c r="A8" s="810" t="s">
        <v>6</v>
      </c>
      <c r="B8" s="810"/>
      <c r="C8" s="810"/>
      <c r="D8" s="810"/>
      <c r="E8" s="809" t="s">
        <v>7</v>
      </c>
      <c r="F8" s="809"/>
      <c r="G8" s="809"/>
      <c r="H8" s="584"/>
      <c r="I8" s="330">
        <v>83.695999999999998</v>
      </c>
      <c r="J8" s="75"/>
      <c r="K8" s="75"/>
      <c r="L8" s="75"/>
      <c r="M8" s="75"/>
      <c r="N8" s="866"/>
      <c r="O8" s="866"/>
    </row>
    <row r="9" spans="1:17" x14ac:dyDescent="0.25">
      <c r="A9" s="811" t="s">
        <v>8</v>
      </c>
      <c r="B9" s="811"/>
      <c r="C9" s="811"/>
      <c r="D9" s="811"/>
      <c r="E9" s="809" t="s">
        <v>9</v>
      </c>
      <c r="F9" s="809"/>
      <c r="G9" s="809"/>
      <c r="H9" s="584"/>
      <c r="I9" s="330">
        <f>G204+H204</f>
        <v>40.263251428571451</v>
      </c>
      <c r="J9" s="75"/>
      <c r="K9" s="75"/>
      <c r="L9" s="75"/>
      <c r="M9" s="75"/>
      <c r="N9" s="866"/>
      <c r="O9" s="866"/>
    </row>
    <row r="10" spans="1:17" x14ac:dyDescent="0.25">
      <c r="A10" s="811"/>
      <c r="B10" s="811"/>
      <c r="C10" s="811"/>
      <c r="D10" s="811"/>
      <c r="E10" s="816" t="s">
        <v>207</v>
      </c>
      <c r="F10" s="880"/>
      <c r="G10" s="817"/>
      <c r="H10" s="585"/>
      <c r="I10" s="330">
        <f>G274+H274</f>
        <v>35.00822857142856</v>
      </c>
      <c r="J10" s="75"/>
      <c r="K10" s="75"/>
      <c r="L10" s="75"/>
      <c r="M10" s="75"/>
      <c r="N10" s="866"/>
      <c r="O10" s="866"/>
    </row>
    <row r="11" spans="1:17" x14ac:dyDescent="0.25">
      <c r="A11" s="811"/>
      <c r="B11" s="811"/>
      <c r="C11" s="811"/>
      <c r="D11" s="811"/>
      <c r="E11" s="809" t="s">
        <v>10</v>
      </c>
      <c r="F11" s="809"/>
      <c r="G11" s="809"/>
      <c r="H11" s="584"/>
      <c r="I11" s="330">
        <f>I8-I9-I10</f>
        <v>8.4245199999999869</v>
      </c>
      <c r="J11" s="75"/>
      <c r="K11" s="75"/>
      <c r="L11" s="75"/>
      <c r="M11" s="75"/>
      <c r="N11" s="866"/>
      <c r="O11" s="866"/>
    </row>
    <row r="12" spans="1:17" x14ac:dyDescent="0.25">
      <c r="A12" s="76"/>
      <c r="B12" s="331"/>
      <c r="C12" s="76"/>
      <c r="D12" s="70"/>
      <c r="E12" s="70"/>
      <c r="F12" s="70"/>
      <c r="G12" s="70"/>
      <c r="H12" s="70"/>
      <c r="I12" s="75"/>
      <c r="J12" s="75"/>
      <c r="K12" s="75"/>
      <c r="L12" s="75"/>
      <c r="M12" s="75"/>
      <c r="N12" s="79"/>
      <c r="O12" s="79"/>
    </row>
    <row r="13" spans="1:17" x14ac:dyDescent="0.25">
      <c r="A13" s="76"/>
      <c r="B13" s="331"/>
      <c r="C13" s="76"/>
      <c r="D13" s="70"/>
      <c r="E13" s="70"/>
      <c r="F13" s="70"/>
      <c r="G13" s="864" t="s">
        <v>281</v>
      </c>
      <c r="H13" s="864"/>
      <c r="I13" s="864"/>
      <c r="J13" s="864"/>
      <c r="K13" s="70"/>
      <c r="L13" s="70"/>
      <c r="M13" s="70"/>
      <c r="N13" s="731" t="s">
        <v>11</v>
      </c>
      <c r="O13" s="731"/>
      <c r="P13" s="863"/>
      <c r="Q13" s="863"/>
    </row>
    <row r="14" spans="1:17" ht="48" x14ac:dyDescent="0.25">
      <c r="A14" s="332" t="s">
        <v>12</v>
      </c>
      <c r="B14" s="333" t="s">
        <v>13</v>
      </c>
      <c r="C14" s="332" t="s">
        <v>14</v>
      </c>
      <c r="D14" s="334" t="s">
        <v>274</v>
      </c>
      <c r="E14" s="334" t="s">
        <v>275</v>
      </c>
      <c r="F14" s="334" t="s">
        <v>15</v>
      </c>
      <c r="G14" s="334" t="s">
        <v>16</v>
      </c>
      <c r="H14" s="334" t="s">
        <v>249</v>
      </c>
      <c r="I14" s="335" t="s">
        <v>17</v>
      </c>
      <c r="J14" s="335" t="s">
        <v>18</v>
      </c>
      <c r="K14" s="335" t="s">
        <v>278</v>
      </c>
      <c r="L14" s="335" t="s">
        <v>279</v>
      </c>
      <c r="M14" s="335" t="s">
        <v>280</v>
      </c>
    </row>
    <row r="15" spans="1:17" x14ac:dyDescent="0.25">
      <c r="A15" s="337">
        <v>8</v>
      </c>
      <c r="B15" s="338">
        <v>17219199</v>
      </c>
      <c r="C15" s="339">
        <v>52.9</v>
      </c>
      <c r="D15" s="340">
        <v>3598</v>
      </c>
      <c r="E15" s="340">
        <v>3598</v>
      </c>
      <c r="F15" s="340">
        <f>E15-D15</f>
        <v>0</v>
      </c>
      <c r="G15" s="341">
        <f t="shared" ref="G15:G78" si="0">F15*0.00086</f>
        <v>0</v>
      </c>
      <c r="H15" s="341"/>
      <c r="I15" s="342">
        <f>(C15/C275)*I11</f>
        <v>3.2954272784412278E-2</v>
      </c>
      <c r="J15" s="343">
        <f>G15+I15</f>
        <v>3.2954272784412278E-2</v>
      </c>
      <c r="K15" s="343">
        <v>2.9179786297925791E-2</v>
      </c>
      <c r="L15" s="343">
        <f>J15-K15</f>
        <v>3.774486486486487E-3</v>
      </c>
      <c r="M15" s="343">
        <f>L15*1508.21</f>
        <v>5.6927182637837843</v>
      </c>
    </row>
    <row r="16" spans="1:17" x14ac:dyDescent="0.25">
      <c r="A16" s="337">
        <v>9</v>
      </c>
      <c r="B16" s="338">
        <v>17218756</v>
      </c>
      <c r="C16" s="339">
        <v>48.9</v>
      </c>
      <c r="D16" s="340">
        <v>500</v>
      </c>
      <c r="E16" s="340">
        <v>500</v>
      </c>
      <c r="F16" s="340">
        <f t="shared" ref="F16:F79" si="1">E16-D16</f>
        <v>0</v>
      </c>
      <c r="G16" s="341">
        <f t="shared" si="0"/>
        <v>0</v>
      </c>
      <c r="H16" s="341"/>
      <c r="I16" s="342">
        <f>(C16/C275)*I11</f>
        <v>3.0462456316781853E-2</v>
      </c>
      <c r="J16" s="343">
        <f>G16+I16</f>
        <v>3.0462456316781853E-2</v>
      </c>
      <c r="K16" s="343">
        <v>2.6973375235700776E-2</v>
      </c>
      <c r="L16" s="343">
        <f t="shared" ref="L16:L79" si="2">J16-K16</f>
        <v>3.4890810810810774E-3</v>
      </c>
      <c r="M16" s="343">
        <f>L16*1508.21</f>
        <v>5.2622669772972914</v>
      </c>
    </row>
    <row r="17" spans="1:13" x14ac:dyDescent="0.25">
      <c r="A17" s="337">
        <v>10</v>
      </c>
      <c r="B17" s="338">
        <v>17218829</v>
      </c>
      <c r="C17" s="339">
        <v>56.8</v>
      </c>
      <c r="D17" s="340">
        <v>4368</v>
      </c>
      <c r="E17" s="340">
        <v>4835</v>
      </c>
      <c r="F17" s="340">
        <f t="shared" si="1"/>
        <v>467</v>
      </c>
      <c r="G17" s="341">
        <f t="shared" si="0"/>
        <v>0.40161999999999998</v>
      </c>
      <c r="H17" s="341"/>
      <c r="I17" s="342">
        <f>(C17/C275)*I11</f>
        <v>3.5383793840351931E-2</v>
      </c>
      <c r="J17" s="343">
        <f>G17+I17+H17</f>
        <v>0.43700379384035193</v>
      </c>
      <c r="K17" s="343">
        <v>0.43295103708359517</v>
      </c>
      <c r="L17" s="343">
        <f t="shared" si="2"/>
        <v>4.0527567567567591E-3</v>
      </c>
      <c r="M17" s="343">
        <f t="shared" ref="M17:M40" si="3">L17*1508.21</f>
        <v>6.112408268108112</v>
      </c>
    </row>
    <row r="18" spans="1:13" x14ac:dyDescent="0.25">
      <c r="A18" s="337">
        <v>13</v>
      </c>
      <c r="B18" s="344">
        <v>17218859</v>
      </c>
      <c r="C18" s="339">
        <v>51.8</v>
      </c>
      <c r="D18" s="340">
        <v>4594</v>
      </c>
      <c r="E18" s="340">
        <v>4594</v>
      </c>
      <c r="F18" s="340">
        <f t="shared" si="1"/>
        <v>0</v>
      </c>
      <c r="G18" s="341">
        <f t="shared" si="0"/>
        <v>0</v>
      </c>
      <c r="H18" s="341"/>
      <c r="I18" s="342">
        <f>(C18/C275)*I11</f>
        <v>3.2269023255813906E-2</v>
      </c>
      <c r="J18" s="343">
        <f t="shared" ref="J18:J81" si="4">G18+I18</f>
        <v>3.2269023255813906E-2</v>
      </c>
      <c r="K18" s="343">
        <v>2.8573023255813908E-2</v>
      </c>
      <c r="L18" s="343">
        <f t="shared" si="2"/>
        <v>3.6959999999999979E-3</v>
      </c>
      <c r="M18" s="343">
        <f t="shared" si="3"/>
        <v>5.5743441599999972</v>
      </c>
    </row>
    <row r="19" spans="1:13" x14ac:dyDescent="0.25">
      <c r="A19" s="337">
        <v>14</v>
      </c>
      <c r="B19" s="344">
        <v>17218899</v>
      </c>
      <c r="C19" s="339">
        <v>48.5</v>
      </c>
      <c r="D19" s="340">
        <v>13334</v>
      </c>
      <c r="E19" s="340">
        <v>14194</v>
      </c>
      <c r="F19" s="340">
        <f t="shared" si="1"/>
        <v>860</v>
      </c>
      <c r="G19" s="341">
        <f t="shared" si="0"/>
        <v>0.73960000000000004</v>
      </c>
      <c r="H19" s="341"/>
      <c r="I19" s="342">
        <f>(C19/C275)*I11</f>
        <v>3.0213274670018813E-2</v>
      </c>
      <c r="J19" s="343">
        <f t="shared" si="4"/>
        <v>0.76981327467001881</v>
      </c>
      <c r="K19" s="343">
        <v>0.76635273412947835</v>
      </c>
      <c r="L19" s="343">
        <f t="shared" si="2"/>
        <v>3.4605405405404577E-3</v>
      </c>
      <c r="M19" s="343">
        <f t="shared" si="3"/>
        <v>5.219221848648524</v>
      </c>
    </row>
    <row r="20" spans="1:13" x14ac:dyDescent="0.25">
      <c r="A20" s="337">
        <v>15</v>
      </c>
      <c r="B20" s="338">
        <v>17218968</v>
      </c>
      <c r="C20" s="339">
        <v>49.4</v>
      </c>
      <c r="D20" s="340">
        <v>3804</v>
      </c>
      <c r="E20" s="340">
        <v>3804</v>
      </c>
      <c r="F20" s="340">
        <f t="shared" si="1"/>
        <v>0</v>
      </c>
      <c r="G20" s="341">
        <f t="shared" si="0"/>
        <v>0</v>
      </c>
      <c r="H20" s="341"/>
      <c r="I20" s="342">
        <f>(C20/C275)*I11</f>
        <v>3.0773933375235655E-2</v>
      </c>
      <c r="J20" s="343">
        <f t="shared" si="4"/>
        <v>3.0773933375235655E-2</v>
      </c>
      <c r="K20" s="343">
        <v>2.72491766184789E-2</v>
      </c>
      <c r="L20" s="343">
        <f t="shared" si="2"/>
        <v>3.5247567567567549E-3</v>
      </c>
      <c r="M20" s="343">
        <f t="shared" si="3"/>
        <v>5.316073388108105</v>
      </c>
    </row>
    <row r="21" spans="1:13" x14ac:dyDescent="0.25">
      <c r="A21" s="337">
        <v>16</v>
      </c>
      <c r="B21" s="338">
        <v>17218805</v>
      </c>
      <c r="C21" s="339">
        <v>66.5</v>
      </c>
      <c r="D21" s="340">
        <v>5870</v>
      </c>
      <c r="E21" s="340">
        <v>6100</v>
      </c>
      <c r="F21" s="340">
        <f t="shared" si="1"/>
        <v>230</v>
      </c>
      <c r="G21" s="341">
        <f t="shared" si="0"/>
        <v>0.1978</v>
      </c>
      <c r="H21" s="341"/>
      <c r="I21" s="342">
        <f>(C21/C275)*I11</f>
        <v>4.1426448774355695E-2</v>
      </c>
      <c r="J21" s="343">
        <f t="shared" si="4"/>
        <v>0.2392264487743557</v>
      </c>
      <c r="K21" s="343">
        <v>0.23448158390949084</v>
      </c>
      <c r="L21" s="343">
        <f t="shared" si="2"/>
        <v>4.7448648648648617E-3</v>
      </c>
      <c r="M21" s="343">
        <f t="shared" si="3"/>
        <v>7.1562526378378335</v>
      </c>
    </row>
    <row r="22" spans="1:13" x14ac:dyDescent="0.25">
      <c r="A22" s="337">
        <v>17</v>
      </c>
      <c r="B22" s="338">
        <v>17219256</v>
      </c>
      <c r="C22" s="339">
        <v>36.6</v>
      </c>
      <c r="D22" s="340">
        <v>7370</v>
      </c>
      <c r="E22" s="340">
        <v>7701</v>
      </c>
      <c r="F22" s="340">
        <f t="shared" si="1"/>
        <v>331</v>
      </c>
      <c r="G22" s="341">
        <f t="shared" si="0"/>
        <v>0.28465999999999997</v>
      </c>
      <c r="H22" s="341"/>
      <c r="I22" s="342">
        <f>(C22/C275)*I11</f>
        <v>2.2800120678818321E-2</v>
      </c>
      <c r="J22" s="343">
        <f t="shared" si="4"/>
        <v>0.30746012067881828</v>
      </c>
      <c r="K22" s="343">
        <v>0.30484866121935883</v>
      </c>
      <c r="L22" s="343">
        <f t="shared" si="2"/>
        <v>2.6114594594594531E-3</v>
      </c>
      <c r="M22" s="343">
        <f t="shared" si="3"/>
        <v>3.938629271351342</v>
      </c>
    </row>
    <row r="23" spans="1:13" x14ac:dyDescent="0.25">
      <c r="A23" s="337">
        <v>18</v>
      </c>
      <c r="B23" s="338">
        <v>17219092</v>
      </c>
      <c r="C23" s="339">
        <v>63.8</v>
      </c>
      <c r="D23" s="340">
        <v>11350</v>
      </c>
      <c r="E23" s="340">
        <v>11705</v>
      </c>
      <c r="F23" s="340">
        <f t="shared" si="1"/>
        <v>355</v>
      </c>
      <c r="G23" s="341">
        <f t="shared" si="0"/>
        <v>0.30530000000000002</v>
      </c>
      <c r="H23" s="341"/>
      <c r="I23" s="342">
        <f>(C23/C275)*I11</f>
        <v>3.9744472658705156E-2</v>
      </c>
      <c r="J23" s="343">
        <f t="shared" si="4"/>
        <v>0.34504447265870519</v>
      </c>
      <c r="K23" s="343">
        <v>0.34049225644248898</v>
      </c>
      <c r="L23" s="343">
        <f t="shared" si="2"/>
        <v>4.5522162162162094E-3</v>
      </c>
      <c r="M23" s="343">
        <f t="shared" si="3"/>
        <v>6.8656980194594492</v>
      </c>
    </row>
    <row r="24" spans="1:13" x14ac:dyDescent="0.25">
      <c r="A24" s="337">
        <v>19</v>
      </c>
      <c r="B24" s="338">
        <v>17218740</v>
      </c>
      <c r="C24" s="339">
        <v>45.8</v>
      </c>
      <c r="D24" s="340">
        <v>4401</v>
      </c>
      <c r="E24" s="340">
        <v>4452</v>
      </c>
      <c r="F24" s="340">
        <f t="shared" si="1"/>
        <v>51</v>
      </c>
      <c r="G24" s="341">
        <f t="shared" si="0"/>
        <v>4.3859999999999996E-2</v>
      </c>
      <c r="H24" s="341"/>
      <c r="I24" s="342">
        <f>(C24/C275)*I11</f>
        <v>2.8531298554368277E-2</v>
      </c>
      <c r="J24" s="343">
        <f>G24+I24</f>
        <v>7.2391298554368266E-2</v>
      </c>
      <c r="K24" s="343">
        <v>6.9123406662476378E-2</v>
      </c>
      <c r="L24" s="343">
        <f t="shared" si="2"/>
        <v>3.2678918918918887E-3</v>
      </c>
      <c r="M24" s="343">
        <f t="shared" si="3"/>
        <v>4.9286672302702659</v>
      </c>
    </row>
    <row r="25" spans="1:13" x14ac:dyDescent="0.25">
      <c r="A25" s="337">
        <v>20</v>
      </c>
      <c r="B25" s="338">
        <v>17715014</v>
      </c>
      <c r="C25" s="339">
        <v>51.9</v>
      </c>
      <c r="D25" s="340">
        <v>9427</v>
      </c>
      <c r="E25" s="340">
        <v>9849</v>
      </c>
      <c r="F25" s="340">
        <f t="shared" si="1"/>
        <v>422</v>
      </c>
      <c r="G25" s="341">
        <f t="shared" si="0"/>
        <v>0.36291999999999996</v>
      </c>
      <c r="H25" s="341"/>
      <c r="I25" s="342">
        <f>(C25/C275)*I11</f>
        <v>3.2331318667504667E-2</v>
      </c>
      <c r="J25" s="343">
        <f t="shared" si="4"/>
        <v>0.39525131866750463</v>
      </c>
      <c r="K25" s="343">
        <v>0.39154818353236948</v>
      </c>
      <c r="L25" s="343">
        <f t="shared" si="2"/>
        <v>3.7031351351351494E-3</v>
      </c>
      <c r="M25" s="343">
        <f t="shared" si="3"/>
        <v>5.5851054421621837</v>
      </c>
    </row>
    <row r="26" spans="1:13" x14ac:dyDescent="0.25">
      <c r="A26" s="337">
        <v>21</v>
      </c>
      <c r="B26" s="345">
        <v>17218750</v>
      </c>
      <c r="C26" s="339">
        <v>48.4</v>
      </c>
      <c r="D26" s="340">
        <v>5608</v>
      </c>
      <c r="E26" s="340">
        <v>5611</v>
      </c>
      <c r="F26" s="340">
        <f t="shared" si="1"/>
        <v>3</v>
      </c>
      <c r="G26" s="341">
        <f t="shared" si="0"/>
        <v>2.5799999999999998E-3</v>
      </c>
      <c r="H26" s="341"/>
      <c r="I26" s="342">
        <f>(C26/C275)*I11</f>
        <v>3.0150979258328055E-2</v>
      </c>
      <c r="J26" s="343">
        <f t="shared" si="4"/>
        <v>3.2730979258328054E-2</v>
      </c>
      <c r="K26" s="343">
        <v>2.927757385292265E-2</v>
      </c>
      <c r="L26" s="343">
        <f t="shared" si="2"/>
        <v>3.4534054054054034E-3</v>
      </c>
      <c r="M26" s="343">
        <f t="shared" si="3"/>
        <v>5.2084605664864831</v>
      </c>
    </row>
    <row r="27" spans="1:13" x14ac:dyDescent="0.25">
      <c r="A27" s="337">
        <v>22</v>
      </c>
      <c r="B27" s="345">
        <v>17219081</v>
      </c>
      <c r="C27" s="339">
        <v>56.9</v>
      </c>
      <c r="D27" s="340">
        <v>16914</v>
      </c>
      <c r="E27" s="340">
        <v>17777</v>
      </c>
      <c r="F27" s="340">
        <f t="shared" si="1"/>
        <v>863</v>
      </c>
      <c r="G27" s="341">
        <f t="shared" si="0"/>
        <v>0.74217999999999995</v>
      </c>
      <c r="H27" s="341"/>
      <c r="I27" s="342">
        <f>(C27/C275)*I11</f>
        <v>3.5446089252042685E-2</v>
      </c>
      <c r="J27" s="343">
        <f t="shared" si="4"/>
        <v>0.77762608925204268</v>
      </c>
      <c r="K27" s="343">
        <v>0.77356619736015075</v>
      </c>
      <c r="L27" s="343">
        <f t="shared" si="2"/>
        <v>4.0598918918919313E-3</v>
      </c>
      <c r="M27" s="343">
        <f t="shared" si="3"/>
        <v>6.1231695502703296</v>
      </c>
    </row>
    <row r="28" spans="1:13" x14ac:dyDescent="0.25">
      <c r="A28" s="337">
        <v>23</v>
      </c>
      <c r="B28" s="338">
        <v>17219189</v>
      </c>
      <c r="C28" s="339">
        <v>90.8</v>
      </c>
      <c r="D28" s="340">
        <v>6959</v>
      </c>
      <c r="E28" s="340">
        <v>6959</v>
      </c>
      <c r="F28" s="340">
        <f t="shared" si="1"/>
        <v>0</v>
      </c>
      <c r="G28" s="341">
        <f t="shared" si="0"/>
        <v>0</v>
      </c>
      <c r="H28" s="341"/>
      <c r="I28" s="342">
        <f>(C28/C275)*I11</f>
        <v>5.6564233815210474E-2</v>
      </c>
      <c r="J28" s="343">
        <f t="shared" si="4"/>
        <v>5.6564233815210474E-2</v>
      </c>
      <c r="K28" s="343">
        <v>5.0085531112507777E-2</v>
      </c>
      <c r="L28" s="343">
        <f t="shared" si="2"/>
        <v>6.4787027027026975E-3</v>
      </c>
      <c r="M28" s="343">
        <f t="shared" si="3"/>
        <v>9.7712442032432349</v>
      </c>
    </row>
    <row r="29" spans="1:13" x14ac:dyDescent="0.25">
      <c r="A29" s="337">
        <v>24</v>
      </c>
      <c r="B29" s="338">
        <v>17715070</v>
      </c>
      <c r="C29" s="339">
        <v>55.5</v>
      </c>
      <c r="D29" s="340">
        <v>9415</v>
      </c>
      <c r="E29" s="340">
        <v>9427</v>
      </c>
      <c r="F29" s="340">
        <f t="shared" si="1"/>
        <v>12</v>
      </c>
      <c r="G29" s="341">
        <f t="shared" si="0"/>
        <v>1.0319999999999999E-2</v>
      </c>
      <c r="H29" s="341"/>
      <c r="I29" s="342">
        <f>(C29/C275)*I11</f>
        <v>3.4573953488372049E-2</v>
      </c>
      <c r="J29" s="343">
        <f t="shared" si="4"/>
        <v>4.4893953488372051E-2</v>
      </c>
      <c r="K29" s="343">
        <v>4.0933953488372046E-2</v>
      </c>
      <c r="L29" s="343">
        <f t="shared" si="2"/>
        <v>3.9600000000000052E-3</v>
      </c>
      <c r="M29" s="343">
        <f t="shared" si="3"/>
        <v>5.9725116000000078</v>
      </c>
    </row>
    <row r="30" spans="1:13" x14ac:dyDescent="0.25">
      <c r="A30" s="337">
        <v>25</v>
      </c>
      <c r="B30" s="338">
        <v>17715312</v>
      </c>
      <c r="C30" s="339">
        <v>51.8</v>
      </c>
      <c r="D30" s="340">
        <v>3102</v>
      </c>
      <c r="E30" s="340">
        <v>3102</v>
      </c>
      <c r="F30" s="340">
        <f t="shared" si="1"/>
        <v>0</v>
      </c>
      <c r="G30" s="341">
        <f t="shared" si="0"/>
        <v>0</v>
      </c>
      <c r="H30" s="341"/>
      <c r="I30" s="342">
        <f>(C30/C275)*I11</f>
        <v>3.2269023255813906E-2</v>
      </c>
      <c r="J30" s="343">
        <f t="shared" si="4"/>
        <v>3.2269023255813906E-2</v>
      </c>
      <c r="K30" s="343">
        <v>2.8573023255813908E-2</v>
      </c>
      <c r="L30" s="343">
        <f t="shared" si="2"/>
        <v>3.6959999999999979E-3</v>
      </c>
      <c r="M30" s="343">
        <f t="shared" si="3"/>
        <v>5.5743441599999972</v>
      </c>
    </row>
    <row r="31" spans="1:13" x14ac:dyDescent="0.25">
      <c r="A31" s="337">
        <v>26</v>
      </c>
      <c r="B31" s="338">
        <v>17715570</v>
      </c>
      <c r="C31" s="339">
        <v>48.5</v>
      </c>
      <c r="D31" s="340">
        <v>6477</v>
      </c>
      <c r="E31" s="340">
        <v>6477</v>
      </c>
      <c r="F31" s="340">
        <f t="shared" si="1"/>
        <v>0</v>
      </c>
      <c r="G31" s="341">
        <f t="shared" si="0"/>
        <v>0</v>
      </c>
      <c r="H31" s="341"/>
      <c r="I31" s="342">
        <f>(C31/C275)*I11</f>
        <v>3.0213274670018813E-2</v>
      </c>
      <c r="J31" s="343">
        <f t="shared" si="4"/>
        <v>3.0213274670018813E-2</v>
      </c>
      <c r="K31" s="343">
        <v>2.6752734129478272E-2</v>
      </c>
      <c r="L31" s="343">
        <f t="shared" si="2"/>
        <v>3.4605405405405409E-3</v>
      </c>
      <c r="M31" s="343">
        <f t="shared" si="3"/>
        <v>5.2192218486486492</v>
      </c>
    </row>
    <row r="32" spans="1:13" x14ac:dyDescent="0.25">
      <c r="A32" s="337">
        <v>27</v>
      </c>
      <c r="B32" s="338">
        <v>17219083</v>
      </c>
      <c r="C32" s="339">
        <v>49.6</v>
      </c>
      <c r="D32" s="340">
        <v>13496</v>
      </c>
      <c r="E32" s="340">
        <v>13496</v>
      </c>
      <c r="F32" s="340">
        <f t="shared" si="1"/>
        <v>0</v>
      </c>
      <c r="G32" s="341">
        <f t="shared" si="0"/>
        <v>0</v>
      </c>
      <c r="H32" s="341"/>
      <c r="I32" s="342">
        <f>(C32/C275)*I11</f>
        <v>3.0898524198617182E-2</v>
      </c>
      <c r="J32" s="343">
        <f t="shared" si="4"/>
        <v>3.0898524198617182E-2</v>
      </c>
      <c r="K32" s="343">
        <v>2.7359497171590155E-2</v>
      </c>
      <c r="L32" s="343">
        <f t="shared" si="2"/>
        <v>3.5390270270270266E-3</v>
      </c>
      <c r="M32" s="343">
        <f t="shared" si="3"/>
        <v>5.3375959524324319</v>
      </c>
    </row>
    <row r="33" spans="1:13" x14ac:dyDescent="0.25">
      <c r="A33" s="337">
        <v>28</v>
      </c>
      <c r="B33" s="338">
        <v>17219321</v>
      </c>
      <c r="C33" s="339">
        <v>66</v>
      </c>
      <c r="D33" s="340">
        <v>16808</v>
      </c>
      <c r="E33" s="340">
        <v>17259</v>
      </c>
      <c r="F33" s="340">
        <f t="shared" si="1"/>
        <v>451</v>
      </c>
      <c r="G33" s="341">
        <f t="shared" si="0"/>
        <v>0.38785999999999998</v>
      </c>
      <c r="H33" s="341"/>
      <c r="I33" s="342">
        <f>(C33/C275)*I11</f>
        <v>4.1114971715901887E-2</v>
      </c>
      <c r="J33" s="343">
        <f t="shared" si="4"/>
        <v>0.42897497171590188</v>
      </c>
      <c r="K33" s="343">
        <v>0.42426578252671265</v>
      </c>
      <c r="L33" s="343">
        <f t="shared" si="2"/>
        <v>4.7091891891892224E-3</v>
      </c>
      <c r="M33" s="343">
        <f t="shared" si="3"/>
        <v>7.1024462270270776</v>
      </c>
    </row>
    <row r="34" spans="1:13" x14ac:dyDescent="0.25">
      <c r="A34" s="337">
        <v>29</v>
      </c>
      <c r="B34" s="338">
        <v>17219220</v>
      </c>
      <c r="C34" s="339">
        <v>36.700000000000003</v>
      </c>
      <c r="D34" s="340">
        <v>2810</v>
      </c>
      <c r="E34" s="340">
        <v>2822</v>
      </c>
      <c r="F34" s="340">
        <f t="shared" si="1"/>
        <v>12</v>
      </c>
      <c r="G34" s="341">
        <f t="shared" si="0"/>
        <v>1.0319999999999999E-2</v>
      </c>
      <c r="H34" s="341"/>
      <c r="I34" s="342">
        <f>(C34/C275)*I11</f>
        <v>2.2862416090509083E-2</v>
      </c>
      <c r="J34" s="343">
        <f t="shared" si="4"/>
        <v>3.3182416090509079E-2</v>
      </c>
      <c r="K34" s="343">
        <v>3.0563821495914491E-2</v>
      </c>
      <c r="L34" s="343">
        <f t="shared" si="2"/>
        <v>2.6185945945945872E-3</v>
      </c>
      <c r="M34" s="343">
        <f t="shared" si="3"/>
        <v>3.9493905535135023</v>
      </c>
    </row>
    <row r="35" spans="1:13" x14ac:dyDescent="0.25">
      <c r="A35" s="337">
        <v>30</v>
      </c>
      <c r="B35" s="338">
        <v>17218806</v>
      </c>
      <c r="C35" s="339">
        <v>64</v>
      </c>
      <c r="D35" s="340">
        <v>15115</v>
      </c>
      <c r="E35" s="340">
        <v>15581</v>
      </c>
      <c r="F35" s="340">
        <f t="shared" si="1"/>
        <v>466</v>
      </c>
      <c r="G35" s="341">
        <f t="shared" si="0"/>
        <v>0.40076000000000001</v>
      </c>
      <c r="H35" s="341"/>
      <c r="I35" s="342">
        <f>(C35/C275)*I11</f>
        <v>3.9869063482086686E-2</v>
      </c>
      <c r="J35" s="343">
        <f t="shared" si="4"/>
        <v>0.44062906348208669</v>
      </c>
      <c r="K35" s="343">
        <v>0.43606257699560019</v>
      </c>
      <c r="L35" s="343">
        <f t="shared" si="2"/>
        <v>4.5664864864864985E-3</v>
      </c>
      <c r="M35" s="343">
        <f t="shared" si="3"/>
        <v>6.8872205837838019</v>
      </c>
    </row>
    <row r="36" spans="1:13" x14ac:dyDescent="0.25">
      <c r="A36" s="337">
        <v>31</v>
      </c>
      <c r="B36" s="338">
        <v>17218983</v>
      </c>
      <c r="C36" s="339">
        <v>45.7</v>
      </c>
      <c r="D36" s="340">
        <v>3622</v>
      </c>
      <c r="E36" s="340">
        <v>3624</v>
      </c>
      <c r="F36" s="340">
        <f t="shared" si="1"/>
        <v>2</v>
      </c>
      <c r="G36" s="342">
        <f t="shared" si="0"/>
        <v>1.72E-3</v>
      </c>
      <c r="H36" s="342"/>
      <c r="I36" s="342">
        <f>(C36/C275)*I11</f>
        <v>2.8469003142677522E-2</v>
      </c>
      <c r="J36" s="343">
        <f t="shared" si="4"/>
        <v>3.0189003142677522E-2</v>
      </c>
      <c r="K36" s="343">
        <v>2.6928246385920767E-2</v>
      </c>
      <c r="L36" s="343">
        <f t="shared" si="2"/>
        <v>3.2607567567567546E-3</v>
      </c>
      <c r="M36" s="343">
        <f t="shared" si="3"/>
        <v>4.9179059481081051</v>
      </c>
    </row>
    <row r="37" spans="1:13" x14ac:dyDescent="0.25">
      <c r="A37" s="337">
        <v>32</v>
      </c>
      <c r="B37" s="338">
        <v>17715342</v>
      </c>
      <c r="C37" s="339">
        <v>52.7</v>
      </c>
      <c r="D37" s="351">
        <v>12593</v>
      </c>
      <c r="E37" s="351">
        <v>12966</v>
      </c>
      <c r="F37" s="351">
        <v>898</v>
      </c>
      <c r="G37" s="569">
        <v>0.77227999999999997</v>
      </c>
      <c r="H37" s="342"/>
      <c r="I37" s="342">
        <f>(C37/C275)*I11</f>
        <v>3.2829681961030754E-2</v>
      </c>
      <c r="J37" s="343">
        <f>G37+I37</f>
        <v>0.80510968196103072</v>
      </c>
      <c r="K37" s="343">
        <v>0.80134946574481447</v>
      </c>
      <c r="L37" s="343">
        <f t="shared" si="2"/>
        <v>3.76021621621625E-3</v>
      </c>
      <c r="M37" s="343">
        <f t="shared" si="3"/>
        <v>5.6711956994595107</v>
      </c>
    </row>
    <row r="38" spans="1:13" x14ac:dyDescent="0.25">
      <c r="A38" s="337">
        <v>33</v>
      </c>
      <c r="B38" s="345">
        <v>17715078</v>
      </c>
      <c r="C38" s="339">
        <v>48.4</v>
      </c>
      <c r="D38" s="340">
        <v>8521</v>
      </c>
      <c r="E38" s="340">
        <v>8594</v>
      </c>
      <c r="F38" s="340">
        <f t="shared" si="1"/>
        <v>73</v>
      </c>
      <c r="G38" s="342">
        <f t="shared" si="0"/>
        <v>6.2780000000000002E-2</v>
      </c>
      <c r="H38" s="342"/>
      <c r="I38" s="342">
        <f>(C38/C275)*I11</f>
        <v>3.0150979258328055E-2</v>
      </c>
      <c r="J38" s="343">
        <f t="shared" si="4"/>
        <v>9.293097925832805E-2</v>
      </c>
      <c r="K38" s="343">
        <v>8.9477573852922654E-2</v>
      </c>
      <c r="L38" s="343">
        <f t="shared" si="2"/>
        <v>3.4534054054053964E-3</v>
      </c>
      <c r="M38" s="343">
        <f t="shared" si="3"/>
        <v>5.2084605664864734</v>
      </c>
    </row>
    <row r="39" spans="1:13" x14ac:dyDescent="0.25">
      <c r="A39" s="337">
        <v>34</v>
      </c>
      <c r="B39" s="338">
        <v>17715593</v>
      </c>
      <c r="C39" s="339">
        <v>57</v>
      </c>
      <c r="D39" s="346">
        <v>8625</v>
      </c>
      <c r="E39" s="346">
        <v>8625</v>
      </c>
      <c r="F39" s="340">
        <f t="shared" si="1"/>
        <v>0</v>
      </c>
      <c r="G39" s="341">
        <f t="shared" si="0"/>
        <v>0</v>
      </c>
      <c r="H39" s="341"/>
      <c r="I39" s="342">
        <f>(C39/C275)*I11</f>
        <v>3.5508384663733454E-2</v>
      </c>
      <c r="J39" s="343">
        <f t="shared" si="4"/>
        <v>3.5508384663733454E-2</v>
      </c>
      <c r="K39" s="343">
        <v>3.1441357636706427E-2</v>
      </c>
      <c r="L39" s="343">
        <f t="shared" si="2"/>
        <v>4.0670270270270273E-3</v>
      </c>
      <c r="M39" s="343">
        <f t="shared" si="3"/>
        <v>6.1339308324324326</v>
      </c>
    </row>
    <row r="40" spans="1:13" x14ac:dyDescent="0.25">
      <c r="A40" s="337">
        <v>35</v>
      </c>
      <c r="B40" s="338">
        <v>17715668</v>
      </c>
      <c r="C40" s="339">
        <v>91</v>
      </c>
      <c r="D40" s="346">
        <v>20991</v>
      </c>
      <c r="E40" s="346">
        <v>22072</v>
      </c>
      <c r="F40" s="340">
        <f t="shared" si="1"/>
        <v>1081</v>
      </c>
      <c r="G40" s="341">
        <f t="shared" si="0"/>
        <v>0.92965999999999993</v>
      </c>
      <c r="H40" s="341"/>
      <c r="I40" s="342">
        <f>(C40/C275)*I11</f>
        <v>5.6688824638591997E-2</v>
      </c>
      <c r="J40" s="343">
        <f t="shared" si="4"/>
        <v>0.98634882463859197</v>
      </c>
      <c r="K40" s="343">
        <v>0.97985585166561895</v>
      </c>
      <c r="L40" s="343">
        <f t="shared" si="2"/>
        <v>6.4929729729730212E-3</v>
      </c>
      <c r="M40" s="343">
        <f t="shared" si="3"/>
        <v>9.79276676756764</v>
      </c>
    </row>
    <row r="41" spans="1:13" x14ac:dyDescent="0.25">
      <c r="A41" s="337">
        <v>36</v>
      </c>
      <c r="B41" s="338">
        <v>17715330</v>
      </c>
      <c r="C41" s="339">
        <v>55.5</v>
      </c>
      <c r="D41" s="340">
        <v>5489</v>
      </c>
      <c r="E41" s="340">
        <v>5492</v>
      </c>
      <c r="F41" s="340">
        <f t="shared" si="1"/>
        <v>3</v>
      </c>
      <c r="G41" s="341">
        <f t="shared" si="0"/>
        <v>2.5799999999999998E-3</v>
      </c>
      <c r="H41" s="341"/>
      <c r="I41" s="342">
        <f>(C41/C275)*I11</f>
        <v>3.4573953488372049E-2</v>
      </c>
      <c r="J41" s="343">
        <f t="shared" si="4"/>
        <v>3.7153953488372048E-2</v>
      </c>
      <c r="K41" s="343">
        <v>3.3193953488372049E-2</v>
      </c>
      <c r="L41" s="343">
        <f t="shared" si="2"/>
        <v>3.9599999999999982E-3</v>
      </c>
      <c r="M41" s="343">
        <f>L41*1508.21</f>
        <v>5.9725115999999971</v>
      </c>
    </row>
    <row r="42" spans="1:13" x14ac:dyDescent="0.25">
      <c r="A42" s="337">
        <v>37</v>
      </c>
      <c r="B42" s="338">
        <v>17715181</v>
      </c>
      <c r="C42" s="339">
        <v>51.9</v>
      </c>
      <c r="D42" s="346">
        <v>9200</v>
      </c>
      <c r="E42" s="346">
        <v>9334</v>
      </c>
      <c r="F42" s="340">
        <f t="shared" si="1"/>
        <v>134</v>
      </c>
      <c r="G42" s="341">
        <f t="shared" si="0"/>
        <v>0.11524</v>
      </c>
      <c r="H42" s="341"/>
      <c r="I42" s="342">
        <f>(C42/C275)*I11</f>
        <v>3.2331318667504667E-2</v>
      </c>
      <c r="J42" s="343">
        <f t="shared" si="4"/>
        <v>0.14757131866750467</v>
      </c>
      <c r="K42" s="343">
        <v>1.7942081835323695</v>
      </c>
      <c r="L42" s="343">
        <f t="shared" si="2"/>
        <v>-1.6466368648648648</v>
      </c>
      <c r="M42" s="343">
        <f>L42*1508.21</f>
        <v>-2483.474185957838</v>
      </c>
    </row>
    <row r="43" spans="1:13" x14ac:dyDescent="0.25">
      <c r="A43" s="337">
        <v>38</v>
      </c>
      <c r="B43" s="338">
        <v>17219134</v>
      </c>
      <c r="C43" s="339">
        <v>48.5</v>
      </c>
      <c r="D43" s="346">
        <v>10456</v>
      </c>
      <c r="E43" s="346">
        <v>11253</v>
      </c>
      <c r="F43" s="340">
        <f t="shared" si="1"/>
        <v>797</v>
      </c>
      <c r="G43" s="341">
        <f t="shared" si="0"/>
        <v>0.68542000000000003</v>
      </c>
      <c r="H43" s="341"/>
      <c r="I43" s="342">
        <f>(C43/C275)*I11</f>
        <v>3.0213274670018813E-2</v>
      </c>
      <c r="J43" s="343">
        <f t="shared" si="4"/>
        <v>0.7156332746700188</v>
      </c>
      <c r="K43" s="343">
        <v>2.6752734129478272E-2</v>
      </c>
      <c r="L43" s="343">
        <f t="shared" si="2"/>
        <v>0.68888054054054049</v>
      </c>
      <c r="M43" s="343">
        <f>L43*1508.21</f>
        <v>1038.9765200486486</v>
      </c>
    </row>
    <row r="44" spans="1:13" x14ac:dyDescent="0.25">
      <c r="A44" s="337">
        <v>39</v>
      </c>
      <c r="B44" s="338">
        <v>17715002</v>
      </c>
      <c r="C44" s="339">
        <v>49.4</v>
      </c>
      <c r="D44" s="340">
        <v>10194</v>
      </c>
      <c r="E44" s="340">
        <v>11118</v>
      </c>
      <c r="F44" s="340">
        <f t="shared" si="1"/>
        <v>924</v>
      </c>
      <c r="G44" s="342">
        <f t="shared" si="0"/>
        <v>0.79464000000000001</v>
      </c>
      <c r="H44" s="341"/>
      <c r="I44" s="342">
        <f>(C44/C275)*I11</f>
        <v>3.0773933375235655E-2</v>
      </c>
      <c r="J44" s="343">
        <f t="shared" si="4"/>
        <v>0.82541393337523572</v>
      </c>
      <c r="K44" s="343">
        <v>0.82188917661847893</v>
      </c>
      <c r="L44" s="343">
        <f t="shared" si="2"/>
        <v>3.5247567567567861E-3</v>
      </c>
      <c r="M44" s="343">
        <f t="shared" ref="M44:M107" si="5">L44*1508.21</f>
        <v>5.3160733881081521</v>
      </c>
    </row>
    <row r="45" spans="1:13" x14ac:dyDescent="0.25">
      <c r="A45" s="337">
        <v>40</v>
      </c>
      <c r="B45" s="338">
        <v>17715648</v>
      </c>
      <c r="C45" s="339">
        <v>66.099999999999994</v>
      </c>
      <c r="D45" s="340">
        <v>9712</v>
      </c>
      <c r="E45" s="340">
        <v>9712</v>
      </c>
      <c r="F45" s="340">
        <f t="shared" si="1"/>
        <v>0</v>
      </c>
      <c r="G45" s="341">
        <f t="shared" si="0"/>
        <v>0</v>
      </c>
      <c r="H45" s="341"/>
      <c r="I45" s="342">
        <f>(C45/C275)*I11</f>
        <v>4.1177267127592648E-2</v>
      </c>
      <c r="J45" s="343">
        <f t="shared" si="4"/>
        <v>4.1177267127592648E-2</v>
      </c>
      <c r="K45" s="343">
        <v>3.6460942803268323E-2</v>
      </c>
      <c r="L45" s="343">
        <f t="shared" si="2"/>
        <v>4.7163243243243252E-3</v>
      </c>
      <c r="M45" s="343">
        <f t="shared" si="5"/>
        <v>7.1132075091891904</v>
      </c>
    </row>
    <row r="46" spans="1:13" x14ac:dyDescent="0.25">
      <c r="A46" s="337">
        <v>41</v>
      </c>
      <c r="B46" s="338">
        <v>17715689</v>
      </c>
      <c r="C46" s="339">
        <v>36.799999999999997</v>
      </c>
      <c r="D46" s="346">
        <v>4341</v>
      </c>
      <c r="E46" s="346">
        <v>4341</v>
      </c>
      <c r="F46" s="340">
        <f t="shared" si="1"/>
        <v>0</v>
      </c>
      <c r="G46" s="341">
        <f t="shared" si="0"/>
        <v>0</v>
      </c>
      <c r="H46" s="341"/>
      <c r="I46" s="342">
        <f>(C46/C275)*I11</f>
        <v>2.2924711502199838E-2</v>
      </c>
      <c r="J46" s="343">
        <f t="shared" si="4"/>
        <v>2.2924711502199838E-2</v>
      </c>
      <c r="K46" s="343">
        <v>2.0298981772470109E-2</v>
      </c>
      <c r="L46" s="343">
        <f t="shared" si="2"/>
        <v>2.6257297297297283E-3</v>
      </c>
      <c r="M46" s="343">
        <f t="shared" si="5"/>
        <v>3.9601518356756737</v>
      </c>
    </row>
    <row r="47" spans="1:13" x14ac:dyDescent="0.25">
      <c r="A47" s="337">
        <v>42</v>
      </c>
      <c r="B47" s="338">
        <v>17715405</v>
      </c>
      <c r="C47" s="339">
        <v>64.099999999999994</v>
      </c>
      <c r="D47" s="340">
        <v>14559</v>
      </c>
      <c r="E47" s="340">
        <v>15406</v>
      </c>
      <c r="F47" s="340">
        <f t="shared" si="1"/>
        <v>847</v>
      </c>
      <c r="G47" s="341">
        <f t="shared" si="0"/>
        <v>0.72841999999999996</v>
      </c>
      <c r="H47" s="341"/>
      <c r="I47" s="342">
        <f>(C47/C275)*I11</f>
        <v>3.9931358893777441E-2</v>
      </c>
      <c r="J47" s="343">
        <f t="shared" si="4"/>
        <v>0.76835135889377737</v>
      </c>
      <c r="K47" s="343">
        <v>0.76377773727215581</v>
      </c>
      <c r="L47" s="343">
        <f t="shared" si="2"/>
        <v>4.5736216216215597E-3</v>
      </c>
      <c r="M47" s="343">
        <f t="shared" si="5"/>
        <v>6.8979818659458525</v>
      </c>
    </row>
    <row r="48" spans="1:13" x14ac:dyDescent="0.25">
      <c r="A48" s="337">
        <v>43</v>
      </c>
      <c r="B48" s="338">
        <v>17715025</v>
      </c>
      <c r="C48" s="339">
        <v>45.6</v>
      </c>
      <c r="D48" s="340">
        <v>13728</v>
      </c>
      <c r="E48" s="340">
        <v>14566</v>
      </c>
      <c r="F48" s="340">
        <f t="shared" si="1"/>
        <v>838</v>
      </c>
      <c r="G48" s="341">
        <f t="shared" si="0"/>
        <v>0.72067999999999999</v>
      </c>
      <c r="H48" s="341"/>
      <c r="I48" s="342">
        <f>(C48/C275)*I11</f>
        <v>2.840670773098676E-2</v>
      </c>
      <c r="J48" s="343">
        <f t="shared" si="4"/>
        <v>0.74908670773098673</v>
      </c>
      <c r="K48" s="343">
        <v>0.74583308610936516</v>
      </c>
      <c r="L48" s="343">
        <f t="shared" si="2"/>
        <v>3.2536216216215719E-3</v>
      </c>
      <c r="M48" s="343">
        <f t="shared" si="5"/>
        <v>4.9071446659458706</v>
      </c>
    </row>
    <row r="49" spans="1:13" x14ac:dyDescent="0.25">
      <c r="A49" s="337">
        <v>44</v>
      </c>
      <c r="B49" s="338">
        <v>17715320</v>
      </c>
      <c r="C49" s="339">
        <v>52.8</v>
      </c>
      <c r="D49" s="346">
        <v>5451</v>
      </c>
      <c r="E49" s="346">
        <v>5454</v>
      </c>
      <c r="F49" s="340">
        <f t="shared" si="1"/>
        <v>3</v>
      </c>
      <c r="G49" s="341">
        <f t="shared" si="0"/>
        <v>2.5799999999999998E-3</v>
      </c>
      <c r="H49" s="341"/>
      <c r="I49" s="342">
        <f>(C49/C275)*I11</f>
        <v>3.2891977372721509E-2</v>
      </c>
      <c r="J49" s="343">
        <f t="shared" si="4"/>
        <v>3.5471977372721508E-2</v>
      </c>
      <c r="K49" s="343">
        <v>3.1704626021370162E-2</v>
      </c>
      <c r="L49" s="343">
        <f t="shared" si="2"/>
        <v>3.767351351351346E-3</v>
      </c>
      <c r="M49" s="343">
        <f t="shared" si="5"/>
        <v>5.6819569816216138</v>
      </c>
    </row>
    <row r="50" spans="1:13" x14ac:dyDescent="0.25">
      <c r="A50" s="337">
        <v>45</v>
      </c>
      <c r="B50" s="338">
        <v>17219097</v>
      </c>
      <c r="C50" s="339">
        <v>48.7</v>
      </c>
      <c r="D50" s="346">
        <v>9128</v>
      </c>
      <c r="E50" s="346">
        <v>9554</v>
      </c>
      <c r="F50" s="340">
        <f t="shared" si="1"/>
        <v>426</v>
      </c>
      <c r="G50" s="341">
        <f t="shared" si="0"/>
        <v>0.36635999999999996</v>
      </c>
      <c r="H50" s="341"/>
      <c r="I50" s="342">
        <f>(C50/C275)*I11</f>
        <v>3.0337865493400337E-2</v>
      </c>
      <c r="J50" s="343">
        <f t="shared" si="4"/>
        <v>0.3966978654934003</v>
      </c>
      <c r="K50" s="343">
        <v>0.3932230546825895</v>
      </c>
      <c r="L50" s="343">
        <f t="shared" si="2"/>
        <v>3.4748108108108022E-3</v>
      </c>
      <c r="M50" s="343">
        <f t="shared" si="5"/>
        <v>5.2407444129729601</v>
      </c>
    </row>
    <row r="51" spans="1:13" x14ac:dyDescent="0.25">
      <c r="A51" s="337">
        <v>46</v>
      </c>
      <c r="B51" s="338">
        <v>17218585</v>
      </c>
      <c r="C51" s="339">
        <v>56.8</v>
      </c>
      <c r="D51" s="346">
        <v>8264</v>
      </c>
      <c r="E51" s="346">
        <v>8785</v>
      </c>
      <c r="F51" s="340">
        <f t="shared" si="1"/>
        <v>521</v>
      </c>
      <c r="G51" s="341">
        <f t="shared" si="0"/>
        <v>0.44806000000000001</v>
      </c>
      <c r="H51" s="341"/>
      <c r="I51" s="342">
        <f>(C51/C275)*I11</f>
        <v>3.5383793840351931E-2</v>
      </c>
      <c r="J51" s="343">
        <f t="shared" si="4"/>
        <v>0.48344379384035197</v>
      </c>
      <c r="K51" s="343">
        <v>0.47939103708359521</v>
      </c>
      <c r="L51" s="343">
        <f t="shared" si="2"/>
        <v>4.0527567567567591E-3</v>
      </c>
      <c r="M51" s="343">
        <f t="shared" si="5"/>
        <v>6.112408268108112</v>
      </c>
    </row>
    <row r="52" spans="1:13" x14ac:dyDescent="0.25">
      <c r="A52" s="337">
        <v>47</v>
      </c>
      <c r="B52" s="338">
        <v>17218807</v>
      </c>
      <c r="C52" s="339">
        <v>90.9</v>
      </c>
      <c r="D52" s="346">
        <v>11042</v>
      </c>
      <c r="E52" s="346">
        <v>11348</v>
      </c>
      <c r="F52" s="340">
        <f t="shared" si="1"/>
        <v>306</v>
      </c>
      <c r="G52" s="341">
        <f t="shared" si="0"/>
        <v>0.26316000000000001</v>
      </c>
      <c r="H52" s="341"/>
      <c r="I52" s="342">
        <f>(C52/C275)*I11</f>
        <v>5.6626529226901243E-2</v>
      </c>
      <c r="J52" s="343">
        <f t="shared" si="4"/>
        <v>0.31978652922690126</v>
      </c>
      <c r="K52" s="343">
        <v>0.31330069138906341</v>
      </c>
      <c r="L52" s="343">
        <f t="shared" si="2"/>
        <v>6.485837837837849E-3</v>
      </c>
      <c r="M52" s="343">
        <f t="shared" si="5"/>
        <v>9.7820054854054224</v>
      </c>
    </row>
    <row r="53" spans="1:13" x14ac:dyDescent="0.25">
      <c r="A53" s="337">
        <v>48</v>
      </c>
      <c r="B53" s="338">
        <v>17218627</v>
      </c>
      <c r="C53" s="339">
        <v>54.9</v>
      </c>
      <c r="D53" s="346">
        <v>5449</v>
      </c>
      <c r="E53" s="346">
        <v>5599</v>
      </c>
      <c r="F53" s="340">
        <f t="shared" si="1"/>
        <v>150</v>
      </c>
      <c r="G53" s="341">
        <f t="shared" si="0"/>
        <v>0.129</v>
      </c>
      <c r="H53" s="341"/>
      <c r="I53" s="342">
        <f>(C53/C275)*I11</f>
        <v>3.4200181018227478E-2</v>
      </c>
      <c r="J53" s="343">
        <f t="shared" si="4"/>
        <v>0.16320018101822747</v>
      </c>
      <c r="K53" s="343">
        <v>0.1592829918290383</v>
      </c>
      <c r="L53" s="343">
        <f t="shared" si="2"/>
        <v>3.9171891891891797E-3</v>
      </c>
      <c r="M53" s="343">
        <f t="shared" si="5"/>
        <v>5.907943907027013</v>
      </c>
    </row>
    <row r="54" spans="1:13" x14ac:dyDescent="0.25">
      <c r="A54" s="337">
        <v>49</v>
      </c>
      <c r="B54" s="338">
        <v>17715402</v>
      </c>
      <c r="C54" s="339">
        <v>51.8</v>
      </c>
      <c r="D54" s="346">
        <v>5623</v>
      </c>
      <c r="E54" s="346">
        <v>5631</v>
      </c>
      <c r="F54" s="340">
        <f t="shared" si="1"/>
        <v>8</v>
      </c>
      <c r="G54" s="341">
        <f t="shared" si="0"/>
        <v>6.8799999999999998E-3</v>
      </c>
      <c r="H54" s="341"/>
      <c r="I54" s="342">
        <f>(C54/C275)*I11</f>
        <v>3.2269023255813906E-2</v>
      </c>
      <c r="J54" s="343">
        <f t="shared" si="4"/>
        <v>3.9149023255813903E-2</v>
      </c>
      <c r="K54" s="343">
        <v>3.5453023255813905E-2</v>
      </c>
      <c r="L54" s="343">
        <f t="shared" si="2"/>
        <v>3.6959999999999979E-3</v>
      </c>
      <c r="M54" s="343">
        <f t="shared" si="5"/>
        <v>5.5743441599999972</v>
      </c>
    </row>
    <row r="55" spans="1:13" x14ac:dyDescent="0.25">
      <c r="A55" s="337">
        <v>50</v>
      </c>
      <c r="B55" s="338">
        <v>17715322</v>
      </c>
      <c r="C55" s="339">
        <v>48.2</v>
      </c>
      <c r="D55" s="346">
        <v>11044</v>
      </c>
      <c r="E55" s="346">
        <v>11219</v>
      </c>
      <c r="F55" s="340">
        <f t="shared" si="1"/>
        <v>175</v>
      </c>
      <c r="G55" s="341">
        <f t="shared" si="0"/>
        <v>0.15049999999999999</v>
      </c>
      <c r="H55" s="341"/>
      <c r="I55" s="342">
        <f>(C55/C275)*I11</f>
        <v>3.0026388434946531E-2</v>
      </c>
      <c r="J55" s="343">
        <f t="shared" si="4"/>
        <v>0.18052638843494653</v>
      </c>
      <c r="K55" s="343">
        <v>0.1770872532998114</v>
      </c>
      <c r="L55" s="343">
        <f t="shared" si="2"/>
        <v>3.4391351351351351E-3</v>
      </c>
      <c r="M55" s="343">
        <f t="shared" si="5"/>
        <v>5.1869380021621625</v>
      </c>
    </row>
    <row r="56" spans="1:13" x14ac:dyDescent="0.25">
      <c r="A56" s="337">
        <v>51</v>
      </c>
      <c r="B56" s="338">
        <v>17715266</v>
      </c>
      <c r="C56" s="339">
        <v>49.3</v>
      </c>
      <c r="D56" s="346">
        <v>12828</v>
      </c>
      <c r="E56" s="346">
        <v>13510</v>
      </c>
      <c r="F56" s="340">
        <f t="shared" si="1"/>
        <v>682</v>
      </c>
      <c r="G56" s="341">
        <f t="shared" si="0"/>
        <v>0.58651999999999993</v>
      </c>
      <c r="H56" s="341"/>
      <c r="I56" s="342">
        <f>(C56/C275)*I11</f>
        <v>3.0711637963544893E-2</v>
      </c>
      <c r="J56" s="343">
        <f t="shared" si="4"/>
        <v>0.61723163796354485</v>
      </c>
      <c r="K56" s="343">
        <v>0.61371401634192324</v>
      </c>
      <c r="L56" s="343">
        <f t="shared" si="2"/>
        <v>3.5176216216216138E-3</v>
      </c>
      <c r="M56" s="343">
        <f t="shared" si="5"/>
        <v>5.3053121059459345</v>
      </c>
    </row>
    <row r="57" spans="1:13" x14ac:dyDescent="0.25">
      <c r="A57" s="337">
        <v>52</v>
      </c>
      <c r="B57" s="338">
        <v>17218675</v>
      </c>
      <c r="C57" s="339">
        <v>66.099999999999994</v>
      </c>
      <c r="D57" s="340">
        <v>5776</v>
      </c>
      <c r="E57" s="340">
        <v>5776</v>
      </c>
      <c r="F57" s="340">
        <f t="shared" si="1"/>
        <v>0</v>
      </c>
      <c r="G57" s="341">
        <f t="shared" si="0"/>
        <v>0</v>
      </c>
      <c r="H57" s="341"/>
      <c r="I57" s="342">
        <f>(C57/C275)*I11</f>
        <v>4.1177267127592648E-2</v>
      </c>
      <c r="J57" s="343">
        <f t="shared" si="4"/>
        <v>4.1177267127592648E-2</v>
      </c>
      <c r="K57" s="343">
        <v>3.6460942803268323E-2</v>
      </c>
      <c r="L57" s="343">
        <f t="shared" si="2"/>
        <v>4.7163243243243252E-3</v>
      </c>
      <c r="M57" s="343">
        <f t="shared" si="5"/>
        <v>7.1132075091891904</v>
      </c>
    </row>
    <row r="58" spans="1:13" x14ac:dyDescent="0.25">
      <c r="A58" s="337">
        <v>53</v>
      </c>
      <c r="B58" s="338">
        <v>17219239</v>
      </c>
      <c r="C58" s="339">
        <v>36.299999999999997</v>
      </c>
      <c r="D58" s="95">
        <v>4607</v>
      </c>
      <c r="E58" s="95">
        <v>4607</v>
      </c>
      <c r="F58" s="340">
        <f>E58-D58</f>
        <v>0</v>
      </c>
      <c r="G58" s="341">
        <f t="shared" si="0"/>
        <v>0</v>
      </c>
      <c r="H58" s="341"/>
      <c r="I58" s="342">
        <f>(C58/C275)*I11</f>
        <v>2.2613234443746039E-2</v>
      </c>
      <c r="J58" s="343">
        <f t="shared" si="4"/>
        <v>2.2613234443746039E-2</v>
      </c>
      <c r="K58" s="343">
        <v>2.0023180389691985E-2</v>
      </c>
      <c r="L58" s="343">
        <f t="shared" si="2"/>
        <v>2.5900540540540543E-3</v>
      </c>
      <c r="M58" s="343">
        <f t="shared" si="5"/>
        <v>3.9063454248648655</v>
      </c>
    </row>
    <row r="59" spans="1:13" x14ac:dyDescent="0.25">
      <c r="A59" s="337">
        <v>54</v>
      </c>
      <c r="B59" s="338">
        <v>17219153</v>
      </c>
      <c r="C59" s="339">
        <v>64</v>
      </c>
      <c r="D59" s="340">
        <v>8003</v>
      </c>
      <c r="E59" s="340">
        <v>8003</v>
      </c>
      <c r="F59" s="340">
        <f t="shared" si="1"/>
        <v>0</v>
      </c>
      <c r="G59" s="341">
        <f t="shared" si="0"/>
        <v>0</v>
      </c>
      <c r="H59" s="341"/>
      <c r="I59" s="342">
        <f>(C59/C275)*I11</f>
        <v>3.9869063482086686E-2</v>
      </c>
      <c r="J59" s="343">
        <f t="shared" si="4"/>
        <v>3.9869063482086686E-2</v>
      </c>
      <c r="K59" s="343">
        <v>3.5302576995600202E-2</v>
      </c>
      <c r="L59" s="343">
        <f t="shared" si="2"/>
        <v>4.5664864864864846E-3</v>
      </c>
      <c r="M59" s="343">
        <f t="shared" si="5"/>
        <v>6.8872205837837814</v>
      </c>
    </row>
    <row r="60" spans="1:13" x14ac:dyDescent="0.25">
      <c r="A60" s="337">
        <v>55</v>
      </c>
      <c r="B60" s="501">
        <v>17218951</v>
      </c>
      <c r="C60" s="339">
        <v>45.5</v>
      </c>
      <c r="D60" s="95">
        <v>4345</v>
      </c>
      <c r="E60" s="95">
        <v>4347</v>
      </c>
      <c r="F60" s="340">
        <f t="shared" si="1"/>
        <v>2</v>
      </c>
      <c r="G60" s="341">
        <f t="shared" si="0"/>
        <v>1.72E-3</v>
      </c>
      <c r="H60" s="341"/>
      <c r="I60" s="342">
        <f>(C60/C275)*I11</f>
        <v>2.8344412319295999E-2</v>
      </c>
      <c r="J60" s="343">
        <f t="shared" si="4"/>
        <v>3.0064412319295998E-2</v>
      </c>
      <c r="K60" s="343">
        <v>2.6817925832809515E-2</v>
      </c>
      <c r="L60" s="343">
        <f t="shared" si="2"/>
        <v>3.2464864864864829E-3</v>
      </c>
      <c r="M60" s="343">
        <f t="shared" si="5"/>
        <v>4.8963833837837782</v>
      </c>
    </row>
    <row r="61" spans="1:13" x14ac:dyDescent="0.25">
      <c r="A61" s="337">
        <v>56</v>
      </c>
      <c r="B61" s="338">
        <v>17218852</v>
      </c>
      <c r="C61" s="339">
        <v>53.1</v>
      </c>
      <c r="D61" s="340">
        <v>8122</v>
      </c>
      <c r="E61" s="340">
        <v>8965</v>
      </c>
      <c r="F61" s="340">
        <f t="shared" si="1"/>
        <v>843</v>
      </c>
      <c r="G61" s="341">
        <f t="shared" si="0"/>
        <v>0.72497999999999996</v>
      </c>
      <c r="H61" s="341"/>
      <c r="I61" s="342">
        <f>(C61/C275)*I11</f>
        <v>3.3078863607793794E-2</v>
      </c>
      <c r="J61" s="343">
        <f t="shared" si="4"/>
        <v>0.75805886360779373</v>
      </c>
      <c r="K61" s="343">
        <v>0.75427010685103701</v>
      </c>
      <c r="L61" s="343">
        <f t="shared" si="2"/>
        <v>3.7887567567567171E-3</v>
      </c>
      <c r="M61" s="343">
        <f t="shared" si="5"/>
        <v>5.7142408281080481</v>
      </c>
    </row>
    <row r="62" spans="1:13" x14ac:dyDescent="0.25">
      <c r="A62" s="337">
        <v>57</v>
      </c>
      <c r="B62" s="338">
        <v>17219162</v>
      </c>
      <c r="C62" s="339">
        <v>48.2</v>
      </c>
      <c r="D62" s="340">
        <v>9317</v>
      </c>
      <c r="E62" s="340">
        <v>9993</v>
      </c>
      <c r="F62" s="340">
        <f t="shared" si="1"/>
        <v>676</v>
      </c>
      <c r="G62" s="341">
        <f t="shared" si="0"/>
        <v>0.58135999999999999</v>
      </c>
      <c r="H62" s="341"/>
      <c r="I62" s="342">
        <f>(C62/C275)*I11</f>
        <v>3.0026388434946531E-2</v>
      </c>
      <c r="J62" s="343">
        <f t="shared" si="4"/>
        <v>0.61138638843494653</v>
      </c>
      <c r="K62" s="343">
        <v>0.60794725329981136</v>
      </c>
      <c r="L62" s="343">
        <f t="shared" si="2"/>
        <v>3.4391351351351629E-3</v>
      </c>
      <c r="M62" s="343">
        <f t="shared" si="5"/>
        <v>5.1869380021622042</v>
      </c>
    </row>
    <row r="63" spans="1:13" x14ac:dyDescent="0.25">
      <c r="A63" s="337">
        <v>58</v>
      </c>
      <c r="B63" s="338">
        <v>17218886</v>
      </c>
      <c r="C63" s="339">
        <v>57</v>
      </c>
      <c r="D63" s="340">
        <v>10780</v>
      </c>
      <c r="E63" s="340">
        <v>10780</v>
      </c>
      <c r="F63" s="340">
        <f t="shared" si="1"/>
        <v>0</v>
      </c>
      <c r="G63" s="341">
        <f t="shared" si="0"/>
        <v>0</v>
      </c>
      <c r="H63" s="341"/>
      <c r="I63" s="342">
        <f>(C63/C275)*I11</f>
        <v>3.5508384663733454E-2</v>
      </c>
      <c r="J63" s="343">
        <f t="shared" si="4"/>
        <v>3.5508384663733454E-2</v>
      </c>
      <c r="K63" s="343">
        <v>3.1441357636706427E-2</v>
      </c>
      <c r="L63" s="343">
        <f t="shared" si="2"/>
        <v>4.0670270270270273E-3</v>
      </c>
      <c r="M63" s="343">
        <f t="shared" si="5"/>
        <v>6.1339308324324326</v>
      </c>
    </row>
    <row r="64" spans="1:13" x14ac:dyDescent="0.25">
      <c r="A64" s="337">
        <v>59</v>
      </c>
      <c r="B64" s="338">
        <v>17218882</v>
      </c>
      <c r="C64" s="339">
        <v>90.8</v>
      </c>
      <c r="D64" s="340">
        <v>10180</v>
      </c>
      <c r="E64" s="340">
        <v>10180</v>
      </c>
      <c r="F64" s="340">
        <f t="shared" si="1"/>
        <v>0</v>
      </c>
      <c r="G64" s="341">
        <f t="shared" si="0"/>
        <v>0</v>
      </c>
      <c r="H64" s="341"/>
      <c r="I64" s="342">
        <f>(C64/C275)*I11</f>
        <v>5.6564233815210474E-2</v>
      </c>
      <c r="J64" s="343">
        <f t="shared" si="4"/>
        <v>5.6564233815210474E-2</v>
      </c>
      <c r="K64" s="343">
        <v>5.0085531112507777E-2</v>
      </c>
      <c r="L64" s="343">
        <f t="shared" si="2"/>
        <v>6.4787027027026975E-3</v>
      </c>
      <c r="M64" s="343">
        <f t="shared" si="5"/>
        <v>9.7712442032432349</v>
      </c>
    </row>
    <row r="65" spans="1:13" x14ac:dyDescent="0.25">
      <c r="A65" s="337">
        <v>60</v>
      </c>
      <c r="B65" s="338">
        <v>17218598</v>
      </c>
      <c r="C65" s="339">
        <v>54.6</v>
      </c>
      <c r="D65" s="340">
        <v>5598</v>
      </c>
      <c r="E65" s="340">
        <v>5980</v>
      </c>
      <c r="F65" s="340">
        <f t="shared" si="1"/>
        <v>382</v>
      </c>
      <c r="G65" s="341">
        <f t="shared" si="0"/>
        <v>0.32851999999999998</v>
      </c>
      <c r="H65" s="341"/>
      <c r="I65" s="342">
        <f>(C65/C275)*I11</f>
        <v>3.40132947831552E-2</v>
      </c>
      <c r="J65" s="343">
        <f t="shared" si="4"/>
        <v>0.36253329478315516</v>
      </c>
      <c r="K65" s="343">
        <v>0.35863751099937141</v>
      </c>
      <c r="L65" s="343">
        <f t="shared" si="2"/>
        <v>3.8957837837837461E-3</v>
      </c>
      <c r="M65" s="343">
        <f t="shared" si="5"/>
        <v>5.8756600605404836</v>
      </c>
    </row>
    <row r="66" spans="1:13" x14ac:dyDescent="0.25">
      <c r="A66" s="337">
        <v>61</v>
      </c>
      <c r="B66" s="344">
        <v>17218999</v>
      </c>
      <c r="C66" s="339">
        <v>52.3</v>
      </c>
      <c r="D66" s="340">
        <v>4699</v>
      </c>
      <c r="E66" s="340">
        <v>4733</v>
      </c>
      <c r="F66" s="340">
        <f t="shared" si="1"/>
        <v>34</v>
      </c>
      <c r="G66" s="341">
        <f t="shared" si="0"/>
        <v>2.9239999999999999E-2</v>
      </c>
      <c r="H66" s="341"/>
      <c r="I66" s="342">
        <f>(C66/C275)*I11</f>
        <v>3.2580500314267707E-2</v>
      </c>
      <c r="J66" s="343">
        <f t="shared" si="4"/>
        <v>6.182050031426771E-2</v>
      </c>
      <c r="K66" s="343">
        <v>5.8088824638592038E-2</v>
      </c>
      <c r="L66" s="343">
        <f t="shared" si="2"/>
        <v>3.7316756756756719E-3</v>
      </c>
      <c r="M66" s="343">
        <f t="shared" si="5"/>
        <v>5.6281505708108055</v>
      </c>
    </row>
    <row r="67" spans="1:13" x14ac:dyDescent="0.25">
      <c r="A67" s="337">
        <v>62</v>
      </c>
      <c r="B67" s="338">
        <v>17715261</v>
      </c>
      <c r="C67" s="339">
        <v>48.3</v>
      </c>
      <c r="D67" s="340">
        <v>3951</v>
      </c>
      <c r="E67" s="340">
        <v>3951</v>
      </c>
      <c r="F67" s="340">
        <f t="shared" si="1"/>
        <v>0</v>
      </c>
      <c r="G67" s="341">
        <f t="shared" si="0"/>
        <v>0</v>
      </c>
      <c r="H67" s="341"/>
      <c r="I67" s="342">
        <f>(C67/C275)*I11</f>
        <v>3.008868384663729E-2</v>
      </c>
      <c r="J67" s="343">
        <f t="shared" si="4"/>
        <v>3.008868384663729E-2</v>
      </c>
      <c r="K67" s="343">
        <v>2.6642413576367024E-2</v>
      </c>
      <c r="L67" s="343">
        <f t="shared" si="2"/>
        <v>3.4462702702702658E-3</v>
      </c>
      <c r="M67" s="343">
        <f t="shared" si="5"/>
        <v>5.1976992843243179</v>
      </c>
    </row>
    <row r="68" spans="1:13" x14ac:dyDescent="0.25">
      <c r="A68" s="337">
        <v>63</v>
      </c>
      <c r="B68" s="338">
        <v>17715139</v>
      </c>
      <c r="C68" s="339">
        <v>49.4</v>
      </c>
      <c r="D68" s="340">
        <v>6361</v>
      </c>
      <c r="E68" s="340">
        <v>6361</v>
      </c>
      <c r="F68" s="340">
        <f t="shared" si="1"/>
        <v>0</v>
      </c>
      <c r="G68" s="341">
        <f t="shared" si="0"/>
        <v>0</v>
      </c>
      <c r="H68" s="341"/>
      <c r="I68" s="342">
        <f>(C68/C275)*I11</f>
        <v>3.0773933375235655E-2</v>
      </c>
      <c r="J68" s="343">
        <f t="shared" si="4"/>
        <v>3.0773933375235655E-2</v>
      </c>
      <c r="K68" s="343">
        <v>2.72491766184789E-2</v>
      </c>
      <c r="L68" s="343">
        <f t="shared" si="2"/>
        <v>3.5247567567567549E-3</v>
      </c>
      <c r="M68" s="343">
        <f t="shared" si="5"/>
        <v>5.316073388108105</v>
      </c>
    </row>
    <row r="69" spans="1:13" x14ac:dyDescent="0.25">
      <c r="A69" s="337">
        <v>64</v>
      </c>
      <c r="B69" s="338">
        <v>17218595</v>
      </c>
      <c r="C69" s="339">
        <v>67</v>
      </c>
      <c r="D69" s="340">
        <v>15743</v>
      </c>
      <c r="E69" s="340">
        <v>16361</v>
      </c>
      <c r="F69" s="340">
        <f t="shared" si="1"/>
        <v>618</v>
      </c>
      <c r="G69" s="341">
        <f t="shared" si="0"/>
        <v>0.53147999999999995</v>
      </c>
      <c r="H69" s="341"/>
      <c r="I69" s="342">
        <f>(C69/C275)*I11</f>
        <v>4.1737925832809497E-2</v>
      </c>
      <c r="J69" s="343">
        <f t="shared" si="4"/>
        <v>0.57321792583280939</v>
      </c>
      <c r="K69" s="343">
        <v>0.56843738529226895</v>
      </c>
      <c r="L69" s="343">
        <f t="shared" si="2"/>
        <v>4.7805405405404455E-3</v>
      </c>
      <c r="M69" s="343">
        <f t="shared" si="5"/>
        <v>7.2100590486485059</v>
      </c>
    </row>
    <row r="70" spans="1:13" x14ac:dyDescent="0.25">
      <c r="A70" s="337">
        <v>65</v>
      </c>
      <c r="B70" s="338">
        <v>17219112</v>
      </c>
      <c r="C70" s="339">
        <v>36.200000000000003</v>
      </c>
      <c r="D70" s="340">
        <v>3145</v>
      </c>
      <c r="E70" s="340">
        <v>3147</v>
      </c>
      <c r="F70" s="340">
        <f t="shared" si="1"/>
        <v>2</v>
      </c>
      <c r="G70" s="341">
        <f t="shared" si="0"/>
        <v>1.72E-3</v>
      </c>
      <c r="H70" s="341"/>
      <c r="I70" s="342">
        <f>(C70/C275)*I11</f>
        <v>2.2550939032055281E-2</v>
      </c>
      <c r="J70" s="343">
        <f t="shared" si="4"/>
        <v>2.427093903205528E-2</v>
      </c>
      <c r="K70" s="343">
        <v>2.1688020113136364E-2</v>
      </c>
      <c r="L70" s="343">
        <f t="shared" si="2"/>
        <v>2.5829189189189167E-3</v>
      </c>
      <c r="M70" s="343">
        <f t="shared" si="5"/>
        <v>3.8955841427026994</v>
      </c>
    </row>
    <row r="71" spans="1:13" x14ac:dyDescent="0.25">
      <c r="A71" s="337">
        <v>66</v>
      </c>
      <c r="B71" s="338">
        <v>17219035</v>
      </c>
      <c r="C71" s="339">
        <v>64.5</v>
      </c>
      <c r="D71" s="340">
        <v>4135</v>
      </c>
      <c r="E71" s="340">
        <v>4135</v>
      </c>
      <c r="F71" s="340">
        <f t="shared" si="1"/>
        <v>0</v>
      </c>
      <c r="G71" s="341">
        <f t="shared" si="0"/>
        <v>0</v>
      </c>
      <c r="H71" s="341"/>
      <c r="I71" s="342">
        <f>(C71/C275)*I11</f>
        <v>4.0180540540540481E-2</v>
      </c>
      <c r="J71" s="343">
        <f t="shared" si="4"/>
        <v>4.0180540540540481E-2</v>
      </c>
      <c r="K71" s="343">
        <v>3.5578378378378323E-2</v>
      </c>
      <c r="L71" s="343">
        <f t="shared" si="2"/>
        <v>4.6021621621621586E-3</v>
      </c>
      <c r="M71" s="343">
        <f t="shared" si="5"/>
        <v>6.9410269945945897</v>
      </c>
    </row>
    <row r="72" spans="1:13" x14ac:dyDescent="0.25">
      <c r="A72" s="337">
        <v>67</v>
      </c>
      <c r="B72" s="338">
        <v>17218834</v>
      </c>
      <c r="C72" s="339">
        <v>45.8</v>
      </c>
      <c r="D72" s="340">
        <v>5146</v>
      </c>
      <c r="E72" s="340">
        <v>5266</v>
      </c>
      <c r="F72" s="340">
        <f t="shared" si="1"/>
        <v>120</v>
      </c>
      <c r="G72" s="341">
        <f t="shared" si="0"/>
        <v>0.1032</v>
      </c>
      <c r="H72" s="341"/>
      <c r="I72" s="342">
        <f>(C72/C275)*I11</f>
        <v>2.8531298554368277E-2</v>
      </c>
      <c r="J72" s="343">
        <f>G72+I72+H72</f>
        <v>0.13173129855436827</v>
      </c>
      <c r="K72" s="343">
        <v>0.12846340666247638</v>
      </c>
      <c r="L72" s="343">
        <f t="shared" si="2"/>
        <v>3.2678918918918887E-3</v>
      </c>
      <c r="M72" s="343">
        <f t="shared" si="5"/>
        <v>4.9286672302702659</v>
      </c>
    </row>
    <row r="73" spans="1:13" x14ac:dyDescent="0.25">
      <c r="A73" s="337">
        <v>68</v>
      </c>
      <c r="B73" s="338">
        <v>17715722</v>
      </c>
      <c r="C73" s="339">
        <v>53</v>
      </c>
      <c r="D73" s="340">
        <v>8730</v>
      </c>
      <c r="E73" s="340">
        <v>9068</v>
      </c>
      <c r="F73" s="340">
        <f t="shared" si="1"/>
        <v>338</v>
      </c>
      <c r="G73" s="341">
        <f t="shared" si="0"/>
        <v>0.29067999999999999</v>
      </c>
      <c r="H73" s="341"/>
      <c r="I73" s="342">
        <f>(C73/C275)*I11</f>
        <v>3.3016568196103033E-2</v>
      </c>
      <c r="J73" s="343">
        <f t="shared" si="4"/>
        <v>0.32369656819610304</v>
      </c>
      <c r="K73" s="343">
        <v>0.31991494657448138</v>
      </c>
      <c r="L73" s="343">
        <f t="shared" si="2"/>
        <v>3.7816216216216558E-3</v>
      </c>
      <c r="M73" s="343">
        <f t="shared" si="5"/>
        <v>5.7034795459459975</v>
      </c>
    </row>
    <row r="74" spans="1:13" x14ac:dyDescent="0.25">
      <c r="A74" s="337">
        <v>69</v>
      </c>
      <c r="B74" s="338">
        <v>17715105</v>
      </c>
      <c r="C74" s="339">
        <v>48.3</v>
      </c>
      <c r="D74" s="340">
        <v>13801</v>
      </c>
      <c r="E74" s="340">
        <v>14292</v>
      </c>
      <c r="F74" s="340">
        <f t="shared" si="1"/>
        <v>491</v>
      </c>
      <c r="G74" s="341">
        <f t="shared" si="0"/>
        <v>0.42225999999999997</v>
      </c>
      <c r="H74" s="341"/>
      <c r="I74" s="342">
        <f>(C74/C275)*I11</f>
        <v>3.008868384663729E-2</v>
      </c>
      <c r="J74" s="343">
        <f t="shared" si="4"/>
        <v>0.45234868384663723</v>
      </c>
      <c r="K74" s="343">
        <v>0.44890241357636701</v>
      </c>
      <c r="L74" s="343">
        <f t="shared" si="2"/>
        <v>3.4462702702702241E-3</v>
      </c>
      <c r="M74" s="343">
        <f t="shared" si="5"/>
        <v>5.1976992843242549</v>
      </c>
    </row>
    <row r="75" spans="1:13" x14ac:dyDescent="0.25">
      <c r="A75" s="337">
        <v>70</v>
      </c>
      <c r="B75" s="338">
        <v>17715335</v>
      </c>
      <c r="C75" s="339">
        <v>56.9</v>
      </c>
      <c r="D75" s="340">
        <v>12050</v>
      </c>
      <c r="E75" s="340">
        <v>12050</v>
      </c>
      <c r="F75" s="340">
        <f t="shared" si="1"/>
        <v>0</v>
      </c>
      <c r="G75" s="341">
        <f t="shared" si="0"/>
        <v>0</v>
      </c>
      <c r="H75" s="341"/>
      <c r="I75" s="342">
        <f>(C75/C275)*I11</f>
        <v>3.5446089252042685E-2</v>
      </c>
      <c r="J75" s="343">
        <f t="shared" si="4"/>
        <v>3.5446089252042685E-2</v>
      </c>
      <c r="K75" s="343">
        <v>3.1386197360150796E-2</v>
      </c>
      <c r="L75" s="343">
        <f t="shared" si="2"/>
        <v>4.0598918918918897E-3</v>
      </c>
      <c r="M75" s="343">
        <f t="shared" si="5"/>
        <v>6.1231695502702674</v>
      </c>
    </row>
    <row r="76" spans="1:13" x14ac:dyDescent="0.25">
      <c r="A76" s="337">
        <v>71</v>
      </c>
      <c r="B76" s="338">
        <v>17715210</v>
      </c>
      <c r="C76" s="339">
        <v>90.7</v>
      </c>
      <c r="D76" s="340">
        <v>11114</v>
      </c>
      <c r="E76" s="340">
        <v>11116</v>
      </c>
      <c r="F76" s="340">
        <f t="shared" si="1"/>
        <v>2</v>
      </c>
      <c r="G76" s="341">
        <f t="shared" si="0"/>
        <v>1.72E-3</v>
      </c>
      <c r="H76" s="341"/>
      <c r="I76" s="342">
        <f>(C76/C275)*I11</f>
        <v>5.6501938403519726E-2</v>
      </c>
      <c r="J76" s="343">
        <f t="shared" si="4"/>
        <v>5.8221938403519725E-2</v>
      </c>
      <c r="K76" s="343">
        <v>5.1750370835952159E-2</v>
      </c>
      <c r="L76" s="343">
        <f t="shared" si="2"/>
        <v>6.4715675675675668E-3</v>
      </c>
      <c r="M76" s="343">
        <f t="shared" si="5"/>
        <v>9.7604829210810795</v>
      </c>
    </row>
    <row r="77" spans="1:13" x14ac:dyDescent="0.25">
      <c r="A77" s="337">
        <v>72</v>
      </c>
      <c r="B77" s="338">
        <v>17715739</v>
      </c>
      <c r="C77" s="339">
        <v>54.5</v>
      </c>
      <c r="D77" s="340">
        <v>2687</v>
      </c>
      <c r="E77" s="340">
        <v>2688</v>
      </c>
      <c r="F77" s="340">
        <f t="shared" si="1"/>
        <v>1</v>
      </c>
      <c r="G77" s="341">
        <f t="shared" si="0"/>
        <v>8.5999999999999998E-4</v>
      </c>
      <c r="H77" s="341"/>
      <c r="I77" s="342">
        <f>(C77/C275)*I11</f>
        <v>3.3950999371464438E-2</v>
      </c>
      <c r="J77" s="343">
        <f t="shared" si="4"/>
        <v>3.4810999371464438E-2</v>
      </c>
      <c r="K77" s="343">
        <v>3.0922350722815791E-2</v>
      </c>
      <c r="L77" s="343">
        <f t="shared" si="2"/>
        <v>3.8886486486486467E-3</v>
      </c>
      <c r="M77" s="343">
        <f t="shared" si="5"/>
        <v>5.8648987783783753</v>
      </c>
    </row>
    <row r="78" spans="1:13" x14ac:dyDescent="0.25">
      <c r="A78" s="337">
        <v>73</v>
      </c>
      <c r="B78" s="338">
        <v>17715033</v>
      </c>
      <c r="C78" s="339">
        <v>52.1</v>
      </c>
      <c r="D78" s="340">
        <v>5963</v>
      </c>
      <c r="E78" s="340">
        <v>5967</v>
      </c>
      <c r="F78" s="340">
        <f t="shared" si="1"/>
        <v>4</v>
      </c>
      <c r="G78" s="341">
        <f t="shared" si="0"/>
        <v>3.4399999999999999E-3</v>
      </c>
      <c r="H78" s="341"/>
      <c r="I78" s="342">
        <f>(C78/C275)*I11</f>
        <v>3.2455909490886191E-2</v>
      </c>
      <c r="J78" s="343">
        <f t="shared" si="4"/>
        <v>3.5895909490886189E-2</v>
      </c>
      <c r="K78" s="343">
        <v>3.2178504085480786E-2</v>
      </c>
      <c r="L78" s="343">
        <f t="shared" si="2"/>
        <v>3.7174054054054037E-3</v>
      </c>
      <c r="M78" s="343">
        <f t="shared" si="5"/>
        <v>5.606628006486484</v>
      </c>
    </row>
    <row r="79" spans="1:13" x14ac:dyDescent="0.25">
      <c r="A79" s="337">
        <v>74</v>
      </c>
      <c r="B79" s="338">
        <v>17715206</v>
      </c>
      <c r="C79" s="339">
        <v>48.3</v>
      </c>
      <c r="D79" s="340">
        <v>8670</v>
      </c>
      <c r="E79" s="340">
        <v>8827</v>
      </c>
      <c r="F79" s="340">
        <f t="shared" si="1"/>
        <v>157</v>
      </c>
      <c r="G79" s="341">
        <f t="shared" ref="G79:G142" si="6">F79*0.00086</f>
        <v>0.13502</v>
      </c>
      <c r="H79" s="341"/>
      <c r="I79" s="342">
        <f>(C79/C275)*I11</f>
        <v>3.008868384663729E-2</v>
      </c>
      <c r="J79" s="343">
        <f t="shared" si="4"/>
        <v>0.16510868384663729</v>
      </c>
      <c r="K79" s="343">
        <v>0.16166241357636701</v>
      </c>
      <c r="L79" s="343">
        <f t="shared" si="2"/>
        <v>3.4462702702702797E-3</v>
      </c>
      <c r="M79" s="343">
        <f t="shared" si="5"/>
        <v>5.1976992843243384</v>
      </c>
    </row>
    <row r="80" spans="1:13" x14ac:dyDescent="0.25">
      <c r="A80" s="337" t="s">
        <v>149</v>
      </c>
      <c r="B80" s="338">
        <v>17715729</v>
      </c>
      <c r="C80" s="339">
        <v>116.8</v>
      </c>
      <c r="D80" s="340">
        <v>10862</v>
      </c>
      <c r="E80" s="340">
        <v>12166</v>
      </c>
      <c r="F80" s="340">
        <f t="shared" ref="F80:F143" si="7">E80-D80</f>
        <v>1304</v>
      </c>
      <c r="G80" s="341">
        <f t="shared" si="6"/>
        <v>1.12144</v>
      </c>
      <c r="H80" s="341"/>
      <c r="I80" s="342">
        <f>(C80/C275)*I11</f>
        <v>7.2761040854808182E-2</v>
      </c>
      <c r="J80" s="343">
        <f t="shared" si="4"/>
        <v>1.1942010408548083</v>
      </c>
      <c r="K80" s="343">
        <v>1.1858672030169704</v>
      </c>
      <c r="L80" s="343">
        <f t="shared" ref="L80:L143" si="8">J80-K80</f>
        <v>8.3338378378379208E-3</v>
      </c>
      <c r="M80" s="343">
        <f t="shared" si="5"/>
        <v>12.56917756540553</v>
      </c>
    </row>
    <row r="81" spans="1:13" x14ac:dyDescent="0.25">
      <c r="A81" s="337">
        <v>77</v>
      </c>
      <c r="B81" s="338">
        <v>17715409</v>
      </c>
      <c r="C81" s="339">
        <v>36.299999999999997</v>
      </c>
      <c r="D81" s="340">
        <v>9074</v>
      </c>
      <c r="E81" s="340">
        <v>9596</v>
      </c>
      <c r="F81" s="340">
        <f t="shared" si="7"/>
        <v>522</v>
      </c>
      <c r="G81" s="341">
        <f t="shared" si="6"/>
        <v>0.44891999999999999</v>
      </c>
      <c r="H81" s="341"/>
      <c r="I81" s="342">
        <f>(C81/C275)*I11</f>
        <v>2.2613234443746039E-2</v>
      </c>
      <c r="J81" s="343">
        <f t="shared" si="4"/>
        <v>0.47153323444374601</v>
      </c>
      <c r="K81" s="343">
        <v>0.46894318038969196</v>
      </c>
      <c r="L81" s="343">
        <f t="shared" si="8"/>
        <v>2.5900540540540473E-3</v>
      </c>
      <c r="M81" s="343">
        <f t="shared" si="5"/>
        <v>3.9063454248648548</v>
      </c>
    </row>
    <row r="82" spans="1:13" x14ac:dyDescent="0.25">
      <c r="A82" s="337">
        <v>78</v>
      </c>
      <c r="B82" s="338">
        <v>17714938</v>
      </c>
      <c r="C82" s="339">
        <v>63.8</v>
      </c>
      <c r="D82" s="340">
        <v>9695</v>
      </c>
      <c r="E82" s="340">
        <v>9877</v>
      </c>
      <c r="F82" s="340">
        <f t="shared" si="7"/>
        <v>182</v>
      </c>
      <c r="G82" s="341">
        <f t="shared" si="6"/>
        <v>0.15651999999999999</v>
      </c>
      <c r="H82" s="341"/>
      <c r="I82" s="342">
        <f>(C82/C275)*I11</f>
        <v>3.9744472658705156E-2</v>
      </c>
      <c r="J82" s="343">
        <f t="shared" ref="J82:J145" si="9">G82+I82</f>
        <v>0.19626447265870514</v>
      </c>
      <c r="K82" s="343">
        <v>0.19171225644248893</v>
      </c>
      <c r="L82" s="343">
        <f t="shared" si="8"/>
        <v>4.5522162162162094E-3</v>
      </c>
      <c r="M82" s="343">
        <f t="shared" si="5"/>
        <v>6.8656980194594492</v>
      </c>
    </row>
    <row r="83" spans="1:13" x14ac:dyDescent="0.25">
      <c r="A83" s="337">
        <v>79</v>
      </c>
      <c r="B83" s="338">
        <v>17715229</v>
      </c>
      <c r="C83" s="339">
        <v>45.6</v>
      </c>
      <c r="D83" s="340">
        <v>7082</v>
      </c>
      <c r="E83" s="340">
        <v>7275</v>
      </c>
      <c r="F83" s="340">
        <f t="shared" si="7"/>
        <v>193</v>
      </c>
      <c r="G83" s="341">
        <f t="shared" si="6"/>
        <v>0.16597999999999999</v>
      </c>
      <c r="H83" s="341"/>
      <c r="I83" s="342">
        <f>(C83/C275)*I11</f>
        <v>2.840670773098676E-2</v>
      </c>
      <c r="J83" s="343">
        <f t="shared" si="9"/>
        <v>0.19438670773098676</v>
      </c>
      <c r="K83" s="343">
        <v>0.19113308610936514</v>
      </c>
      <c r="L83" s="343">
        <f t="shared" si="8"/>
        <v>3.2536216216216274E-3</v>
      </c>
      <c r="M83" s="343">
        <f t="shared" si="5"/>
        <v>4.907144665945955</v>
      </c>
    </row>
    <row r="84" spans="1:13" x14ac:dyDescent="0.25">
      <c r="A84" s="337">
        <v>80</v>
      </c>
      <c r="B84" s="338">
        <v>17715205</v>
      </c>
      <c r="C84" s="339">
        <v>53.3</v>
      </c>
      <c r="D84" s="340">
        <v>5628</v>
      </c>
      <c r="E84" s="340">
        <v>6137</v>
      </c>
      <c r="F84" s="340">
        <f t="shared" si="7"/>
        <v>509</v>
      </c>
      <c r="G84" s="341">
        <f t="shared" si="6"/>
        <v>0.43773999999999996</v>
      </c>
      <c r="H84" s="341"/>
      <c r="I84" s="342">
        <f>(C84/C275)*I11</f>
        <v>3.3203454431175311E-2</v>
      </c>
      <c r="J84" s="343">
        <f t="shared" si="9"/>
        <v>0.47094345443117525</v>
      </c>
      <c r="K84" s="343">
        <v>0.46714042740414824</v>
      </c>
      <c r="L84" s="343">
        <f t="shared" si="8"/>
        <v>3.8030270270270061E-3</v>
      </c>
      <c r="M84" s="343">
        <f t="shared" si="5"/>
        <v>5.7357633924324007</v>
      </c>
    </row>
    <row r="85" spans="1:13" x14ac:dyDescent="0.25">
      <c r="A85" s="337">
        <v>81</v>
      </c>
      <c r="B85" s="338">
        <v>17715155</v>
      </c>
      <c r="C85" s="339">
        <v>47.6</v>
      </c>
      <c r="D85" s="340">
        <v>5316</v>
      </c>
      <c r="E85" s="340">
        <v>5439</v>
      </c>
      <c r="F85" s="340">
        <f t="shared" si="7"/>
        <v>123</v>
      </c>
      <c r="G85" s="341">
        <f t="shared" si="6"/>
        <v>0.10578</v>
      </c>
      <c r="H85" s="341"/>
      <c r="I85" s="342">
        <f>(C85/C275)*I11</f>
        <v>2.9652615964801971E-2</v>
      </c>
      <c r="J85" s="343">
        <f t="shared" si="9"/>
        <v>0.13543261596480197</v>
      </c>
      <c r="K85" s="343">
        <v>0.13203629164047764</v>
      </c>
      <c r="L85" s="343">
        <f t="shared" si="8"/>
        <v>3.3963243243243235E-3</v>
      </c>
      <c r="M85" s="343">
        <f t="shared" si="5"/>
        <v>5.1223703091891881</v>
      </c>
    </row>
    <row r="86" spans="1:13" x14ac:dyDescent="0.25">
      <c r="A86" s="337">
        <v>82</v>
      </c>
      <c r="B86" s="338">
        <v>17715779</v>
      </c>
      <c r="C86" s="339">
        <v>56.9</v>
      </c>
      <c r="D86" s="340">
        <v>10023</v>
      </c>
      <c r="E86" s="340">
        <v>10744</v>
      </c>
      <c r="F86" s="340">
        <f t="shared" si="7"/>
        <v>721</v>
      </c>
      <c r="G86" s="341">
        <f t="shared" si="6"/>
        <v>0.62005999999999994</v>
      </c>
      <c r="H86" s="341"/>
      <c r="I86" s="342">
        <f>(C86/C275)*I11</f>
        <v>3.5446089252042685E-2</v>
      </c>
      <c r="J86" s="343">
        <f t="shared" si="9"/>
        <v>0.65550608925204268</v>
      </c>
      <c r="K86" s="343">
        <v>0.65144619736015075</v>
      </c>
      <c r="L86" s="343">
        <f t="shared" si="8"/>
        <v>4.0598918918919313E-3</v>
      </c>
      <c r="M86" s="343">
        <f t="shared" si="5"/>
        <v>6.1231695502703296</v>
      </c>
    </row>
    <row r="87" spans="1:13" x14ac:dyDescent="0.25">
      <c r="A87" s="337">
        <v>83</v>
      </c>
      <c r="B87" s="338">
        <v>17715766</v>
      </c>
      <c r="C87" s="339">
        <v>90.7</v>
      </c>
      <c r="D87" s="340">
        <v>14328</v>
      </c>
      <c r="E87" s="340">
        <v>14825</v>
      </c>
      <c r="F87" s="340">
        <f t="shared" si="7"/>
        <v>497</v>
      </c>
      <c r="G87" s="341">
        <f t="shared" si="6"/>
        <v>0.42741999999999997</v>
      </c>
      <c r="H87" s="341"/>
      <c r="I87" s="342">
        <f>(C87/C275)*I11</f>
        <v>5.6501938403519726E-2</v>
      </c>
      <c r="J87" s="343">
        <f t="shared" si="9"/>
        <v>0.48392193840351971</v>
      </c>
      <c r="K87" s="343">
        <v>0.4774503708359521</v>
      </c>
      <c r="L87" s="343">
        <f t="shared" si="8"/>
        <v>6.4715675675676154E-3</v>
      </c>
      <c r="M87" s="343">
        <f t="shared" si="5"/>
        <v>9.7604829210811541</v>
      </c>
    </row>
    <row r="88" spans="1:13" x14ac:dyDescent="0.25">
      <c r="A88" s="337">
        <v>84</v>
      </c>
      <c r="B88" s="338">
        <v>17714988</v>
      </c>
      <c r="C88" s="339">
        <v>54.7</v>
      </c>
      <c r="D88" s="340">
        <v>1012</v>
      </c>
      <c r="E88" s="340">
        <v>1013</v>
      </c>
      <c r="F88" s="340">
        <f t="shared" si="7"/>
        <v>1</v>
      </c>
      <c r="G88" s="341">
        <f t="shared" si="6"/>
        <v>8.5999999999999998E-4</v>
      </c>
      <c r="H88" s="341"/>
      <c r="I88" s="342">
        <f>(C88/C275)*I11</f>
        <v>3.4075590194845962E-2</v>
      </c>
      <c r="J88" s="343">
        <f t="shared" si="9"/>
        <v>3.4935590194845961E-2</v>
      </c>
      <c r="K88" s="343">
        <v>3.1032671275927046E-2</v>
      </c>
      <c r="L88" s="343">
        <f t="shared" si="8"/>
        <v>3.9029189189189149E-3</v>
      </c>
      <c r="M88" s="343">
        <f t="shared" si="5"/>
        <v>5.8864213427026968</v>
      </c>
    </row>
    <row r="89" spans="1:13" x14ac:dyDescent="0.25">
      <c r="A89" s="337">
        <v>85</v>
      </c>
      <c r="B89" s="338">
        <v>17714996</v>
      </c>
      <c r="C89" s="339">
        <v>52</v>
      </c>
      <c r="D89" s="340">
        <v>5338</v>
      </c>
      <c r="E89" s="340">
        <v>5407</v>
      </c>
      <c r="F89" s="340">
        <f t="shared" si="7"/>
        <v>69</v>
      </c>
      <c r="G89" s="341">
        <f t="shared" si="6"/>
        <v>5.9339999999999997E-2</v>
      </c>
      <c r="H89" s="341"/>
      <c r="I89" s="342">
        <f>(C89/C275)*I11</f>
        <v>3.2393614079195429E-2</v>
      </c>
      <c r="J89" s="343">
        <f t="shared" si="9"/>
        <v>9.1733614079195419E-2</v>
      </c>
      <c r="K89" s="343">
        <v>8.8023343808925153E-2</v>
      </c>
      <c r="L89" s="343">
        <f t="shared" si="8"/>
        <v>3.7102702702702661E-3</v>
      </c>
      <c r="M89" s="343">
        <f t="shared" si="5"/>
        <v>5.5958667243243179</v>
      </c>
    </row>
    <row r="90" spans="1:13" x14ac:dyDescent="0.25">
      <c r="A90" s="337">
        <v>86</v>
      </c>
      <c r="B90" s="338">
        <v>17715782</v>
      </c>
      <c r="C90" s="339">
        <v>47.8</v>
      </c>
      <c r="D90" s="340">
        <v>6543</v>
      </c>
      <c r="E90" s="340">
        <v>6617</v>
      </c>
      <c r="F90" s="340">
        <f t="shared" si="7"/>
        <v>74</v>
      </c>
      <c r="G90" s="341">
        <f t="shared" si="6"/>
        <v>6.3640000000000002E-2</v>
      </c>
      <c r="H90" s="341"/>
      <c r="I90" s="342">
        <f>(C90/C275)*I11</f>
        <v>2.9777206788183488E-2</v>
      </c>
      <c r="J90" s="343">
        <f t="shared" si="9"/>
        <v>9.3417206788183493E-2</v>
      </c>
      <c r="K90" s="343">
        <v>9.0006612193588895E-2</v>
      </c>
      <c r="L90" s="343">
        <f t="shared" si="8"/>
        <v>3.4105945945945987E-3</v>
      </c>
      <c r="M90" s="343">
        <f t="shared" si="5"/>
        <v>5.1438928735135194</v>
      </c>
    </row>
    <row r="91" spans="1:13" x14ac:dyDescent="0.25">
      <c r="A91" s="337">
        <v>87</v>
      </c>
      <c r="B91" s="338">
        <v>17715366</v>
      </c>
      <c r="C91" s="339">
        <v>49.5</v>
      </c>
      <c r="D91" s="340">
        <v>5464</v>
      </c>
      <c r="E91" s="340">
        <v>5506</v>
      </c>
      <c r="F91" s="340">
        <f t="shared" si="7"/>
        <v>42</v>
      </c>
      <c r="G91" s="341">
        <f t="shared" si="6"/>
        <v>3.6119999999999999E-2</v>
      </c>
      <c r="H91" s="341"/>
      <c r="I91" s="342">
        <f>(C91/C275)*I11</f>
        <v>3.0836228786926417E-2</v>
      </c>
      <c r="J91" s="343">
        <f t="shared" si="9"/>
        <v>6.6956228786926419E-2</v>
      </c>
      <c r="K91" s="343">
        <v>6.342433689503453E-2</v>
      </c>
      <c r="L91" s="343">
        <f t="shared" si="8"/>
        <v>3.531891891891889E-3</v>
      </c>
      <c r="M91" s="343">
        <f t="shared" si="5"/>
        <v>5.3268346702702658</v>
      </c>
    </row>
    <row r="92" spans="1:13" x14ac:dyDescent="0.25">
      <c r="A92" s="337">
        <v>88</v>
      </c>
      <c r="B92" s="338">
        <v>17715249</v>
      </c>
      <c r="C92" s="339">
        <v>66.5</v>
      </c>
      <c r="D92" s="340">
        <v>10600</v>
      </c>
      <c r="E92" s="340">
        <v>10641</v>
      </c>
      <c r="F92" s="340">
        <f t="shared" si="7"/>
        <v>41</v>
      </c>
      <c r="G92" s="341">
        <f t="shared" si="6"/>
        <v>3.526E-2</v>
      </c>
      <c r="H92" s="341"/>
      <c r="I92" s="342">
        <f>(C92/C275)*I11</f>
        <v>4.1426448774355695E-2</v>
      </c>
      <c r="J92" s="343">
        <f t="shared" si="9"/>
        <v>7.6686448774355695E-2</v>
      </c>
      <c r="K92" s="343">
        <v>7.1941583909490833E-2</v>
      </c>
      <c r="L92" s="343">
        <f t="shared" si="8"/>
        <v>4.7448648648648617E-3</v>
      </c>
      <c r="M92" s="343">
        <f t="shared" si="5"/>
        <v>7.1562526378378335</v>
      </c>
    </row>
    <row r="93" spans="1:13" x14ac:dyDescent="0.25">
      <c r="A93" s="337">
        <v>89</v>
      </c>
      <c r="B93" s="345">
        <v>17715416</v>
      </c>
      <c r="C93" s="339">
        <v>36.5</v>
      </c>
      <c r="D93" s="340">
        <v>3433</v>
      </c>
      <c r="E93" s="340">
        <v>3433</v>
      </c>
      <c r="F93" s="340">
        <f t="shared" si="7"/>
        <v>0</v>
      </c>
      <c r="G93" s="341">
        <f t="shared" si="6"/>
        <v>0</v>
      </c>
      <c r="H93" s="341"/>
      <c r="I93" s="342">
        <f>(C93/C275)*I11</f>
        <v>2.2737825267127559E-2</v>
      </c>
      <c r="J93" s="343">
        <f t="shared" si="9"/>
        <v>2.2737825267127559E-2</v>
      </c>
      <c r="K93" s="343">
        <v>2.0133500942803237E-2</v>
      </c>
      <c r="L93" s="343">
        <f t="shared" si="8"/>
        <v>2.6043243243243225E-3</v>
      </c>
      <c r="M93" s="343">
        <f t="shared" si="5"/>
        <v>3.9278679891891866</v>
      </c>
    </row>
    <row r="94" spans="1:13" x14ac:dyDescent="0.25">
      <c r="A94" s="337">
        <v>90</v>
      </c>
      <c r="B94" s="345">
        <v>17715232</v>
      </c>
      <c r="C94" s="349">
        <v>64.5</v>
      </c>
      <c r="D94" s="340">
        <v>10242</v>
      </c>
      <c r="E94" s="340">
        <v>10367</v>
      </c>
      <c r="F94" s="340">
        <f t="shared" si="7"/>
        <v>125</v>
      </c>
      <c r="G94" s="341">
        <f t="shared" si="6"/>
        <v>0.1075</v>
      </c>
      <c r="H94" s="341"/>
      <c r="I94" s="342">
        <f>(C94/C275)*I11</f>
        <v>4.0180540540540481E-2</v>
      </c>
      <c r="J94" s="343">
        <f t="shared" si="9"/>
        <v>0.14768054054054047</v>
      </c>
      <c r="K94" s="343">
        <v>0.14307837837837833</v>
      </c>
      <c r="L94" s="343">
        <f t="shared" si="8"/>
        <v>4.6021621621621378E-3</v>
      </c>
      <c r="M94" s="343">
        <f t="shared" si="5"/>
        <v>6.9410269945945577</v>
      </c>
    </row>
    <row r="95" spans="1:13" x14ac:dyDescent="0.25">
      <c r="A95" s="337">
        <v>91</v>
      </c>
      <c r="B95" s="338">
        <v>17715072</v>
      </c>
      <c r="C95" s="349">
        <v>45</v>
      </c>
      <c r="D95" s="340">
        <v>9721</v>
      </c>
      <c r="E95" s="340">
        <v>10124</v>
      </c>
      <c r="F95" s="340">
        <f t="shared" si="7"/>
        <v>403</v>
      </c>
      <c r="G95" s="341">
        <f t="shared" si="6"/>
        <v>0.34658</v>
      </c>
      <c r="H95" s="341"/>
      <c r="I95" s="342">
        <f>(C95/C275)*I11</f>
        <v>2.8032935260842197E-2</v>
      </c>
      <c r="J95" s="343">
        <f t="shared" si="9"/>
        <v>0.37461293526084222</v>
      </c>
      <c r="K95" s="343">
        <v>0.3714021244500314</v>
      </c>
      <c r="L95" s="343">
        <f t="shared" si="8"/>
        <v>3.2108108108108158E-3</v>
      </c>
      <c r="M95" s="343">
        <f t="shared" si="5"/>
        <v>4.8425769729729806</v>
      </c>
    </row>
    <row r="96" spans="1:13" x14ac:dyDescent="0.25">
      <c r="A96" s="337">
        <v>92</v>
      </c>
      <c r="B96" s="345">
        <v>17715307</v>
      </c>
      <c r="C96" s="349">
        <v>53.2</v>
      </c>
      <c r="D96" s="340">
        <v>2424</v>
      </c>
      <c r="E96" s="340">
        <v>2424</v>
      </c>
      <c r="F96" s="340">
        <f t="shared" si="7"/>
        <v>0</v>
      </c>
      <c r="G96" s="341">
        <f t="shared" si="6"/>
        <v>0</v>
      </c>
      <c r="H96" s="341"/>
      <c r="I96" s="342">
        <f>(C96/C275)*I11</f>
        <v>3.3141159019484556E-2</v>
      </c>
      <c r="J96" s="343">
        <f t="shared" si="9"/>
        <v>3.3141159019484556E-2</v>
      </c>
      <c r="K96" s="343">
        <v>2.9345267127592667E-2</v>
      </c>
      <c r="L96" s="343">
        <f t="shared" si="8"/>
        <v>3.7958918918918894E-3</v>
      </c>
      <c r="M96" s="343">
        <f t="shared" si="5"/>
        <v>5.7250021102702666</v>
      </c>
    </row>
    <row r="97" spans="1:13" x14ac:dyDescent="0.25">
      <c r="A97" s="337">
        <v>93</v>
      </c>
      <c r="B97" s="345">
        <v>17715388</v>
      </c>
      <c r="C97" s="349">
        <v>47.9</v>
      </c>
      <c r="D97" s="340">
        <v>5670</v>
      </c>
      <c r="E97" s="340">
        <v>5671</v>
      </c>
      <c r="F97" s="340">
        <f t="shared" si="7"/>
        <v>1</v>
      </c>
      <c r="G97" s="341">
        <f t="shared" si="6"/>
        <v>8.5999999999999998E-4</v>
      </c>
      <c r="H97" s="341"/>
      <c r="I97" s="342">
        <f>(C97/C275)*I11</f>
        <v>2.9839502199874249E-2</v>
      </c>
      <c r="J97" s="343">
        <f t="shared" si="9"/>
        <v>3.0699502199874249E-2</v>
      </c>
      <c r="K97" s="343">
        <v>2.7281772470144523E-2</v>
      </c>
      <c r="L97" s="343">
        <f t="shared" si="8"/>
        <v>3.4177297297297259E-3</v>
      </c>
      <c r="M97" s="343">
        <f t="shared" si="5"/>
        <v>5.1546541556756695</v>
      </c>
    </row>
    <row r="98" spans="1:13" x14ac:dyDescent="0.25">
      <c r="A98" s="337">
        <v>94</v>
      </c>
      <c r="B98" s="345">
        <v>17715590</v>
      </c>
      <c r="C98" s="349">
        <v>56.9</v>
      </c>
      <c r="D98" s="340">
        <v>4003</v>
      </c>
      <c r="E98" s="340">
        <v>4004</v>
      </c>
      <c r="F98" s="340">
        <f t="shared" si="7"/>
        <v>1</v>
      </c>
      <c r="G98" s="341">
        <f t="shared" si="6"/>
        <v>8.5999999999999998E-4</v>
      </c>
      <c r="H98" s="341"/>
      <c r="I98" s="342">
        <f>(C98/C275)*I11</f>
        <v>3.5446089252042685E-2</v>
      </c>
      <c r="J98" s="343">
        <f t="shared" si="9"/>
        <v>3.6306089252042685E-2</v>
      </c>
      <c r="K98" s="343">
        <v>3.2246197360150795E-2</v>
      </c>
      <c r="L98" s="343">
        <f t="shared" si="8"/>
        <v>4.0598918918918897E-3</v>
      </c>
      <c r="M98" s="343">
        <f t="shared" si="5"/>
        <v>6.1231695502702674</v>
      </c>
    </row>
    <row r="99" spans="1:13" x14ac:dyDescent="0.25">
      <c r="A99" s="337">
        <v>95</v>
      </c>
      <c r="B99" s="345">
        <v>17715604</v>
      </c>
      <c r="C99" s="349">
        <v>90.8</v>
      </c>
      <c r="D99" s="340">
        <v>14204</v>
      </c>
      <c r="E99" s="340">
        <v>15136</v>
      </c>
      <c r="F99" s="340">
        <f t="shared" si="7"/>
        <v>932</v>
      </c>
      <c r="G99" s="341">
        <f t="shared" si="6"/>
        <v>0.80152000000000001</v>
      </c>
      <c r="H99" s="341"/>
      <c r="I99" s="342">
        <f>(C99/C275)*I11</f>
        <v>5.6564233815210474E-2</v>
      </c>
      <c r="J99" s="343">
        <f t="shared" si="9"/>
        <v>0.85808423381521048</v>
      </c>
      <c r="K99" s="343">
        <v>0.85160553111250781</v>
      </c>
      <c r="L99" s="343">
        <f t="shared" si="8"/>
        <v>6.4787027027026767E-3</v>
      </c>
      <c r="M99" s="343">
        <f t="shared" si="5"/>
        <v>9.7712442032432048</v>
      </c>
    </row>
    <row r="100" spans="1:13" x14ac:dyDescent="0.25">
      <c r="A100" s="337">
        <v>96</v>
      </c>
      <c r="B100" s="345">
        <v>17715568</v>
      </c>
      <c r="C100" s="349">
        <v>54.6</v>
      </c>
      <c r="D100" s="340">
        <v>3439</v>
      </c>
      <c r="E100" s="340">
        <v>4041</v>
      </c>
      <c r="F100" s="340">
        <f t="shared" si="7"/>
        <v>602</v>
      </c>
      <c r="G100" s="341">
        <f t="shared" si="6"/>
        <v>0.51771999999999996</v>
      </c>
      <c r="H100" s="341"/>
      <c r="I100" s="342">
        <f>(C100/C275)*I11</f>
        <v>3.40132947831552E-2</v>
      </c>
      <c r="J100" s="343">
        <f t="shared" si="9"/>
        <v>0.55173329478315514</v>
      </c>
      <c r="K100" s="343">
        <v>0.54783751099937139</v>
      </c>
      <c r="L100" s="343">
        <f t="shared" si="8"/>
        <v>3.8957837837837461E-3</v>
      </c>
      <c r="M100" s="343">
        <f t="shared" si="5"/>
        <v>5.8756600605404836</v>
      </c>
    </row>
    <row r="101" spans="1:13" x14ac:dyDescent="0.25">
      <c r="A101" s="337">
        <v>97</v>
      </c>
      <c r="B101" s="345">
        <v>17715168</v>
      </c>
      <c r="C101" s="349">
        <v>51.8</v>
      </c>
      <c r="D101" s="340">
        <v>1700</v>
      </c>
      <c r="E101" s="340">
        <v>1700</v>
      </c>
      <c r="F101" s="340">
        <f t="shared" si="7"/>
        <v>0</v>
      </c>
      <c r="G101" s="341">
        <f t="shared" si="6"/>
        <v>0</v>
      </c>
      <c r="H101" s="341"/>
      <c r="I101" s="342">
        <f>(C101/C275)*I11</f>
        <v>3.2269023255813906E-2</v>
      </c>
      <c r="J101" s="343">
        <f t="shared" si="9"/>
        <v>3.2269023255813906E-2</v>
      </c>
      <c r="K101" s="343">
        <v>2.8573023255813908E-2</v>
      </c>
      <c r="L101" s="343">
        <f t="shared" si="8"/>
        <v>3.6959999999999979E-3</v>
      </c>
      <c r="M101" s="343">
        <f t="shared" si="5"/>
        <v>5.5743441599999972</v>
      </c>
    </row>
    <row r="102" spans="1:13" x14ac:dyDescent="0.25">
      <c r="A102" s="337">
        <v>98</v>
      </c>
      <c r="B102" s="345">
        <v>17715751</v>
      </c>
      <c r="C102" s="349">
        <v>48</v>
      </c>
      <c r="D102" s="340">
        <v>10631</v>
      </c>
      <c r="E102" s="340">
        <v>11050</v>
      </c>
      <c r="F102" s="340">
        <f t="shared" si="7"/>
        <v>419</v>
      </c>
      <c r="G102" s="341">
        <f t="shared" si="6"/>
        <v>0.36033999999999999</v>
      </c>
      <c r="H102" s="341"/>
      <c r="I102" s="342">
        <f>(C102/C275)*I11</f>
        <v>2.9901797611565011E-2</v>
      </c>
      <c r="J102" s="343">
        <f t="shared" si="9"/>
        <v>0.39024179761156502</v>
      </c>
      <c r="K102" s="343">
        <v>0.38681693274670015</v>
      </c>
      <c r="L102" s="343">
        <f t="shared" si="8"/>
        <v>3.4248648648648738E-3</v>
      </c>
      <c r="M102" s="343">
        <f t="shared" si="5"/>
        <v>5.1654154378378516</v>
      </c>
    </row>
    <row r="103" spans="1:13" x14ac:dyDescent="0.25">
      <c r="A103" s="337">
        <v>99</v>
      </c>
      <c r="B103" s="345">
        <v>17715725</v>
      </c>
      <c r="C103" s="349">
        <v>49.4</v>
      </c>
      <c r="D103" s="340">
        <v>8614</v>
      </c>
      <c r="E103" s="340">
        <v>8615</v>
      </c>
      <c r="F103" s="340">
        <f t="shared" si="7"/>
        <v>1</v>
      </c>
      <c r="G103" s="341">
        <f t="shared" si="6"/>
        <v>8.5999999999999998E-4</v>
      </c>
      <c r="H103" s="341"/>
      <c r="I103" s="342">
        <f>(C103/C275)*I11</f>
        <v>3.0773933375235655E-2</v>
      </c>
      <c r="J103" s="343">
        <f t="shared" si="9"/>
        <v>3.1633933375235658E-2</v>
      </c>
      <c r="K103" s="343">
        <v>2.81091766184789E-2</v>
      </c>
      <c r="L103" s="343">
        <f t="shared" si="8"/>
        <v>3.5247567567567584E-3</v>
      </c>
      <c r="M103" s="343">
        <f t="shared" si="5"/>
        <v>5.3160733881081104</v>
      </c>
    </row>
    <row r="104" spans="1:13" x14ac:dyDescent="0.25">
      <c r="A104" s="337">
        <v>100</v>
      </c>
      <c r="B104" s="345">
        <v>17715423</v>
      </c>
      <c r="C104" s="349">
        <v>66.7</v>
      </c>
      <c r="D104" s="340">
        <v>15793</v>
      </c>
      <c r="E104" s="340">
        <v>15799</v>
      </c>
      <c r="F104" s="340">
        <f t="shared" si="7"/>
        <v>6</v>
      </c>
      <c r="G104" s="341">
        <f t="shared" si="6"/>
        <v>5.1599999999999997E-3</v>
      </c>
      <c r="H104" s="341"/>
      <c r="I104" s="342">
        <f>(C104/C275)*I11</f>
        <v>4.1551039597737212E-2</v>
      </c>
      <c r="J104" s="343">
        <f t="shared" si="9"/>
        <v>4.671103959773721E-2</v>
      </c>
      <c r="K104" s="343">
        <v>4.195190446260208E-2</v>
      </c>
      <c r="L104" s="343">
        <f t="shared" si="8"/>
        <v>4.7591351351351299E-3</v>
      </c>
      <c r="M104" s="343">
        <f t="shared" si="5"/>
        <v>7.1777752021621541</v>
      </c>
    </row>
    <row r="105" spans="1:13" x14ac:dyDescent="0.25">
      <c r="A105" s="337">
        <v>101</v>
      </c>
      <c r="B105" s="345">
        <v>17219065</v>
      </c>
      <c r="C105" s="349">
        <v>35.700000000000003</v>
      </c>
      <c r="D105" s="340">
        <v>6962</v>
      </c>
      <c r="E105" s="340">
        <v>6963</v>
      </c>
      <c r="F105" s="340">
        <f t="shared" si="7"/>
        <v>1</v>
      </c>
      <c r="G105" s="341">
        <f t="shared" si="6"/>
        <v>8.5999999999999998E-4</v>
      </c>
      <c r="H105" s="341"/>
      <c r="I105" s="342">
        <f>(C105/C275)*I11</f>
        <v>2.2239461973601476E-2</v>
      </c>
      <c r="J105" s="343">
        <f t="shared" si="9"/>
        <v>2.3099461973601475E-2</v>
      </c>
      <c r="K105" s="343">
        <v>2.0552218730358236E-2</v>
      </c>
      <c r="L105" s="343">
        <f t="shared" si="8"/>
        <v>2.5472432432432392E-3</v>
      </c>
      <c r="M105" s="343">
        <f t="shared" si="5"/>
        <v>3.8417777318918858</v>
      </c>
    </row>
    <row r="106" spans="1:13" x14ac:dyDescent="0.25">
      <c r="A106" s="337">
        <v>102</v>
      </c>
      <c r="B106" s="345">
        <v>17218975</v>
      </c>
      <c r="C106" s="349">
        <v>64.400000000000006</v>
      </c>
      <c r="D106" s="340">
        <v>11449</v>
      </c>
      <c r="E106" s="340">
        <v>11637</v>
      </c>
      <c r="F106" s="340">
        <f t="shared" si="7"/>
        <v>188</v>
      </c>
      <c r="G106" s="341">
        <f t="shared" si="6"/>
        <v>0.16167999999999999</v>
      </c>
      <c r="H106" s="341"/>
      <c r="I106" s="342">
        <f>(C106/C275)*I11</f>
        <v>4.0118245128849726E-2</v>
      </c>
      <c r="J106" s="343">
        <f t="shared" si="9"/>
        <v>0.20179824512884972</v>
      </c>
      <c r="K106" s="343">
        <v>0.19720321810182267</v>
      </c>
      <c r="L106" s="343">
        <f t="shared" si="8"/>
        <v>4.5950270270270488E-3</v>
      </c>
      <c r="M106" s="343">
        <f t="shared" si="5"/>
        <v>6.9302657124324654</v>
      </c>
    </row>
    <row r="107" spans="1:13" x14ac:dyDescent="0.25">
      <c r="A107" s="337">
        <v>103</v>
      </c>
      <c r="B107" s="345">
        <v>17219091</v>
      </c>
      <c r="C107" s="349">
        <v>45.6</v>
      </c>
      <c r="D107" s="340">
        <v>3934</v>
      </c>
      <c r="E107" s="340">
        <v>4130</v>
      </c>
      <c r="F107" s="340">
        <f t="shared" si="7"/>
        <v>196</v>
      </c>
      <c r="G107" s="341">
        <f t="shared" si="6"/>
        <v>0.16855999999999999</v>
      </c>
      <c r="H107" s="341"/>
      <c r="I107" s="342">
        <f>(C107/C275)*I11</f>
        <v>2.840670773098676E-2</v>
      </c>
      <c r="J107" s="343">
        <f>G107+I107+H107</f>
        <v>0.19696670773098673</v>
      </c>
      <c r="K107" s="343">
        <v>0.19371308610936513</v>
      </c>
      <c r="L107" s="343">
        <f t="shared" si="8"/>
        <v>3.2536216216215996E-3</v>
      </c>
      <c r="M107" s="343">
        <f t="shared" si="5"/>
        <v>4.9071446659459133</v>
      </c>
    </row>
    <row r="108" spans="1:13" x14ac:dyDescent="0.25">
      <c r="A108" s="337">
        <v>104</v>
      </c>
      <c r="B108" s="345">
        <v>17715383</v>
      </c>
      <c r="C108" s="349">
        <v>52.8</v>
      </c>
      <c r="D108" s="346">
        <v>6508</v>
      </c>
      <c r="E108" s="346">
        <v>6509</v>
      </c>
      <c r="F108" s="340">
        <f t="shared" si="7"/>
        <v>1</v>
      </c>
      <c r="G108" s="341">
        <f t="shared" si="6"/>
        <v>8.5999999999999998E-4</v>
      </c>
      <c r="H108" s="341"/>
      <c r="I108" s="342">
        <f>(C108/C275)*I11</f>
        <v>3.2891977372721509E-2</v>
      </c>
      <c r="J108" s="343">
        <f t="shared" si="9"/>
        <v>3.3751977372721509E-2</v>
      </c>
      <c r="K108" s="343">
        <v>2.9984626021370159E-2</v>
      </c>
      <c r="L108" s="343">
        <f t="shared" si="8"/>
        <v>3.7673513513513494E-3</v>
      </c>
      <c r="M108" s="343">
        <f t="shared" ref="M108:M171" si="10">L108*1508.21</f>
        <v>5.6819569816216191</v>
      </c>
    </row>
    <row r="109" spans="1:13" x14ac:dyDescent="0.25">
      <c r="A109" s="337">
        <v>105</v>
      </c>
      <c r="B109" s="345">
        <v>17715287</v>
      </c>
      <c r="C109" s="349">
        <v>48</v>
      </c>
      <c r="D109" s="346">
        <v>5218</v>
      </c>
      <c r="E109" s="346">
        <v>5218</v>
      </c>
      <c r="F109" s="340">
        <f t="shared" si="7"/>
        <v>0</v>
      </c>
      <c r="G109" s="341">
        <f t="shared" si="6"/>
        <v>0</v>
      </c>
      <c r="H109" s="341"/>
      <c r="I109" s="342">
        <f>(C109/C275)*I11</f>
        <v>2.9901797611565011E-2</v>
      </c>
      <c r="J109" s="343">
        <f t="shared" si="9"/>
        <v>2.9901797611565011E-2</v>
      </c>
      <c r="K109" s="343">
        <v>2.6476932746700148E-2</v>
      </c>
      <c r="L109" s="343">
        <f t="shared" si="8"/>
        <v>3.4248648648648634E-3</v>
      </c>
      <c r="M109" s="343">
        <f t="shared" si="10"/>
        <v>5.1654154378378356</v>
      </c>
    </row>
    <row r="110" spans="1:13" x14ac:dyDescent="0.25">
      <c r="A110" s="337">
        <v>106</v>
      </c>
      <c r="B110" s="345">
        <v>17715373</v>
      </c>
      <c r="C110" s="349">
        <v>58.5</v>
      </c>
      <c r="D110" s="340">
        <v>11669</v>
      </c>
      <c r="E110" s="340">
        <v>11907</v>
      </c>
      <c r="F110" s="340">
        <f t="shared" si="7"/>
        <v>238</v>
      </c>
      <c r="G110" s="341">
        <f t="shared" si="6"/>
        <v>0.20468</v>
      </c>
      <c r="H110" s="341"/>
      <c r="I110" s="342">
        <f>(C110/C275)*I11</f>
        <v>3.6442815839094859E-2</v>
      </c>
      <c r="J110" s="343">
        <f>G110+I110</f>
        <v>0.24112281583909487</v>
      </c>
      <c r="K110" s="343">
        <v>0.23694876178504082</v>
      </c>
      <c r="L110" s="343">
        <f t="shared" si="8"/>
        <v>4.1740540540540494E-3</v>
      </c>
      <c r="M110" s="343">
        <f t="shared" si="10"/>
        <v>6.2953500648648584</v>
      </c>
    </row>
    <row r="111" spans="1:13" x14ac:dyDescent="0.25">
      <c r="A111" s="337">
        <v>107</v>
      </c>
      <c r="B111" s="345">
        <v>17715058</v>
      </c>
      <c r="C111" s="349">
        <v>91.8</v>
      </c>
      <c r="D111" s="340">
        <v>6992</v>
      </c>
      <c r="E111" s="340">
        <v>7061</v>
      </c>
      <c r="F111" s="340">
        <f t="shared" si="7"/>
        <v>69</v>
      </c>
      <c r="G111" s="341">
        <f t="shared" si="6"/>
        <v>5.9339999999999997E-2</v>
      </c>
      <c r="H111" s="341"/>
      <c r="I111" s="342">
        <f>(C111/C275)*I11</f>
        <v>5.7187187932118085E-2</v>
      </c>
      <c r="J111" s="343">
        <f t="shared" si="9"/>
        <v>0.11652718793211808</v>
      </c>
      <c r="K111" s="343">
        <v>0.10997713387806403</v>
      </c>
      <c r="L111" s="343">
        <f t="shared" si="8"/>
        <v>6.5500540540540525E-3</v>
      </c>
      <c r="M111" s="343">
        <f t="shared" si="10"/>
        <v>9.8788570248648622</v>
      </c>
    </row>
    <row r="112" spans="1:13" x14ac:dyDescent="0.25">
      <c r="A112" s="337">
        <v>108</v>
      </c>
      <c r="B112" s="338">
        <v>17715273</v>
      </c>
      <c r="C112" s="339">
        <v>54.6</v>
      </c>
      <c r="D112" s="340">
        <v>7550</v>
      </c>
      <c r="E112" s="340">
        <v>8023</v>
      </c>
      <c r="F112" s="340">
        <f t="shared" si="7"/>
        <v>473</v>
      </c>
      <c r="G112" s="341">
        <f t="shared" si="6"/>
        <v>0.40677999999999997</v>
      </c>
      <c r="H112" s="341"/>
      <c r="I112" s="342">
        <f>(C112/C275)*I11</f>
        <v>3.40132947831552E-2</v>
      </c>
      <c r="J112" s="343">
        <f t="shared" si="9"/>
        <v>0.44079329478315515</v>
      </c>
      <c r="K112" s="343">
        <v>0.43689751099937141</v>
      </c>
      <c r="L112" s="343">
        <f t="shared" si="8"/>
        <v>3.8957837837837461E-3</v>
      </c>
      <c r="M112" s="343">
        <f t="shared" si="10"/>
        <v>5.8756600605404836</v>
      </c>
    </row>
    <row r="113" spans="1:13" x14ac:dyDescent="0.25">
      <c r="A113" s="337">
        <v>109</v>
      </c>
      <c r="B113" s="338">
        <v>17715501</v>
      </c>
      <c r="C113" s="339">
        <v>51.9</v>
      </c>
      <c r="D113" s="340">
        <v>5112</v>
      </c>
      <c r="E113" s="340">
        <v>5112</v>
      </c>
      <c r="F113" s="340">
        <f t="shared" si="7"/>
        <v>0</v>
      </c>
      <c r="G113" s="341">
        <f t="shared" si="6"/>
        <v>0</v>
      </c>
      <c r="H113" s="341"/>
      <c r="I113" s="342">
        <f>(C113/C275)*I11</f>
        <v>3.2331318667504667E-2</v>
      </c>
      <c r="J113" s="343">
        <f t="shared" si="9"/>
        <v>3.2331318667504667E-2</v>
      </c>
      <c r="K113" s="343">
        <v>2.8628183532369535E-2</v>
      </c>
      <c r="L113" s="343">
        <f t="shared" si="8"/>
        <v>3.703135135135132E-3</v>
      </c>
      <c r="M113" s="343">
        <f t="shared" si="10"/>
        <v>5.585105442162158</v>
      </c>
    </row>
    <row r="114" spans="1:13" x14ac:dyDescent="0.25">
      <c r="A114" s="337">
        <v>110</v>
      </c>
      <c r="B114" s="344">
        <v>17714962</v>
      </c>
      <c r="C114" s="339">
        <v>47.9</v>
      </c>
      <c r="D114" s="340">
        <v>8096</v>
      </c>
      <c r="E114" s="340">
        <v>8792</v>
      </c>
      <c r="F114" s="340">
        <f t="shared" si="7"/>
        <v>696</v>
      </c>
      <c r="G114" s="341">
        <f t="shared" si="6"/>
        <v>0.59855999999999998</v>
      </c>
      <c r="H114" s="341"/>
      <c r="I114" s="342">
        <f>(C114/C275)*I11</f>
        <v>2.9839502199874249E-2</v>
      </c>
      <c r="J114" s="343">
        <f t="shared" si="9"/>
        <v>0.62839950219987428</v>
      </c>
      <c r="K114" s="343">
        <v>0.62498177247014453</v>
      </c>
      <c r="L114" s="343">
        <f t="shared" si="8"/>
        <v>3.4177297297297571E-3</v>
      </c>
      <c r="M114" s="343">
        <f t="shared" si="10"/>
        <v>5.1546541556757166</v>
      </c>
    </row>
    <row r="115" spans="1:13" x14ac:dyDescent="0.25">
      <c r="A115" s="337">
        <v>111</v>
      </c>
      <c r="B115" s="338">
        <v>17715670</v>
      </c>
      <c r="C115" s="339">
        <v>49.1</v>
      </c>
      <c r="D115" s="340">
        <v>10480</v>
      </c>
      <c r="E115" s="340">
        <v>10592</v>
      </c>
      <c r="F115" s="340">
        <f t="shared" si="7"/>
        <v>112</v>
      </c>
      <c r="G115" s="341">
        <f t="shared" si="6"/>
        <v>9.6320000000000003E-2</v>
      </c>
      <c r="H115" s="341"/>
      <c r="I115" s="342">
        <f>(C115/C275)*I11</f>
        <v>3.0587047140163377E-2</v>
      </c>
      <c r="J115" s="343">
        <f t="shared" si="9"/>
        <v>0.12690704714016338</v>
      </c>
      <c r="K115" s="343">
        <v>0.12340369578881202</v>
      </c>
      <c r="L115" s="343">
        <f t="shared" si="8"/>
        <v>3.5033513513513526E-3</v>
      </c>
      <c r="M115" s="343">
        <f t="shared" si="10"/>
        <v>5.2837895416216236</v>
      </c>
    </row>
    <row r="116" spans="1:13" x14ac:dyDescent="0.25">
      <c r="A116" s="337">
        <v>112</v>
      </c>
      <c r="B116" s="338">
        <v>17715079</v>
      </c>
      <c r="C116" s="339">
        <v>68</v>
      </c>
      <c r="D116" s="340">
        <v>20126</v>
      </c>
      <c r="E116" s="340">
        <v>20781</v>
      </c>
      <c r="F116" s="340">
        <f t="shared" si="7"/>
        <v>655</v>
      </c>
      <c r="G116" s="341">
        <f t="shared" si="6"/>
        <v>0.56330000000000002</v>
      </c>
      <c r="H116" s="341"/>
      <c r="I116" s="342">
        <f>(C116/C275)*I11</f>
        <v>4.2360879949717101E-2</v>
      </c>
      <c r="J116" s="343">
        <f t="shared" si="9"/>
        <v>0.60566087994971718</v>
      </c>
      <c r="K116" s="343">
        <v>0.60080898805782523</v>
      </c>
      <c r="L116" s="343">
        <f t="shared" si="8"/>
        <v>4.8518918918919463E-3</v>
      </c>
      <c r="M116" s="343">
        <f t="shared" si="10"/>
        <v>7.3176718702703525</v>
      </c>
    </row>
    <row r="117" spans="1:13" x14ac:dyDescent="0.25">
      <c r="A117" s="337">
        <v>113</v>
      </c>
      <c r="B117" s="351">
        <v>17715576</v>
      </c>
      <c r="C117" s="339">
        <v>35.700000000000003</v>
      </c>
      <c r="D117" s="340">
        <v>2667</v>
      </c>
      <c r="E117" s="340">
        <v>2739</v>
      </c>
      <c r="F117" s="340">
        <f t="shared" si="7"/>
        <v>72</v>
      </c>
      <c r="G117" s="341">
        <f t="shared" si="6"/>
        <v>6.1919999999999996E-2</v>
      </c>
      <c r="H117" s="341"/>
      <c r="I117" s="342">
        <f>(C117/C275)*I11</f>
        <v>2.2239461973601476E-2</v>
      </c>
      <c r="J117" s="343">
        <f t="shared" si="9"/>
        <v>8.4159461973601468E-2</v>
      </c>
      <c r="K117" s="343">
        <v>8.1612218730358232E-2</v>
      </c>
      <c r="L117" s="343">
        <f t="shared" si="8"/>
        <v>2.5472432432432357E-3</v>
      </c>
      <c r="M117" s="343">
        <f t="shared" si="10"/>
        <v>3.8417777318918804</v>
      </c>
    </row>
    <row r="118" spans="1:13" x14ac:dyDescent="0.25">
      <c r="A118" s="337">
        <v>114</v>
      </c>
      <c r="B118" s="338">
        <v>17715256</v>
      </c>
      <c r="C118" s="339">
        <v>64.8</v>
      </c>
      <c r="D118" s="340">
        <v>2656</v>
      </c>
      <c r="E118" s="340">
        <v>2656</v>
      </c>
      <c r="F118" s="340">
        <f t="shared" si="7"/>
        <v>0</v>
      </c>
      <c r="G118" s="341">
        <f t="shared" si="6"/>
        <v>0</v>
      </c>
      <c r="H118" s="341"/>
      <c r="I118" s="342">
        <f>(C118/C275)*I11</f>
        <v>4.0367426775612766E-2</v>
      </c>
      <c r="J118" s="343">
        <f t="shared" si="9"/>
        <v>4.0367426775612766E-2</v>
      </c>
      <c r="K118" s="343">
        <v>3.5743859208045202E-2</v>
      </c>
      <c r="L118" s="343">
        <f t="shared" si="8"/>
        <v>4.6235675675675644E-3</v>
      </c>
      <c r="M118" s="343">
        <f t="shared" si="10"/>
        <v>6.9733108410810765</v>
      </c>
    </row>
    <row r="119" spans="1:13" x14ac:dyDescent="0.25">
      <c r="A119" s="337">
        <v>115</v>
      </c>
      <c r="B119" s="338">
        <v>17715190</v>
      </c>
      <c r="C119" s="339">
        <v>45.4</v>
      </c>
      <c r="D119" s="340">
        <v>6446</v>
      </c>
      <c r="E119" s="340">
        <v>6487</v>
      </c>
      <c r="F119" s="340">
        <f t="shared" si="7"/>
        <v>41</v>
      </c>
      <c r="G119" s="341">
        <f t="shared" si="6"/>
        <v>3.526E-2</v>
      </c>
      <c r="H119" s="341"/>
      <c r="I119" s="342">
        <f>(C119/C275)*I11</f>
        <v>2.8282116907605237E-2</v>
      </c>
      <c r="J119" s="343">
        <f t="shared" si="9"/>
        <v>6.3542116907605237E-2</v>
      </c>
      <c r="K119" s="343">
        <v>6.0302765556253884E-2</v>
      </c>
      <c r="L119" s="343">
        <f t="shared" si="8"/>
        <v>3.2393513513513522E-3</v>
      </c>
      <c r="M119" s="343">
        <f t="shared" si="10"/>
        <v>4.8856221016216228</v>
      </c>
    </row>
    <row r="120" spans="1:13" x14ac:dyDescent="0.25">
      <c r="A120" s="337">
        <v>116</v>
      </c>
      <c r="B120" s="338">
        <v>17219088</v>
      </c>
      <c r="C120" s="339">
        <v>52.6</v>
      </c>
      <c r="D120" s="340">
        <v>6516</v>
      </c>
      <c r="E120" s="340">
        <v>6516</v>
      </c>
      <c r="F120" s="340">
        <f t="shared" si="7"/>
        <v>0</v>
      </c>
      <c r="G120" s="341">
        <f t="shared" si="6"/>
        <v>0</v>
      </c>
      <c r="H120" s="341"/>
      <c r="I120" s="342">
        <f>(C120/C275)*I11</f>
        <v>3.2767386549339993E-2</v>
      </c>
      <c r="J120" s="343">
        <f t="shared" si="9"/>
        <v>3.2767386549339993E-2</v>
      </c>
      <c r="K120" s="343">
        <v>2.9014305468258915E-2</v>
      </c>
      <c r="L120" s="343">
        <f t="shared" si="8"/>
        <v>3.7530810810810777E-3</v>
      </c>
      <c r="M120" s="343">
        <f t="shared" si="10"/>
        <v>5.6604344172972922</v>
      </c>
    </row>
    <row r="121" spans="1:13" x14ac:dyDescent="0.25">
      <c r="A121" s="337">
        <v>117</v>
      </c>
      <c r="B121" s="338">
        <v>17218692</v>
      </c>
      <c r="C121" s="339">
        <v>48.1</v>
      </c>
      <c r="D121" s="340">
        <v>9563</v>
      </c>
      <c r="E121" s="340">
        <v>9922</v>
      </c>
      <c r="F121" s="340">
        <f t="shared" si="7"/>
        <v>359</v>
      </c>
      <c r="G121" s="341">
        <f t="shared" si="6"/>
        <v>0.30874000000000001</v>
      </c>
      <c r="H121" s="341"/>
      <c r="I121" s="342">
        <f>(C121/C275)*I11</f>
        <v>2.996409302325577E-2</v>
      </c>
      <c r="J121" s="343">
        <f t="shared" si="9"/>
        <v>0.33870409302325577</v>
      </c>
      <c r="K121" s="343">
        <v>0.33527209302325578</v>
      </c>
      <c r="L121" s="343">
        <f t="shared" si="8"/>
        <v>3.4319999999999906E-3</v>
      </c>
      <c r="M121" s="343">
        <f t="shared" si="10"/>
        <v>5.1761767199999857</v>
      </c>
    </row>
    <row r="122" spans="1:13" x14ac:dyDescent="0.25">
      <c r="A122" s="337">
        <v>118</v>
      </c>
      <c r="B122" s="338">
        <v>17218709</v>
      </c>
      <c r="C122" s="339">
        <v>57</v>
      </c>
      <c r="D122" s="340">
        <v>6655</v>
      </c>
      <c r="E122" s="340">
        <v>6655</v>
      </c>
      <c r="F122" s="340">
        <f t="shared" si="7"/>
        <v>0</v>
      </c>
      <c r="G122" s="341">
        <f t="shared" si="6"/>
        <v>0</v>
      </c>
      <c r="H122" s="341"/>
      <c r="I122" s="342">
        <f>(C122/C275)*I11</f>
        <v>3.5508384663733454E-2</v>
      </c>
      <c r="J122" s="343">
        <f t="shared" si="9"/>
        <v>3.5508384663733454E-2</v>
      </c>
      <c r="K122" s="343">
        <v>3.1441357636706427E-2</v>
      </c>
      <c r="L122" s="343">
        <f t="shared" si="8"/>
        <v>4.0670270270270273E-3</v>
      </c>
      <c r="M122" s="343">
        <f t="shared" si="10"/>
        <v>6.1339308324324326</v>
      </c>
    </row>
    <row r="123" spans="1:13" x14ac:dyDescent="0.25">
      <c r="A123" s="337">
        <v>119</v>
      </c>
      <c r="B123" s="338">
        <v>17218991</v>
      </c>
      <c r="C123" s="339">
        <v>91.3</v>
      </c>
      <c r="D123" s="340">
        <v>13485</v>
      </c>
      <c r="E123" s="340">
        <v>14265</v>
      </c>
      <c r="F123" s="340">
        <f t="shared" si="7"/>
        <v>780</v>
      </c>
      <c r="G123" s="341">
        <f t="shared" si="6"/>
        <v>0.67079999999999995</v>
      </c>
      <c r="H123" s="341"/>
      <c r="I123" s="342">
        <f>(C123/C275)*I11</f>
        <v>5.6875710873664283E-2</v>
      </c>
      <c r="J123" s="343">
        <f t="shared" si="9"/>
        <v>0.72767571087366423</v>
      </c>
      <c r="K123" s="343">
        <v>0.72116133249528591</v>
      </c>
      <c r="L123" s="343">
        <f t="shared" si="8"/>
        <v>6.514378378378316E-3</v>
      </c>
      <c r="M123" s="343">
        <f t="shared" si="10"/>
        <v>9.8250506140539606</v>
      </c>
    </row>
    <row r="124" spans="1:13" x14ac:dyDescent="0.25">
      <c r="A124" s="337">
        <v>120</v>
      </c>
      <c r="B124" s="338">
        <v>17218957</v>
      </c>
      <c r="C124" s="339">
        <v>54.9</v>
      </c>
      <c r="D124" s="340">
        <v>4654</v>
      </c>
      <c r="E124" s="340">
        <v>4722</v>
      </c>
      <c r="F124" s="340">
        <f t="shared" si="7"/>
        <v>68</v>
      </c>
      <c r="G124" s="341">
        <f t="shared" si="6"/>
        <v>5.8479999999999997E-2</v>
      </c>
      <c r="H124" s="341"/>
      <c r="I124" s="342">
        <f>(C124/C275)*I11</f>
        <v>3.4200181018227478E-2</v>
      </c>
      <c r="J124" s="343">
        <f t="shared" si="9"/>
        <v>9.2680181018227475E-2</v>
      </c>
      <c r="K124" s="343">
        <v>8.8762991829038296E-2</v>
      </c>
      <c r="L124" s="343">
        <f t="shared" si="8"/>
        <v>3.9171891891891797E-3</v>
      </c>
      <c r="M124" s="343">
        <f t="shared" si="10"/>
        <v>5.907943907027013</v>
      </c>
    </row>
    <row r="125" spans="1:13" x14ac:dyDescent="0.25">
      <c r="A125" s="337">
        <v>121</v>
      </c>
      <c r="B125" s="338">
        <v>17218674</v>
      </c>
      <c r="C125" s="339">
        <v>52.2</v>
      </c>
      <c r="D125" s="340">
        <v>5330</v>
      </c>
      <c r="E125" s="340">
        <v>5330</v>
      </c>
      <c r="F125" s="340">
        <f t="shared" si="7"/>
        <v>0</v>
      </c>
      <c r="G125" s="341">
        <f t="shared" si="6"/>
        <v>0</v>
      </c>
      <c r="H125" s="341"/>
      <c r="I125" s="342">
        <f>(C125/C275)*I11</f>
        <v>3.2518204902576953E-2</v>
      </c>
      <c r="J125" s="343">
        <f t="shared" si="9"/>
        <v>3.2518204902576953E-2</v>
      </c>
      <c r="K125" s="343">
        <v>2.8793664362036411E-2</v>
      </c>
      <c r="L125" s="343">
        <f t="shared" si="8"/>
        <v>3.7245405405405413E-3</v>
      </c>
      <c r="M125" s="343">
        <f t="shared" si="10"/>
        <v>5.6173892886486501</v>
      </c>
    </row>
    <row r="126" spans="1:13" x14ac:dyDescent="0.25">
      <c r="A126" s="337">
        <v>122</v>
      </c>
      <c r="B126" s="338">
        <v>17218876</v>
      </c>
      <c r="C126" s="339">
        <v>47.9</v>
      </c>
      <c r="D126" s="340">
        <v>6006</v>
      </c>
      <c r="E126" s="340">
        <v>6725</v>
      </c>
      <c r="F126" s="340">
        <f t="shared" si="7"/>
        <v>719</v>
      </c>
      <c r="G126" s="341">
        <f t="shared" si="6"/>
        <v>0.61834</v>
      </c>
      <c r="H126" s="341"/>
      <c r="I126" s="342">
        <f>(C126/C275)*I11</f>
        <v>2.9839502199874249E-2</v>
      </c>
      <c r="J126" s="343">
        <f t="shared" si="9"/>
        <v>0.6481795021998743</v>
      </c>
      <c r="K126" s="343">
        <v>0.64476177247014455</v>
      </c>
      <c r="L126" s="343">
        <f t="shared" si="8"/>
        <v>3.4177297297297571E-3</v>
      </c>
      <c r="M126" s="343">
        <f t="shared" si="10"/>
        <v>5.1546541556757166</v>
      </c>
    </row>
    <row r="127" spans="1:13" x14ac:dyDescent="0.25">
      <c r="A127" s="337">
        <v>123</v>
      </c>
      <c r="B127" s="338">
        <v>17219120</v>
      </c>
      <c r="C127" s="339">
        <v>49.3</v>
      </c>
      <c r="D127" s="340">
        <v>6682</v>
      </c>
      <c r="E127" s="340">
        <v>6684</v>
      </c>
      <c r="F127" s="340">
        <f t="shared" si="7"/>
        <v>2</v>
      </c>
      <c r="G127" s="341">
        <f t="shared" si="6"/>
        <v>1.72E-3</v>
      </c>
      <c r="H127" s="341"/>
      <c r="I127" s="342">
        <f>(C127/C275)*I11</f>
        <v>3.0711637963544893E-2</v>
      </c>
      <c r="J127" s="343">
        <f t="shared" si="9"/>
        <v>3.2431637963544896E-2</v>
      </c>
      <c r="K127" s="343">
        <v>2.8914016341923275E-2</v>
      </c>
      <c r="L127" s="343">
        <f t="shared" si="8"/>
        <v>3.5176216216216208E-3</v>
      </c>
      <c r="M127" s="343">
        <f t="shared" si="10"/>
        <v>5.3053121059459452</v>
      </c>
    </row>
    <row r="128" spans="1:13" x14ac:dyDescent="0.25">
      <c r="A128" s="337">
        <v>124</v>
      </c>
      <c r="B128" s="338">
        <v>17219061</v>
      </c>
      <c r="C128" s="339">
        <v>66.7</v>
      </c>
      <c r="D128" s="340">
        <v>5835</v>
      </c>
      <c r="E128" s="340">
        <v>5949</v>
      </c>
      <c r="F128" s="340">
        <f t="shared" si="7"/>
        <v>114</v>
      </c>
      <c r="G128" s="341">
        <f t="shared" si="6"/>
        <v>9.8040000000000002E-2</v>
      </c>
      <c r="H128" s="341"/>
      <c r="I128" s="342">
        <f>(C128/C275)*I11</f>
        <v>4.1551039597737212E-2</v>
      </c>
      <c r="J128" s="343">
        <f t="shared" si="9"/>
        <v>0.13959103959773722</v>
      </c>
      <c r="K128" s="343">
        <v>0.13483190446260207</v>
      </c>
      <c r="L128" s="343">
        <f t="shared" si="8"/>
        <v>4.7591351351351507E-3</v>
      </c>
      <c r="M128" s="343">
        <f t="shared" si="10"/>
        <v>7.1777752021621861</v>
      </c>
    </row>
    <row r="129" spans="1:13" x14ac:dyDescent="0.25">
      <c r="A129" s="337">
        <v>125</v>
      </c>
      <c r="B129" s="338">
        <v>17219069</v>
      </c>
      <c r="C129" s="339">
        <v>35.700000000000003</v>
      </c>
      <c r="D129" s="340">
        <v>2830</v>
      </c>
      <c r="E129" s="340">
        <v>3101</v>
      </c>
      <c r="F129" s="340">
        <f t="shared" si="7"/>
        <v>271</v>
      </c>
      <c r="G129" s="341">
        <f t="shared" si="6"/>
        <v>0.23305999999999999</v>
      </c>
      <c r="H129" s="341"/>
      <c r="I129" s="342">
        <f>(C129/C275)*I11</f>
        <v>2.2239461973601476E-2</v>
      </c>
      <c r="J129" s="343">
        <f t="shared" si="9"/>
        <v>0.25529946197360148</v>
      </c>
      <c r="K129" s="343">
        <v>0.25275221873035825</v>
      </c>
      <c r="L129" s="343">
        <f t="shared" si="8"/>
        <v>2.5472432432432357E-3</v>
      </c>
      <c r="M129" s="343">
        <f t="shared" si="10"/>
        <v>3.8417777318918804</v>
      </c>
    </row>
    <row r="130" spans="1:13" x14ac:dyDescent="0.25">
      <c r="A130" s="337">
        <v>126</v>
      </c>
      <c r="B130" s="338">
        <v>17218815</v>
      </c>
      <c r="C130" s="339">
        <v>64.599999999999994</v>
      </c>
      <c r="D130" s="340">
        <v>14918</v>
      </c>
      <c r="E130" s="340">
        <v>15869</v>
      </c>
      <c r="F130" s="340">
        <f t="shared" si="7"/>
        <v>951</v>
      </c>
      <c r="G130" s="341">
        <f t="shared" si="6"/>
        <v>0.81786000000000003</v>
      </c>
      <c r="H130" s="341"/>
      <c r="I130" s="342">
        <f>(C130/C275)*I11</f>
        <v>4.0242835952231243E-2</v>
      </c>
      <c r="J130" s="343">
        <f t="shared" si="9"/>
        <v>0.85810283595223125</v>
      </c>
      <c r="K130" s="343">
        <v>0.85349353865493394</v>
      </c>
      <c r="L130" s="343">
        <f t="shared" si="8"/>
        <v>4.6092972972973101E-3</v>
      </c>
      <c r="M130" s="343">
        <f t="shared" si="10"/>
        <v>6.9517882767567762</v>
      </c>
    </row>
    <row r="131" spans="1:13" x14ac:dyDescent="0.25">
      <c r="A131" s="337">
        <v>127</v>
      </c>
      <c r="B131" s="338">
        <v>17219041</v>
      </c>
      <c r="C131" s="339">
        <v>45.6</v>
      </c>
      <c r="D131" s="340">
        <v>8949</v>
      </c>
      <c r="E131" s="340">
        <v>8952</v>
      </c>
      <c r="F131" s="340">
        <f t="shared" si="7"/>
        <v>3</v>
      </c>
      <c r="G131" s="341">
        <f t="shared" si="6"/>
        <v>2.5799999999999998E-3</v>
      </c>
      <c r="H131" s="341"/>
      <c r="I131" s="342">
        <f>(C131/C275)*I11</f>
        <v>2.840670773098676E-2</v>
      </c>
      <c r="J131" s="343">
        <f t="shared" si="9"/>
        <v>3.0986707730986759E-2</v>
      </c>
      <c r="K131" s="343">
        <v>2.7733086109365139E-2</v>
      </c>
      <c r="L131" s="343">
        <f t="shared" si="8"/>
        <v>3.2536216216216204E-3</v>
      </c>
      <c r="M131" s="343">
        <f t="shared" si="10"/>
        <v>4.9071446659459443</v>
      </c>
    </row>
    <row r="132" spans="1:13" x14ac:dyDescent="0.25">
      <c r="A132" s="337">
        <v>128</v>
      </c>
      <c r="B132" s="338">
        <v>17219078</v>
      </c>
      <c r="C132" s="339">
        <v>53.1</v>
      </c>
      <c r="D132" s="340">
        <v>5983</v>
      </c>
      <c r="E132" s="340">
        <v>5996</v>
      </c>
      <c r="F132" s="340">
        <f t="shared" si="7"/>
        <v>13</v>
      </c>
      <c r="G132" s="341">
        <f t="shared" si="6"/>
        <v>1.1179999999999999E-2</v>
      </c>
      <c r="H132" s="341"/>
      <c r="I132" s="342">
        <f>(C132/C275)*I11</f>
        <v>3.3078863607793794E-2</v>
      </c>
      <c r="J132" s="343">
        <f t="shared" si="9"/>
        <v>4.4258863607793797E-2</v>
      </c>
      <c r="K132" s="343">
        <v>4.0470106851037038E-2</v>
      </c>
      <c r="L132" s="343">
        <f t="shared" si="8"/>
        <v>3.7887567567567587E-3</v>
      </c>
      <c r="M132" s="343">
        <f t="shared" si="10"/>
        <v>5.7142408281081112</v>
      </c>
    </row>
    <row r="133" spans="1:13" x14ac:dyDescent="0.25">
      <c r="A133" s="337">
        <v>129</v>
      </c>
      <c r="B133" s="338">
        <v>17715201</v>
      </c>
      <c r="C133" s="339">
        <v>48.1</v>
      </c>
      <c r="D133" s="340">
        <v>8969</v>
      </c>
      <c r="E133" s="340">
        <v>9246</v>
      </c>
      <c r="F133" s="340">
        <f t="shared" si="7"/>
        <v>277</v>
      </c>
      <c r="G133" s="341">
        <f t="shared" si="6"/>
        <v>0.23821999999999999</v>
      </c>
      <c r="H133" s="341"/>
      <c r="I133" s="342">
        <f>(C133/C275)*I11</f>
        <v>2.996409302325577E-2</v>
      </c>
      <c r="J133" s="343">
        <f t="shared" si="9"/>
        <v>0.26818409302325574</v>
      </c>
      <c r="K133" s="343">
        <v>0.26475209302325575</v>
      </c>
      <c r="L133" s="343">
        <f t="shared" si="8"/>
        <v>3.4319999999999906E-3</v>
      </c>
      <c r="M133" s="343">
        <f t="shared" si="10"/>
        <v>5.1761767199999857</v>
      </c>
    </row>
    <row r="134" spans="1:13" x14ac:dyDescent="0.25">
      <c r="A134" s="352">
        <v>130</v>
      </c>
      <c r="B134" s="338">
        <v>17715347</v>
      </c>
      <c r="C134" s="339">
        <v>58.5</v>
      </c>
      <c r="D134" s="340">
        <v>9252</v>
      </c>
      <c r="E134" s="340">
        <v>9503</v>
      </c>
      <c r="F134" s="340">
        <f t="shared" si="7"/>
        <v>251</v>
      </c>
      <c r="G134" s="341">
        <f t="shared" si="6"/>
        <v>0.21586</v>
      </c>
      <c r="H134" s="341"/>
      <c r="I134" s="342">
        <f>(C134/C275)*I11</f>
        <v>3.6442815839094859E-2</v>
      </c>
      <c r="J134" s="343">
        <f t="shared" si="9"/>
        <v>0.25230281583909486</v>
      </c>
      <c r="K134" s="343">
        <v>0.24812876178504079</v>
      </c>
      <c r="L134" s="343">
        <f t="shared" si="8"/>
        <v>4.1740540540540771E-3</v>
      </c>
      <c r="M134" s="343">
        <f t="shared" si="10"/>
        <v>6.2953500648649001</v>
      </c>
    </row>
    <row r="135" spans="1:13" x14ac:dyDescent="0.25">
      <c r="A135" s="337">
        <v>131</v>
      </c>
      <c r="B135" s="338">
        <v>17218633</v>
      </c>
      <c r="C135" s="339">
        <v>91.2</v>
      </c>
      <c r="D135" s="340">
        <v>17375</v>
      </c>
      <c r="E135" s="340">
        <v>18148</v>
      </c>
      <c r="F135" s="340">
        <f t="shared" si="7"/>
        <v>773</v>
      </c>
      <c r="G135" s="341">
        <f t="shared" si="6"/>
        <v>0.66478000000000004</v>
      </c>
      <c r="H135" s="341"/>
      <c r="I135" s="342">
        <f>(C135/C275)*I11</f>
        <v>5.6813415461973521E-2</v>
      </c>
      <c r="J135" s="343">
        <f t="shared" si="9"/>
        <v>0.72159341546197353</v>
      </c>
      <c r="K135" s="343">
        <v>0.71508617221873028</v>
      </c>
      <c r="L135" s="343">
        <f t="shared" si="8"/>
        <v>6.5072432432432548E-3</v>
      </c>
      <c r="M135" s="343">
        <f t="shared" si="10"/>
        <v>9.81428933189191</v>
      </c>
    </row>
    <row r="136" spans="1:13" x14ac:dyDescent="0.25">
      <c r="A136" s="337">
        <v>132</v>
      </c>
      <c r="B136" s="338">
        <v>17218649</v>
      </c>
      <c r="C136" s="339">
        <v>54.6</v>
      </c>
      <c r="D136" s="340">
        <v>910</v>
      </c>
      <c r="E136" s="340">
        <v>910</v>
      </c>
      <c r="F136" s="340">
        <f t="shared" si="7"/>
        <v>0</v>
      </c>
      <c r="G136" s="341">
        <f t="shared" si="6"/>
        <v>0</v>
      </c>
      <c r="H136" s="341"/>
      <c r="I136" s="342">
        <f>(C136/C275)*I11</f>
        <v>3.40132947831552E-2</v>
      </c>
      <c r="J136" s="343">
        <f t="shared" si="9"/>
        <v>3.40132947831552E-2</v>
      </c>
      <c r="K136" s="343">
        <v>3.0117510999371416E-2</v>
      </c>
      <c r="L136" s="343">
        <f t="shared" si="8"/>
        <v>3.8957837837837843E-3</v>
      </c>
      <c r="M136" s="343">
        <f t="shared" si="10"/>
        <v>5.8756600605405414</v>
      </c>
    </row>
    <row r="137" spans="1:13" x14ac:dyDescent="0.25">
      <c r="A137" s="337">
        <v>133</v>
      </c>
      <c r="B137" s="338">
        <v>17219241</v>
      </c>
      <c r="C137" s="339">
        <v>52.2</v>
      </c>
      <c r="D137" s="340">
        <v>4990</v>
      </c>
      <c r="E137" s="340">
        <v>5356</v>
      </c>
      <c r="F137" s="340">
        <f t="shared" si="7"/>
        <v>366</v>
      </c>
      <c r="G137" s="341">
        <f t="shared" si="6"/>
        <v>0.31475999999999998</v>
      </c>
      <c r="H137" s="341"/>
      <c r="I137" s="342">
        <f>(C137/C275)*I11</f>
        <v>3.2518204902576953E-2</v>
      </c>
      <c r="J137" s="343">
        <f t="shared" si="9"/>
        <v>0.34727820490257694</v>
      </c>
      <c r="K137" s="343">
        <v>0.34355366436203638</v>
      </c>
      <c r="L137" s="343">
        <f t="shared" si="8"/>
        <v>3.7245405405405552E-3</v>
      </c>
      <c r="M137" s="343">
        <f t="shared" si="10"/>
        <v>5.6173892886486705</v>
      </c>
    </row>
    <row r="138" spans="1:13" x14ac:dyDescent="0.25">
      <c r="A138" s="337">
        <v>134</v>
      </c>
      <c r="B138" s="338">
        <v>17218645</v>
      </c>
      <c r="C138" s="339">
        <v>48.2</v>
      </c>
      <c r="D138" s="340">
        <v>1829</v>
      </c>
      <c r="E138" s="340">
        <v>1829</v>
      </c>
      <c r="F138" s="340">
        <f t="shared" si="7"/>
        <v>0</v>
      </c>
      <c r="G138" s="341">
        <f t="shared" si="6"/>
        <v>0</v>
      </c>
      <c r="H138" s="341"/>
      <c r="I138" s="342">
        <f>(C138/C275)*I11</f>
        <v>3.0026388434946531E-2</v>
      </c>
      <c r="J138" s="343">
        <f t="shared" si="9"/>
        <v>3.0026388434946531E-2</v>
      </c>
      <c r="K138" s="343">
        <v>2.65872532998114E-2</v>
      </c>
      <c r="L138" s="343">
        <f t="shared" si="8"/>
        <v>3.4391351351351317E-3</v>
      </c>
      <c r="M138" s="343">
        <f t="shared" si="10"/>
        <v>5.1869380021621572</v>
      </c>
    </row>
    <row r="139" spans="1:13" x14ac:dyDescent="0.25">
      <c r="A139" s="337">
        <v>135</v>
      </c>
      <c r="B139" s="338">
        <v>17218661</v>
      </c>
      <c r="C139" s="339">
        <v>49.4</v>
      </c>
      <c r="D139" s="340">
        <v>468</v>
      </c>
      <c r="E139" s="340">
        <v>468</v>
      </c>
      <c r="F139" s="340">
        <f t="shared" si="7"/>
        <v>0</v>
      </c>
      <c r="G139" s="341">
        <f t="shared" si="6"/>
        <v>0</v>
      </c>
      <c r="H139" s="341"/>
      <c r="I139" s="342">
        <f>(C139/C275)*I11</f>
        <v>3.0773933375235655E-2</v>
      </c>
      <c r="J139" s="343">
        <f t="shared" si="9"/>
        <v>3.0773933375235655E-2</v>
      </c>
      <c r="K139" s="343">
        <v>2.72491766184789E-2</v>
      </c>
      <c r="L139" s="343">
        <f t="shared" si="8"/>
        <v>3.5247567567567549E-3</v>
      </c>
      <c r="M139" s="343">
        <f t="shared" si="10"/>
        <v>5.316073388108105</v>
      </c>
    </row>
    <row r="140" spans="1:13" x14ac:dyDescent="0.25">
      <c r="A140" s="337">
        <v>136</v>
      </c>
      <c r="B140" s="338">
        <v>17218979</v>
      </c>
      <c r="C140" s="339">
        <v>66.900000000000006</v>
      </c>
      <c r="D140" s="340">
        <v>14549</v>
      </c>
      <c r="E140" s="340">
        <v>15508</v>
      </c>
      <c r="F140" s="340">
        <f t="shared" si="7"/>
        <v>959</v>
      </c>
      <c r="G140" s="341">
        <f t="shared" si="6"/>
        <v>0.82474000000000003</v>
      </c>
      <c r="H140" s="341"/>
      <c r="I140" s="342">
        <f>(C140/C275)*I11</f>
        <v>4.1675630421118735E-2</v>
      </c>
      <c r="J140" s="343">
        <f t="shared" si="9"/>
        <v>0.8664156304211188</v>
      </c>
      <c r="K140" s="343">
        <v>0.86164222501571341</v>
      </c>
      <c r="L140" s="343">
        <f t="shared" si="8"/>
        <v>4.7734054054053843E-3</v>
      </c>
      <c r="M140" s="343">
        <f t="shared" si="10"/>
        <v>7.1992977664864544</v>
      </c>
    </row>
    <row r="141" spans="1:13" x14ac:dyDescent="0.25">
      <c r="A141" s="337">
        <v>137</v>
      </c>
      <c r="B141" s="338">
        <v>17219253</v>
      </c>
      <c r="C141" s="339">
        <v>36.200000000000003</v>
      </c>
      <c r="D141" s="340">
        <v>5284</v>
      </c>
      <c r="E141" s="340">
        <v>5310</v>
      </c>
      <c r="F141" s="340">
        <f t="shared" si="7"/>
        <v>26</v>
      </c>
      <c r="G141" s="341">
        <f t="shared" si="6"/>
        <v>2.2359999999999998E-2</v>
      </c>
      <c r="H141" s="341"/>
      <c r="I141" s="342">
        <f>(C141/C275)*I11</f>
        <v>2.2550939032055281E-2</v>
      </c>
      <c r="J141" s="343">
        <f t="shared" si="9"/>
        <v>4.4910939032055279E-2</v>
      </c>
      <c r="K141" s="343">
        <v>4.2328020113136362E-2</v>
      </c>
      <c r="L141" s="343">
        <f t="shared" si="8"/>
        <v>2.5829189189189167E-3</v>
      </c>
      <c r="M141" s="343">
        <f t="shared" si="10"/>
        <v>3.8955841427026994</v>
      </c>
    </row>
    <row r="142" spans="1:13" x14ac:dyDescent="0.25">
      <c r="A142" s="337">
        <v>138</v>
      </c>
      <c r="B142" s="338">
        <v>17219193</v>
      </c>
      <c r="C142" s="339">
        <v>64.5</v>
      </c>
      <c r="D142" s="340">
        <v>8249</v>
      </c>
      <c r="E142" s="340">
        <v>8249</v>
      </c>
      <c r="F142" s="340">
        <f t="shared" si="7"/>
        <v>0</v>
      </c>
      <c r="G142" s="341">
        <f t="shared" si="6"/>
        <v>0</v>
      </c>
      <c r="H142" s="341"/>
      <c r="I142" s="342">
        <f>(C142/C275)*I11</f>
        <v>4.0180540540540481E-2</v>
      </c>
      <c r="J142" s="343">
        <f t="shared" si="9"/>
        <v>4.0180540540540481E-2</v>
      </c>
      <c r="K142" s="343">
        <v>3.5578378378378323E-2</v>
      </c>
      <c r="L142" s="343">
        <f t="shared" si="8"/>
        <v>4.6021621621621586E-3</v>
      </c>
      <c r="M142" s="343">
        <f t="shared" si="10"/>
        <v>6.9410269945945897</v>
      </c>
    </row>
    <row r="143" spans="1:13" x14ac:dyDescent="0.25">
      <c r="A143" s="337">
        <v>139</v>
      </c>
      <c r="B143" s="338">
        <v>17219076</v>
      </c>
      <c r="C143" s="339">
        <v>45.5</v>
      </c>
      <c r="D143" s="340">
        <v>8172</v>
      </c>
      <c r="E143" s="340">
        <v>8934</v>
      </c>
      <c r="F143" s="340">
        <f t="shared" si="7"/>
        <v>762</v>
      </c>
      <c r="G143" s="341">
        <f t="shared" ref="G143:G203" si="11">F143*0.00086</f>
        <v>0.65532000000000001</v>
      </c>
      <c r="H143" s="341"/>
      <c r="I143" s="342">
        <f>(C143/C275)*I11</f>
        <v>2.8344412319295999E-2</v>
      </c>
      <c r="J143" s="343">
        <f t="shared" si="9"/>
        <v>0.68366441231929598</v>
      </c>
      <c r="K143" s="343">
        <v>0.68041792583280958</v>
      </c>
      <c r="L143" s="343">
        <f t="shared" si="8"/>
        <v>3.2464864864863996E-3</v>
      </c>
      <c r="M143" s="343">
        <f t="shared" si="10"/>
        <v>4.896383383783653</v>
      </c>
    </row>
    <row r="144" spans="1:13" x14ac:dyDescent="0.25">
      <c r="A144" s="337">
        <v>140</v>
      </c>
      <c r="B144" s="338">
        <v>17715466</v>
      </c>
      <c r="C144" s="339">
        <v>52.8</v>
      </c>
      <c r="D144" s="340">
        <v>4840</v>
      </c>
      <c r="E144" s="340">
        <v>4840</v>
      </c>
      <c r="F144" s="340">
        <f t="shared" ref="F144:F207" si="12">E144-D144</f>
        <v>0</v>
      </c>
      <c r="G144" s="341">
        <f t="shared" si="11"/>
        <v>0</v>
      </c>
      <c r="H144" s="341"/>
      <c r="I144" s="342">
        <f>(C144/C275)*I11</f>
        <v>3.2891977372721509E-2</v>
      </c>
      <c r="J144" s="343">
        <f t="shared" si="9"/>
        <v>3.2891977372721509E-2</v>
      </c>
      <c r="K144" s="343">
        <v>2.912462602137016E-2</v>
      </c>
      <c r="L144" s="343">
        <f t="shared" ref="L144:L203" si="13">J144-K144</f>
        <v>3.7673513513513494E-3</v>
      </c>
      <c r="M144" s="343">
        <f t="shared" si="10"/>
        <v>5.6819569816216191</v>
      </c>
    </row>
    <row r="145" spans="1:13" x14ac:dyDescent="0.25">
      <c r="A145" s="337">
        <v>141</v>
      </c>
      <c r="B145" s="338">
        <v>17218746</v>
      </c>
      <c r="C145" s="339">
        <v>47.9</v>
      </c>
      <c r="D145" s="340">
        <v>11182</v>
      </c>
      <c r="E145" s="340">
        <v>11409</v>
      </c>
      <c r="F145" s="340">
        <f t="shared" si="12"/>
        <v>227</v>
      </c>
      <c r="G145" s="341">
        <f t="shared" si="11"/>
        <v>0.19522</v>
      </c>
      <c r="H145" s="341"/>
      <c r="I145" s="342">
        <f>(C145/C275)*I11</f>
        <v>2.9839502199874249E-2</v>
      </c>
      <c r="J145" s="343">
        <f t="shared" si="9"/>
        <v>0.22505950219987425</v>
      </c>
      <c r="K145" s="343">
        <v>0.22164177247014452</v>
      </c>
      <c r="L145" s="343">
        <f t="shared" si="13"/>
        <v>3.4177297297297293E-3</v>
      </c>
      <c r="M145" s="343">
        <f t="shared" si="10"/>
        <v>5.1546541556756749</v>
      </c>
    </row>
    <row r="146" spans="1:13" x14ac:dyDescent="0.25">
      <c r="A146" s="337">
        <v>142</v>
      </c>
      <c r="B146" s="338">
        <v>17219244</v>
      </c>
      <c r="C146" s="339">
        <v>59.4</v>
      </c>
      <c r="D146" s="340">
        <v>9445</v>
      </c>
      <c r="E146" s="340">
        <v>9922</v>
      </c>
      <c r="F146" s="340">
        <f t="shared" si="12"/>
        <v>477</v>
      </c>
      <c r="G146" s="341">
        <f t="shared" si="11"/>
        <v>0.41021999999999997</v>
      </c>
      <c r="H146" s="341"/>
      <c r="I146" s="342">
        <f>(C146/C275)*I11</f>
        <v>3.7003474544311701E-2</v>
      </c>
      <c r="J146" s="343">
        <f t="shared" ref="J146:J203" si="14">G146+I146</f>
        <v>0.44722347454431166</v>
      </c>
      <c r="K146" s="343">
        <v>0.44298520427404142</v>
      </c>
      <c r="L146" s="343">
        <f t="shared" si="13"/>
        <v>4.2382702702702391E-3</v>
      </c>
      <c r="M146" s="343">
        <f t="shared" si="10"/>
        <v>6.3922016043242778</v>
      </c>
    </row>
    <row r="147" spans="1:13" x14ac:dyDescent="0.25">
      <c r="A147" s="337">
        <v>143</v>
      </c>
      <c r="B147" s="338">
        <v>17219230</v>
      </c>
      <c r="C147" s="339">
        <v>100.7</v>
      </c>
      <c r="D147" s="340">
        <v>9297</v>
      </c>
      <c r="E147" s="340">
        <v>9863</v>
      </c>
      <c r="F147" s="340">
        <f t="shared" si="12"/>
        <v>566</v>
      </c>
      <c r="G147" s="341">
        <f t="shared" si="11"/>
        <v>0.48675999999999997</v>
      </c>
      <c r="H147" s="341"/>
      <c r="I147" s="342">
        <f>(C147/C275)*I11</f>
        <v>6.2731479572595769E-2</v>
      </c>
      <c r="J147" s="343">
        <f t="shared" si="14"/>
        <v>0.5494914795725957</v>
      </c>
      <c r="K147" s="343">
        <v>0.54230639849151463</v>
      </c>
      <c r="L147" s="343">
        <f t="shared" si="13"/>
        <v>7.1850810810810684E-3</v>
      </c>
      <c r="M147" s="343">
        <f t="shared" si="10"/>
        <v>10.836611137297279</v>
      </c>
    </row>
    <row r="148" spans="1:13" x14ac:dyDescent="0.25">
      <c r="A148" s="337">
        <v>144</v>
      </c>
      <c r="B148" s="338">
        <v>17218835</v>
      </c>
      <c r="C148" s="339">
        <v>54.6</v>
      </c>
      <c r="D148" s="340">
        <v>4635</v>
      </c>
      <c r="E148" s="340">
        <v>4719</v>
      </c>
      <c r="F148" s="340">
        <f t="shared" si="12"/>
        <v>84</v>
      </c>
      <c r="G148" s="341">
        <f t="shared" si="11"/>
        <v>7.2239999999999999E-2</v>
      </c>
      <c r="H148" s="341"/>
      <c r="I148" s="342">
        <f>(C148/C275)*I11</f>
        <v>3.40132947831552E-2</v>
      </c>
      <c r="J148" s="343">
        <f t="shared" si="14"/>
        <v>0.10625329478315521</v>
      </c>
      <c r="K148" s="343">
        <v>0.10235751099937142</v>
      </c>
      <c r="L148" s="343">
        <f t="shared" si="13"/>
        <v>3.8957837837837878E-3</v>
      </c>
      <c r="M148" s="343">
        <f t="shared" si="10"/>
        <v>5.8756600605405467</v>
      </c>
    </row>
    <row r="149" spans="1:13" x14ac:dyDescent="0.25">
      <c r="A149" s="337">
        <v>145</v>
      </c>
      <c r="B149" s="338">
        <v>17715622</v>
      </c>
      <c r="C149" s="339">
        <v>51.9</v>
      </c>
      <c r="D149" s="340">
        <v>2922</v>
      </c>
      <c r="E149" s="340">
        <v>2922</v>
      </c>
      <c r="F149" s="340">
        <f t="shared" si="12"/>
        <v>0</v>
      </c>
      <c r="G149" s="341">
        <f t="shared" si="11"/>
        <v>0</v>
      </c>
      <c r="H149" s="341"/>
      <c r="I149" s="342">
        <f>(C149/C275)*I11</f>
        <v>3.2331318667504667E-2</v>
      </c>
      <c r="J149" s="343">
        <f t="shared" si="14"/>
        <v>3.2331318667504667E-2</v>
      </c>
      <c r="K149" s="343">
        <v>2.8628183532369535E-2</v>
      </c>
      <c r="L149" s="343">
        <f t="shared" si="13"/>
        <v>3.703135135135132E-3</v>
      </c>
      <c r="M149" s="343">
        <f t="shared" si="10"/>
        <v>5.585105442162158</v>
      </c>
    </row>
    <row r="150" spans="1:13" x14ac:dyDescent="0.25">
      <c r="A150" s="337">
        <v>146</v>
      </c>
      <c r="B150" s="338">
        <v>17715284</v>
      </c>
      <c r="C150" s="339">
        <v>48.1</v>
      </c>
      <c r="D150" s="340">
        <v>8016</v>
      </c>
      <c r="E150" s="340">
        <v>8558</v>
      </c>
      <c r="F150" s="340">
        <f t="shared" si="12"/>
        <v>542</v>
      </c>
      <c r="G150" s="341">
        <f t="shared" si="11"/>
        <v>0.46611999999999998</v>
      </c>
      <c r="H150" s="341"/>
      <c r="I150" s="342">
        <f>(C150/C275)*I11</f>
        <v>2.996409302325577E-2</v>
      </c>
      <c r="J150" s="343">
        <f t="shared" si="14"/>
        <v>0.49608409302325573</v>
      </c>
      <c r="K150" s="343">
        <v>0.49265209302325574</v>
      </c>
      <c r="L150" s="343">
        <f t="shared" si="13"/>
        <v>3.4319999999999906E-3</v>
      </c>
      <c r="M150" s="343">
        <f t="shared" si="10"/>
        <v>5.1761767199999857</v>
      </c>
    </row>
    <row r="151" spans="1:13" x14ac:dyDescent="0.25">
      <c r="A151" s="337">
        <v>147</v>
      </c>
      <c r="B151" s="338">
        <v>17219093</v>
      </c>
      <c r="C151" s="339">
        <v>49.2</v>
      </c>
      <c r="D151" s="340">
        <v>3164</v>
      </c>
      <c r="E151" s="340">
        <v>3164</v>
      </c>
      <c r="F151" s="340">
        <f t="shared" si="12"/>
        <v>0</v>
      </c>
      <c r="G151" s="341">
        <f t="shared" si="11"/>
        <v>0</v>
      </c>
      <c r="H151" s="341"/>
      <c r="I151" s="342">
        <f>(C151/C275)*I11</f>
        <v>3.0649342551854138E-2</v>
      </c>
      <c r="J151" s="343">
        <f t="shared" si="14"/>
        <v>3.0649342551854138E-2</v>
      </c>
      <c r="K151" s="343">
        <v>2.7138856065367655E-2</v>
      </c>
      <c r="L151" s="343">
        <f t="shared" si="13"/>
        <v>3.5104864864864832E-3</v>
      </c>
      <c r="M151" s="343">
        <f t="shared" si="10"/>
        <v>5.2945508237837791</v>
      </c>
    </row>
    <row r="152" spans="1:13" x14ac:dyDescent="0.25">
      <c r="A152" s="337">
        <v>148</v>
      </c>
      <c r="B152" s="338">
        <v>17219086</v>
      </c>
      <c r="C152" s="339">
        <v>69.2</v>
      </c>
      <c r="D152" s="340">
        <v>14215</v>
      </c>
      <c r="E152" s="340">
        <v>14442</v>
      </c>
      <c r="F152" s="340">
        <f t="shared" si="12"/>
        <v>227</v>
      </c>
      <c r="G152" s="341">
        <f t="shared" si="11"/>
        <v>0.19522</v>
      </c>
      <c r="H152" s="341"/>
      <c r="I152" s="342">
        <f>(C152/C275)*I11</f>
        <v>4.3108424890006228E-2</v>
      </c>
      <c r="J152" s="343">
        <f t="shared" si="14"/>
        <v>0.23832842489000622</v>
      </c>
      <c r="K152" s="343">
        <v>0.2333909113764927</v>
      </c>
      <c r="L152" s="343">
        <f t="shared" si="13"/>
        <v>4.937513513513514E-3</v>
      </c>
      <c r="M152" s="343">
        <f t="shared" si="10"/>
        <v>7.4468072562162169</v>
      </c>
    </row>
    <row r="153" spans="1:13" x14ac:dyDescent="0.25">
      <c r="A153" s="337">
        <v>149</v>
      </c>
      <c r="B153" s="338">
        <v>17219146</v>
      </c>
      <c r="C153" s="339">
        <v>42.5</v>
      </c>
      <c r="D153" s="340">
        <v>2655</v>
      </c>
      <c r="E153" s="340">
        <v>2675</v>
      </c>
      <c r="F153" s="340">
        <f t="shared" si="12"/>
        <v>20</v>
      </c>
      <c r="G153" s="341">
        <f t="shared" si="11"/>
        <v>1.72E-2</v>
      </c>
      <c r="H153" s="341"/>
      <c r="I153" s="342">
        <f>(C153/C275)*I11</f>
        <v>2.6475549968573188E-2</v>
      </c>
      <c r="J153" s="343">
        <f t="shared" si="14"/>
        <v>4.3675549968573188E-2</v>
      </c>
      <c r="K153" s="343">
        <v>4.0643117536140756E-2</v>
      </c>
      <c r="L153" s="343">
        <f t="shared" si="13"/>
        <v>3.0324324324324317E-3</v>
      </c>
      <c r="M153" s="343">
        <f t="shared" si="10"/>
        <v>4.5735449189189179</v>
      </c>
    </row>
    <row r="154" spans="1:13" x14ac:dyDescent="0.25">
      <c r="A154" s="337">
        <v>150</v>
      </c>
      <c r="B154" s="338">
        <v>17219165</v>
      </c>
      <c r="C154" s="339">
        <v>67.2</v>
      </c>
      <c r="D154" s="340">
        <v>11291</v>
      </c>
      <c r="E154" s="340">
        <v>12265</v>
      </c>
      <c r="F154" s="340">
        <f t="shared" si="12"/>
        <v>974</v>
      </c>
      <c r="G154" s="341">
        <f t="shared" si="11"/>
        <v>0.83763999999999994</v>
      </c>
      <c r="H154" s="341"/>
      <c r="I154" s="342">
        <f>(C154/C275)*I11</f>
        <v>4.1862516656191021E-2</v>
      </c>
      <c r="J154" s="343">
        <f t="shared" si="14"/>
        <v>0.87950251665619095</v>
      </c>
      <c r="K154" s="343">
        <v>0.87470770584538016</v>
      </c>
      <c r="L154" s="343">
        <f t="shared" si="13"/>
        <v>4.7948108108107901E-3</v>
      </c>
      <c r="M154" s="343">
        <f t="shared" si="10"/>
        <v>7.231581612972942</v>
      </c>
    </row>
    <row r="155" spans="1:13" x14ac:dyDescent="0.25">
      <c r="A155" s="337">
        <v>151</v>
      </c>
      <c r="B155" s="338">
        <v>17715559</v>
      </c>
      <c r="C155" s="339">
        <v>45.4</v>
      </c>
      <c r="D155" s="340">
        <v>10679</v>
      </c>
      <c r="E155" s="340">
        <v>10964</v>
      </c>
      <c r="F155" s="340">
        <f t="shared" si="12"/>
        <v>285</v>
      </c>
      <c r="G155" s="341">
        <f t="shared" si="11"/>
        <v>0.24509999999999998</v>
      </c>
      <c r="H155" s="341"/>
      <c r="I155" s="342">
        <f>(C155/C275)*I11</f>
        <v>2.8282116907605237E-2</v>
      </c>
      <c r="J155" s="343">
        <f t="shared" si="14"/>
        <v>0.27338211690760522</v>
      </c>
      <c r="K155" s="343">
        <v>0.27014276555625388</v>
      </c>
      <c r="L155" s="343">
        <f t="shared" si="13"/>
        <v>3.2393513513513383E-3</v>
      </c>
      <c r="M155" s="343">
        <f t="shared" si="10"/>
        <v>4.8856221016216024</v>
      </c>
    </row>
    <row r="156" spans="1:13" x14ac:dyDescent="0.25">
      <c r="A156" s="337">
        <v>152</v>
      </c>
      <c r="B156" s="345">
        <v>17218597</v>
      </c>
      <c r="C156" s="339">
        <v>52.9</v>
      </c>
      <c r="D156" s="340">
        <v>7774</v>
      </c>
      <c r="E156" s="340">
        <v>7774</v>
      </c>
      <c r="F156" s="340">
        <f t="shared" si="12"/>
        <v>0</v>
      </c>
      <c r="G156" s="341">
        <f t="shared" si="11"/>
        <v>0</v>
      </c>
      <c r="H156" s="341"/>
      <c r="I156" s="342">
        <f>(C156/C275)*I11</f>
        <v>3.2954272784412278E-2</v>
      </c>
      <c r="J156" s="343">
        <f t="shared" si="14"/>
        <v>3.2954272784412278E-2</v>
      </c>
      <c r="K156" s="343">
        <v>2.9179786297925791E-2</v>
      </c>
      <c r="L156" s="343">
        <f t="shared" si="13"/>
        <v>3.774486486486487E-3</v>
      </c>
      <c r="M156" s="343">
        <f t="shared" si="10"/>
        <v>5.6927182637837843</v>
      </c>
    </row>
    <row r="157" spans="1:13" x14ac:dyDescent="0.25">
      <c r="A157" s="337">
        <v>153</v>
      </c>
      <c r="B157" s="345">
        <v>17218707</v>
      </c>
      <c r="C157" s="339">
        <v>48.1</v>
      </c>
      <c r="D157" s="340">
        <v>7324</v>
      </c>
      <c r="E157" s="340">
        <v>8347</v>
      </c>
      <c r="F157" s="340">
        <f t="shared" si="12"/>
        <v>1023</v>
      </c>
      <c r="G157" s="341">
        <f t="shared" si="11"/>
        <v>0.87978000000000001</v>
      </c>
      <c r="H157" s="341"/>
      <c r="I157" s="342">
        <f>(C157/C275)*I11</f>
        <v>2.996409302325577E-2</v>
      </c>
      <c r="J157" s="343">
        <f t="shared" si="14"/>
        <v>0.90974409302325576</v>
      </c>
      <c r="K157" s="343">
        <v>0.90631209302325577</v>
      </c>
      <c r="L157" s="343">
        <f t="shared" si="13"/>
        <v>3.4319999999999906E-3</v>
      </c>
      <c r="M157" s="343">
        <f t="shared" si="10"/>
        <v>5.1761767199999857</v>
      </c>
    </row>
    <row r="158" spans="1:13" x14ac:dyDescent="0.25">
      <c r="A158" s="337">
        <v>154</v>
      </c>
      <c r="B158" s="345">
        <v>17219111</v>
      </c>
      <c r="C158" s="339">
        <v>60.3</v>
      </c>
      <c r="D158" s="340">
        <v>8327</v>
      </c>
      <c r="E158" s="340">
        <v>8327</v>
      </c>
      <c r="F158" s="340">
        <f t="shared" si="12"/>
        <v>0</v>
      </c>
      <c r="G158" s="341">
        <f t="shared" si="11"/>
        <v>0</v>
      </c>
      <c r="H158" s="341"/>
      <c r="I158" s="342">
        <f>(C158/C275)*I11</f>
        <v>3.7564133249528536E-2</v>
      </c>
      <c r="J158" s="343">
        <f t="shared" si="14"/>
        <v>3.7564133249528536E-2</v>
      </c>
      <c r="K158" s="343">
        <v>3.3261646763042059E-2</v>
      </c>
      <c r="L158" s="343">
        <f t="shared" si="13"/>
        <v>4.3024864864864773E-3</v>
      </c>
      <c r="M158" s="343">
        <f t="shared" si="10"/>
        <v>6.48905314378377</v>
      </c>
    </row>
    <row r="159" spans="1:13" x14ac:dyDescent="0.25">
      <c r="A159" s="337">
        <v>155</v>
      </c>
      <c r="B159" s="345">
        <v>17219320</v>
      </c>
      <c r="C159" s="339">
        <v>101.4</v>
      </c>
      <c r="D159" s="340">
        <v>3872</v>
      </c>
      <c r="E159" s="340">
        <v>4797</v>
      </c>
      <c r="F159" s="340">
        <f t="shared" si="12"/>
        <v>925</v>
      </c>
      <c r="G159" s="341">
        <f t="shared" si="11"/>
        <v>0.79549999999999998</v>
      </c>
      <c r="H159" s="341"/>
      <c r="I159" s="342">
        <f>(C159/C275)*I11</f>
        <v>6.3167547454431094E-2</v>
      </c>
      <c r="J159" s="343">
        <f t="shared" si="14"/>
        <v>0.85866754745443108</v>
      </c>
      <c r="K159" s="343">
        <v>0.85143252042740403</v>
      </c>
      <c r="L159" s="343">
        <f t="shared" si="13"/>
        <v>7.2350270270270522E-3</v>
      </c>
      <c r="M159" s="343">
        <f t="shared" si="10"/>
        <v>10.91194011243247</v>
      </c>
    </row>
    <row r="160" spans="1:13" x14ac:dyDescent="0.25">
      <c r="A160" s="337">
        <v>156</v>
      </c>
      <c r="B160" s="345">
        <v>17218751</v>
      </c>
      <c r="C160" s="339">
        <v>54.5</v>
      </c>
      <c r="D160" s="340">
        <v>18974</v>
      </c>
      <c r="E160" s="340">
        <v>19221</v>
      </c>
      <c r="F160" s="340">
        <f t="shared" si="12"/>
        <v>247</v>
      </c>
      <c r="G160" s="341">
        <f t="shared" si="11"/>
        <v>0.21242</v>
      </c>
      <c r="H160" s="341"/>
      <c r="I160" s="342">
        <f>(C160/C275)*I11</f>
        <v>3.3950999371464438E-2</v>
      </c>
      <c r="J160" s="343">
        <f t="shared" si="14"/>
        <v>0.24637099937146445</v>
      </c>
      <c r="K160" s="343">
        <v>0.24248235072281579</v>
      </c>
      <c r="L160" s="343">
        <f t="shared" si="13"/>
        <v>3.8886486486486571E-3</v>
      </c>
      <c r="M160" s="343">
        <f t="shared" si="10"/>
        <v>5.8648987783783912</v>
      </c>
    </row>
    <row r="161" spans="1:13" x14ac:dyDescent="0.25">
      <c r="A161" s="337">
        <v>157</v>
      </c>
      <c r="B161" s="345">
        <v>17218602</v>
      </c>
      <c r="C161" s="339">
        <v>52</v>
      </c>
      <c r="D161" s="340">
        <v>2500</v>
      </c>
      <c r="E161" s="340">
        <v>2500</v>
      </c>
      <c r="F161" s="340">
        <f t="shared" si="12"/>
        <v>0</v>
      </c>
      <c r="G161" s="341">
        <f t="shared" si="11"/>
        <v>0</v>
      </c>
      <c r="H161" s="341"/>
      <c r="I161" s="342">
        <f>(C161/C275)*I11</f>
        <v>3.2393614079195429E-2</v>
      </c>
      <c r="J161" s="343">
        <f t="shared" si="14"/>
        <v>3.2393614079195429E-2</v>
      </c>
      <c r="K161" s="343">
        <v>2.868334380892516E-2</v>
      </c>
      <c r="L161" s="343">
        <f t="shared" si="13"/>
        <v>3.7102702702702696E-3</v>
      </c>
      <c r="M161" s="343">
        <f t="shared" si="10"/>
        <v>5.5958667243243232</v>
      </c>
    </row>
    <row r="162" spans="1:13" x14ac:dyDescent="0.25">
      <c r="A162" s="337">
        <v>158</v>
      </c>
      <c r="B162" s="338">
        <v>17219255</v>
      </c>
      <c r="C162" s="339">
        <v>48.1</v>
      </c>
      <c r="D162" s="340">
        <v>3840</v>
      </c>
      <c r="E162" s="340">
        <v>3841</v>
      </c>
      <c r="F162" s="340">
        <f t="shared" si="12"/>
        <v>1</v>
      </c>
      <c r="G162" s="341">
        <f t="shared" si="11"/>
        <v>8.5999999999999998E-4</v>
      </c>
      <c r="H162" s="341"/>
      <c r="I162" s="342">
        <f>(C162/C275)*I11</f>
        <v>2.996409302325577E-2</v>
      </c>
      <c r="J162" s="343">
        <f t="shared" si="14"/>
        <v>3.0824093023255769E-2</v>
      </c>
      <c r="K162" s="343">
        <v>2.7392093023255772E-2</v>
      </c>
      <c r="L162" s="343">
        <f t="shared" si="13"/>
        <v>3.4319999999999976E-3</v>
      </c>
      <c r="M162" s="343">
        <f t="shared" si="10"/>
        <v>5.1761767199999964</v>
      </c>
    </row>
    <row r="163" spans="1:13" x14ac:dyDescent="0.25">
      <c r="A163" s="337">
        <v>159</v>
      </c>
      <c r="B163" s="338">
        <v>17219227</v>
      </c>
      <c r="C163" s="339">
        <v>49.4</v>
      </c>
      <c r="D163" s="340">
        <v>4884</v>
      </c>
      <c r="E163" s="340">
        <v>5480</v>
      </c>
      <c r="F163" s="340">
        <f t="shared" si="12"/>
        <v>596</v>
      </c>
      <c r="G163" s="341">
        <f t="shared" si="11"/>
        <v>0.51256000000000002</v>
      </c>
      <c r="H163" s="341"/>
      <c r="I163" s="342">
        <f>(C163/C275)*I11</f>
        <v>3.0773933375235655E-2</v>
      </c>
      <c r="J163" s="343">
        <f t="shared" si="14"/>
        <v>0.54333393337523572</v>
      </c>
      <c r="K163" s="343">
        <v>0.53980917661847894</v>
      </c>
      <c r="L163" s="343">
        <f t="shared" si="13"/>
        <v>3.5247567567567861E-3</v>
      </c>
      <c r="M163" s="343">
        <f t="shared" si="10"/>
        <v>5.3160733881081521</v>
      </c>
    </row>
    <row r="164" spans="1:13" x14ac:dyDescent="0.25">
      <c r="A164" s="337">
        <v>160</v>
      </c>
      <c r="B164" s="338">
        <v>17218599</v>
      </c>
      <c r="C164" s="339">
        <v>69.8</v>
      </c>
      <c r="D164" s="340">
        <v>7596</v>
      </c>
      <c r="E164" s="340">
        <v>7596</v>
      </c>
      <c r="F164" s="340">
        <f t="shared" si="12"/>
        <v>0</v>
      </c>
      <c r="G164" s="341">
        <f t="shared" si="11"/>
        <v>0</v>
      </c>
      <c r="H164" s="341"/>
      <c r="I164" s="342">
        <f>(C164/C275)*I11</f>
        <v>4.3482197360150784E-2</v>
      </c>
      <c r="J164" s="343">
        <f t="shared" si="14"/>
        <v>4.3482197360150784E-2</v>
      </c>
      <c r="K164" s="343">
        <v>3.8501873035826459E-2</v>
      </c>
      <c r="L164" s="343">
        <f t="shared" si="13"/>
        <v>4.9803243243243256E-3</v>
      </c>
      <c r="M164" s="343">
        <f t="shared" si="10"/>
        <v>7.5113749491891912</v>
      </c>
    </row>
    <row r="165" spans="1:13" x14ac:dyDescent="0.25">
      <c r="A165" s="337">
        <v>161</v>
      </c>
      <c r="B165" s="338">
        <v>17218735</v>
      </c>
      <c r="C165" s="339">
        <v>43</v>
      </c>
      <c r="D165" s="340">
        <v>2880</v>
      </c>
      <c r="E165" s="340">
        <v>2880</v>
      </c>
      <c r="F165" s="340">
        <f t="shared" si="12"/>
        <v>0</v>
      </c>
      <c r="G165" s="341">
        <f t="shared" si="11"/>
        <v>0</v>
      </c>
      <c r="H165" s="341"/>
      <c r="I165" s="342">
        <f>(C165/C275)*I11</f>
        <v>2.678702702702699E-2</v>
      </c>
      <c r="J165" s="343">
        <f t="shared" si="14"/>
        <v>2.678702702702699E-2</v>
      </c>
      <c r="K165" s="343">
        <v>2.3718918918918884E-2</v>
      </c>
      <c r="L165" s="343">
        <f t="shared" si="13"/>
        <v>3.0681081081081057E-3</v>
      </c>
      <c r="M165" s="343">
        <f t="shared" si="10"/>
        <v>4.6273513297297262</v>
      </c>
    </row>
    <row r="166" spans="1:13" x14ac:dyDescent="0.25">
      <c r="A166" s="337">
        <v>162</v>
      </c>
      <c r="B166" s="338">
        <v>17218736</v>
      </c>
      <c r="C166" s="339">
        <v>68.3</v>
      </c>
      <c r="D166" s="340">
        <v>6515</v>
      </c>
      <c r="E166" s="340">
        <v>6515</v>
      </c>
      <c r="F166" s="340">
        <f t="shared" si="12"/>
        <v>0</v>
      </c>
      <c r="G166" s="341">
        <f t="shared" si="11"/>
        <v>0</v>
      </c>
      <c r="H166" s="341"/>
      <c r="I166" s="342">
        <f>(C166/C275)*I11</f>
        <v>4.2547766184789379E-2</v>
      </c>
      <c r="J166" s="343">
        <f t="shared" si="14"/>
        <v>4.2547766184789379E-2</v>
      </c>
      <c r="K166" s="343">
        <v>3.7674468887492082E-2</v>
      </c>
      <c r="L166" s="343">
        <f t="shared" si="13"/>
        <v>4.8732972972972965E-3</v>
      </c>
      <c r="M166" s="343">
        <f t="shared" si="10"/>
        <v>7.3499557167567557</v>
      </c>
    </row>
    <row r="167" spans="1:13" x14ac:dyDescent="0.25">
      <c r="A167" s="337">
        <v>163</v>
      </c>
      <c r="B167" s="338">
        <v>17219107</v>
      </c>
      <c r="C167" s="339">
        <v>45.3</v>
      </c>
      <c r="D167" s="340">
        <v>1873</v>
      </c>
      <c r="E167" s="340">
        <v>1873</v>
      </c>
      <c r="F167" s="340">
        <f t="shared" si="12"/>
        <v>0</v>
      </c>
      <c r="G167" s="341">
        <f t="shared" si="11"/>
        <v>0</v>
      </c>
      <c r="H167" s="341"/>
      <c r="I167" s="342">
        <f>(C167/C275)*I11</f>
        <v>2.8219821495914479E-2</v>
      </c>
      <c r="J167" s="343">
        <f t="shared" si="14"/>
        <v>2.8219821495914479E-2</v>
      </c>
      <c r="K167" s="343">
        <v>2.4987605279698264E-2</v>
      </c>
      <c r="L167" s="343">
        <f t="shared" si="13"/>
        <v>3.2322162162162146E-3</v>
      </c>
      <c r="M167" s="343">
        <f t="shared" si="10"/>
        <v>4.8748608194594576</v>
      </c>
    </row>
    <row r="168" spans="1:13" x14ac:dyDescent="0.25">
      <c r="A168" s="337">
        <v>164</v>
      </c>
      <c r="B168" s="338">
        <v>17218779</v>
      </c>
      <c r="C168" s="339">
        <v>53</v>
      </c>
      <c r="D168" s="340">
        <v>7150</v>
      </c>
      <c r="E168" s="340">
        <v>7150</v>
      </c>
      <c r="F168" s="340">
        <f t="shared" si="12"/>
        <v>0</v>
      </c>
      <c r="G168" s="341">
        <f t="shared" si="11"/>
        <v>0</v>
      </c>
      <c r="H168" s="341"/>
      <c r="I168" s="342">
        <f>(C168/C275)*I11</f>
        <v>3.3016568196103033E-2</v>
      </c>
      <c r="J168" s="343">
        <f t="shared" si="14"/>
        <v>3.3016568196103033E-2</v>
      </c>
      <c r="K168" s="343">
        <v>2.9234946574481415E-2</v>
      </c>
      <c r="L168" s="343">
        <f t="shared" si="13"/>
        <v>3.7816216216216177E-3</v>
      </c>
      <c r="M168" s="343">
        <f t="shared" si="10"/>
        <v>5.7034795459459398</v>
      </c>
    </row>
    <row r="169" spans="1:13" x14ac:dyDescent="0.25">
      <c r="A169" s="337">
        <v>165</v>
      </c>
      <c r="B169" s="338">
        <v>17219095</v>
      </c>
      <c r="C169" s="339">
        <v>47.9</v>
      </c>
      <c r="D169" s="340">
        <v>4043</v>
      </c>
      <c r="E169" s="340">
        <v>4171</v>
      </c>
      <c r="F169" s="340">
        <f t="shared" si="12"/>
        <v>128</v>
      </c>
      <c r="G169" s="341">
        <f t="shared" si="11"/>
        <v>0.11008</v>
      </c>
      <c r="H169" s="341"/>
      <c r="I169" s="342">
        <f>(C169/C275)*I11</f>
        <v>2.9839502199874249E-2</v>
      </c>
      <c r="J169" s="343">
        <f t="shared" si="14"/>
        <v>0.13991950219987426</v>
      </c>
      <c r="K169" s="343">
        <v>0.13650177247014453</v>
      </c>
      <c r="L169" s="343">
        <f t="shared" si="13"/>
        <v>3.4177297297297293E-3</v>
      </c>
      <c r="M169" s="343">
        <f t="shared" si="10"/>
        <v>5.1546541556756749</v>
      </c>
    </row>
    <row r="170" spans="1:13" x14ac:dyDescent="0.25">
      <c r="A170" s="337">
        <v>166</v>
      </c>
      <c r="B170" s="338">
        <v>17219066</v>
      </c>
      <c r="C170" s="339">
        <v>60.3</v>
      </c>
      <c r="D170" s="340">
        <v>4012</v>
      </c>
      <c r="E170" s="340">
        <v>4709</v>
      </c>
      <c r="F170" s="340">
        <f t="shared" si="12"/>
        <v>697</v>
      </c>
      <c r="G170" s="341">
        <f t="shared" si="11"/>
        <v>0.59941999999999995</v>
      </c>
      <c r="H170" s="341"/>
      <c r="I170" s="342">
        <f>(C170/C275)*I11</f>
        <v>3.7564133249528536E-2</v>
      </c>
      <c r="J170" s="343">
        <f t="shared" si="14"/>
        <v>0.63698413324952852</v>
      </c>
      <c r="K170" s="343">
        <v>0.63268164676304206</v>
      </c>
      <c r="L170" s="343">
        <f t="shared" si="13"/>
        <v>4.3024864864864565E-3</v>
      </c>
      <c r="M170" s="343">
        <f t="shared" si="10"/>
        <v>6.4890531437837389</v>
      </c>
    </row>
    <row r="171" spans="1:13" x14ac:dyDescent="0.25">
      <c r="A171" s="337">
        <v>167</v>
      </c>
      <c r="B171" s="338">
        <v>17218904</v>
      </c>
      <c r="C171" s="339">
        <v>100.9</v>
      </c>
      <c r="D171" s="340">
        <v>8317</v>
      </c>
      <c r="E171" s="340">
        <v>8317</v>
      </c>
      <c r="F171" s="340">
        <f t="shared" si="12"/>
        <v>0</v>
      </c>
      <c r="G171" s="341">
        <f t="shared" si="11"/>
        <v>0</v>
      </c>
      <c r="H171" s="341"/>
      <c r="I171" s="342">
        <f>(C171/C275)*I11</f>
        <v>6.2856070395977279E-2</v>
      </c>
      <c r="J171" s="343">
        <f t="shared" si="14"/>
        <v>6.2856070395977279E-2</v>
      </c>
      <c r="K171" s="343">
        <v>5.5656719044625935E-2</v>
      </c>
      <c r="L171" s="343">
        <f t="shared" si="13"/>
        <v>7.1993513513513435E-3</v>
      </c>
      <c r="M171" s="343">
        <f t="shared" si="10"/>
        <v>10.858133701621609</v>
      </c>
    </row>
    <row r="172" spans="1:13" x14ac:dyDescent="0.25">
      <c r="A172" s="337">
        <v>168</v>
      </c>
      <c r="B172" s="338">
        <v>17219114</v>
      </c>
      <c r="C172" s="339">
        <v>54.7</v>
      </c>
      <c r="D172" s="340">
        <v>9827</v>
      </c>
      <c r="E172" s="340">
        <v>10435</v>
      </c>
      <c r="F172" s="340">
        <f t="shared" si="12"/>
        <v>608</v>
      </c>
      <c r="G172" s="341">
        <f t="shared" si="11"/>
        <v>0.52288000000000001</v>
      </c>
      <c r="H172" s="341"/>
      <c r="I172" s="342">
        <f>(C172/C275)*I11</f>
        <v>3.4075590194845962E-2</v>
      </c>
      <c r="J172" s="343">
        <f t="shared" si="14"/>
        <v>0.55695559019484597</v>
      </c>
      <c r="K172" s="343">
        <v>0.55305267127592705</v>
      </c>
      <c r="L172" s="343">
        <f t="shared" si="13"/>
        <v>3.9029189189189184E-3</v>
      </c>
      <c r="M172" s="343">
        <f t="shared" ref="M172:M235" si="15">L172*1508.21</f>
        <v>5.8864213427027021</v>
      </c>
    </row>
    <row r="173" spans="1:13" x14ac:dyDescent="0.25">
      <c r="A173" s="337">
        <v>169</v>
      </c>
      <c r="B173" s="338">
        <v>17219283</v>
      </c>
      <c r="C173" s="339">
        <v>52</v>
      </c>
      <c r="D173" s="340">
        <v>4365</v>
      </c>
      <c r="E173" s="340">
        <v>4626</v>
      </c>
      <c r="F173" s="340">
        <f t="shared" si="12"/>
        <v>261</v>
      </c>
      <c r="G173" s="341">
        <f t="shared" si="11"/>
        <v>0.22445999999999999</v>
      </c>
      <c r="H173" s="341"/>
      <c r="I173" s="342">
        <f>(C173/C275)*I11</f>
        <v>3.2393614079195429E-2</v>
      </c>
      <c r="J173" s="343">
        <f t="shared" si="14"/>
        <v>0.25685361407919544</v>
      </c>
      <c r="K173" s="343">
        <v>0.25314334380892517</v>
      </c>
      <c r="L173" s="343">
        <f t="shared" si="13"/>
        <v>3.7102702702702661E-3</v>
      </c>
      <c r="M173" s="343">
        <f t="shared" si="15"/>
        <v>5.5958667243243179</v>
      </c>
    </row>
    <row r="174" spans="1:13" x14ac:dyDescent="0.25">
      <c r="A174" s="337">
        <v>170</v>
      </c>
      <c r="B174" s="338">
        <v>17219054</v>
      </c>
      <c r="C174" s="339">
        <v>47.7</v>
      </c>
      <c r="D174" s="340">
        <v>8028</v>
      </c>
      <c r="E174" s="340">
        <v>8028</v>
      </c>
      <c r="F174" s="340">
        <f t="shared" si="12"/>
        <v>0</v>
      </c>
      <c r="G174" s="341">
        <f t="shared" si="11"/>
        <v>0</v>
      </c>
      <c r="H174" s="341"/>
      <c r="I174" s="342">
        <f>(C174/C275)*I11</f>
        <v>2.9714911376492733E-2</v>
      </c>
      <c r="J174" s="343">
        <f t="shared" si="14"/>
        <v>2.9714911376492733E-2</v>
      </c>
      <c r="K174" s="343">
        <v>2.6311451917033275E-2</v>
      </c>
      <c r="L174" s="343">
        <f t="shared" si="13"/>
        <v>3.4034594594594576E-3</v>
      </c>
      <c r="M174" s="343">
        <f t="shared" si="15"/>
        <v>5.1331315913513489</v>
      </c>
    </row>
    <row r="175" spans="1:13" x14ac:dyDescent="0.25">
      <c r="A175" s="337">
        <v>171</v>
      </c>
      <c r="B175" s="338">
        <v>17219077</v>
      </c>
      <c r="C175" s="339">
        <v>49.7</v>
      </c>
      <c r="D175" s="340">
        <v>3163</v>
      </c>
      <c r="E175" s="340">
        <v>3168</v>
      </c>
      <c r="F175" s="340">
        <f t="shared" si="12"/>
        <v>5</v>
      </c>
      <c r="G175" s="341">
        <f t="shared" si="11"/>
        <v>4.3E-3</v>
      </c>
      <c r="H175" s="341"/>
      <c r="I175" s="342">
        <f>(C175/C275)*I11</f>
        <v>3.096081961030794E-2</v>
      </c>
      <c r="J175" s="343">
        <f t="shared" si="14"/>
        <v>3.5260819610307942E-2</v>
      </c>
      <c r="K175" s="343">
        <v>3.1714657448145778E-2</v>
      </c>
      <c r="L175" s="343">
        <f t="shared" si="13"/>
        <v>3.5461621621621642E-3</v>
      </c>
      <c r="M175" s="343">
        <f t="shared" si="15"/>
        <v>5.348357234594598</v>
      </c>
    </row>
    <row r="176" spans="1:13" x14ac:dyDescent="0.25">
      <c r="A176" s="337">
        <v>172</v>
      </c>
      <c r="B176" s="338">
        <v>17219296</v>
      </c>
      <c r="C176" s="339">
        <v>68.8</v>
      </c>
      <c r="D176" s="340">
        <v>8789</v>
      </c>
      <c r="E176" s="340">
        <v>9393</v>
      </c>
      <c r="F176" s="340">
        <f t="shared" si="12"/>
        <v>604</v>
      </c>
      <c r="G176" s="341">
        <f t="shared" si="11"/>
        <v>0.51944000000000001</v>
      </c>
      <c r="H176" s="341"/>
      <c r="I176" s="342">
        <f>(C176/C275)*I11</f>
        <v>4.2859243243243181E-2</v>
      </c>
      <c r="J176" s="343">
        <f t="shared" si="14"/>
        <v>0.56229924324324321</v>
      </c>
      <c r="K176" s="343">
        <v>0.55739027027027022</v>
      </c>
      <c r="L176" s="343">
        <f t="shared" si="13"/>
        <v>4.9089729729729914E-3</v>
      </c>
      <c r="M176" s="343">
        <f t="shared" si="15"/>
        <v>7.4037621275675951</v>
      </c>
    </row>
    <row r="177" spans="1:13" x14ac:dyDescent="0.25">
      <c r="A177" s="337">
        <v>173</v>
      </c>
      <c r="B177" s="338">
        <v>17218925</v>
      </c>
      <c r="C177" s="339">
        <v>42.5</v>
      </c>
      <c r="D177" s="340">
        <v>5041</v>
      </c>
      <c r="E177" s="340">
        <v>5367</v>
      </c>
      <c r="F177" s="340">
        <f t="shared" si="12"/>
        <v>326</v>
      </c>
      <c r="G177" s="341">
        <f t="shared" si="11"/>
        <v>0.28036</v>
      </c>
      <c r="H177" s="341"/>
      <c r="I177" s="342">
        <f>(C177/C275)*I11</f>
        <v>2.6475549968573188E-2</v>
      </c>
      <c r="J177" s="343">
        <f t="shared" si="14"/>
        <v>0.30683554996857321</v>
      </c>
      <c r="K177" s="343">
        <v>0.30380311753614075</v>
      </c>
      <c r="L177" s="343">
        <f t="shared" si="13"/>
        <v>3.0324324324324525E-3</v>
      </c>
      <c r="M177" s="343">
        <f t="shared" si="15"/>
        <v>4.573544918918949</v>
      </c>
    </row>
    <row r="178" spans="1:13" x14ac:dyDescent="0.25">
      <c r="A178" s="337">
        <v>174</v>
      </c>
      <c r="B178" s="338">
        <v>17218967</v>
      </c>
      <c r="C178" s="339">
        <v>67</v>
      </c>
      <c r="D178" s="340">
        <v>10845</v>
      </c>
      <c r="E178" s="340">
        <v>10876</v>
      </c>
      <c r="F178" s="340">
        <f t="shared" si="12"/>
        <v>31</v>
      </c>
      <c r="G178" s="341">
        <f t="shared" si="11"/>
        <v>2.666E-2</v>
      </c>
      <c r="H178" s="341"/>
      <c r="I178" s="342">
        <f>(C178/C275)*I11</f>
        <v>4.1737925832809497E-2</v>
      </c>
      <c r="J178" s="343">
        <f t="shared" si="14"/>
        <v>6.83979258328095E-2</v>
      </c>
      <c r="K178" s="343">
        <v>6.3617385292268958E-2</v>
      </c>
      <c r="L178" s="343">
        <f t="shared" si="13"/>
        <v>4.7805405405405427E-3</v>
      </c>
      <c r="M178" s="343">
        <f t="shared" si="15"/>
        <v>7.2100590486486524</v>
      </c>
    </row>
    <row r="179" spans="1:13" x14ac:dyDescent="0.25">
      <c r="A179" s="337">
        <v>175</v>
      </c>
      <c r="B179" s="338">
        <v>17218838</v>
      </c>
      <c r="C179" s="339">
        <v>45.4</v>
      </c>
      <c r="D179" s="340">
        <v>2216</v>
      </c>
      <c r="E179" s="340">
        <v>2216</v>
      </c>
      <c r="F179" s="340">
        <f t="shared" si="12"/>
        <v>0</v>
      </c>
      <c r="G179" s="341">
        <f t="shared" si="11"/>
        <v>0</v>
      </c>
      <c r="H179" s="341"/>
      <c r="I179" s="342">
        <f>(C179/C275)*I11</f>
        <v>2.8282116907605237E-2</v>
      </c>
      <c r="J179" s="343">
        <f t="shared" si="14"/>
        <v>2.8282116907605237E-2</v>
      </c>
      <c r="K179" s="343">
        <v>2.5042765556253888E-2</v>
      </c>
      <c r="L179" s="343">
        <f t="shared" si="13"/>
        <v>3.2393513513513487E-3</v>
      </c>
      <c r="M179" s="343">
        <f t="shared" si="15"/>
        <v>4.8856221016216175</v>
      </c>
    </row>
    <row r="180" spans="1:13" x14ac:dyDescent="0.25">
      <c r="A180" s="337">
        <v>176</v>
      </c>
      <c r="B180" s="338">
        <v>17218755</v>
      </c>
      <c r="C180" s="339">
        <v>53</v>
      </c>
      <c r="D180" s="340">
        <v>3435</v>
      </c>
      <c r="E180" s="340">
        <v>3435</v>
      </c>
      <c r="F180" s="340">
        <f t="shared" si="12"/>
        <v>0</v>
      </c>
      <c r="G180" s="341">
        <f t="shared" si="11"/>
        <v>0</v>
      </c>
      <c r="H180" s="341"/>
      <c r="I180" s="342">
        <f>(C180/C275)*I11</f>
        <v>3.3016568196103033E-2</v>
      </c>
      <c r="J180" s="343">
        <f t="shared" si="14"/>
        <v>3.3016568196103033E-2</v>
      </c>
      <c r="K180" s="343">
        <v>2.9234946574481415E-2</v>
      </c>
      <c r="L180" s="343">
        <f t="shared" si="13"/>
        <v>3.7816216216216177E-3</v>
      </c>
      <c r="M180" s="343">
        <f t="shared" si="15"/>
        <v>5.7034795459459398</v>
      </c>
    </row>
    <row r="181" spans="1:13" x14ac:dyDescent="0.25">
      <c r="A181" s="337">
        <v>177</v>
      </c>
      <c r="B181" s="338">
        <v>17219023</v>
      </c>
      <c r="C181" s="339">
        <v>48</v>
      </c>
      <c r="D181" s="340">
        <v>3607</v>
      </c>
      <c r="E181" s="340">
        <v>3607</v>
      </c>
      <c r="F181" s="340">
        <f t="shared" si="12"/>
        <v>0</v>
      </c>
      <c r="G181" s="341">
        <f t="shared" si="11"/>
        <v>0</v>
      </c>
      <c r="H181" s="341"/>
      <c r="I181" s="342">
        <f>(C181/C275)*I11</f>
        <v>2.9901797611565011E-2</v>
      </c>
      <c r="J181" s="343">
        <f t="shared" si="14"/>
        <v>2.9901797611565011E-2</v>
      </c>
      <c r="K181" s="343">
        <v>2.6476932746700148E-2</v>
      </c>
      <c r="L181" s="343">
        <f t="shared" si="13"/>
        <v>3.4248648648648634E-3</v>
      </c>
      <c r="M181" s="343">
        <f t="shared" si="15"/>
        <v>5.1654154378378356</v>
      </c>
    </row>
    <row r="182" spans="1:13" x14ac:dyDescent="0.25">
      <c r="A182" s="337">
        <v>178</v>
      </c>
      <c r="B182" s="338">
        <v>17219307</v>
      </c>
      <c r="C182" s="339">
        <v>59.8</v>
      </c>
      <c r="D182" s="340">
        <v>5936</v>
      </c>
      <c r="E182" s="340">
        <v>5949</v>
      </c>
      <c r="F182" s="340">
        <f t="shared" si="12"/>
        <v>13</v>
      </c>
      <c r="G182" s="341">
        <f t="shared" si="11"/>
        <v>1.1179999999999999E-2</v>
      </c>
      <c r="H182" s="341"/>
      <c r="I182" s="342">
        <f>(C182/C275)*I11</f>
        <v>3.7252656191074741E-2</v>
      </c>
      <c r="J182" s="343">
        <f t="shared" si="14"/>
        <v>4.8432656191074744E-2</v>
      </c>
      <c r="K182" s="343">
        <v>4.4165845380263927E-2</v>
      </c>
      <c r="L182" s="343">
        <f t="shared" si="13"/>
        <v>4.2668108108108171E-3</v>
      </c>
      <c r="M182" s="343">
        <f t="shared" si="15"/>
        <v>6.435246732972983</v>
      </c>
    </row>
    <row r="183" spans="1:13" x14ac:dyDescent="0.25">
      <c r="A183" s="337">
        <v>179</v>
      </c>
      <c r="B183" s="338">
        <v>17219225</v>
      </c>
      <c r="C183" s="339">
        <v>101.5</v>
      </c>
      <c r="D183" s="340">
        <v>15918</v>
      </c>
      <c r="E183" s="340">
        <v>15918</v>
      </c>
      <c r="F183" s="340">
        <f t="shared" si="12"/>
        <v>0</v>
      </c>
      <c r="G183" s="341">
        <f t="shared" si="11"/>
        <v>0</v>
      </c>
      <c r="H183" s="341"/>
      <c r="I183" s="342">
        <f>(C183/C275)*I11</f>
        <v>6.3229842866121849E-2</v>
      </c>
      <c r="J183" s="343">
        <f t="shared" si="14"/>
        <v>6.3229842866121849E-2</v>
      </c>
      <c r="K183" s="343">
        <v>5.5987680703959687E-2</v>
      </c>
      <c r="L183" s="343">
        <f t="shared" si="13"/>
        <v>7.2421621621621621E-3</v>
      </c>
      <c r="M183" s="343">
        <f t="shared" si="15"/>
        <v>10.922701394594595</v>
      </c>
    </row>
    <row r="184" spans="1:13" x14ac:dyDescent="0.25">
      <c r="A184" s="337">
        <v>180</v>
      </c>
      <c r="B184" s="338">
        <v>17219131</v>
      </c>
      <c r="C184" s="339">
        <v>54.7</v>
      </c>
      <c r="D184" s="340">
        <v>3553</v>
      </c>
      <c r="E184" s="340">
        <v>3554</v>
      </c>
      <c r="F184" s="340">
        <f t="shared" si="12"/>
        <v>1</v>
      </c>
      <c r="G184" s="341">
        <f t="shared" si="11"/>
        <v>8.5999999999999998E-4</v>
      </c>
      <c r="H184" s="341"/>
      <c r="I184" s="342">
        <f>(C184/C275)*I11</f>
        <v>3.4075590194845962E-2</v>
      </c>
      <c r="J184" s="343">
        <f t="shared" si="14"/>
        <v>3.4935590194845961E-2</v>
      </c>
      <c r="K184" s="343">
        <v>3.1032671275927046E-2</v>
      </c>
      <c r="L184" s="343">
        <f t="shared" si="13"/>
        <v>3.9029189189189149E-3</v>
      </c>
      <c r="M184" s="343">
        <f t="shared" si="15"/>
        <v>5.8864213427026968</v>
      </c>
    </row>
    <row r="185" spans="1:13" x14ac:dyDescent="0.25">
      <c r="A185" s="337">
        <v>181</v>
      </c>
      <c r="B185" s="338">
        <v>17218604</v>
      </c>
      <c r="C185" s="339">
        <v>51.8</v>
      </c>
      <c r="D185" s="340">
        <v>7557</v>
      </c>
      <c r="E185" s="340">
        <v>8157</v>
      </c>
      <c r="F185" s="340">
        <f t="shared" si="12"/>
        <v>600</v>
      </c>
      <c r="G185" s="341">
        <f t="shared" si="11"/>
        <v>0.51600000000000001</v>
      </c>
      <c r="H185" s="341"/>
      <c r="I185" s="342">
        <f>(C185/C275)*I11</f>
        <v>3.2269023255813906E-2</v>
      </c>
      <c r="J185" s="343">
        <f t="shared" si="14"/>
        <v>0.54826902325581395</v>
      </c>
      <c r="K185" s="343">
        <v>0.54457302325581392</v>
      </c>
      <c r="L185" s="343">
        <f t="shared" si="13"/>
        <v>3.6960000000000326E-3</v>
      </c>
      <c r="M185" s="343">
        <f t="shared" si="15"/>
        <v>5.5743441600000496</v>
      </c>
    </row>
    <row r="186" spans="1:13" x14ac:dyDescent="0.25">
      <c r="A186" s="337">
        <v>182</v>
      </c>
      <c r="B186" s="338">
        <v>17219333</v>
      </c>
      <c r="C186" s="339">
        <v>47.5</v>
      </c>
      <c r="D186" s="340">
        <v>3588</v>
      </c>
      <c r="E186" s="340">
        <v>3720</v>
      </c>
      <c r="F186" s="340">
        <f t="shared" si="12"/>
        <v>132</v>
      </c>
      <c r="G186" s="341">
        <f t="shared" si="11"/>
        <v>0.11352</v>
      </c>
      <c r="H186" s="341"/>
      <c r="I186" s="342">
        <f>(C186/C275)*I11</f>
        <v>2.9590320553111209E-2</v>
      </c>
      <c r="J186" s="343">
        <f t="shared" si="14"/>
        <v>0.14311032055311121</v>
      </c>
      <c r="K186" s="343">
        <v>0.139721131363922</v>
      </c>
      <c r="L186" s="343">
        <f t="shared" si="13"/>
        <v>3.3891891891892068E-3</v>
      </c>
      <c r="M186" s="343">
        <f t="shared" si="15"/>
        <v>5.111609027027054</v>
      </c>
    </row>
    <row r="187" spans="1:13" x14ac:dyDescent="0.25">
      <c r="A187" s="337">
        <v>183</v>
      </c>
      <c r="B187" s="338">
        <v>17218947</v>
      </c>
      <c r="C187" s="339">
        <v>49.9</v>
      </c>
      <c r="D187" s="340">
        <v>2745</v>
      </c>
      <c r="E187" s="340">
        <v>2746</v>
      </c>
      <c r="F187" s="340">
        <f t="shared" si="12"/>
        <v>1</v>
      </c>
      <c r="G187" s="341">
        <f t="shared" si="11"/>
        <v>8.5999999999999998E-4</v>
      </c>
      <c r="H187" s="341"/>
      <c r="I187" s="342">
        <f>(C187/C275)*I11</f>
        <v>3.108541043368946E-2</v>
      </c>
      <c r="J187" s="343">
        <f t="shared" si="14"/>
        <v>3.194541043368946E-2</v>
      </c>
      <c r="K187" s="343">
        <v>2.8384978001257027E-2</v>
      </c>
      <c r="L187" s="343">
        <f t="shared" si="13"/>
        <v>3.5604324324324324E-3</v>
      </c>
      <c r="M187" s="343">
        <f t="shared" si="15"/>
        <v>5.3698797989189186</v>
      </c>
    </row>
    <row r="188" spans="1:13" x14ac:dyDescent="0.25">
      <c r="A188" s="337">
        <v>184</v>
      </c>
      <c r="B188" s="338">
        <v>17218785</v>
      </c>
      <c r="C188" s="339">
        <v>69.599999999999994</v>
      </c>
      <c r="D188" s="340">
        <v>12214</v>
      </c>
      <c r="E188" s="340">
        <v>12586</v>
      </c>
      <c r="F188" s="340">
        <f t="shared" si="12"/>
        <v>372</v>
      </c>
      <c r="G188" s="341">
        <f t="shared" si="11"/>
        <v>0.31991999999999998</v>
      </c>
      <c r="H188" s="341"/>
      <c r="I188" s="342">
        <f>(C188/C275)*I11</f>
        <v>4.3357606536769268E-2</v>
      </c>
      <c r="J188" s="343">
        <f t="shared" si="14"/>
        <v>0.36327760653676927</v>
      </c>
      <c r="K188" s="343">
        <v>0.35831155248271518</v>
      </c>
      <c r="L188" s="343">
        <f t="shared" si="13"/>
        <v>4.9660540540540921E-3</v>
      </c>
      <c r="M188" s="343">
        <f t="shared" si="15"/>
        <v>7.4898523848649221</v>
      </c>
    </row>
    <row r="189" spans="1:13" x14ac:dyDescent="0.25">
      <c r="A189" s="337">
        <v>185</v>
      </c>
      <c r="B189" s="338">
        <v>17219154</v>
      </c>
      <c r="C189" s="339">
        <v>42.8</v>
      </c>
      <c r="D189" s="340">
        <v>2332</v>
      </c>
      <c r="E189" s="340">
        <v>2332</v>
      </c>
      <c r="F189" s="340">
        <f t="shared" si="12"/>
        <v>0</v>
      </c>
      <c r="G189" s="341">
        <f t="shared" si="11"/>
        <v>0</v>
      </c>
      <c r="H189" s="341">
        <f>C189*0.015*12/7</f>
        <v>1.1005714285714283</v>
      </c>
      <c r="I189" s="342">
        <f>(C189/C275)*I11</f>
        <v>2.6662436203645466E-2</v>
      </c>
      <c r="J189" s="343">
        <f>I189+H189+G189</f>
        <v>1.1272338647750737</v>
      </c>
      <c r="K189" s="343">
        <v>1.124180026937236</v>
      </c>
      <c r="L189" s="343">
        <f t="shared" si="13"/>
        <v>3.0538378378377473E-3</v>
      </c>
      <c r="M189" s="343">
        <f t="shared" si="15"/>
        <v>4.6058287654052688</v>
      </c>
    </row>
    <row r="190" spans="1:13" x14ac:dyDescent="0.25">
      <c r="A190" s="337">
        <v>186</v>
      </c>
      <c r="B190" s="338">
        <v>17218970</v>
      </c>
      <c r="C190" s="339">
        <v>67.099999999999994</v>
      </c>
      <c r="D190" s="340">
        <v>11313</v>
      </c>
      <c r="E190" s="340">
        <v>11823</v>
      </c>
      <c r="F190" s="340">
        <f t="shared" si="12"/>
        <v>510</v>
      </c>
      <c r="G190" s="341">
        <f t="shared" si="11"/>
        <v>0.43859999999999999</v>
      </c>
      <c r="H190" s="341"/>
      <c r="I190" s="342">
        <f>(C190/C275)*I11</f>
        <v>4.1800221244500252E-2</v>
      </c>
      <c r="J190" s="343">
        <f t="shared" si="14"/>
        <v>0.48040022124450021</v>
      </c>
      <c r="K190" s="343">
        <v>0.4756125455688246</v>
      </c>
      <c r="L190" s="343">
        <f t="shared" si="13"/>
        <v>4.7876756756756178E-3</v>
      </c>
      <c r="M190" s="343">
        <f t="shared" si="15"/>
        <v>7.2208203308107235</v>
      </c>
    </row>
    <row r="191" spans="1:13" x14ac:dyDescent="0.25">
      <c r="A191" s="337">
        <v>187</v>
      </c>
      <c r="B191" s="338">
        <v>17219281</v>
      </c>
      <c r="C191" s="339">
        <v>45.5</v>
      </c>
      <c r="D191" s="340">
        <v>4446</v>
      </c>
      <c r="E191" s="340">
        <v>4749</v>
      </c>
      <c r="F191" s="340">
        <f t="shared" si="12"/>
        <v>303</v>
      </c>
      <c r="G191" s="341">
        <f t="shared" si="11"/>
        <v>0.26057999999999998</v>
      </c>
      <c r="H191" s="341"/>
      <c r="I191" s="342">
        <f>(C191/C275)*I11</f>
        <v>2.8344412319295999E-2</v>
      </c>
      <c r="J191" s="343">
        <f>I191+H191+G191</f>
        <v>0.288924412319296</v>
      </c>
      <c r="K191" s="343">
        <v>0.28567792583280949</v>
      </c>
      <c r="L191" s="343">
        <f t="shared" si="13"/>
        <v>3.2464864864865106E-3</v>
      </c>
      <c r="M191" s="343">
        <f t="shared" si="15"/>
        <v>4.89638338378382</v>
      </c>
    </row>
    <row r="192" spans="1:13" x14ac:dyDescent="0.25">
      <c r="A192" s="337">
        <v>188</v>
      </c>
      <c r="B192" s="338">
        <v>17218653</v>
      </c>
      <c r="C192" s="339">
        <v>54.6</v>
      </c>
      <c r="D192" s="340">
        <v>3417</v>
      </c>
      <c r="E192" s="340">
        <v>3607</v>
      </c>
      <c r="F192" s="340">
        <f t="shared" si="12"/>
        <v>190</v>
      </c>
      <c r="G192" s="341">
        <f t="shared" si="11"/>
        <v>0.16339999999999999</v>
      </c>
      <c r="H192" s="341"/>
      <c r="I192" s="342">
        <f>(C192/C275)*I11</f>
        <v>3.40132947831552E-2</v>
      </c>
      <c r="J192" s="343">
        <f>G192+I192+H192</f>
        <v>0.1974132947831552</v>
      </c>
      <c r="K192" s="343">
        <v>0.19351751099937139</v>
      </c>
      <c r="L192" s="343">
        <f t="shared" si="13"/>
        <v>3.8957837837838016E-3</v>
      </c>
      <c r="M192" s="343">
        <f t="shared" si="15"/>
        <v>5.875660060540568</v>
      </c>
    </row>
    <row r="193" spans="1:13" x14ac:dyDescent="0.25">
      <c r="A193" s="337">
        <v>189</v>
      </c>
      <c r="B193" s="338">
        <v>17218867</v>
      </c>
      <c r="C193" s="339">
        <v>49.5</v>
      </c>
      <c r="D193" s="340">
        <v>7680</v>
      </c>
      <c r="E193" s="340">
        <v>8131</v>
      </c>
      <c r="F193" s="340">
        <f t="shared" si="12"/>
        <v>451</v>
      </c>
      <c r="G193" s="341">
        <f t="shared" si="11"/>
        <v>0.38785999999999998</v>
      </c>
      <c r="H193" s="341"/>
      <c r="I193" s="342">
        <f>(C193/C275)*I11</f>
        <v>3.0836228786926417E-2</v>
      </c>
      <c r="J193" s="343">
        <f t="shared" si="14"/>
        <v>0.41869622878692642</v>
      </c>
      <c r="K193" s="343">
        <v>0.41516433689503451</v>
      </c>
      <c r="L193" s="343">
        <f t="shared" si="13"/>
        <v>3.5318918918919029E-3</v>
      </c>
      <c r="M193" s="343">
        <f t="shared" si="15"/>
        <v>5.3268346702702871</v>
      </c>
    </row>
    <row r="194" spans="1:13" x14ac:dyDescent="0.25">
      <c r="A194" s="337">
        <v>190</v>
      </c>
      <c r="B194" s="338">
        <v>17219278</v>
      </c>
      <c r="C194" s="339">
        <v>61.7</v>
      </c>
      <c r="D194" s="340">
        <v>12983</v>
      </c>
      <c r="E194" s="340">
        <v>13842</v>
      </c>
      <c r="F194" s="340">
        <f t="shared" si="12"/>
        <v>859</v>
      </c>
      <c r="G194" s="341">
        <f t="shared" si="11"/>
        <v>0.73873999999999995</v>
      </c>
      <c r="H194" s="341"/>
      <c r="I194" s="342">
        <f>(C194/C275)*I11</f>
        <v>3.8436269013199194E-2</v>
      </c>
      <c r="J194" s="343">
        <f t="shared" si="14"/>
        <v>0.77717626901319914</v>
      </c>
      <c r="K194" s="343">
        <v>0.77277389063482071</v>
      </c>
      <c r="L194" s="343">
        <f t="shared" si="13"/>
        <v>4.4023783783784243E-3</v>
      </c>
      <c r="M194" s="343">
        <f t="shared" si="15"/>
        <v>6.6397110940541237</v>
      </c>
    </row>
    <row r="195" spans="1:13" x14ac:dyDescent="0.25">
      <c r="A195" s="337">
        <v>191</v>
      </c>
      <c r="B195" s="338">
        <v>17218929</v>
      </c>
      <c r="C195" s="339">
        <v>102</v>
      </c>
      <c r="D195" s="340">
        <v>15987</v>
      </c>
      <c r="E195" s="340">
        <v>16841</v>
      </c>
      <c r="F195" s="340">
        <f t="shared" si="12"/>
        <v>854</v>
      </c>
      <c r="G195" s="341">
        <f t="shared" si="11"/>
        <v>0.73443999999999998</v>
      </c>
      <c r="H195" s="341"/>
      <c r="I195" s="342">
        <f>(C195/C275)*I11</f>
        <v>6.3541319924575651E-2</v>
      </c>
      <c r="J195" s="343">
        <f t="shared" si="14"/>
        <v>0.79798131992457566</v>
      </c>
      <c r="K195" s="343">
        <v>0.7907034820867378</v>
      </c>
      <c r="L195" s="343">
        <f t="shared" si="13"/>
        <v>7.2778378378378639E-3</v>
      </c>
      <c r="M195" s="343">
        <f t="shared" si="15"/>
        <v>10.976507805405445</v>
      </c>
    </row>
    <row r="196" spans="1:13" x14ac:dyDescent="0.25">
      <c r="A196" s="337">
        <v>192</v>
      </c>
      <c r="B196" s="338">
        <v>17219100</v>
      </c>
      <c r="C196" s="339">
        <v>54.7</v>
      </c>
      <c r="D196" s="340">
        <v>8531</v>
      </c>
      <c r="E196" s="340">
        <v>8531</v>
      </c>
      <c r="F196" s="340">
        <f t="shared" si="12"/>
        <v>0</v>
      </c>
      <c r="G196" s="341">
        <f t="shared" si="11"/>
        <v>0</v>
      </c>
      <c r="H196" s="341"/>
      <c r="I196" s="342">
        <f>(C196/C275)*I11</f>
        <v>3.4075590194845962E-2</v>
      </c>
      <c r="J196" s="343">
        <f t="shared" si="14"/>
        <v>3.4075590194845962E-2</v>
      </c>
      <c r="K196" s="343">
        <v>3.0172671275927047E-2</v>
      </c>
      <c r="L196" s="343">
        <f t="shared" si="13"/>
        <v>3.9029189189189149E-3</v>
      </c>
      <c r="M196" s="343">
        <f t="shared" si="15"/>
        <v>5.8864213427026968</v>
      </c>
    </row>
    <row r="197" spans="1:13" x14ac:dyDescent="0.25">
      <c r="A197" s="337">
        <v>193</v>
      </c>
      <c r="B197" s="338">
        <v>17219181</v>
      </c>
      <c r="C197" s="339">
        <v>52.3</v>
      </c>
      <c r="D197" s="340">
        <v>6790</v>
      </c>
      <c r="E197" s="340">
        <v>6790</v>
      </c>
      <c r="F197" s="340">
        <f t="shared" si="12"/>
        <v>0</v>
      </c>
      <c r="G197" s="341">
        <f t="shared" si="11"/>
        <v>0</v>
      </c>
      <c r="H197" s="341"/>
      <c r="I197" s="342">
        <f>(C197/C275)*I11</f>
        <v>3.2580500314267707E-2</v>
      </c>
      <c r="J197" s="343">
        <f t="shared" si="14"/>
        <v>3.2580500314267707E-2</v>
      </c>
      <c r="K197" s="343">
        <v>2.8848824638592035E-2</v>
      </c>
      <c r="L197" s="343">
        <f t="shared" si="13"/>
        <v>3.7316756756756719E-3</v>
      </c>
      <c r="M197" s="343">
        <f t="shared" si="15"/>
        <v>5.6281505708108055</v>
      </c>
    </row>
    <row r="198" spans="1:13" x14ac:dyDescent="0.25">
      <c r="A198" s="337">
        <v>194</v>
      </c>
      <c r="B198" s="338">
        <v>17715616</v>
      </c>
      <c r="C198" s="339">
        <v>48</v>
      </c>
      <c r="D198" s="340">
        <v>2946</v>
      </c>
      <c r="E198" s="340">
        <v>2996</v>
      </c>
      <c r="F198" s="340">
        <f t="shared" si="12"/>
        <v>50</v>
      </c>
      <c r="G198" s="341">
        <f t="shared" si="11"/>
        <v>4.2999999999999997E-2</v>
      </c>
      <c r="H198" s="341"/>
      <c r="I198" s="342">
        <f>(C198/C275)*I11</f>
        <v>2.9901797611565011E-2</v>
      </c>
      <c r="J198" s="343">
        <f t="shared" si="14"/>
        <v>7.2901797611565011E-2</v>
      </c>
      <c r="K198" s="343">
        <v>6.9476932746700137E-2</v>
      </c>
      <c r="L198" s="343">
        <f t="shared" si="13"/>
        <v>3.4248648648648738E-3</v>
      </c>
      <c r="M198" s="343">
        <f t="shared" si="15"/>
        <v>5.1654154378378516</v>
      </c>
    </row>
    <row r="199" spans="1:13" x14ac:dyDescent="0.25">
      <c r="A199" s="337">
        <v>195</v>
      </c>
      <c r="B199" s="338">
        <v>17218760</v>
      </c>
      <c r="C199" s="339">
        <v>49.4</v>
      </c>
      <c r="D199" s="340">
        <v>2932</v>
      </c>
      <c r="E199" s="340">
        <v>2932</v>
      </c>
      <c r="F199" s="340">
        <f t="shared" si="12"/>
        <v>0</v>
      </c>
      <c r="G199" s="341">
        <f t="shared" si="11"/>
        <v>0</v>
      </c>
      <c r="H199" s="341"/>
      <c r="I199" s="342">
        <f>(C199/C275)*I11</f>
        <v>3.0773933375235655E-2</v>
      </c>
      <c r="J199" s="343">
        <f t="shared" si="14"/>
        <v>3.0773933375235655E-2</v>
      </c>
      <c r="K199" s="343">
        <v>2.72491766184789E-2</v>
      </c>
      <c r="L199" s="343">
        <f t="shared" si="13"/>
        <v>3.5247567567567549E-3</v>
      </c>
      <c r="M199" s="343">
        <f t="shared" si="15"/>
        <v>5.316073388108105</v>
      </c>
    </row>
    <row r="200" spans="1:13" x14ac:dyDescent="0.25">
      <c r="A200" s="337">
        <v>196</v>
      </c>
      <c r="B200" s="338">
        <v>17715092</v>
      </c>
      <c r="C200" s="339">
        <v>69.599999999999994</v>
      </c>
      <c r="D200" s="340">
        <v>7482</v>
      </c>
      <c r="E200" s="340">
        <v>7564</v>
      </c>
      <c r="F200" s="340">
        <f t="shared" si="12"/>
        <v>82</v>
      </c>
      <c r="G200" s="341">
        <f t="shared" si="11"/>
        <v>7.0519999999999999E-2</v>
      </c>
      <c r="H200" s="341"/>
      <c r="I200" s="342">
        <f>(C200/C275)*I11</f>
        <v>4.3357606536769268E-2</v>
      </c>
      <c r="J200" s="343">
        <f t="shared" si="14"/>
        <v>0.11387760653676926</v>
      </c>
      <c r="K200" s="343">
        <v>0.10891155248271522</v>
      </c>
      <c r="L200" s="343">
        <f t="shared" si="13"/>
        <v>4.9660540540540365E-3</v>
      </c>
      <c r="M200" s="343">
        <f t="shared" si="15"/>
        <v>7.4898523848648386</v>
      </c>
    </row>
    <row r="201" spans="1:13" x14ac:dyDescent="0.25">
      <c r="A201" s="337">
        <v>197</v>
      </c>
      <c r="B201" s="338">
        <v>17715719</v>
      </c>
      <c r="C201" s="339">
        <v>42.6</v>
      </c>
      <c r="D201" s="340">
        <v>1739</v>
      </c>
      <c r="E201" s="340">
        <v>1739</v>
      </c>
      <c r="F201" s="340">
        <f t="shared" si="12"/>
        <v>0</v>
      </c>
      <c r="G201" s="341">
        <f t="shared" si="11"/>
        <v>0</v>
      </c>
      <c r="H201" s="341"/>
      <c r="I201" s="342">
        <f>(C201/C275)*I11</f>
        <v>2.653784538026395E-2</v>
      </c>
      <c r="J201" s="343">
        <f t="shared" si="14"/>
        <v>2.653784538026395E-2</v>
      </c>
      <c r="K201" s="343">
        <v>2.3498277812696384E-2</v>
      </c>
      <c r="L201" s="343">
        <f t="shared" si="13"/>
        <v>3.0395675675675658E-3</v>
      </c>
      <c r="M201" s="343">
        <f t="shared" si="15"/>
        <v>4.5843062010810787</v>
      </c>
    </row>
    <row r="202" spans="1:13" x14ac:dyDescent="0.25">
      <c r="A202" s="337">
        <v>198</v>
      </c>
      <c r="B202" s="338">
        <v>17218952</v>
      </c>
      <c r="C202" s="339">
        <v>67.400000000000006</v>
      </c>
      <c r="D202" s="340">
        <v>9190</v>
      </c>
      <c r="E202" s="340">
        <v>9190</v>
      </c>
      <c r="F202" s="340">
        <f t="shared" si="12"/>
        <v>0</v>
      </c>
      <c r="G202" s="341">
        <f t="shared" si="11"/>
        <v>0</v>
      </c>
      <c r="H202" s="341"/>
      <c r="I202" s="342">
        <f>(C202/C275)*I11</f>
        <v>4.1987107479572537E-2</v>
      </c>
      <c r="J202" s="343">
        <f t="shared" si="14"/>
        <v>4.1987107479572537E-2</v>
      </c>
      <c r="K202" s="343">
        <v>3.7178026398491458E-2</v>
      </c>
      <c r="L202" s="343">
        <f t="shared" si="13"/>
        <v>4.8090810810810791E-3</v>
      </c>
      <c r="M202" s="343">
        <f t="shared" si="15"/>
        <v>7.2531041772972946</v>
      </c>
    </row>
    <row r="203" spans="1:13" x14ac:dyDescent="0.25">
      <c r="A203" s="337">
        <v>199</v>
      </c>
      <c r="B203" s="338">
        <v>17715664</v>
      </c>
      <c r="C203" s="339">
        <v>45.5</v>
      </c>
      <c r="D203" s="340">
        <v>8143</v>
      </c>
      <c r="E203" s="340">
        <v>8144</v>
      </c>
      <c r="F203" s="340">
        <f t="shared" si="12"/>
        <v>1</v>
      </c>
      <c r="G203" s="341">
        <f t="shared" si="11"/>
        <v>8.5999999999999998E-4</v>
      </c>
      <c r="H203" s="341"/>
      <c r="I203" s="342">
        <f>(C203/C275)*I11</f>
        <v>2.8344412319295999E-2</v>
      </c>
      <c r="J203" s="343">
        <f t="shared" si="14"/>
        <v>2.9204412319295998E-2</v>
      </c>
      <c r="K203" s="343">
        <v>2.5957925832809516E-2</v>
      </c>
      <c r="L203" s="343">
        <f t="shared" si="13"/>
        <v>3.2464864864864829E-3</v>
      </c>
      <c r="M203" s="343">
        <f t="shared" si="15"/>
        <v>4.8963833837837782</v>
      </c>
    </row>
    <row r="204" spans="1:13" x14ac:dyDescent="0.25">
      <c r="A204" s="803" t="s">
        <v>22</v>
      </c>
      <c r="B204" s="804"/>
      <c r="C204" s="337">
        <f t="shared" ref="C204:H204" si="16">SUM(C15:C203)</f>
        <v>10645.799999999997</v>
      </c>
      <c r="D204" s="353">
        <f t="shared" ref="D204:E204" si="17">SUM(D15:D203)</f>
        <v>1432220</v>
      </c>
      <c r="E204" s="353">
        <f t="shared" si="17"/>
        <v>1477233</v>
      </c>
      <c r="F204" s="405">
        <f>E204-D204</f>
        <v>45013</v>
      </c>
      <c r="G204" s="354">
        <f t="shared" si="16"/>
        <v>39.162680000000023</v>
      </c>
      <c r="H204" s="354">
        <f t="shared" si="16"/>
        <v>1.1005714285714283</v>
      </c>
      <c r="I204" s="354">
        <f>SUM(I15:I203)</f>
        <v>6.6318449377749751</v>
      </c>
      <c r="J204" s="354">
        <f>SUM(J15:J203)</f>
        <v>46.895096366346415</v>
      </c>
      <c r="K204" s="354">
        <f>SUM(K15:K203)</f>
        <v>47.100424150130173</v>
      </c>
      <c r="L204" s="354">
        <f>SUM(L15:L203)</f>
        <v>-0.20532778378378397</v>
      </c>
      <c r="M204" s="343">
        <f t="shared" si="15"/>
        <v>-309.67741678054085</v>
      </c>
    </row>
    <row r="205" spans="1:13" x14ac:dyDescent="0.25">
      <c r="A205" s="356" t="s">
        <v>156</v>
      </c>
      <c r="B205" s="357">
        <v>17715264</v>
      </c>
      <c r="C205" s="337">
        <v>50.1</v>
      </c>
      <c r="D205" s="340">
        <v>14560</v>
      </c>
      <c r="E205" s="340">
        <v>15495</v>
      </c>
      <c r="F205" s="340">
        <f t="shared" si="12"/>
        <v>935</v>
      </c>
      <c r="G205" s="341">
        <f t="shared" ref="G205:G268" si="18">F205*0.00086</f>
        <v>0.80409999999999993</v>
      </c>
      <c r="H205" s="341"/>
      <c r="I205" s="342">
        <f>(C205/C275)*I11</f>
        <v>3.121000125707098E-2</v>
      </c>
      <c r="J205" s="343">
        <f>G205+I205+H205</f>
        <v>0.83531000125707089</v>
      </c>
      <c r="K205" s="343">
        <v>0.83173529855436823</v>
      </c>
      <c r="L205" s="343">
        <f>J205-K205</f>
        <v>3.574702702702659E-3</v>
      </c>
      <c r="M205" s="343">
        <f t="shared" si="15"/>
        <v>5.3914023632431771</v>
      </c>
    </row>
    <row r="206" spans="1:13" x14ac:dyDescent="0.25">
      <c r="A206" s="356" t="s">
        <v>157</v>
      </c>
      <c r="B206" s="357">
        <v>17715744</v>
      </c>
      <c r="C206" s="337">
        <v>38.700000000000003</v>
      </c>
      <c r="D206" s="346">
        <v>5685</v>
      </c>
      <c r="E206" s="346">
        <v>5930</v>
      </c>
      <c r="F206" s="340">
        <f t="shared" si="12"/>
        <v>245</v>
      </c>
      <c r="G206" s="341">
        <f t="shared" si="18"/>
        <v>0.2107</v>
      </c>
      <c r="H206" s="341"/>
      <c r="I206" s="342">
        <f>(C206/C275)*I11</f>
        <v>2.4108324324324294E-2</v>
      </c>
      <c r="J206" s="343">
        <f t="shared" ref="J206:J268" si="19">G206+I206+H206</f>
        <v>0.2348083243243243</v>
      </c>
      <c r="K206" s="343">
        <v>0.23204702702702701</v>
      </c>
      <c r="L206" s="343">
        <f t="shared" ref="L206:L269" si="20">J206-K206</f>
        <v>2.7612972972972938E-3</v>
      </c>
      <c r="M206" s="343">
        <f t="shared" si="15"/>
        <v>4.1646161967567519</v>
      </c>
    </row>
    <row r="207" spans="1:13" x14ac:dyDescent="0.25">
      <c r="A207" s="356" t="s">
        <v>158</v>
      </c>
      <c r="B207" s="357">
        <v>17218887</v>
      </c>
      <c r="C207" s="337">
        <v>37.5</v>
      </c>
      <c r="D207" s="346">
        <v>3990</v>
      </c>
      <c r="E207" s="346">
        <v>3990</v>
      </c>
      <c r="F207" s="340">
        <f t="shared" si="12"/>
        <v>0</v>
      </c>
      <c r="G207" s="341">
        <f t="shared" si="18"/>
        <v>0</v>
      </c>
      <c r="H207" s="341"/>
      <c r="I207" s="342">
        <f>(C207/C275)*I11</f>
        <v>2.3360779384035166E-2</v>
      </c>
      <c r="J207" s="343">
        <f t="shared" si="19"/>
        <v>2.3360779384035166E-2</v>
      </c>
      <c r="K207" s="343">
        <v>2.0685103708359492E-2</v>
      </c>
      <c r="L207" s="343">
        <f t="shared" si="20"/>
        <v>2.675675675675674E-3</v>
      </c>
      <c r="M207" s="343">
        <f t="shared" si="15"/>
        <v>4.0354808108108084</v>
      </c>
    </row>
    <row r="208" spans="1:13" x14ac:dyDescent="0.25">
      <c r="A208" s="356" t="s">
        <v>159</v>
      </c>
      <c r="B208" s="357">
        <v>17219075</v>
      </c>
      <c r="C208" s="337">
        <v>33.4</v>
      </c>
      <c r="D208" s="346">
        <v>4681</v>
      </c>
      <c r="E208" s="346">
        <v>4681</v>
      </c>
      <c r="F208" s="340">
        <f t="shared" ref="F208:F271" si="21">E208-D208</f>
        <v>0</v>
      </c>
      <c r="G208" s="341">
        <f t="shared" si="18"/>
        <v>0</v>
      </c>
      <c r="H208" s="341">
        <f>C208*0.015*12/7</f>
        <v>0.85885714285714287</v>
      </c>
      <c r="I208" s="342">
        <f>(C208/C275)*I11</f>
        <v>2.0806667504713987E-2</v>
      </c>
      <c r="J208" s="343">
        <f t="shared" si="19"/>
        <v>0.87966381036185681</v>
      </c>
      <c r="K208" s="343">
        <v>0.87728067522672171</v>
      </c>
      <c r="L208" s="343">
        <f t="shared" si="20"/>
        <v>2.383135135135106E-3</v>
      </c>
      <c r="M208" s="343">
        <f t="shared" si="15"/>
        <v>3.5942682421621184</v>
      </c>
    </row>
    <row r="209" spans="1:13" x14ac:dyDescent="0.25">
      <c r="A209" s="356" t="s">
        <v>160</v>
      </c>
      <c r="B209" s="357">
        <v>17715017</v>
      </c>
      <c r="C209" s="337">
        <v>36.6</v>
      </c>
      <c r="D209" s="346">
        <v>7110</v>
      </c>
      <c r="E209" s="346">
        <v>9660</v>
      </c>
      <c r="F209" s="340">
        <f t="shared" si="21"/>
        <v>2550</v>
      </c>
      <c r="G209" s="341">
        <f t="shared" si="18"/>
        <v>2.1930000000000001</v>
      </c>
      <c r="H209" s="341"/>
      <c r="I209" s="342">
        <f>(C209/C275)*I11</f>
        <v>2.2800120678818321E-2</v>
      </c>
      <c r="J209" s="343">
        <f t="shared" si="19"/>
        <v>2.2158001206788183</v>
      </c>
      <c r="K209" s="343">
        <v>2.213188661219359</v>
      </c>
      <c r="L209" s="343">
        <f t="shared" si="20"/>
        <v>2.6114594594592866E-3</v>
      </c>
      <c r="M209" s="343">
        <f t="shared" si="15"/>
        <v>3.9386292713510906</v>
      </c>
    </row>
    <row r="210" spans="1:13" x14ac:dyDescent="0.25">
      <c r="A210" s="356" t="s">
        <v>161</v>
      </c>
      <c r="B210" s="357">
        <v>17219291</v>
      </c>
      <c r="C210" s="337">
        <v>34.4</v>
      </c>
      <c r="D210" s="346">
        <v>2700</v>
      </c>
      <c r="E210" s="346">
        <v>2700</v>
      </c>
      <c r="F210" s="340">
        <f t="shared" si="21"/>
        <v>0</v>
      </c>
      <c r="G210" s="341">
        <f t="shared" si="18"/>
        <v>0</v>
      </c>
      <c r="H210" s="341">
        <f>C210*0.015*12/7</f>
        <v>0.88457142857142856</v>
      </c>
      <c r="I210" s="342">
        <f>(C210/C275)*I11</f>
        <v>2.142962162162159E-2</v>
      </c>
      <c r="J210" s="343">
        <f t="shared" si="19"/>
        <v>0.90600105019305011</v>
      </c>
      <c r="K210" s="343">
        <v>0.90354656370656372</v>
      </c>
      <c r="L210" s="343">
        <f t="shared" si="20"/>
        <v>2.4544864864863847E-3</v>
      </c>
      <c r="M210" s="343">
        <f t="shared" si="15"/>
        <v>3.7018810637836301</v>
      </c>
    </row>
    <row r="211" spans="1:13" x14ac:dyDescent="0.25">
      <c r="A211" s="356" t="s">
        <v>162</v>
      </c>
      <c r="B211" s="357">
        <v>17219021</v>
      </c>
      <c r="C211" s="337">
        <v>38.200000000000003</v>
      </c>
      <c r="D211" s="346">
        <v>10875</v>
      </c>
      <c r="E211" s="346">
        <v>11435</v>
      </c>
      <c r="F211" s="340">
        <f t="shared" si="21"/>
        <v>560</v>
      </c>
      <c r="G211" s="341">
        <f t="shared" si="18"/>
        <v>0.48159999999999997</v>
      </c>
      <c r="H211" s="341"/>
      <c r="I211" s="342">
        <f>(C211/C275)*I11</f>
        <v>2.3796847265870488E-2</v>
      </c>
      <c r="J211" s="343">
        <f t="shared" si="19"/>
        <v>0.50539684726587042</v>
      </c>
      <c r="K211" s="343">
        <v>0.50267122564424882</v>
      </c>
      <c r="L211" s="343">
        <f t="shared" si="20"/>
        <v>2.7256216216215989E-3</v>
      </c>
      <c r="M211" s="343">
        <f t="shared" si="15"/>
        <v>4.1108097859459116</v>
      </c>
    </row>
    <row r="212" spans="1:13" x14ac:dyDescent="0.25">
      <c r="A212" s="356" t="s">
        <v>163</v>
      </c>
      <c r="B212" s="357">
        <v>17219123</v>
      </c>
      <c r="C212" s="337">
        <v>39.299999999999997</v>
      </c>
      <c r="D212" s="359">
        <v>47365</v>
      </c>
      <c r="E212" s="346">
        <v>47625</v>
      </c>
      <c r="F212" s="340">
        <f t="shared" si="21"/>
        <v>260</v>
      </c>
      <c r="G212" s="341">
        <f t="shared" si="18"/>
        <v>0.22359999999999999</v>
      </c>
      <c r="H212" s="341"/>
      <c r="I212" s="342">
        <f>(C212/C275)*I11</f>
        <v>2.448209679446885E-2</v>
      </c>
      <c r="J212" s="343">
        <f t="shared" si="19"/>
        <v>0.24808209679446885</v>
      </c>
      <c r="K212" s="343">
        <v>0.24527798868636075</v>
      </c>
      <c r="L212" s="343">
        <f t="shared" si="20"/>
        <v>2.8041081081081054E-3</v>
      </c>
      <c r="M212" s="343">
        <f t="shared" si="15"/>
        <v>4.2291838897297254</v>
      </c>
    </row>
    <row r="213" spans="1:13" x14ac:dyDescent="0.25">
      <c r="A213" s="356" t="s">
        <v>164</v>
      </c>
      <c r="B213" s="357">
        <v>17219182</v>
      </c>
      <c r="C213" s="337">
        <v>43.3</v>
      </c>
      <c r="D213" s="346">
        <v>48085</v>
      </c>
      <c r="E213" s="346">
        <v>48085</v>
      </c>
      <c r="F213" s="340">
        <f t="shared" si="21"/>
        <v>0</v>
      </c>
      <c r="G213" s="341">
        <f t="shared" si="18"/>
        <v>0</v>
      </c>
      <c r="H213" s="341"/>
      <c r="I213" s="342">
        <f>(C213/C275)*I11</f>
        <v>2.6973913262099268E-2</v>
      </c>
      <c r="J213" s="343">
        <f t="shared" si="19"/>
        <v>2.6973913262099268E-2</v>
      </c>
      <c r="K213" s="343">
        <v>2.3884399748585756E-2</v>
      </c>
      <c r="L213" s="343">
        <f t="shared" si="20"/>
        <v>3.0895135135135116E-3</v>
      </c>
      <c r="M213" s="343">
        <f t="shared" si="15"/>
        <v>4.6596351762162138</v>
      </c>
    </row>
    <row r="214" spans="1:13" x14ac:dyDescent="0.25">
      <c r="A214" s="356" t="s">
        <v>165</v>
      </c>
      <c r="B214" s="357">
        <v>17219330</v>
      </c>
      <c r="C214" s="337">
        <v>67.2</v>
      </c>
      <c r="D214" s="340">
        <v>49775</v>
      </c>
      <c r="E214" s="340">
        <v>51620</v>
      </c>
      <c r="F214" s="340">
        <f t="shared" si="21"/>
        <v>1845</v>
      </c>
      <c r="G214" s="341">
        <f t="shared" si="18"/>
        <v>1.5867</v>
      </c>
      <c r="H214" s="341"/>
      <c r="I214" s="342">
        <f>(C214/C275)*I11</f>
        <v>4.1862516656191021E-2</v>
      </c>
      <c r="J214" s="343">
        <f t="shared" si="19"/>
        <v>1.628562516656191</v>
      </c>
      <c r="K214" s="343">
        <v>1.6237677058453801</v>
      </c>
      <c r="L214" s="343">
        <f t="shared" si="20"/>
        <v>4.7948108108109011E-3</v>
      </c>
      <c r="M214" s="343">
        <f t="shared" si="15"/>
        <v>7.231581612973109</v>
      </c>
    </row>
    <row r="215" spans="1:13" x14ac:dyDescent="0.25">
      <c r="A215" s="356" t="s">
        <v>166</v>
      </c>
      <c r="B215" s="357">
        <v>17218801</v>
      </c>
      <c r="C215" s="337">
        <v>41.4</v>
      </c>
      <c r="D215" s="340">
        <v>13146</v>
      </c>
      <c r="E215" s="340">
        <v>13745</v>
      </c>
      <c r="F215" s="340">
        <f t="shared" si="21"/>
        <v>599</v>
      </c>
      <c r="G215" s="341">
        <f t="shared" si="18"/>
        <v>0.51514000000000004</v>
      </c>
      <c r="H215" s="341"/>
      <c r="I215" s="342">
        <f>(C215/C275)*I11</f>
        <v>2.5790300439974823E-2</v>
      </c>
      <c r="J215" s="343">
        <f t="shared" si="19"/>
        <v>0.54093030043997481</v>
      </c>
      <c r="K215" s="343">
        <v>0.53797635449402892</v>
      </c>
      <c r="L215" s="343">
        <f t="shared" si="20"/>
        <v>2.9539459459458905E-3</v>
      </c>
      <c r="M215" s="343">
        <f t="shared" si="15"/>
        <v>4.4551708151350518</v>
      </c>
    </row>
    <row r="216" spans="1:13" x14ac:dyDescent="0.25">
      <c r="A216" s="356" t="s">
        <v>167</v>
      </c>
      <c r="B216" s="357">
        <v>17219051</v>
      </c>
      <c r="C216" s="337">
        <v>77.5</v>
      </c>
      <c r="D216" s="340">
        <v>69980</v>
      </c>
      <c r="E216" s="340">
        <v>70065</v>
      </c>
      <c r="F216" s="340">
        <f t="shared" si="21"/>
        <v>85</v>
      </c>
      <c r="G216" s="341">
        <f t="shared" si="18"/>
        <v>7.3099999999999998E-2</v>
      </c>
      <c r="H216" s="341"/>
      <c r="I216" s="342">
        <f>(C216/C275)*I11</f>
        <v>4.8278944060339335E-2</v>
      </c>
      <c r="J216" s="343">
        <f t="shared" si="19"/>
        <v>0.12137894406033933</v>
      </c>
      <c r="K216" s="343">
        <v>0.1158492143306096</v>
      </c>
      <c r="L216" s="343">
        <f t="shared" si="20"/>
        <v>5.5297297297297321E-3</v>
      </c>
      <c r="M216" s="343">
        <f t="shared" si="15"/>
        <v>8.3399936756756787</v>
      </c>
    </row>
    <row r="217" spans="1:13" x14ac:dyDescent="0.25">
      <c r="A217" s="356" t="s">
        <v>168</v>
      </c>
      <c r="B217" s="357">
        <v>17219208</v>
      </c>
      <c r="C217" s="337">
        <v>102.9</v>
      </c>
      <c r="D217" s="340">
        <v>18140</v>
      </c>
      <c r="E217" s="340">
        <v>18140</v>
      </c>
      <c r="F217" s="340">
        <f t="shared" si="21"/>
        <v>0</v>
      </c>
      <c r="G217" s="341">
        <f t="shared" si="18"/>
        <v>0</v>
      </c>
      <c r="H217" s="341"/>
      <c r="I217" s="342">
        <f>(C217/C275)*I11</f>
        <v>6.41019786297925E-2</v>
      </c>
      <c r="J217" s="343">
        <f t="shared" si="19"/>
        <v>6.41019786297925E-2</v>
      </c>
      <c r="K217" s="343">
        <v>5.6759924575738446E-2</v>
      </c>
      <c r="L217" s="343">
        <f t="shared" si="20"/>
        <v>7.3420540540540535E-3</v>
      </c>
      <c r="M217" s="343">
        <f t="shared" si="15"/>
        <v>11.073359344864864</v>
      </c>
    </row>
    <row r="218" spans="1:13" x14ac:dyDescent="0.25">
      <c r="A218" s="356" t="s">
        <v>169</v>
      </c>
      <c r="B218" s="357">
        <v>17218694</v>
      </c>
      <c r="C218" s="337">
        <v>95.8</v>
      </c>
      <c r="D218" s="340">
        <v>19845</v>
      </c>
      <c r="E218" s="340">
        <v>19845</v>
      </c>
      <c r="F218" s="340">
        <f t="shared" si="21"/>
        <v>0</v>
      </c>
      <c r="G218" s="341">
        <f t="shared" si="18"/>
        <v>0</v>
      </c>
      <c r="H218" s="341"/>
      <c r="I218" s="342">
        <f>(C218/C275)*I11</f>
        <v>5.9679004399748499E-2</v>
      </c>
      <c r="J218" s="343">
        <f t="shared" si="19"/>
        <v>5.9679004399748499E-2</v>
      </c>
      <c r="K218" s="343">
        <v>5.2843544940289047E-2</v>
      </c>
      <c r="L218" s="343">
        <f t="shared" si="20"/>
        <v>6.8354594594594517E-3</v>
      </c>
      <c r="M218" s="343">
        <f t="shared" si="15"/>
        <v>10.309308311351339</v>
      </c>
    </row>
    <row r="219" spans="1:13" x14ac:dyDescent="0.25">
      <c r="A219" s="356" t="s">
        <v>170</v>
      </c>
      <c r="B219" s="357">
        <v>17219084</v>
      </c>
      <c r="C219" s="337">
        <v>93.8</v>
      </c>
      <c r="D219" s="340">
        <v>24700</v>
      </c>
      <c r="E219" s="340">
        <v>26505</v>
      </c>
      <c r="F219" s="340">
        <f t="shared" si="21"/>
        <v>1805</v>
      </c>
      <c r="G219" s="341">
        <f t="shared" si="18"/>
        <v>1.5523</v>
      </c>
      <c r="H219" s="341"/>
      <c r="I219" s="342">
        <f>(C219/C275)*I11</f>
        <v>5.8433096165933285E-2</v>
      </c>
      <c r="J219" s="343">
        <f t="shared" si="19"/>
        <v>1.6107330961659332</v>
      </c>
      <c r="K219" s="343">
        <v>1.6040403394091765</v>
      </c>
      <c r="L219" s="343">
        <f t="shared" si="20"/>
        <v>6.6927567567567348E-3</v>
      </c>
      <c r="M219" s="343">
        <f t="shared" si="15"/>
        <v>10.094082668108076</v>
      </c>
    </row>
    <row r="220" spans="1:13" x14ac:dyDescent="0.25">
      <c r="A220" s="356" t="s">
        <v>171</v>
      </c>
      <c r="B220" s="357">
        <v>17218787</v>
      </c>
      <c r="C220" s="337">
        <v>104.1</v>
      </c>
      <c r="D220" s="340">
        <v>29520</v>
      </c>
      <c r="E220" s="340">
        <v>30520</v>
      </c>
      <c r="F220" s="340">
        <f t="shared" si="21"/>
        <v>1000</v>
      </c>
      <c r="G220" s="341">
        <f t="shared" si="18"/>
        <v>0.86</v>
      </c>
      <c r="H220" s="341"/>
      <c r="I220" s="342">
        <f>(C220/C275)*I11</f>
        <v>6.4849523570081613E-2</v>
      </c>
      <c r="J220" s="343">
        <f t="shared" si="19"/>
        <v>0.92484952357008154</v>
      </c>
      <c r="K220" s="343">
        <v>0.91742184789440595</v>
      </c>
      <c r="L220" s="343">
        <f t="shared" si="20"/>
        <v>7.4276756756755935E-3</v>
      </c>
      <c r="M220" s="343">
        <f t="shared" si="15"/>
        <v>11.202494730810686</v>
      </c>
    </row>
    <row r="221" spans="1:13" x14ac:dyDescent="0.25">
      <c r="A221" s="356" t="s">
        <v>172</v>
      </c>
      <c r="B221" s="357">
        <v>17219258</v>
      </c>
      <c r="C221" s="337">
        <v>123.5</v>
      </c>
      <c r="D221" s="340">
        <v>31638</v>
      </c>
      <c r="E221" s="340">
        <v>33544</v>
      </c>
      <c r="F221" s="340">
        <f t="shared" si="21"/>
        <v>1906</v>
      </c>
      <c r="G221" s="341">
        <f t="shared" si="18"/>
        <v>1.63916</v>
      </c>
      <c r="H221" s="341"/>
      <c r="I221" s="342">
        <f>(C221/C275)*I11</f>
        <v>7.6934833438089142E-2</v>
      </c>
      <c r="J221" s="343">
        <f t="shared" si="19"/>
        <v>1.716094833438089</v>
      </c>
      <c r="K221" s="343">
        <v>1.7072829415461972</v>
      </c>
      <c r="L221" s="343">
        <f t="shared" si="20"/>
        <v>8.8118918918917988E-3</v>
      </c>
      <c r="M221" s="343">
        <f t="shared" si="15"/>
        <v>13.290183470270129</v>
      </c>
    </row>
    <row r="222" spans="1:13" x14ac:dyDescent="0.25">
      <c r="A222" s="356" t="s">
        <v>173</v>
      </c>
      <c r="B222" s="362" t="s">
        <v>213</v>
      </c>
      <c r="C222" s="337">
        <v>8.8000000000000007</v>
      </c>
      <c r="D222" s="566">
        <v>0</v>
      </c>
      <c r="E222" s="566">
        <v>0</v>
      </c>
      <c r="F222" s="566">
        <f t="shared" si="21"/>
        <v>0</v>
      </c>
      <c r="G222" s="342">
        <f t="shared" si="18"/>
        <v>0</v>
      </c>
      <c r="H222" s="342"/>
      <c r="I222" s="342">
        <f>(C222/C275)*I11</f>
        <v>5.4819962287869194E-3</v>
      </c>
      <c r="J222" s="343">
        <f t="shared" si="19"/>
        <v>5.4819962287869194E-3</v>
      </c>
      <c r="K222" s="343">
        <v>4.8541043368950281E-3</v>
      </c>
      <c r="L222" s="343">
        <f t="shared" si="20"/>
        <v>6.2789189189189128E-4</v>
      </c>
      <c r="M222" s="343">
        <f t="shared" si="15"/>
        <v>0.94699283027026937</v>
      </c>
    </row>
    <row r="223" spans="1:13" x14ac:dyDescent="0.25">
      <c r="A223" s="356" t="s">
        <v>174</v>
      </c>
      <c r="B223" s="357">
        <v>17218772</v>
      </c>
      <c r="C223" s="337">
        <v>43.8</v>
      </c>
      <c r="D223" s="346">
        <v>6540</v>
      </c>
      <c r="E223" s="346">
        <v>6540</v>
      </c>
      <c r="F223" s="340">
        <f t="shared" si="21"/>
        <v>0</v>
      </c>
      <c r="G223" s="341">
        <f t="shared" si="18"/>
        <v>0</v>
      </c>
      <c r="H223" s="341"/>
      <c r="I223" s="342">
        <f>(C223/C275)*I11</f>
        <v>2.728539032055307E-2</v>
      </c>
      <c r="J223" s="343">
        <f t="shared" si="19"/>
        <v>2.728539032055307E-2</v>
      </c>
      <c r="K223" s="343">
        <v>2.4160201131363881E-2</v>
      </c>
      <c r="L223" s="343">
        <f t="shared" si="20"/>
        <v>3.1251891891891891E-3</v>
      </c>
      <c r="M223" s="343">
        <f t="shared" si="15"/>
        <v>4.7134415870270265</v>
      </c>
    </row>
    <row r="224" spans="1:13" x14ac:dyDescent="0.25">
      <c r="A224" s="356" t="s">
        <v>175</v>
      </c>
      <c r="B224" s="357">
        <v>17219249</v>
      </c>
      <c r="C224" s="337">
        <v>68.599999999999994</v>
      </c>
      <c r="D224" s="346">
        <v>15610</v>
      </c>
      <c r="E224" s="346">
        <v>16670</v>
      </c>
      <c r="F224" s="340">
        <f t="shared" si="21"/>
        <v>1060</v>
      </c>
      <c r="G224" s="341">
        <f t="shared" si="18"/>
        <v>0.91159999999999997</v>
      </c>
      <c r="H224" s="341"/>
      <c r="I224" s="342">
        <f>(C224/C275)*I11</f>
        <v>4.2734652419861657E-2</v>
      </c>
      <c r="J224" s="343">
        <f t="shared" si="19"/>
        <v>0.9543346524198616</v>
      </c>
      <c r="K224" s="343">
        <v>0.94943994971715895</v>
      </c>
      <c r="L224" s="343">
        <f t="shared" si="20"/>
        <v>4.8947027027026468E-3</v>
      </c>
      <c r="M224" s="343">
        <f t="shared" si="15"/>
        <v>7.382239563243159</v>
      </c>
    </row>
    <row r="225" spans="1:13" x14ac:dyDescent="0.25">
      <c r="A225" s="356" t="s">
        <v>176</v>
      </c>
      <c r="B225" s="357">
        <v>17218796</v>
      </c>
      <c r="C225" s="337">
        <v>46.7</v>
      </c>
      <c r="D225" s="346">
        <v>3340</v>
      </c>
      <c r="E225" s="346">
        <v>3340</v>
      </c>
      <c r="F225" s="340">
        <f t="shared" si="21"/>
        <v>0</v>
      </c>
      <c r="G225" s="341">
        <f t="shared" si="18"/>
        <v>0</v>
      </c>
      <c r="H225" s="341"/>
      <c r="I225" s="342">
        <f>(C225/C275)*I11</f>
        <v>2.9091957259585126E-2</v>
      </c>
      <c r="J225" s="343">
        <f t="shared" si="19"/>
        <v>2.9091957259585126E-2</v>
      </c>
      <c r="K225" s="343">
        <v>2.575984915147702E-2</v>
      </c>
      <c r="L225" s="343">
        <f t="shared" si="20"/>
        <v>3.3321081081081061E-3</v>
      </c>
      <c r="M225" s="343">
        <f t="shared" si="15"/>
        <v>5.025518769729727</v>
      </c>
    </row>
    <row r="226" spans="1:13" x14ac:dyDescent="0.25">
      <c r="A226" s="356" t="s">
        <v>177</v>
      </c>
      <c r="B226" s="357">
        <v>17219072</v>
      </c>
      <c r="C226" s="337">
        <v>68.2</v>
      </c>
      <c r="D226" s="346">
        <v>14510</v>
      </c>
      <c r="E226" s="346">
        <v>15885</v>
      </c>
      <c r="F226" s="340">
        <f t="shared" si="21"/>
        <v>1375</v>
      </c>
      <c r="G226" s="341">
        <f t="shared" si="18"/>
        <v>1.1824999999999999</v>
      </c>
      <c r="H226" s="341"/>
      <c r="I226" s="342">
        <f>(C226/C275)*I11</f>
        <v>4.2485470773098617E-2</v>
      </c>
      <c r="J226" s="343">
        <f t="shared" si="19"/>
        <v>1.2249854707730985</v>
      </c>
      <c r="K226" s="343">
        <v>1.2201193086109363</v>
      </c>
      <c r="L226" s="343">
        <f t="shared" si="20"/>
        <v>4.8661621621621798E-3</v>
      </c>
      <c r="M226" s="343">
        <f t="shared" si="15"/>
        <v>7.3391944345946216</v>
      </c>
    </row>
    <row r="227" spans="1:13" x14ac:dyDescent="0.25">
      <c r="A227" s="356" t="s">
        <v>178</v>
      </c>
      <c r="B227" s="357">
        <v>17218794</v>
      </c>
      <c r="C227" s="337">
        <v>49.9</v>
      </c>
      <c r="D227" s="346">
        <v>10065</v>
      </c>
      <c r="E227" s="346">
        <v>10810</v>
      </c>
      <c r="F227" s="340">
        <f t="shared" si="21"/>
        <v>745</v>
      </c>
      <c r="G227" s="341">
        <f t="shared" si="18"/>
        <v>0.64069999999999994</v>
      </c>
      <c r="H227" s="341"/>
      <c r="I227" s="342">
        <f>(C227/C275)*I11</f>
        <v>3.108541043368946E-2</v>
      </c>
      <c r="J227" s="343">
        <f t="shared" si="19"/>
        <v>0.67178541043368944</v>
      </c>
      <c r="K227" s="343">
        <v>0.66822497800125702</v>
      </c>
      <c r="L227" s="343">
        <f t="shared" si="20"/>
        <v>3.5604324324324255E-3</v>
      </c>
      <c r="M227" s="343">
        <f t="shared" si="15"/>
        <v>5.3698797989189089</v>
      </c>
    </row>
    <row r="228" spans="1:13" x14ac:dyDescent="0.25">
      <c r="A228" s="356" t="s">
        <v>179</v>
      </c>
      <c r="B228" s="357">
        <v>17219264</v>
      </c>
      <c r="C228" s="337">
        <v>49.8</v>
      </c>
      <c r="D228" s="340">
        <v>6425</v>
      </c>
      <c r="E228" s="340">
        <v>7170</v>
      </c>
      <c r="F228" s="340">
        <f t="shared" si="21"/>
        <v>745</v>
      </c>
      <c r="G228" s="341">
        <f t="shared" si="18"/>
        <v>0.64069999999999994</v>
      </c>
      <c r="H228" s="341"/>
      <c r="I228" s="342">
        <f>(C228/C275)*I11</f>
        <v>3.1023115021998698E-2</v>
      </c>
      <c r="J228" s="343">
        <f t="shared" si="19"/>
        <v>0.67172311502199866</v>
      </c>
      <c r="K228" s="343">
        <v>0.6681698177247013</v>
      </c>
      <c r="L228" s="343">
        <f t="shared" si="20"/>
        <v>3.5532972972973642E-3</v>
      </c>
      <c r="M228" s="343">
        <f t="shared" si="15"/>
        <v>5.3591185167568582</v>
      </c>
    </row>
    <row r="229" spans="1:13" x14ac:dyDescent="0.25">
      <c r="A229" s="356" t="s">
        <v>180</v>
      </c>
      <c r="B229" s="357">
        <v>17219048</v>
      </c>
      <c r="C229" s="337">
        <v>37.700000000000003</v>
      </c>
      <c r="D229" s="340">
        <v>6720</v>
      </c>
      <c r="E229" s="340">
        <v>6985</v>
      </c>
      <c r="F229" s="340">
        <f t="shared" si="21"/>
        <v>265</v>
      </c>
      <c r="G229" s="341">
        <f t="shared" si="18"/>
        <v>0.22789999999999999</v>
      </c>
      <c r="H229" s="341"/>
      <c r="I229" s="342">
        <f>(C229/C275)*I11</f>
        <v>2.3485370207416686E-2</v>
      </c>
      <c r="J229" s="343">
        <f t="shared" si="19"/>
        <v>0.25138537020741669</v>
      </c>
      <c r="K229" s="343">
        <v>0.24869542426147073</v>
      </c>
      <c r="L229" s="343">
        <f t="shared" si="20"/>
        <v>2.6899459459459596E-3</v>
      </c>
      <c r="M229" s="343">
        <f t="shared" si="15"/>
        <v>4.0570033751351557</v>
      </c>
    </row>
    <row r="230" spans="1:13" x14ac:dyDescent="0.25">
      <c r="A230" s="356" t="s">
        <v>181</v>
      </c>
      <c r="B230" s="357">
        <v>17219324</v>
      </c>
      <c r="C230" s="337">
        <v>45.3</v>
      </c>
      <c r="D230" s="340">
        <v>7675</v>
      </c>
      <c r="E230" s="340">
        <v>8105</v>
      </c>
      <c r="F230" s="340">
        <f t="shared" si="21"/>
        <v>430</v>
      </c>
      <c r="G230" s="341">
        <f t="shared" si="18"/>
        <v>0.36980000000000002</v>
      </c>
      <c r="H230" s="341"/>
      <c r="I230" s="342">
        <f>(C230/C275)*I11</f>
        <v>2.8219821495914479E-2</v>
      </c>
      <c r="J230" s="343">
        <f t="shared" si="19"/>
        <v>0.39801982149591447</v>
      </c>
      <c r="K230" s="343">
        <v>0.39478760527969831</v>
      </c>
      <c r="L230" s="343">
        <f t="shared" si="20"/>
        <v>3.2322162162161661E-3</v>
      </c>
      <c r="M230" s="343">
        <f t="shared" si="15"/>
        <v>4.8748608194593839</v>
      </c>
    </row>
    <row r="231" spans="1:13" x14ac:dyDescent="0.25">
      <c r="A231" s="356" t="s">
        <v>182</v>
      </c>
      <c r="B231" s="357">
        <v>17219063</v>
      </c>
      <c r="C231" s="337">
        <v>52.8</v>
      </c>
      <c r="D231" s="346">
        <v>15570</v>
      </c>
      <c r="E231" s="346">
        <v>17205</v>
      </c>
      <c r="F231" s="340">
        <f t="shared" si="21"/>
        <v>1635</v>
      </c>
      <c r="G231" s="341">
        <f t="shared" si="18"/>
        <v>1.4060999999999999</v>
      </c>
      <c r="H231" s="341"/>
      <c r="I231" s="342">
        <f>(C231/C275)*I11</f>
        <v>3.2891977372721509E-2</v>
      </c>
      <c r="J231" s="343">
        <f t="shared" si="19"/>
        <v>1.4389919773727213</v>
      </c>
      <c r="K231" s="343">
        <v>1.4352246260213701</v>
      </c>
      <c r="L231" s="343">
        <f t="shared" si="20"/>
        <v>3.7673513513512003E-3</v>
      </c>
      <c r="M231" s="343">
        <f t="shared" si="15"/>
        <v>5.6819569816213935</v>
      </c>
    </row>
    <row r="232" spans="1:13" x14ac:dyDescent="0.25">
      <c r="A232" s="356" t="s">
        <v>183</v>
      </c>
      <c r="B232" s="357">
        <v>17218847</v>
      </c>
      <c r="C232" s="337">
        <v>42</v>
      </c>
      <c r="D232" s="346">
        <v>5795</v>
      </c>
      <c r="E232" s="346">
        <v>6710</v>
      </c>
      <c r="F232" s="340">
        <f t="shared" si="21"/>
        <v>915</v>
      </c>
      <c r="G232" s="341">
        <f t="shared" si="18"/>
        <v>0.78689999999999993</v>
      </c>
      <c r="H232" s="341"/>
      <c r="I232" s="342">
        <f>(C232/C275)*I11</f>
        <v>2.6164072910119383E-2</v>
      </c>
      <c r="J232" s="343">
        <f t="shared" si="19"/>
        <v>0.81306407291011928</v>
      </c>
      <c r="K232" s="343">
        <v>0.81006731615336258</v>
      </c>
      <c r="L232" s="343">
        <f t="shared" si="20"/>
        <v>2.9967567567567022E-3</v>
      </c>
      <c r="M232" s="343">
        <f t="shared" si="15"/>
        <v>4.5197385081080261</v>
      </c>
    </row>
    <row r="233" spans="1:13" x14ac:dyDescent="0.25">
      <c r="A233" s="356" t="s">
        <v>184</v>
      </c>
      <c r="B233" s="357">
        <v>17219240</v>
      </c>
      <c r="C233" s="337">
        <v>47</v>
      </c>
      <c r="D233" s="346">
        <v>3650</v>
      </c>
      <c r="E233" s="346">
        <v>4470</v>
      </c>
      <c r="F233" s="340">
        <f t="shared" si="21"/>
        <v>820</v>
      </c>
      <c r="G233" s="341">
        <f t="shared" si="18"/>
        <v>0.70519999999999994</v>
      </c>
      <c r="H233" s="341"/>
      <c r="I233" s="342">
        <f>(C233/C275)*I11</f>
        <v>2.9278843494657404E-2</v>
      </c>
      <c r="J233" s="343">
        <f t="shared" si="19"/>
        <v>0.73447884349465731</v>
      </c>
      <c r="K233" s="343">
        <v>0.73112532998114388</v>
      </c>
      <c r="L233" s="343">
        <f t="shared" si="20"/>
        <v>3.3535135135134286E-3</v>
      </c>
      <c r="M233" s="343">
        <f t="shared" si="15"/>
        <v>5.0578026162160885</v>
      </c>
    </row>
    <row r="234" spans="1:13" x14ac:dyDescent="0.25">
      <c r="A234" s="356" t="s">
        <v>185</v>
      </c>
      <c r="B234" s="357">
        <v>17219038</v>
      </c>
      <c r="C234" s="337">
        <v>28.9</v>
      </c>
      <c r="D234" s="346">
        <v>3885</v>
      </c>
      <c r="E234" s="346">
        <v>4490</v>
      </c>
      <c r="F234" s="340">
        <f t="shared" si="21"/>
        <v>605</v>
      </c>
      <c r="G234" s="341">
        <f t="shared" si="18"/>
        <v>0.52029999999999998</v>
      </c>
      <c r="H234" s="341"/>
      <c r="I234" s="342">
        <f>(C234/C275)*I11</f>
        <v>1.8003373978629767E-2</v>
      </c>
      <c r="J234" s="343">
        <f t="shared" si="19"/>
        <v>0.53830337397862971</v>
      </c>
      <c r="K234" s="343">
        <v>0.53624131992457569</v>
      </c>
      <c r="L234" s="343">
        <f t="shared" si="20"/>
        <v>2.0620540540540189E-3</v>
      </c>
      <c r="M234" s="343">
        <f t="shared" si="15"/>
        <v>3.1100105448648119</v>
      </c>
    </row>
    <row r="235" spans="1:13" x14ac:dyDescent="0.25">
      <c r="A235" s="356" t="s">
        <v>186</v>
      </c>
      <c r="B235" s="357">
        <v>17219310</v>
      </c>
      <c r="C235" s="337">
        <v>25.1</v>
      </c>
      <c r="D235" s="346">
        <v>5450</v>
      </c>
      <c r="E235" s="346">
        <v>5745</v>
      </c>
      <c r="F235" s="340">
        <f t="shared" si="21"/>
        <v>295</v>
      </c>
      <c r="G235" s="341">
        <f t="shared" si="18"/>
        <v>0.25369999999999998</v>
      </c>
      <c r="H235" s="341"/>
      <c r="I235" s="342">
        <f>(C235/C275)*I11</f>
        <v>1.5636148334380873E-2</v>
      </c>
      <c r="J235" s="343">
        <f t="shared" si="19"/>
        <v>0.26933614833438085</v>
      </c>
      <c r="K235" s="343">
        <v>0.26754522941546194</v>
      </c>
      <c r="L235" s="343">
        <f t="shared" si="20"/>
        <v>1.7909189189189156E-3</v>
      </c>
      <c r="M235" s="343">
        <f t="shared" si="15"/>
        <v>2.7010818227026978</v>
      </c>
    </row>
    <row r="236" spans="1:13" x14ac:dyDescent="0.25">
      <c r="A236" s="356" t="s">
        <v>187</v>
      </c>
      <c r="B236" s="357">
        <v>17218621</v>
      </c>
      <c r="C236" s="337">
        <v>21.7</v>
      </c>
      <c r="D236" s="346">
        <v>7370</v>
      </c>
      <c r="E236" s="346">
        <v>7920</v>
      </c>
      <c r="F236" s="340">
        <f t="shared" si="21"/>
        <v>550</v>
      </c>
      <c r="G236" s="341">
        <f t="shared" si="18"/>
        <v>0.47299999999999998</v>
      </c>
      <c r="H236" s="341"/>
      <c r="I236" s="342">
        <f>(C236/C275)*I11</f>
        <v>1.3518104336895015E-2</v>
      </c>
      <c r="J236" s="343">
        <f t="shared" si="19"/>
        <v>0.48651810433689502</v>
      </c>
      <c r="K236" s="343">
        <v>0.48496978001257068</v>
      </c>
      <c r="L236" s="343">
        <f t="shared" si="20"/>
        <v>1.548324324324335E-3</v>
      </c>
      <c r="M236" s="343">
        <f t="shared" ref="M236:M273" si="22">L236*1508.21</f>
        <v>2.3351982291892055</v>
      </c>
    </row>
    <row r="237" spans="1:13" x14ac:dyDescent="0.25">
      <c r="A237" s="356" t="s">
        <v>188</v>
      </c>
      <c r="B237" s="357">
        <v>17219062</v>
      </c>
      <c r="C237" s="337">
        <v>20</v>
      </c>
      <c r="D237" s="340">
        <v>2245</v>
      </c>
      <c r="E237" s="340">
        <v>2430</v>
      </c>
      <c r="F237" s="340">
        <f t="shared" si="21"/>
        <v>185</v>
      </c>
      <c r="G237" s="341">
        <f t="shared" si="18"/>
        <v>0.15909999999999999</v>
      </c>
      <c r="H237" s="341"/>
      <c r="I237" s="342">
        <f>(C237/C275)*I11</f>
        <v>1.2459082338152088E-2</v>
      </c>
      <c r="J237" s="343">
        <f t="shared" si="19"/>
        <v>0.17155908233815209</v>
      </c>
      <c r="K237" s="343">
        <v>0.17013205531112505</v>
      </c>
      <c r="L237" s="343">
        <f t="shared" si="20"/>
        <v>1.4270270270270446E-3</v>
      </c>
      <c r="M237" s="343">
        <f t="shared" si="22"/>
        <v>2.1522564324324591</v>
      </c>
    </row>
    <row r="238" spans="1:13" x14ac:dyDescent="0.25">
      <c r="A238" s="337" t="s">
        <v>189</v>
      </c>
      <c r="B238" s="357">
        <v>17219098</v>
      </c>
      <c r="C238" s="337">
        <v>26.3</v>
      </c>
      <c r="D238" s="340">
        <v>3670</v>
      </c>
      <c r="E238" s="340">
        <v>4105</v>
      </c>
      <c r="F238" s="340">
        <f t="shared" si="21"/>
        <v>435</v>
      </c>
      <c r="G238" s="341">
        <f t="shared" si="18"/>
        <v>0.37409999999999999</v>
      </c>
      <c r="H238" s="341"/>
      <c r="I238" s="342">
        <f>(C238/C275)*I11</f>
        <v>1.6383693274669996E-2</v>
      </c>
      <c r="J238" s="343">
        <f t="shared" si="19"/>
        <v>0.39048369327466997</v>
      </c>
      <c r="K238" s="343">
        <v>0.38860715273412944</v>
      </c>
      <c r="L238" s="343">
        <f t="shared" si="20"/>
        <v>1.8765405405405389E-3</v>
      </c>
      <c r="M238" s="343">
        <f t="shared" si="22"/>
        <v>2.8302172086486461</v>
      </c>
    </row>
    <row r="239" spans="1:13" x14ac:dyDescent="0.25">
      <c r="A239" s="337" t="s">
        <v>190</v>
      </c>
      <c r="B239" s="357">
        <v>17715401</v>
      </c>
      <c r="C239" s="337">
        <v>27.7</v>
      </c>
      <c r="D239" s="340">
        <v>8005</v>
      </c>
      <c r="E239" s="340">
        <v>8730</v>
      </c>
      <c r="F239" s="340">
        <f t="shared" si="21"/>
        <v>725</v>
      </c>
      <c r="G239" s="341">
        <f t="shared" si="18"/>
        <v>0.62349999999999994</v>
      </c>
      <c r="H239" s="341"/>
      <c r="I239" s="342">
        <f>(C239/C275)*I11</f>
        <v>1.725582903834064E-2</v>
      </c>
      <c r="J239" s="343">
        <f t="shared" si="19"/>
        <v>0.64075582903834061</v>
      </c>
      <c r="K239" s="343">
        <v>0.6387793966059081</v>
      </c>
      <c r="L239" s="343">
        <f t="shared" si="20"/>
        <v>1.9764324324325067E-3</v>
      </c>
      <c r="M239" s="343">
        <f t="shared" si="22"/>
        <v>2.980875158919031</v>
      </c>
    </row>
    <row r="240" spans="1:13" x14ac:dyDescent="0.25">
      <c r="A240" s="337" t="s">
        <v>191</v>
      </c>
      <c r="B240" s="357">
        <v>17714981</v>
      </c>
      <c r="C240" s="337">
        <v>22.4</v>
      </c>
      <c r="D240" s="340">
        <v>7095</v>
      </c>
      <c r="E240" s="340">
        <v>7630</v>
      </c>
      <c r="F240" s="340">
        <f t="shared" si="21"/>
        <v>535</v>
      </c>
      <c r="G240" s="341">
        <f t="shared" si="18"/>
        <v>0.46010000000000001</v>
      </c>
      <c r="H240" s="341"/>
      <c r="I240" s="342">
        <f>(C240/C275)*I11</f>
        <v>1.3954172218730338E-2</v>
      </c>
      <c r="J240" s="343">
        <f t="shared" si="19"/>
        <v>0.47405417221873036</v>
      </c>
      <c r="K240" s="343">
        <v>0.4724559019484601</v>
      </c>
      <c r="L240" s="343">
        <f t="shared" si="20"/>
        <v>1.5982702702702634E-3</v>
      </c>
      <c r="M240" s="343">
        <f t="shared" si="22"/>
        <v>2.410527204324314</v>
      </c>
    </row>
    <row r="241" spans="1:13" x14ac:dyDescent="0.25">
      <c r="A241" s="337" t="s">
        <v>192</v>
      </c>
      <c r="B241" s="357">
        <v>17715748</v>
      </c>
      <c r="C241" s="337">
        <v>31.2</v>
      </c>
      <c r="D241" s="340">
        <v>3290</v>
      </c>
      <c r="E241" s="340">
        <v>3940</v>
      </c>
      <c r="F241" s="340">
        <f t="shared" si="21"/>
        <v>650</v>
      </c>
      <c r="G241" s="341">
        <f t="shared" si="18"/>
        <v>0.55899999999999994</v>
      </c>
      <c r="H241" s="341"/>
      <c r="I241" s="342">
        <f>(C241/C275)*I11</f>
        <v>1.9436168447517256E-2</v>
      </c>
      <c r="J241" s="343">
        <f t="shared" si="19"/>
        <v>0.57843616844751722</v>
      </c>
      <c r="K241" s="343">
        <v>0.57621000628535501</v>
      </c>
      <c r="L241" s="343">
        <f t="shared" si="20"/>
        <v>2.2261621621622041E-3</v>
      </c>
      <c r="M241" s="343">
        <f t="shared" si="22"/>
        <v>3.3575200345946579</v>
      </c>
    </row>
    <row r="242" spans="1:13" x14ac:dyDescent="0.25">
      <c r="A242" s="337" t="s">
        <v>193</v>
      </c>
      <c r="B242" s="357">
        <v>17715384</v>
      </c>
      <c r="C242" s="337">
        <v>32.299999999999997</v>
      </c>
      <c r="D242" s="340">
        <v>6090</v>
      </c>
      <c r="E242" s="340">
        <v>6655</v>
      </c>
      <c r="F242" s="340">
        <f t="shared" si="21"/>
        <v>565</v>
      </c>
      <c r="G242" s="341">
        <f t="shared" si="18"/>
        <v>0.4859</v>
      </c>
      <c r="H242" s="341"/>
      <c r="I242" s="342">
        <f>(C242/C275)*I11</f>
        <v>2.0121417976115621E-2</v>
      </c>
      <c r="J242" s="343">
        <f t="shared" si="19"/>
        <v>0.50602141797611566</v>
      </c>
      <c r="K242" s="343">
        <v>0.50371676932746701</v>
      </c>
      <c r="L242" s="343">
        <f t="shared" si="20"/>
        <v>2.304648648648655E-3</v>
      </c>
      <c r="M242" s="343">
        <f t="shared" si="22"/>
        <v>3.4758941383783881</v>
      </c>
    </row>
    <row r="243" spans="1:13" x14ac:dyDescent="0.25">
      <c r="A243" s="337" t="s">
        <v>194</v>
      </c>
      <c r="B243" s="357">
        <v>17715650</v>
      </c>
      <c r="C243" s="337">
        <v>25.2</v>
      </c>
      <c r="D243" s="340">
        <v>8680</v>
      </c>
      <c r="E243" s="340">
        <v>9200</v>
      </c>
      <c r="F243" s="340">
        <f t="shared" si="21"/>
        <v>520</v>
      </c>
      <c r="G243" s="341">
        <f t="shared" si="18"/>
        <v>0.44719999999999999</v>
      </c>
      <c r="H243" s="341"/>
      <c r="I243" s="342">
        <f>(C243/C275)*I11</f>
        <v>1.5698443746071631E-2</v>
      </c>
      <c r="J243" s="343">
        <f t="shared" si="19"/>
        <v>0.46289844374607164</v>
      </c>
      <c r="K243" s="343">
        <v>0.46110038969201755</v>
      </c>
      <c r="L243" s="343">
        <f t="shared" si="20"/>
        <v>1.7980540540540879E-3</v>
      </c>
      <c r="M243" s="343">
        <f t="shared" si="22"/>
        <v>2.7118431048649159</v>
      </c>
    </row>
    <row r="244" spans="1:13" x14ac:dyDescent="0.25">
      <c r="A244" s="337" t="s">
        <v>195</v>
      </c>
      <c r="B244" s="357">
        <v>17715387</v>
      </c>
      <c r="C244" s="337">
        <v>28.9</v>
      </c>
      <c r="D244" s="340">
        <v>11070</v>
      </c>
      <c r="E244" s="340">
        <v>11915</v>
      </c>
      <c r="F244" s="340">
        <f t="shared" si="21"/>
        <v>845</v>
      </c>
      <c r="G244" s="341">
        <f t="shared" si="18"/>
        <v>0.72670000000000001</v>
      </c>
      <c r="H244" s="341"/>
      <c r="I244" s="342">
        <f>(C244/C275)*I11</f>
        <v>1.8003373978629767E-2</v>
      </c>
      <c r="J244" s="343">
        <f t="shared" si="19"/>
        <v>0.74470337397862973</v>
      </c>
      <c r="K244" s="343">
        <v>0.74264131992457572</v>
      </c>
      <c r="L244" s="343">
        <f t="shared" si="20"/>
        <v>2.0620540540540189E-3</v>
      </c>
      <c r="M244" s="343">
        <f t="shared" si="22"/>
        <v>3.1100105448648119</v>
      </c>
    </row>
    <row r="245" spans="1:13" x14ac:dyDescent="0.25">
      <c r="A245" s="337" t="s">
        <v>196</v>
      </c>
      <c r="B245" s="357">
        <v>17715184</v>
      </c>
      <c r="C245" s="337">
        <v>27.4</v>
      </c>
      <c r="D245" s="340">
        <v>7765</v>
      </c>
      <c r="E245" s="340">
        <v>8240</v>
      </c>
      <c r="F245" s="340">
        <f t="shared" si="21"/>
        <v>475</v>
      </c>
      <c r="G245" s="341">
        <f t="shared" si="18"/>
        <v>0.40849999999999997</v>
      </c>
      <c r="H245" s="341"/>
      <c r="I245" s="342">
        <f>(C245/C275)*I11</f>
        <v>1.7068942803268362E-2</v>
      </c>
      <c r="J245" s="343">
        <f t="shared" si="19"/>
        <v>0.42556894280326835</v>
      </c>
      <c r="K245" s="343">
        <v>0.4236139157762413</v>
      </c>
      <c r="L245" s="343">
        <f t="shared" si="20"/>
        <v>1.9550270270270453E-3</v>
      </c>
      <c r="M245" s="343">
        <f t="shared" si="22"/>
        <v>2.9485913124324603</v>
      </c>
    </row>
    <row r="246" spans="1:13" x14ac:dyDescent="0.25">
      <c r="A246" s="337" t="s">
        <v>197</v>
      </c>
      <c r="B246" s="357">
        <v>17715217</v>
      </c>
      <c r="C246" s="337">
        <v>25.1</v>
      </c>
      <c r="D246" s="340">
        <v>5940</v>
      </c>
      <c r="E246" s="340">
        <v>6275</v>
      </c>
      <c r="F246" s="340">
        <f t="shared" si="21"/>
        <v>335</v>
      </c>
      <c r="G246" s="341">
        <f t="shared" si="18"/>
        <v>0.28809999999999997</v>
      </c>
      <c r="H246" s="341"/>
      <c r="I246" s="342">
        <f>(C246/C275)*I11</f>
        <v>1.5636148334380873E-2</v>
      </c>
      <c r="J246" s="343">
        <f t="shared" si="19"/>
        <v>0.30373614833438084</v>
      </c>
      <c r="K246" s="343">
        <v>0.30194522941546192</v>
      </c>
      <c r="L246" s="343">
        <f t="shared" si="20"/>
        <v>1.7909189189189156E-3</v>
      </c>
      <c r="M246" s="343">
        <f t="shared" si="22"/>
        <v>2.7010818227026978</v>
      </c>
    </row>
    <row r="247" spans="1:13" x14ac:dyDescent="0.25">
      <c r="A247" s="337" t="s">
        <v>198</v>
      </c>
      <c r="B247" s="357">
        <v>17714950</v>
      </c>
      <c r="C247" s="337">
        <v>24.6</v>
      </c>
      <c r="D247" s="340">
        <v>6780</v>
      </c>
      <c r="E247" s="340">
        <v>7180</v>
      </c>
      <c r="F247" s="340">
        <f t="shared" si="21"/>
        <v>400</v>
      </c>
      <c r="G247" s="341">
        <f t="shared" si="18"/>
        <v>0.34399999999999997</v>
      </c>
      <c r="H247" s="341"/>
      <c r="I247" s="342">
        <f>(C247/C275)*I11</f>
        <v>1.5324671275927069E-2</v>
      </c>
      <c r="J247" s="343">
        <f t="shared" si="19"/>
        <v>0.35932467127592704</v>
      </c>
      <c r="K247" s="343">
        <v>0.35756942803268382</v>
      </c>
      <c r="L247" s="343">
        <f t="shared" si="20"/>
        <v>1.7552432432432208E-3</v>
      </c>
      <c r="M247" s="343">
        <f t="shared" si="22"/>
        <v>2.647275411891858</v>
      </c>
    </row>
    <row r="248" spans="1:13" x14ac:dyDescent="0.25">
      <c r="A248" s="337" t="s">
        <v>199</v>
      </c>
      <c r="B248" s="357">
        <v>17715046</v>
      </c>
      <c r="C248" s="337">
        <v>34.1</v>
      </c>
      <c r="D248" s="340">
        <v>11460</v>
      </c>
      <c r="E248" s="340">
        <v>12285</v>
      </c>
      <c r="F248" s="340">
        <f t="shared" si="21"/>
        <v>825</v>
      </c>
      <c r="G248" s="341">
        <f t="shared" si="18"/>
        <v>0.70950000000000002</v>
      </c>
      <c r="H248" s="341"/>
      <c r="I248" s="342">
        <f>(C248/C275)*I11</f>
        <v>2.1242735386549309E-2</v>
      </c>
      <c r="J248" s="343">
        <f t="shared" si="19"/>
        <v>0.73074273538654932</v>
      </c>
      <c r="K248" s="343">
        <v>0.72830965430546823</v>
      </c>
      <c r="L248" s="343">
        <f t="shared" si="20"/>
        <v>2.4330810810810899E-3</v>
      </c>
      <c r="M248" s="343">
        <f t="shared" si="22"/>
        <v>3.6695972172973108</v>
      </c>
    </row>
    <row r="249" spans="1:13" x14ac:dyDescent="0.25">
      <c r="A249" s="337" t="s">
        <v>200</v>
      </c>
      <c r="B249" s="357">
        <v>17715153</v>
      </c>
      <c r="C249" s="337">
        <v>28.6</v>
      </c>
      <c r="D249" s="340">
        <v>9620</v>
      </c>
      <c r="E249" s="340">
        <v>9635</v>
      </c>
      <c r="F249" s="340">
        <f t="shared" si="21"/>
        <v>15</v>
      </c>
      <c r="G249" s="341">
        <f t="shared" si="18"/>
        <v>1.29E-2</v>
      </c>
      <c r="H249" s="341"/>
      <c r="I249" s="342">
        <f>(C249/C275)*I11</f>
        <v>1.7816487743557489E-2</v>
      </c>
      <c r="J249" s="343">
        <f t="shared" si="19"/>
        <v>3.0716487743557487E-2</v>
      </c>
      <c r="K249" s="343">
        <v>2.8675839094908839E-2</v>
      </c>
      <c r="L249" s="343">
        <f t="shared" si="20"/>
        <v>2.0406486486486478E-3</v>
      </c>
      <c r="M249" s="343">
        <f t="shared" si="22"/>
        <v>3.0777266983783771</v>
      </c>
    </row>
    <row r="250" spans="1:13" x14ac:dyDescent="0.25">
      <c r="A250" s="337" t="s">
        <v>201</v>
      </c>
      <c r="B250" s="357">
        <v>17715296</v>
      </c>
      <c r="C250" s="337">
        <v>24.4</v>
      </c>
      <c r="D250" s="340">
        <v>7730</v>
      </c>
      <c r="E250" s="340">
        <v>8390</v>
      </c>
      <c r="F250" s="340">
        <f t="shared" si="21"/>
        <v>660</v>
      </c>
      <c r="G250" s="341">
        <f t="shared" si="18"/>
        <v>0.56759999999999999</v>
      </c>
      <c r="H250" s="341"/>
      <c r="I250" s="342">
        <f>(C250/C275)*I11</f>
        <v>1.5200080452545547E-2</v>
      </c>
      <c r="J250" s="343">
        <f t="shared" si="19"/>
        <v>0.5828000804525455</v>
      </c>
      <c r="K250" s="343">
        <v>0.58105910747957257</v>
      </c>
      <c r="L250" s="343">
        <f t="shared" si="20"/>
        <v>1.7409729729729317E-3</v>
      </c>
      <c r="M250" s="343">
        <f t="shared" si="22"/>
        <v>2.6257528475675054</v>
      </c>
    </row>
    <row r="251" spans="1:13" x14ac:dyDescent="0.25">
      <c r="A251" s="337" t="s">
        <v>202</v>
      </c>
      <c r="B251" s="357">
        <v>17715166</v>
      </c>
      <c r="C251" s="337">
        <v>43.8</v>
      </c>
      <c r="D251" s="340">
        <v>12435</v>
      </c>
      <c r="E251" s="340">
        <v>13440</v>
      </c>
      <c r="F251" s="340">
        <f t="shared" si="21"/>
        <v>1005</v>
      </c>
      <c r="G251" s="341">
        <f t="shared" si="18"/>
        <v>0.86429999999999996</v>
      </c>
      <c r="H251" s="341"/>
      <c r="I251" s="342">
        <f>(C251/C275)*I11</f>
        <v>2.728539032055307E-2</v>
      </c>
      <c r="J251" s="343">
        <f t="shared" si="19"/>
        <v>0.89158539032055306</v>
      </c>
      <c r="K251" s="343">
        <v>0.88846020113136381</v>
      </c>
      <c r="L251" s="343">
        <f t="shared" si="20"/>
        <v>3.125189189189248E-3</v>
      </c>
      <c r="M251" s="343">
        <f t="shared" si="22"/>
        <v>4.7134415870271162</v>
      </c>
    </row>
    <row r="252" spans="1:13" x14ac:dyDescent="0.25">
      <c r="A252" s="337" t="s">
        <v>203</v>
      </c>
      <c r="B252" s="357">
        <v>17715653</v>
      </c>
      <c r="C252" s="337">
        <v>29.3</v>
      </c>
      <c r="D252" s="340">
        <v>9110</v>
      </c>
      <c r="E252" s="340">
        <v>9435</v>
      </c>
      <c r="F252" s="340">
        <f t="shared" si="21"/>
        <v>325</v>
      </c>
      <c r="G252" s="341">
        <f t="shared" si="18"/>
        <v>0.27949999999999997</v>
      </c>
      <c r="H252" s="341"/>
      <c r="I252" s="342">
        <f>(C252/C275)*I11</f>
        <v>1.8252555625392807E-2</v>
      </c>
      <c r="J252" s="343">
        <f t="shared" si="19"/>
        <v>0.29775255562539277</v>
      </c>
      <c r="K252" s="343">
        <v>0.29566196103079817</v>
      </c>
      <c r="L252" s="343">
        <f t="shared" si="20"/>
        <v>2.090594594594597E-3</v>
      </c>
      <c r="M252" s="343">
        <f t="shared" si="22"/>
        <v>3.1530556735135171</v>
      </c>
    </row>
    <row r="253" spans="1:13" x14ac:dyDescent="0.25">
      <c r="A253" s="337" t="s">
        <v>204</v>
      </c>
      <c r="B253" s="357">
        <v>17715176</v>
      </c>
      <c r="C253" s="337">
        <v>29.8</v>
      </c>
      <c r="D253" s="340">
        <v>10470</v>
      </c>
      <c r="E253" s="340">
        <v>11075</v>
      </c>
      <c r="F253" s="340">
        <f t="shared" si="21"/>
        <v>605</v>
      </c>
      <c r="G253" s="341">
        <f t="shared" si="18"/>
        <v>0.52029999999999998</v>
      </c>
      <c r="H253" s="341"/>
      <c r="I253" s="342">
        <f>(C253/C275)*I11</f>
        <v>1.8564032683846612E-2</v>
      </c>
      <c r="J253" s="343">
        <f t="shared" si="19"/>
        <v>0.53886403268384664</v>
      </c>
      <c r="K253" s="343">
        <v>0.53673776241357629</v>
      </c>
      <c r="L253" s="343">
        <f t="shared" si="20"/>
        <v>2.1262702702703473E-3</v>
      </c>
      <c r="M253" s="343">
        <f t="shared" si="22"/>
        <v>3.2068620843244404</v>
      </c>
    </row>
    <row r="254" spans="1:13" x14ac:dyDescent="0.25">
      <c r="A254" s="337" t="s">
        <v>205</v>
      </c>
      <c r="B254" s="357">
        <v>17714983</v>
      </c>
      <c r="C254" s="337">
        <v>32.799999999999997</v>
      </c>
      <c r="D254" s="340">
        <v>10605</v>
      </c>
      <c r="E254" s="340">
        <v>11505</v>
      </c>
      <c r="F254" s="340">
        <f t="shared" si="21"/>
        <v>900</v>
      </c>
      <c r="G254" s="341">
        <f t="shared" si="18"/>
        <v>0.77400000000000002</v>
      </c>
      <c r="H254" s="341"/>
      <c r="I254" s="342">
        <f>(C254/C275)*I11</f>
        <v>2.0432895034569423E-2</v>
      </c>
      <c r="J254" s="343">
        <f t="shared" si="19"/>
        <v>0.79443289503456949</v>
      </c>
      <c r="K254" s="343">
        <v>0.79209257071024508</v>
      </c>
      <c r="L254" s="343">
        <f t="shared" si="20"/>
        <v>2.3403243243244054E-3</v>
      </c>
      <c r="M254" s="343">
        <f t="shared" si="22"/>
        <v>3.5297005491893114</v>
      </c>
    </row>
    <row r="255" spans="1:13" x14ac:dyDescent="0.25">
      <c r="A255" s="337" t="s">
        <v>206</v>
      </c>
      <c r="B255" s="357">
        <v>17715554</v>
      </c>
      <c r="C255" s="337">
        <v>24.8</v>
      </c>
      <c r="D255" s="340">
        <v>9715</v>
      </c>
      <c r="E255" s="340">
        <v>10595</v>
      </c>
      <c r="F255" s="340">
        <f t="shared" si="21"/>
        <v>880</v>
      </c>
      <c r="G255" s="341">
        <f t="shared" si="18"/>
        <v>0.75680000000000003</v>
      </c>
      <c r="H255" s="341"/>
      <c r="I255" s="342">
        <f>(C255/C275)*I11</f>
        <v>1.5449262099308591E-2</v>
      </c>
      <c r="J255" s="343">
        <f t="shared" si="19"/>
        <v>0.77224926209930866</v>
      </c>
      <c r="K255" s="343">
        <v>0.77047974858579515</v>
      </c>
      <c r="L255" s="343">
        <f t="shared" si="20"/>
        <v>1.7695135135135098E-3</v>
      </c>
      <c r="M255" s="343">
        <f t="shared" si="22"/>
        <v>2.6687979762162106</v>
      </c>
    </row>
    <row r="256" spans="1:13" x14ac:dyDescent="0.25">
      <c r="A256" s="337" t="s">
        <v>174</v>
      </c>
      <c r="B256" s="357">
        <v>17218629</v>
      </c>
      <c r="C256" s="337">
        <v>61.6</v>
      </c>
      <c r="D256" s="340">
        <v>7860</v>
      </c>
      <c r="E256" s="340">
        <v>8120</v>
      </c>
      <c r="F256" s="340">
        <f t="shared" si="21"/>
        <v>260</v>
      </c>
      <c r="G256" s="341">
        <f t="shared" si="18"/>
        <v>0.22359999999999999</v>
      </c>
      <c r="H256" s="341"/>
      <c r="I256" s="342">
        <f>(C256/C275)*I11</f>
        <v>3.8373973601508432E-2</v>
      </c>
      <c r="J256" s="343">
        <f t="shared" si="19"/>
        <v>0.26197397360150843</v>
      </c>
      <c r="K256" s="343">
        <v>0.25757873035826517</v>
      </c>
      <c r="L256" s="343">
        <f t="shared" si="20"/>
        <v>4.395243243243252E-3</v>
      </c>
      <c r="M256" s="343">
        <f t="shared" si="22"/>
        <v>6.6289498118919052</v>
      </c>
    </row>
    <row r="257" spans="1:13" x14ac:dyDescent="0.25">
      <c r="A257" s="337" t="s">
        <v>175</v>
      </c>
      <c r="B257" s="357">
        <v>17219205</v>
      </c>
      <c r="C257" s="337">
        <v>49.7</v>
      </c>
      <c r="D257" s="340">
        <v>3910</v>
      </c>
      <c r="E257" s="340">
        <v>3915</v>
      </c>
      <c r="F257" s="340">
        <f t="shared" si="21"/>
        <v>5</v>
      </c>
      <c r="G257" s="341">
        <f t="shared" si="18"/>
        <v>4.3E-3</v>
      </c>
      <c r="H257" s="341"/>
      <c r="I257" s="342">
        <f>(C257/C275)*I11</f>
        <v>3.096081961030794E-2</v>
      </c>
      <c r="J257" s="343">
        <f t="shared" si="19"/>
        <v>3.5260819610307942E-2</v>
      </c>
      <c r="K257" s="343">
        <v>3.1714657448145778E-2</v>
      </c>
      <c r="L257" s="343">
        <f t="shared" si="20"/>
        <v>3.5461621621621642E-3</v>
      </c>
      <c r="M257" s="343">
        <f t="shared" si="22"/>
        <v>5.348357234594598</v>
      </c>
    </row>
    <row r="258" spans="1:13" x14ac:dyDescent="0.25">
      <c r="A258" s="337" t="s">
        <v>176</v>
      </c>
      <c r="B258" s="357">
        <v>17218873</v>
      </c>
      <c r="C258" s="337">
        <v>55</v>
      </c>
      <c r="D258" s="340">
        <v>11775</v>
      </c>
      <c r="E258" s="340">
        <v>12305</v>
      </c>
      <c r="F258" s="340">
        <f t="shared" si="21"/>
        <v>530</v>
      </c>
      <c r="G258" s="341">
        <f t="shared" si="18"/>
        <v>0.45579999999999998</v>
      </c>
      <c r="H258" s="341"/>
      <c r="I258" s="342">
        <f>(C258/C275)*I11</f>
        <v>3.426247642991824E-2</v>
      </c>
      <c r="J258" s="343">
        <f t="shared" si="19"/>
        <v>0.49006247642991824</v>
      </c>
      <c r="K258" s="343">
        <v>0.48613815210559391</v>
      </c>
      <c r="L258" s="343">
        <f t="shared" si="20"/>
        <v>3.9243243243243242E-3</v>
      </c>
      <c r="M258" s="343">
        <f t="shared" si="22"/>
        <v>5.9187051891891889</v>
      </c>
    </row>
    <row r="259" spans="1:13" x14ac:dyDescent="0.25">
      <c r="A259" s="337" t="s">
        <v>177</v>
      </c>
      <c r="B259" s="357">
        <v>17219306</v>
      </c>
      <c r="C259" s="337">
        <v>27.6</v>
      </c>
      <c r="D259" s="340">
        <v>8215</v>
      </c>
      <c r="E259" s="340">
        <v>8550</v>
      </c>
      <c r="F259" s="340">
        <f t="shared" si="21"/>
        <v>335</v>
      </c>
      <c r="G259" s="341">
        <f t="shared" si="18"/>
        <v>0.28809999999999997</v>
      </c>
      <c r="H259" s="341"/>
      <c r="I259" s="342">
        <f>(C259/C275)*I11</f>
        <v>1.7193533626649882E-2</v>
      </c>
      <c r="J259" s="343">
        <f t="shared" si="19"/>
        <v>0.30529353362664985</v>
      </c>
      <c r="K259" s="343">
        <v>0.30332423632935257</v>
      </c>
      <c r="L259" s="343">
        <f t="shared" si="20"/>
        <v>1.9692972972972789E-3</v>
      </c>
      <c r="M259" s="343">
        <f t="shared" si="22"/>
        <v>2.970113876756729</v>
      </c>
    </row>
    <row r="260" spans="1:13" x14ac:dyDescent="0.25">
      <c r="A260" s="337" t="s">
        <v>178</v>
      </c>
      <c r="B260" s="357">
        <v>17715274</v>
      </c>
      <c r="C260" s="337">
        <v>22</v>
      </c>
      <c r="D260" s="340">
        <v>3520</v>
      </c>
      <c r="E260" s="340">
        <v>3580</v>
      </c>
      <c r="F260" s="340">
        <f t="shared" si="21"/>
        <v>60</v>
      </c>
      <c r="G260" s="341">
        <f t="shared" si="18"/>
        <v>5.16E-2</v>
      </c>
      <c r="H260" s="341"/>
      <c r="I260" s="342">
        <f>(C260/C275)*I11</f>
        <v>1.3704990571967297E-2</v>
      </c>
      <c r="J260" s="343">
        <f t="shared" si="19"/>
        <v>6.53049905719673E-2</v>
      </c>
      <c r="K260" s="343">
        <v>6.3735260842237573E-2</v>
      </c>
      <c r="L260" s="343">
        <f t="shared" si="20"/>
        <v>1.5697297297297269E-3</v>
      </c>
      <c r="M260" s="343">
        <f t="shared" si="22"/>
        <v>2.3674820756756714</v>
      </c>
    </row>
    <row r="261" spans="1:13" x14ac:dyDescent="0.25">
      <c r="A261" s="337" t="s">
        <v>179</v>
      </c>
      <c r="B261" s="357">
        <v>17715700</v>
      </c>
      <c r="C261" s="337">
        <v>30.6</v>
      </c>
      <c r="D261" s="340">
        <v>8685</v>
      </c>
      <c r="E261" s="340">
        <v>8755</v>
      </c>
      <c r="F261" s="340">
        <f t="shared" si="21"/>
        <v>70</v>
      </c>
      <c r="G261" s="341">
        <f t="shared" si="18"/>
        <v>6.0199999999999997E-2</v>
      </c>
      <c r="H261" s="341"/>
      <c r="I261" s="342">
        <f>(C261/C275)*I11</f>
        <v>1.9062395977372693E-2</v>
      </c>
      <c r="J261" s="343">
        <f t="shared" si="19"/>
        <v>7.9262395977372696E-2</v>
      </c>
      <c r="K261" s="343">
        <v>7.7079044626021345E-2</v>
      </c>
      <c r="L261" s="343">
        <f t="shared" si="20"/>
        <v>2.1833513513513508E-3</v>
      </c>
      <c r="M261" s="343">
        <f t="shared" si="22"/>
        <v>3.2929523416216209</v>
      </c>
    </row>
    <row r="262" spans="1:13" x14ac:dyDescent="0.25">
      <c r="A262" s="337" t="s">
        <v>180</v>
      </c>
      <c r="B262" s="357">
        <v>17715694</v>
      </c>
      <c r="C262" s="337">
        <v>32</v>
      </c>
      <c r="D262" s="340">
        <v>10565</v>
      </c>
      <c r="E262" s="340">
        <v>11180</v>
      </c>
      <c r="F262" s="340">
        <f t="shared" si="21"/>
        <v>615</v>
      </c>
      <c r="G262" s="341">
        <f t="shared" si="18"/>
        <v>0.52890000000000004</v>
      </c>
      <c r="H262" s="341"/>
      <c r="I262" s="342">
        <f>(C262/C275)*I11</f>
        <v>1.9934531741043343E-2</v>
      </c>
      <c r="J262" s="343">
        <f t="shared" si="19"/>
        <v>0.54883453174104335</v>
      </c>
      <c r="K262" s="343">
        <v>0.5465512884978001</v>
      </c>
      <c r="L262" s="343">
        <f t="shared" si="20"/>
        <v>2.2832432432432492E-3</v>
      </c>
      <c r="M262" s="343">
        <f t="shared" si="22"/>
        <v>3.4436102918919009</v>
      </c>
    </row>
    <row r="263" spans="1:13" x14ac:dyDescent="0.25">
      <c r="A263" s="337" t="s">
        <v>181</v>
      </c>
      <c r="B263" s="357">
        <v>17714976</v>
      </c>
      <c r="C263" s="337">
        <v>35.200000000000003</v>
      </c>
      <c r="D263" s="340">
        <v>6690</v>
      </c>
      <c r="E263" s="340">
        <v>7160</v>
      </c>
      <c r="F263" s="340">
        <f t="shared" si="21"/>
        <v>470</v>
      </c>
      <c r="G263" s="341">
        <f t="shared" si="18"/>
        <v>0.4042</v>
      </c>
      <c r="H263" s="341"/>
      <c r="I263" s="342">
        <f>(C263/C275)*I11</f>
        <v>2.1927984915147677E-2</v>
      </c>
      <c r="J263" s="343">
        <f t="shared" si="19"/>
        <v>0.4261279849151477</v>
      </c>
      <c r="K263" s="343">
        <v>0.4236164173475801</v>
      </c>
      <c r="L263" s="343">
        <f t="shared" si="20"/>
        <v>2.5115675675675964E-3</v>
      </c>
      <c r="M263" s="343">
        <f t="shared" si="22"/>
        <v>3.7879713210811246</v>
      </c>
    </row>
    <row r="264" spans="1:13" x14ac:dyDescent="0.25">
      <c r="A264" s="337" t="s">
        <v>182</v>
      </c>
      <c r="B264" s="357">
        <v>17715444</v>
      </c>
      <c r="C264" s="337">
        <v>37.1</v>
      </c>
      <c r="D264" s="340">
        <v>7745</v>
      </c>
      <c r="E264" s="340">
        <v>8005</v>
      </c>
      <c r="F264" s="340">
        <f t="shared" si="21"/>
        <v>260</v>
      </c>
      <c r="G264" s="341">
        <f t="shared" si="18"/>
        <v>0.22359999999999999</v>
      </c>
      <c r="H264" s="341"/>
      <c r="I264" s="342">
        <f>(C264/C275)*I11</f>
        <v>2.3111597737272126E-2</v>
      </c>
      <c r="J264" s="343">
        <f t="shared" si="19"/>
        <v>0.24671159773727211</v>
      </c>
      <c r="K264" s="343">
        <v>0.24406446260213699</v>
      </c>
      <c r="L264" s="343">
        <f t="shared" si="20"/>
        <v>2.6471351351351202E-3</v>
      </c>
      <c r="M264" s="343">
        <f t="shared" si="22"/>
        <v>3.9924356821621396</v>
      </c>
    </row>
    <row r="265" spans="1:13" x14ac:dyDescent="0.25">
      <c r="A265" s="337" t="s">
        <v>183</v>
      </c>
      <c r="B265" s="357">
        <v>17715064</v>
      </c>
      <c r="C265" s="337">
        <v>40.799999999999997</v>
      </c>
      <c r="D265" s="340">
        <v>12975</v>
      </c>
      <c r="E265" s="340">
        <v>13760</v>
      </c>
      <c r="F265" s="340">
        <f t="shared" si="21"/>
        <v>785</v>
      </c>
      <c r="G265" s="341">
        <f t="shared" si="18"/>
        <v>0.67510000000000003</v>
      </c>
      <c r="H265" s="341"/>
      <c r="I265" s="342">
        <f>(C265/C275)*I11</f>
        <v>2.5416527969830256E-2</v>
      </c>
      <c r="J265" s="343">
        <f t="shared" si="19"/>
        <v>0.70051652796983033</v>
      </c>
      <c r="K265" s="343">
        <v>0.69760539283469514</v>
      </c>
      <c r="L265" s="343">
        <f t="shared" si="20"/>
        <v>2.91113513513519E-3</v>
      </c>
      <c r="M265" s="343">
        <f t="shared" si="22"/>
        <v>4.3906031221622452</v>
      </c>
    </row>
    <row r="266" spans="1:13" x14ac:dyDescent="0.25">
      <c r="A266" s="337" t="s">
        <v>184</v>
      </c>
      <c r="B266" s="357">
        <v>17715679</v>
      </c>
      <c r="C266" s="337">
        <v>31.4</v>
      </c>
      <c r="D266" s="340">
        <v>10130</v>
      </c>
      <c r="E266" s="340">
        <v>10715</v>
      </c>
      <c r="F266" s="340">
        <f t="shared" si="21"/>
        <v>585</v>
      </c>
      <c r="G266" s="341">
        <f t="shared" si="18"/>
        <v>0.50309999999999999</v>
      </c>
      <c r="H266" s="341"/>
      <c r="I266" s="342">
        <f>(C266/C275)*I11</f>
        <v>1.9560759270898776E-2</v>
      </c>
      <c r="J266" s="343">
        <f t="shared" si="19"/>
        <v>0.52266075927089872</v>
      </c>
      <c r="K266" s="343">
        <v>0.52042032683846629</v>
      </c>
      <c r="L266" s="343">
        <f t="shared" si="20"/>
        <v>2.2404324324324376E-3</v>
      </c>
      <c r="M266" s="343">
        <f t="shared" si="22"/>
        <v>3.379042598918927</v>
      </c>
    </row>
    <row r="267" spans="1:13" x14ac:dyDescent="0.25">
      <c r="A267" s="337" t="s">
        <v>185</v>
      </c>
      <c r="B267" s="357">
        <v>17715061</v>
      </c>
      <c r="C267" s="337">
        <v>29.8</v>
      </c>
      <c r="D267" s="340">
        <v>8020</v>
      </c>
      <c r="E267" s="340">
        <v>8385</v>
      </c>
      <c r="F267" s="340">
        <f t="shared" si="21"/>
        <v>365</v>
      </c>
      <c r="G267" s="341">
        <f t="shared" si="18"/>
        <v>0.31390000000000001</v>
      </c>
      <c r="H267" s="341"/>
      <c r="I267" s="342">
        <f>(C267/C275)*I11</f>
        <v>1.8564032683846612E-2</v>
      </c>
      <c r="J267" s="343">
        <f t="shared" si="19"/>
        <v>0.33246403268384661</v>
      </c>
      <c r="K267" s="343">
        <v>0.33033776241357637</v>
      </c>
      <c r="L267" s="343">
        <f t="shared" si="20"/>
        <v>2.1262702702702363E-3</v>
      </c>
      <c r="M267" s="343">
        <f t="shared" si="22"/>
        <v>3.206862084324273</v>
      </c>
    </row>
    <row r="268" spans="1:13" x14ac:dyDescent="0.25">
      <c r="A268" s="337" t="s">
        <v>186</v>
      </c>
      <c r="B268" s="357">
        <v>17714969</v>
      </c>
      <c r="C268" s="337">
        <v>29.1</v>
      </c>
      <c r="D268" s="340">
        <v>12620</v>
      </c>
      <c r="E268" s="340">
        <v>13410</v>
      </c>
      <c r="F268" s="340">
        <f t="shared" si="21"/>
        <v>790</v>
      </c>
      <c r="G268" s="341">
        <f t="shared" si="18"/>
        <v>0.6794</v>
      </c>
      <c r="H268" s="341"/>
      <c r="I268" s="342">
        <f>(C268/C275)*I11</f>
        <v>1.8127964802011287E-2</v>
      </c>
      <c r="J268" s="343">
        <f t="shared" si="19"/>
        <v>0.69752796480201129</v>
      </c>
      <c r="K268" s="343">
        <v>0.69545164047768693</v>
      </c>
      <c r="L268" s="343">
        <f t="shared" si="20"/>
        <v>2.0763243243243634E-3</v>
      </c>
      <c r="M268" s="343">
        <f t="shared" si="22"/>
        <v>3.1315331091892484</v>
      </c>
    </row>
    <row r="269" spans="1:13" x14ac:dyDescent="0.25">
      <c r="A269" s="337" t="s">
        <v>187</v>
      </c>
      <c r="B269" s="357">
        <v>17219305</v>
      </c>
      <c r="C269" s="337">
        <v>33.4</v>
      </c>
      <c r="D269" s="340">
        <v>5295</v>
      </c>
      <c r="E269" s="340">
        <v>5495</v>
      </c>
      <c r="F269" s="340">
        <f t="shared" si="21"/>
        <v>200</v>
      </c>
      <c r="G269" s="341">
        <f t="shared" ref="G269:G273" si="23">F269*0.00086</f>
        <v>0.17199999999999999</v>
      </c>
      <c r="H269" s="341"/>
      <c r="I269" s="342">
        <f>(C269/C275)*I11</f>
        <v>2.0806667504713987E-2</v>
      </c>
      <c r="J269" s="343">
        <f>G269+I269+H269</f>
        <v>0.19280666750471398</v>
      </c>
      <c r="K269" s="343">
        <v>0.19042353236957885</v>
      </c>
      <c r="L269" s="343">
        <f t="shared" si="20"/>
        <v>2.3831351351351338E-3</v>
      </c>
      <c r="M269" s="343">
        <f t="shared" si="22"/>
        <v>3.5942682421621601</v>
      </c>
    </row>
    <row r="270" spans="1:13" x14ac:dyDescent="0.25">
      <c r="A270" s="337" t="s">
        <v>188</v>
      </c>
      <c r="B270" s="357">
        <v>17218719</v>
      </c>
      <c r="C270" s="337">
        <v>32.5</v>
      </c>
      <c r="D270" s="340">
        <v>12505</v>
      </c>
      <c r="E270" s="340">
        <v>13075</v>
      </c>
      <c r="F270" s="340">
        <f t="shared" si="21"/>
        <v>570</v>
      </c>
      <c r="G270" s="341">
        <f t="shared" si="23"/>
        <v>0.49019999999999997</v>
      </c>
      <c r="H270" s="341"/>
      <c r="I270" s="342">
        <f>(C270/C275)*I11</f>
        <v>2.0246008799497141E-2</v>
      </c>
      <c r="J270" s="343">
        <f t="shared" ref="J270:J273" si="24">G270+I270+H270</f>
        <v>0.51044600879949709</v>
      </c>
      <c r="K270" s="343">
        <v>0.5081270898805782</v>
      </c>
      <c r="L270" s="343">
        <f t="shared" ref="L270:L273" si="25">J270-K270</f>
        <v>2.3189189189188886E-3</v>
      </c>
      <c r="M270" s="343">
        <f t="shared" si="22"/>
        <v>3.4974167027026568</v>
      </c>
    </row>
    <row r="271" spans="1:13" x14ac:dyDescent="0.25">
      <c r="A271" s="337" t="s">
        <v>189</v>
      </c>
      <c r="B271" s="357">
        <v>17715338</v>
      </c>
      <c r="C271" s="337">
        <v>29.5</v>
      </c>
      <c r="D271" s="340">
        <v>10515</v>
      </c>
      <c r="E271" s="340">
        <v>10655</v>
      </c>
      <c r="F271" s="340">
        <f t="shared" si="21"/>
        <v>140</v>
      </c>
      <c r="G271" s="341">
        <f t="shared" si="23"/>
        <v>0.12039999999999999</v>
      </c>
      <c r="H271" s="341"/>
      <c r="I271" s="342">
        <f>(C271/C275)*I11</f>
        <v>1.8377146448774327E-2</v>
      </c>
      <c r="J271" s="343">
        <f t="shared" si="24"/>
        <v>0.13877714644877431</v>
      </c>
      <c r="K271" s="343">
        <v>0.13667228158390946</v>
      </c>
      <c r="L271" s="343">
        <f t="shared" si="25"/>
        <v>2.1048648648648582E-3</v>
      </c>
      <c r="M271" s="343">
        <f t="shared" si="22"/>
        <v>3.174578237837828</v>
      </c>
    </row>
    <row r="272" spans="1:13" x14ac:dyDescent="0.25">
      <c r="A272" s="337" t="s">
        <v>190</v>
      </c>
      <c r="B272" s="357">
        <v>17715503</v>
      </c>
      <c r="C272" s="337">
        <v>24.4</v>
      </c>
      <c r="D272" s="340">
        <v>8675</v>
      </c>
      <c r="E272" s="340">
        <v>8695</v>
      </c>
      <c r="F272" s="340">
        <f t="shared" ref="F272:F274" si="26">E272-D272</f>
        <v>20</v>
      </c>
      <c r="G272" s="341">
        <f t="shared" si="23"/>
        <v>1.72E-2</v>
      </c>
      <c r="H272" s="341"/>
      <c r="I272" s="342">
        <f>(C272/C275)*I11</f>
        <v>1.5200080452545547E-2</v>
      </c>
      <c r="J272" s="343">
        <f t="shared" si="24"/>
        <v>3.2400080452545547E-2</v>
      </c>
      <c r="K272" s="343">
        <v>3.0659107479572574E-2</v>
      </c>
      <c r="L272" s="343">
        <f t="shared" si="25"/>
        <v>1.7409729729729734E-3</v>
      </c>
      <c r="M272" s="343">
        <f t="shared" si="22"/>
        <v>2.6257528475675684</v>
      </c>
    </row>
    <row r="273" spans="1:15" x14ac:dyDescent="0.25">
      <c r="A273" s="337" t="s">
        <v>191</v>
      </c>
      <c r="B273" s="357">
        <v>17219032</v>
      </c>
      <c r="C273" s="337">
        <v>43.3</v>
      </c>
      <c r="D273" s="340">
        <v>12525</v>
      </c>
      <c r="E273" s="340">
        <v>13030</v>
      </c>
      <c r="F273" s="340">
        <f t="shared" si="26"/>
        <v>505</v>
      </c>
      <c r="G273" s="341">
        <f t="shared" si="23"/>
        <v>0.43429999999999996</v>
      </c>
      <c r="H273" s="341"/>
      <c r="I273" s="342">
        <f>(C273/C275)*I11</f>
        <v>2.6973913262099268E-2</v>
      </c>
      <c r="J273" s="343">
        <f t="shared" si="24"/>
        <v>0.46127391326209921</v>
      </c>
      <c r="K273" s="343">
        <v>0.45818439974858571</v>
      </c>
      <c r="L273" s="343">
        <f t="shared" si="25"/>
        <v>3.0895135135134977E-3</v>
      </c>
      <c r="M273" s="343">
        <f t="shared" si="22"/>
        <v>4.6596351762161925</v>
      </c>
    </row>
    <row r="274" spans="1:15" x14ac:dyDescent="0.25">
      <c r="A274" s="812" t="s">
        <v>211</v>
      </c>
      <c r="B274" s="813"/>
      <c r="C274" s="366">
        <f t="shared" ref="C274:G274" si="27">SUM(C205:C273)</f>
        <v>2877.7000000000007</v>
      </c>
      <c r="D274" s="353">
        <f>SUM(D205:D273)</f>
        <v>828400</v>
      </c>
      <c r="E274" s="353">
        <f>SUM(E205:E273)</f>
        <v>867080</v>
      </c>
      <c r="F274" s="405">
        <f t="shared" si="26"/>
        <v>38680</v>
      </c>
      <c r="G274" s="354">
        <f t="shared" si="27"/>
        <v>33.264799999999987</v>
      </c>
      <c r="H274" s="354">
        <f t="shared" ref="H274:M274" si="28">SUM(H205:H273)</f>
        <v>1.7434285714285713</v>
      </c>
      <c r="I274" s="354">
        <f t="shared" si="28"/>
        <v>1.7926750622250127</v>
      </c>
      <c r="J274" s="354">
        <f t="shared" si="28"/>
        <v>36.800903633653583</v>
      </c>
      <c r="K274" s="354">
        <f t="shared" si="28"/>
        <v>36.595575849869803</v>
      </c>
      <c r="L274" s="354">
        <f t="shared" si="28"/>
        <v>0.20532778378378319</v>
      </c>
      <c r="M274" s="354">
        <f t="shared" si="28"/>
        <v>309.67741678053966</v>
      </c>
    </row>
    <row r="275" spans="1:15" x14ac:dyDescent="0.25">
      <c r="A275" s="803" t="s">
        <v>212</v>
      </c>
      <c r="B275" s="804"/>
      <c r="C275" s="355">
        <f t="shared" ref="C275:I275" si="29">C274+C204</f>
        <v>13523.499999999998</v>
      </c>
      <c r="D275" s="353">
        <f>D274+D204</f>
        <v>2260620</v>
      </c>
      <c r="E275" s="353">
        <f>E274+E204</f>
        <v>2344313</v>
      </c>
      <c r="F275" s="405">
        <f>E275-D275</f>
        <v>83693</v>
      </c>
      <c r="G275" s="354">
        <f t="shared" si="29"/>
        <v>72.427480000000003</v>
      </c>
      <c r="H275" s="354">
        <f>H203+H274</f>
        <v>1.7434285714285713</v>
      </c>
      <c r="I275" s="354">
        <f t="shared" si="29"/>
        <v>8.4245199999999869</v>
      </c>
      <c r="J275" s="354">
        <f>J274+J204</f>
        <v>83.695999999999998</v>
      </c>
      <c r="K275" s="354">
        <f>K274+K204</f>
        <v>83.69599999999997</v>
      </c>
      <c r="L275" s="354">
        <f>L274+L204</f>
        <v>-7.7715611723760958E-16</v>
      </c>
      <c r="M275" s="354">
        <f>M274+M204</f>
        <v>-1.1937117960769683E-12</v>
      </c>
    </row>
    <row r="276" spans="1:15" x14ac:dyDescent="0.25">
      <c r="A276" s="367"/>
      <c r="B276" s="368"/>
      <c r="C276" s="367"/>
      <c r="D276" s="370"/>
      <c r="E276" s="370"/>
      <c r="F276" s="370"/>
      <c r="G276" s="369"/>
      <c r="H276" s="369"/>
      <c r="I276" s="369"/>
      <c r="J276" s="369"/>
      <c r="K276" s="369"/>
      <c r="L276" s="369"/>
      <c r="M276" s="369"/>
      <c r="N276" s="594"/>
      <c r="O276" s="570"/>
    </row>
    <row r="277" spans="1:15" x14ac:dyDescent="0.25">
      <c r="A277" s="108"/>
      <c r="B277" s="371"/>
      <c r="C277" s="108"/>
      <c r="D277" s="109"/>
      <c r="E277" s="109"/>
      <c r="F277" s="109"/>
      <c r="G277" s="109"/>
      <c r="H277" s="109"/>
      <c r="I277" s="372"/>
      <c r="J277" s="369"/>
      <c r="K277" s="369"/>
      <c r="L277" s="369"/>
      <c r="M277" s="369"/>
      <c r="N277" s="570"/>
      <c r="O277" s="570"/>
    </row>
    <row r="278" spans="1:15" x14ac:dyDescent="0.25">
      <c r="A278" s="108"/>
      <c r="C278" s="108"/>
      <c r="D278" s="112"/>
      <c r="E278" s="112"/>
      <c r="F278" s="112" t="s">
        <v>231</v>
      </c>
      <c r="G278" s="112"/>
      <c r="H278" s="112"/>
      <c r="I278" s="372"/>
      <c r="J278" s="369"/>
      <c r="K278" s="369"/>
      <c r="L278" s="369"/>
      <c r="M278" s="369"/>
      <c r="N278" s="570"/>
      <c r="O278" s="570"/>
    </row>
    <row r="279" spans="1:15" x14ac:dyDescent="0.25">
      <c r="N279" s="570"/>
      <c r="O279" s="570"/>
    </row>
  </sheetData>
  <mergeCells count="18">
    <mergeCell ref="N13:Q13"/>
    <mergeCell ref="A204:B204"/>
    <mergeCell ref="A1:O1"/>
    <mergeCell ref="A3:O3"/>
    <mergeCell ref="A4:O4"/>
    <mergeCell ref="A6:I6"/>
    <mergeCell ref="N6:O11"/>
    <mergeCell ref="A7:D7"/>
    <mergeCell ref="E7:G7"/>
    <mergeCell ref="A8:D8"/>
    <mergeCell ref="E8:G8"/>
    <mergeCell ref="A9:D11"/>
    <mergeCell ref="A274:B274"/>
    <mergeCell ref="A275:B275"/>
    <mergeCell ref="E9:G9"/>
    <mergeCell ref="E10:G10"/>
    <mergeCell ref="E11:G11"/>
    <mergeCell ref="G13:J1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8"/>
  <sheetViews>
    <sheetView workbookViewId="0">
      <selection activeCell="Q14" sqref="Q14"/>
    </sheetView>
  </sheetViews>
  <sheetFormatPr defaultRowHeight="15" x14ac:dyDescent="0.25"/>
  <cols>
    <col min="1" max="1" width="9.140625" style="600"/>
    <col min="2" max="2" width="11.5703125" style="612" customWidth="1"/>
    <col min="3" max="3" width="9.42578125" style="600" customWidth="1"/>
    <col min="4" max="5" width="9.140625" style="600" customWidth="1"/>
    <col min="6" max="6" width="10" style="600" customWidth="1"/>
    <col min="7" max="8" width="9.140625" style="600" customWidth="1"/>
    <col min="9" max="9" width="11.7109375" style="613" customWidth="1"/>
    <col min="10" max="10" width="10.85546875" style="600" customWidth="1"/>
    <col min="11" max="11" width="10.28515625" style="600" customWidth="1"/>
    <col min="12" max="12" width="12.28515625" style="600" customWidth="1"/>
    <col min="13" max="13" width="9.5703125" style="600" bestFit="1" customWidth="1"/>
    <col min="14" max="20" width="9.140625" style="600"/>
    <col min="21" max="22" width="9.140625" style="600" customWidth="1"/>
    <col min="23" max="16384" width="9.140625" style="600"/>
  </cols>
  <sheetData>
    <row r="1" spans="1:15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</row>
    <row r="2" spans="1:15" ht="20.25" x14ac:dyDescent="0.3">
      <c r="A2" s="60"/>
      <c r="B2" s="499"/>
      <c r="C2" s="60"/>
      <c r="D2" s="62"/>
      <c r="E2" s="62"/>
      <c r="F2" s="62"/>
      <c r="G2" s="62"/>
      <c r="H2" s="62"/>
      <c r="I2" s="63"/>
      <c r="J2" s="64"/>
      <c r="K2" s="65"/>
      <c r="L2" s="65"/>
      <c r="M2" s="65"/>
    </row>
    <row r="3" spans="1:15" ht="18.75" x14ac:dyDescent="0.25">
      <c r="A3" s="742" t="s">
        <v>208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</row>
    <row r="4" spans="1:15" ht="18.75" x14ac:dyDescent="0.25">
      <c r="A4" s="742" t="s">
        <v>282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</row>
    <row r="5" spans="1:15" ht="18.75" x14ac:dyDescent="0.25">
      <c r="A5" s="590"/>
      <c r="B5" s="500"/>
      <c r="C5" s="590"/>
      <c r="D5" s="67"/>
      <c r="E5" s="67"/>
      <c r="F5" s="67"/>
      <c r="G5" s="67"/>
      <c r="H5" s="67"/>
      <c r="I5" s="67"/>
      <c r="J5" s="68"/>
      <c r="K5" s="591"/>
      <c r="L5" s="591"/>
      <c r="M5" s="591"/>
    </row>
    <row r="6" spans="1:15" ht="36" x14ac:dyDescent="0.25">
      <c r="A6" s="805" t="s">
        <v>1</v>
      </c>
      <c r="B6" s="744"/>
      <c r="C6" s="744"/>
      <c r="D6" s="744"/>
      <c r="E6" s="744"/>
      <c r="F6" s="744"/>
      <c r="G6" s="744"/>
      <c r="H6" s="744"/>
      <c r="I6" s="806"/>
      <c r="J6" s="70"/>
      <c r="K6" s="71" t="s">
        <v>2</v>
      </c>
      <c r="L6" s="866" t="s">
        <v>3</v>
      </c>
      <c r="M6" s="866"/>
    </row>
    <row r="7" spans="1:15" ht="48" x14ac:dyDescent="0.25">
      <c r="A7" s="808" t="s">
        <v>4</v>
      </c>
      <c r="B7" s="808"/>
      <c r="C7" s="808"/>
      <c r="D7" s="808"/>
      <c r="E7" s="809" t="s">
        <v>5</v>
      </c>
      <c r="F7" s="809"/>
      <c r="G7" s="809"/>
      <c r="H7" s="592"/>
      <c r="I7" s="329" t="s">
        <v>283</v>
      </c>
      <c r="J7" s="73"/>
      <c r="K7" s="71"/>
      <c r="L7" s="866"/>
      <c r="M7" s="866"/>
    </row>
    <row r="8" spans="1:15" x14ac:dyDescent="0.25">
      <c r="A8" s="810" t="s">
        <v>6</v>
      </c>
      <c r="B8" s="810"/>
      <c r="C8" s="810"/>
      <c r="D8" s="810"/>
      <c r="E8" s="809" t="s">
        <v>7</v>
      </c>
      <c r="F8" s="809"/>
      <c r="G8" s="809"/>
      <c r="H8" s="592"/>
      <c r="I8" s="330">
        <v>47.136000000000003</v>
      </c>
      <c r="J8" s="75"/>
      <c r="K8" s="71"/>
      <c r="L8" s="866"/>
      <c r="M8" s="866"/>
    </row>
    <row r="9" spans="1:15" x14ac:dyDescent="0.25">
      <c r="A9" s="811" t="s">
        <v>8</v>
      </c>
      <c r="B9" s="811"/>
      <c r="C9" s="811"/>
      <c r="D9" s="811"/>
      <c r="E9" s="809" t="s">
        <v>9</v>
      </c>
      <c r="F9" s="809"/>
      <c r="G9" s="809"/>
      <c r="H9" s="592"/>
      <c r="I9" s="330">
        <f>G204</f>
        <v>24.573640000000001</v>
      </c>
      <c r="J9" s="75"/>
      <c r="K9" s="71"/>
      <c r="L9" s="866"/>
      <c r="M9" s="866"/>
    </row>
    <row r="10" spans="1:15" x14ac:dyDescent="0.25">
      <c r="A10" s="811"/>
      <c r="B10" s="811"/>
      <c r="C10" s="811"/>
      <c r="D10" s="811"/>
      <c r="E10" s="816" t="s">
        <v>207</v>
      </c>
      <c r="F10" s="884"/>
      <c r="G10" s="885"/>
      <c r="H10" s="601"/>
      <c r="I10" s="330">
        <f>G274</f>
        <v>20.587539999999997</v>
      </c>
      <c r="J10" s="75"/>
      <c r="K10" s="71"/>
      <c r="L10" s="866"/>
      <c r="M10" s="866"/>
    </row>
    <row r="11" spans="1:15" x14ac:dyDescent="0.25">
      <c r="A11" s="811"/>
      <c r="B11" s="811"/>
      <c r="C11" s="811"/>
      <c r="D11" s="811"/>
      <c r="E11" s="809" t="s">
        <v>10</v>
      </c>
      <c r="F11" s="809"/>
      <c r="G11" s="809"/>
      <c r="H11" s="592"/>
      <c r="I11" s="330">
        <f>I8-I9-I10</f>
        <v>1.9748200000000047</v>
      </c>
      <c r="J11" s="75"/>
      <c r="K11" s="71"/>
      <c r="L11" s="866"/>
      <c r="M11" s="866"/>
    </row>
    <row r="12" spans="1:15" x14ac:dyDescent="0.25">
      <c r="A12" s="76"/>
      <c r="B12" s="331"/>
      <c r="C12" s="76"/>
      <c r="D12" s="70"/>
      <c r="E12" s="70"/>
      <c r="F12" s="70"/>
      <c r="G12" s="70"/>
      <c r="H12" s="70"/>
      <c r="I12" s="75"/>
      <c r="J12" s="75"/>
      <c r="K12" s="71"/>
      <c r="L12" s="79"/>
      <c r="M12" s="79"/>
    </row>
    <row r="13" spans="1:15" x14ac:dyDescent="0.25">
      <c r="A13" s="76"/>
      <c r="B13" s="331"/>
      <c r="C13" s="76"/>
      <c r="D13" s="70"/>
      <c r="E13" s="70"/>
      <c r="F13" s="70"/>
      <c r="G13" s="864" t="s">
        <v>284</v>
      </c>
      <c r="H13" s="864"/>
      <c r="I13" s="864"/>
      <c r="J13" s="864"/>
      <c r="K13" s="71"/>
      <c r="L13" s="731" t="s">
        <v>11</v>
      </c>
      <c r="M13" s="731"/>
      <c r="N13" s="883"/>
      <c r="O13" s="883"/>
    </row>
    <row r="14" spans="1:15" ht="48" x14ac:dyDescent="0.25">
      <c r="A14" s="332" t="s">
        <v>12</v>
      </c>
      <c r="B14" s="333" t="s">
        <v>13</v>
      </c>
      <c r="C14" s="332" t="s">
        <v>14</v>
      </c>
      <c r="D14" s="334" t="s">
        <v>275</v>
      </c>
      <c r="E14" s="334" t="s">
        <v>285</v>
      </c>
      <c r="F14" s="334" t="s">
        <v>15</v>
      </c>
      <c r="G14" s="334" t="s">
        <v>16</v>
      </c>
      <c r="H14" s="334" t="s">
        <v>249</v>
      </c>
      <c r="I14" s="335" t="s">
        <v>17</v>
      </c>
      <c r="J14" s="335" t="s">
        <v>18</v>
      </c>
      <c r="K14" s="83"/>
      <c r="L14" s="84"/>
      <c r="M14" s="84"/>
    </row>
    <row r="15" spans="1:15" x14ac:dyDescent="0.25">
      <c r="A15" s="337">
        <v>8</v>
      </c>
      <c r="B15" s="338">
        <v>17219199</v>
      </c>
      <c r="C15" s="339">
        <v>52.9</v>
      </c>
      <c r="D15" s="340">
        <v>3598</v>
      </c>
      <c r="E15" s="340">
        <v>3598</v>
      </c>
      <c r="F15" s="340">
        <f>E15-D15</f>
        <v>0</v>
      </c>
      <c r="G15" s="602">
        <f t="shared" ref="G15:G78" si="0">F15*0.00086</f>
        <v>0</v>
      </c>
      <c r="H15" s="602"/>
      <c r="I15" s="342">
        <f>(C15/C275)*I11</f>
        <v>7.7249216548970507E-3</v>
      </c>
      <c r="J15" s="343">
        <f>G15+I15</f>
        <v>7.7249216548970507E-3</v>
      </c>
    </row>
    <row r="16" spans="1:15" x14ac:dyDescent="0.25">
      <c r="A16" s="337">
        <v>9</v>
      </c>
      <c r="B16" s="338">
        <v>17218756</v>
      </c>
      <c r="C16" s="339">
        <v>48.9</v>
      </c>
      <c r="D16" s="340">
        <v>500</v>
      </c>
      <c r="E16" s="340">
        <v>500</v>
      </c>
      <c r="F16" s="340">
        <f t="shared" ref="F16:F79" si="1">E16-D16</f>
        <v>0</v>
      </c>
      <c r="G16" s="602">
        <f t="shared" si="0"/>
        <v>0</v>
      </c>
      <c r="H16" s="602"/>
      <c r="I16" s="342">
        <f>(C16/C275)*I11</f>
        <v>7.1408065959256287E-3</v>
      </c>
      <c r="J16" s="343">
        <f>G16+I16</f>
        <v>7.1408065959256287E-3</v>
      </c>
    </row>
    <row r="17" spans="1:10" x14ac:dyDescent="0.25">
      <c r="A17" s="337">
        <v>10</v>
      </c>
      <c r="B17" s="338">
        <v>17218829</v>
      </c>
      <c r="C17" s="339">
        <v>56.8</v>
      </c>
      <c r="D17" s="340">
        <v>4835</v>
      </c>
      <c r="E17" s="340">
        <v>5239</v>
      </c>
      <c r="F17" s="340">
        <f t="shared" si="1"/>
        <v>404</v>
      </c>
      <c r="G17" s="602">
        <f t="shared" si="0"/>
        <v>0.34743999999999997</v>
      </c>
      <c r="H17" s="602"/>
      <c r="I17" s="342">
        <f>(C17/C275)*I11</f>
        <v>8.2944338373941856E-3</v>
      </c>
      <c r="J17" s="343">
        <f>G17+I17+H17</f>
        <v>0.35573443383739417</v>
      </c>
    </row>
    <row r="18" spans="1:10" x14ac:dyDescent="0.25">
      <c r="A18" s="337">
        <v>13</v>
      </c>
      <c r="B18" s="344">
        <v>17218859</v>
      </c>
      <c r="C18" s="339">
        <v>51.8</v>
      </c>
      <c r="D18" s="340">
        <v>4594</v>
      </c>
      <c r="E18" s="340">
        <v>4648</v>
      </c>
      <c r="F18" s="340">
        <f t="shared" si="1"/>
        <v>54</v>
      </c>
      <c r="G18" s="602">
        <f t="shared" si="0"/>
        <v>4.6440000000000002E-2</v>
      </c>
      <c r="H18" s="602"/>
      <c r="I18" s="342">
        <f>(C18/C275)*I11</f>
        <v>7.5642900136799092E-3</v>
      </c>
      <c r="J18" s="343">
        <f t="shared" ref="J18:J81" si="2">G18+I18</f>
        <v>5.4004290013679915E-2</v>
      </c>
    </row>
    <row r="19" spans="1:10" x14ac:dyDescent="0.25">
      <c r="A19" s="337">
        <v>14</v>
      </c>
      <c r="B19" s="344">
        <v>17218899</v>
      </c>
      <c r="C19" s="339">
        <v>48.5</v>
      </c>
      <c r="D19" s="340">
        <v>14194</v>
      </c>
      <c r="E19" s="340">
        <v>15116</v>
      </c>
      <c r="F19" s="340">
        <f t="shared" si="1"/>
        <v>922</v>
      </c>
      <c r="G19" s="602">
        <f t="shared" si="0"/>
        <v>0.79291999999999996</v>
      </c>
      <c r="H19" s="602"/>
      <c r="I19" s="342">
        <f>(C19/C275)*I11</f>
        <v>7.0823950900284864E-3</v>
      </c>
      <c r="J19" s="343">
        <f t="shared" si="2"/>
        <v>0.80000239509002846</v>
      </c>
    </row>
    <row r="20" spans="1:10" x14ac:dyDescent="0.25">
      <c r="A20" s="337">
        <v>15</v>
      </c>
      <c r="B20" s="338">
        <v>17218968</v>
      </c>
      <c r="C20" s="339">
        <v>49.4</v>
      </c>
      <c r="D20" s="340">
        <v>3804</v>
      </c>
      <c r="E20" s="340">
        <v>3804</v>
      </c>
      <c r="F20" s="340">
        <f t="shared" si="1"/>
        <v>0</v>
      </c>
      <c r="G20" s="602">
        <f t="shared" si="0"/>
        <v>0</v>
      </c>
      <c r="H20" s="602"/>
      <c r="I20" s="342">
        <f>(C20/C275)*I11</f>
        <v>7.2138209782970563E-3</v>
      </c>
      <c r="J20" s="343">
        <f t="shared" si="2"/>
        <v>7.2138209782970563E-3</v>
      </c>
    </row>
    <row r="21" spans="1:10" x14ac:dyDescent="0.25">
      <c r="A21" s="337">
        <v>16</v>
      </c>
      <c r="B21" s="338">
        <v>17218805</v>
      </c>
      <c r="C21" s="339">
        <v>66.5</v>
      </c>
      <c r="D21" s="340">
        <v>6100</v>
      </c>
      <c r="E21" s="340">
        <v>6163</v>
      </c>
      <c r="F21" s="340">
        <f t="shared" si="1"/>
        <v>63</v>
      </c>
      <c r="G21" s="602">
        <f t="shared" si="0"/>
        <v>5.4179999999999999E-2</v>
      </c>
      <c r="H21" s="602"/>
      <c r="I21" s="342">
        <f>(C21/C275)*I11</f>
        <v>9.710912855399885E-3</v>
      </c>
      <c r="J21" s="343">
        <f t="shared" si="2"/>
        <v>6.3890912855399884E-2</v>
      </c>
    </row>
    <row r="22" spans="1:10" x14ac:dyDescent="0.25">
      <c r="A22" s="337">
        <v>17</v>
      </c>
      <c r="B22" s="338">
        <v>17219256</v>
      </c>
      <c r="C22" s="339">
        <v>36.6</v>
      </c>
      <c r="D22" s="340">
        <v>7701</v>
      </c>
      <c r="E22" s="340">
        <v>7955</v>
      </c>
      <c r="F22" s="340">
        <f t="shared" si="1"/>
        <v>254</v>
      </c>
      <c r="G22" s="602">
        <f t="shared" si="0"/>
        <v>0.21844</v>
      </c>
      <c r="H22" s="602"/>
      <c r="I22" s="342">
        <f>(C22/C275)*I11</f>
        <v>5.3446527895885075E-3</v>
      </c>
      <c r="J22" s="343">
        <f t="shared" si="2"/>
        <v>0.22378465278958851</v>
      </c>
    </row>
    <row r="23" spans="1:10" x14ac:dyDescent="0.25">
      <c r="A23" s="337">
        <v>18</v>
      </c>
      <c r="B23" s="338">
        <v>17219092</v>
      </c>
      <c r="C23" s="339">
        <v>63.8</v>
      </c>
      <c r="D23" s="340">
        <v>11705</v>
      </c>
      <c r="E23" s="340">
        <v>11744</v>
      </c>
      <c r="F23" s="340">
        <f t="shared" si="1"/>
        <v>39</v>
      </c>
      <c r="G23" s="602">
        <f t="shared" si="0"/>
        <v>3.354E-2</v>
      </c>
      <c r="H23" s="602"/>
      <c r="I23" s="342">
        <f>(C23/C275)*I11</f>
        <v>9.3166351905941743E-3</v>
      </c>
      <c r="J23" s="343">
        <f t="shared" si="2"/>
        <v>4.2856635190594176E-2</v>
      </c>
    </row>
    <row r="24" spans="1:10" x14ac:dyDescent="0.25">
      <c r="A24" s="337">
        <v>19</v>
      </c>
      <c r="B24" s="338">
        <v>17218740</v>
      </c>
      <c r="C24" s="339">
        <v>45.8</v>
      </c>
      <c r="D24" s="340">
        <v>4452</v>
      </c>
      <c r="E24" s="340">
        <v>4492</v>
      </c>
      <c r="F24" s="340">
        <f t="shared" si="1"/>
        <v>40</v>
      </c>
      <c r="G24" s="602">
        <f t="shared" si="0"/>
        <v>3.44E-2</v>
      </c>
      <c r="H24" s="602"/>
      <c r="I24" s="342">
        <f>(C24/C275)*I11</f>
        <v>6.6881174252227766E-3</v>
      </c>
      <c r="J24" s="343">
        <f>G24+I24</f>
        <v>4.1088117425222774E-2</v>
      </c>
    </row>
    <row r="25" spans="1:10" x14ac:dyDescent="0.25">
      <c r="A25" s="337">
        <v>20</v>
      </c>
      <c r="B25" s="338">
        <v>17715014</v>
      </c>
      <c r="C25" s="339">
        <v>51.9</v>
      </c>
      <c r="D25" s="340">
        <v>9849</v>
      </c>
      <c r="E25" s="340">
        <v>9891</v>
      </c>
      <c r="F25" s="340">
        <f t="shared" si="1"/>
        <v>42</v>
      </c>
      <c r="G25" s="602">
        <f t="shared" si="0"/>
        <v>3.6119999999999999E-2</v>
      </c>
      <c r="H25" s="602"/>
      <c r="I25" s="342">
        <f>(C25/C275)*I11</f>
        <v>7.5788928901541954E-3</v>
      </c>
      <c r="J25" s="343">
        <f t="shared" si="2"/>
        <v>4.3698892890154196E-2</v>
      </c>
    </row>
    <row r="26" spans="1:10" x14ac:dyDescent="0.25">
      <c r="A26" s="337">
        <v>21</v>
      </c>
      <c r="B26" s="603">
        <v>17218750</v>
      </c>
      <c r="C26" s="339">
        <v>48.4</v>
      </c>
      <c r="D26" s="340">
        <v>5611</v>
      </c>
      <c r="E26" s="340">
        <v>5796</v>
      </c>
      <c r="F26" s="340">
        <f t="shared" si="1"/>
        <v>185</v>
      </c>
      <c r="G26" s="602">
        <f t="shared" si="0"/>
        <v>0.15909999999999999</v>
      </c>
      <c r="H26" s="602"/>
      <c r="I26" s="342">
        <f>(C26/C275)*I11</f>
        <v>7.0677922135542011E-3</v>
      </c>
      <c r="J26" s="343">
        <f t="shared" si="2"/>
        <v>0.16616779221355418</v>
      </c>
    </row>
    <row r="27" spans="1:10" x14ac:dyDescent="0.25">
      <c r="A27" s="337">
        <v>22</v>
      </c>
      <c r="B27" s="603">
        <v>17219081</v>
      </c>
      <c r="C27" s="339">
        <v>56.9</v>
      </c>
      <c r="D27" s="340">
        <v>17777</v>
      </c>
      <c r="E27" s="340">
        <v>18345</v>
      </c>
      <c r="F27" s="340">
        <f t="shared" si="1"/>
        <v>568</v>
      </c>
      <c r="G27" s="602">
        <f t="shared" si="0"/>
        <v>0.48847999999999997</v>
      </c>
      <c r="H27" s="602"/>
      <c r="I27" s="342">
        <f>(C27/C275)*I11</f>
        <v>8.3090367138684718E-3</v>
      </c>
      <c r="J27" s="343">
        <f t="shared" si="2"/>
        <v>0.49678903671386843</v>
      </c>
    </row>
    <row r="28" spans="1:10" x14ac:dyDescent="0.25">
      <c r="A28" s="337">
        <v>23</v>
      </c>
      <c r="B28" s="338">
        <v>17219189</v>
      </c>
      <c r="C28" s="339">
        <v>90.8</v>
      </c>
      <c r="D28" s="340">
        <v>6959</v>
      </c>
      <c r="E28" s="340">
        <v>7159</v>
      </c>
      <c r="F28" s="340">
        <f t="shared" si="1"/>
        <v>200</v>
      </c>
      <c r="G28" s="602">
        <f t="shared" si="0"/>
        <v>0.17199999999999999</v>
      </c>
      <c r="H28" s="602"/>
      <c r="I28" s="342">
        <f>(C28/C275)*I11</f>
        <v>1.3259411838651269E-2</v>
      </c>
      <c r="J28" s="343">
        <f t="shared" si="2"/>
        <v>0.18525941183865124</v>
      </c>
    </row>
    <row r="29" spans="1:10" x14ac:dyDescent="0.25">
      <c r="A29" s="337">
        <v>24</v>
      </c>
      <c r="B29" s="338">
        <v>17715070</v>
      </c>
      <c r="C29" s="339">
        <v>55.5</v>
      </c>
      <c r="D29" s="340">
        <v>9427</v>
      </c>
      <c r="E29" s="340">
        <v>10378</v>
      </c>
      <c r="F29" s="340">
        <f t="shared" si="1"/>
        <v>951</v>
      </c>
      <c r="G29" s="602">
        <f t="shared" si="0"/>
        <v>0.81786000000000003</v>
      </c>
      <c r="H29" s="602"/>
      <c r="I29" s="342">
        <f>(C29/C275)*I11</f>
        <v>8.1045964432284751E-3</v>
      </c>
      <c r="J29" s="343">
        <f t="shared" si="2"/>
        <v>0.8259645964432285</v>
      </c>
    </row>
    <row r="30" spans="1:10" x14ac:dyDescent="0.25">
      <c r="A30" s="337">
        <v>25</v>
      </c>
      <c r="B30" s="338">
        <v>17715312</v>
      </c>
      <c r="C30" s="339">
        <v>51.8</v>
      </c>
      <c r="D30" s="340">
        <v>3102</v>
      </c>
      <c r="E30" s="340">
        <v>3103</v>
      </c>
      <c r="F30" s="340">
        <f t="shared" si="1"/>
        <v>1</v>
      </c>
      <c r="G30" s="602">
        <f t="shared" si="0"/>
        <v>8.5999999999999998E-4</v>
      </c>
      <c r="H30" s="602"/>
      <c r="I30" s="342">
        <f>(C30/C275)*I11</f>
        <v>7.5642900136799092E-3</v>
      </c>
      <c r="J30" s="343">
        <f t="shared" si="2"/>
        <v>8.4242900136799088E-3</v>
      </c>
    </row>
    <row r="31" spans="1:10" x14ac:dyDescent="0.25">
      <c r="A31" s="337">
        <v>26</v>
      </c>
      <c r="B31" s="338">
        <v>17715570</v>
      </c>
      <c r="C31" s="339">
        <v>48.5</v>
      </c>
      <c r="D31" s="340">
        <v>6477</v>
      </c>
      <c r="E31" s="340">
        <v>6586</v>
      </c>
      <c r="F31" s="340">
        <f t="shared" si="1"/>
        <v>109</v>
      </c>
      <c r="G31" s="602">
        <f t="shared" si="0"/>
        <v>9.3740000000000004E-2</v>
      </c>
      <c r="H31" s="602"/>
      <c r="I31" s="342">
        <f>(C31/C275)*I11</f>
        <v>7.0823950900284864E-3</v>
      </c>
      <c r="J31" s="343">
        <f t="shared" si="2"/>
        <v>0.10082239509002849</v>
      </c>
    </row>
    <row r="32" spans="1:10" x14ac:dyDescent="0.25">
      <c r="A32" s="337">
        <v>27</v>
      </c>
      <c r="B32" s="338">
        <v>17219083</v>
      </c>
      <c r="C32" s="339">
        <v>49.6</v>
      </c>
      <c r="D32" s="340">
        <v>13496</v>
      </c>
      <c r="E32" s="340">
        <v>13496</v>
      </c>
      <c r="F32" s="340">
        <f t="shared" si="1"/>
        <v>0</v>
      </c>
      <c r="G32" s="602">
        <f t="shared" si="0"/>
        <v>0</v>
      </c>
      <c r="H32" s="602"/>
      <c r="I32" s="342">
        <f>(C32/C275)*I11</f>
        <v>7.2430267312456279E-3</v>
      </c>
      <c r="J32" s="343">
        <f t="shared" si="2"/>
        <v>7.2430267312456279E-3</v>
      </c>
    </row>
    <row r="33" spans="1:10" x14ac:dyDescent="0.25">
      <c r="A33" s="337">
        <v>28</v>
      </c>
      <c r="B33" s="338">
        <v>17219321</v>
      </c>
      <c r="C33" s="339">
        <v>66</v>
      </c>
      <c r="D33" s="340">
        <v>17259</v>
      </c>
      <c r="E33" s="340">
        <v>17341</v>
      </c>
      <c r="F33" s="340">
        <f t="shared" si="1"/>
        <v>82</v>
      </c>
      <c r="G33" s="602">
        <f t="shared" si="0"/>
        <v>7.0519999999999999E-2</v>
      </c>
      <c r="H33" s="602"/>
      <c r="I33" s="342">
        <f>(C33/C275)*I11</f>
        <v>9.6378984730284556E-3</v>
      </c>
      <c r="J33" s="343">
        <f t="shared" si="2"/>
        <v>8.0157898473028455E-2</v>
      </c>
    </row>
    <row r="34" spans="1:10" x14ac:dyDescent="0.25">
      <c r="A34" s="337">
        <v>29</v>
      </c>
      <c r="B34" s="338">
        <v>17219220</v>
      </c>
      <c r="C34" s="339">
        <v>36.700000000000003</v>
      </c>
      <c r="D34" s="340">
        <v>2822</v>
      </c>
      <c r="E34" s="340">
        <v>2822</v>
      </c>
      <c r="F34" s="340">
        <f t="shared" si="1"/>
        <v>0</v>
      </c>
      <c r="G34" s="602">
        <f t="shared" si="0"/>
        <v>0</v>
      </c>
      <c r="H34" s="602"/>
      <c r="I34" s="342">
        <f>(C34/C275)*I11</f>
        <v>5.3592556660627937E-3</v>
      </c>
      <c r="J34" s="343">
        <f t="shared" si="2"/>
        <v>5.3592556660627937E-3</v>
      </c>
    </row>
    <row r="35" spans="1:10" x14ac:dyDescent="0.25">
      <c r="A35" s="337">
        <v>30</v>
      </c>
      <c r="B35" s="338">
        <v>17218806</v>
      </c>
      <c r="C35" s="339">
        <v>64</v>
      </c>
      <c r="D35" s="340">
        <v>15581</v>
      </c>
      <c r="E35" s="340">
        <v>15992</v>
      </c>
      <c r="F35" s="340">
        <f t="shared" si="1"/>
        <v>411</v>
      </c>
      <c r="G35" s="602">
        <f t="shared" si="0"/>
        <v>0.35346</v>
      </c>
      <c r="H35" s="602"/>
      <c r="I35" s="342">
        <f>(C35/C275)*I11</f>
        <v>9.345840943542745E-3</v>
      </c>
      <c r="J35" s="343">
        <f t="shared" si="2"/>
        <v>0.36280584094354273</v>
      </c>
    </row>
    <row r="36" spans="1:10" x14ac:dyDescent="0.25">
      <c r="A36" s="337">
        <v>31</v>
      </c>
      <c r="B36" s="338">
        <v>17218983</v>
      </c>
      <c r="C36" s="339">
        <v>45.7</v>
      </c>
      <c r="D36" s="340">
        <v>3624</v>
      </c>
      <c r="E36" s="340">
        <v>3624</v>
      </c>
      <c r="F36" s="340">
        <f t="shared" si="1"/>
        <v>0</v>
      </c>
      <c r="G36" s="342">
        <f t="shared" si="0"/>
        <v>0</v>
      </c>
      <c r="H36" s="342"/>
      <c r="I36" s="342">
        <f>(C36/C275)*I11</f>
        <v>6.6735145487484921E-3</v>
      </c>
      <c r="J36" s="343">
        <f t="shared" si="2"/>
        <v>6.6735145487484921E-3</v>
      </c>
    </row>
    <row r="37" spans="1:10" x14ac:dyDescent="0.25">
      <c r="A37" s="337">
        <v>32</v>
      </c>
      <c r="B37" s="338">
        <v>17715342</v>
      </c>
      <c r="C37" s="339">
        <v>52.7</v>
      </c>
      <c r="D37" s="604">
        <v>12966</v>
      </c>
      <c r="E37" s="604">
        <v>13235</v>
      </c>
      <c r="F37" s="604">
        <v>898</v>
      </c>
      <c r="G37" s="605">
        <v>0.77227999999999997</v>
      </c>
      <c r="H37" s="342"/>
      <c r="I37" s="342">
        <f>(C37/C275)*I11</f>
        <v>7.69571590194848E-3</v>
      </c>
      <c r="J37" s="343">
        <f>G37+I37</f>
        <v>0.77997571590194847</v>
      </c>
    </row>
    <row r="38" spans="1:10" x14ac:dyDescent="0.25">
      <c r="A38" s="337">
        <v>33</v>
      </c>
      <c r="B38" s="603">
        <v>17715078</v>
      </c>
      <c r="C38" s="339">
        <v>48.4</v>
      </c>
      <c r="D38" s="340">
        <v>8594</v>
      </c>
      <c r="E38" s="340">
        <v>8746</v>
      </c>
      <c r="F38" s="340">
        <f t="shared" si="1"/>
        <v>152</v>
      </c>
      <c r="G38" s="342">
        <f t="shared" si="0"/>
        <v>0.13072</v>
      </c>
      <c r="H38" s="342"/>
      <c r="I38" s="342">
        <f>(C38/C275)*I11</f>
        <v>7.0677922135542011E-3</v>
      </c>
      <c r="J38" s="343">
        <f t="shared" si="2"/>
        <v>0.13778779221355419</v>
      </c>
    </row>
    <row r="39" spans="1:10" x14ac:dyDescent="0.25">
      <c r="A39" s="337">
        <v>34</v>
      </c>
      <c r="B39" s="338">
        <v>17715593</v>
      </c>
      <c r="C39" s="339">
        <v>57</v>
      </c>
      <c r="D39" s="606">
        <v>8625</v>
      </c>
      <c r="E39" s="606">
        <v>8625</v>
      </c>
      <c r="F39" s="340">
        <f t="shared" si="1"/>
        <v>0</v>
      </c>
      <c r="G39" s="602">
        <f t="shared" si="0"/>
        <v>0</v>
      </c>
      <c r="H39" s="602"/>
      <c r="I39" s="342">
        <f>(C39/C275)*I11</f>
        <v>8.323639590342758E-3</v>
      </c>
      <c r="J39" s="343">
        <f t="shared" si="2"/>
        <v>8.323639590342758E-3</v>
      </c>
    </row>
    <row r="40" spans="1:10" x14ac:dyDescent="0.25">
      <c r="A40" s="337">
        <v>35</v>
      </c>
      <c r="B40" s="338">
        <v>17715668</v>
      </c>
      <c r="C40" s="339">
        <v>91</v>
      </c>
      <c r="D40" s="606">
        <v>22072</v>
      </c>
      <c r="E40" s="606">
        <v>22563</v>
      </c>
      <c r="F40" s="340">
        <f t="shared" si="1"/>
        <v>491</v>
      </c>
      <c r="G40" s="602">
        <f t="shared" si="0"/>
        <v>0.42225999999999997</v>
      </c>
      <c r="H40" s="602"/>
      <c r="I40" s="342">
        <f>(C40/C275)*I11</f>
        <v>1.3288617591599841E-2</v>
      </c>
      <c r="J40" s="343">
        <f t="shared" si="2"/>
        <v>0.4355486175915998</v>
      </c>
    </row>
    <row r="41" spans="1:10" x14ac:dyDescent="0.25">
      <c r="A41" s="337">
        <v>36</v>
      </c>
      <c r="B41" s="338">
        <v>17715330</v>
      </c>
      <c r="C41" s="339">
        <v>55.5</v>
      </c>
      <c r="D41" s="340">
        <v>5492</v>
      </c>
      <c r="E41" s="340">
        <v>5617</v>
      </c>
      <c r="F41" s="340">
        <f t="shared" si="1"/>
        <v>125</v>
      </c>
      <c r="G41" s="602">
        <f t="shared" si="0"/>
        <v>0.1075</v>
      </c>
      <c r="H41" s="602"/>
      <c r="I41" s="342">
        <f>(C41/C275)*I11</f>
        <v>8.1045964432284751E-3</v>
      </c>
      <c r="J41" s="343">
        <f t="shared" si="2"/>
        <v>0.11560459644322847</v>
      </c>
    </row>
    <row r="42" spans="1:10" x14ac:dyDescent="0.25">
      <c r="A42" s="337">
        <v>37</v>
      </c>
      <c r="B42" s="338">
        <v>17715181</v>
      </c>
      <c r="C42" s="339">
        <v>51.9</v>
      </c>
      <c r="D42" s="606">
        <v>9334</v>
      </c>
      <c r="E42" s="606">
        <v>9339</v>
      </c>
      <c r="F42" s="340">
        <f t="shared" si="1"/>
        <v>5</v>
      </c>
      <c r="G42" s="602">
        <f t="shared" si="0"/>
        <v>4.3E-3</v>
      </c>
      <c r="H42" s="602"/>
      <c r="I42" s="342">
        <f>(C42/C275)*I11</f>
        <v>7.5788928901541954E-3</v>
      </c>
      <c r="J42" s="343">
        <f t="shared" si="2"/>
        <v>1.1878892890154195E-2</v>
      </c>
    </row>
    <row r="43" spans="1:10" x14ac:dyDescent="0.25">
      <c r="A43" s="337">
        <v>38</v>
      </c>
      <c r="B43" s="338">
        <v>17219134</v>
      </c>
      <c r="C43" s="339">
        <v>48.5</v>
      </c>
      <c r="D43" s="346">
        <v>11253</v>
      </c>
      <c r="E43" s="346">
        <v>11867</v>
      </c>
      <c r="F43" s="340">
        <f t="shared" si="1"/>
        <v>614</v>
      </c>
      <c r="G43" s="602">
        <f t="shared" si="0"/>
        <v>0.52803999999999995</v>
      </c>
      <c r="H43" s="602"/>
      <c r="I43" s="342">
        <f>(C43/C275)*I11</f>
        <v>7.0823950900284864E-3</v>
      </c>
      <c r="J43" s="343">
        <f t="shared" si="2"/>
        <v>0.53512239509002846</v>
      </c>
    </row>
    <row r="44" spans="1:10" x14ac:dyDescent="0.25">
      <c r="A44" s="337">
        <v>39</v>
      </c>
      <c r="B44" s="338">
        <v>17715002</v>
      </c>
      <c r="C44" s="339">
        <v>49.4</v>
      </c>
      <c r="D44" s="340">
        <v>11118</v>
      </c>
      <c r="E44" s="340">
        <v>11723</v>
      </c>
      <c r="F44" s="340">
        <f t="shared" si="1"/>
        <v>605</v>
      </c>
      <c r="G44" s="342">
        <f t="shared" si="0"/>
        <v>0.52029999999999998</v>
      </c>
      <c r="H44" s="602"/>
      <c r="I44" s="342">
        <f>(C44/C275)*I11</f>
        <v>7.2138209782970563E-3</v>
      </c>
      <c r="J44" s="343">
        <f t="shared" si="2"/>
        <v>0.52751382097829702</v>
      </c>
    </row>
    <row r="45" spans="1:10" x14ac:dyDescent="0.25">
      <c r="A45" s="337">
        <v>40</v>
      </c>
      <c r="B45" s="338">
        <v>17715648</v>
      </c>
      <c r="C45" s="339">
        <v>66.099999999999994</v>
      </c>
      <c r="D45" s="340">
        <v>9712</v>
      </c>
      <c r="E45" s="340">
        <v>9742</v>
      </c>
      <c r="F45" s="340">
        <f t="shared" si="1"/>
        <v>30</v>
      </c>
      <c r="G45" s="602">
        <f t="shared" si="0"/>
        <v>2.58E-2</v>
      </c>
      <c r="H45" s="602"/>
      <c r="I45" s="342">
        <f>(C45/C275)*I11</f>
        <v>9.6525013495027401E-3</v>
      </c>
      <c r="J45" s="343">
        <f t="shared" si="2"/>
        <v>3.5452501349502744E-2</v>
      </c>
    </row>
    <row r="46" spans="1:10" x14ac:dyDescent="0.25">
      <c r="A46" s="337">
        <v>41</v>
      </c>
      <c r="B46" s="338">
        <v>17715689</v>
      </c>
      <c r="C46" s="339">
        <v>36.799999999999997</v>
      </c>
      <c r="D46" s="606">
        <v>4341</v>
      </c>
      <c r="E46" s="606">
        <v>4359</v>
      </c>
      <c r="F46" s="340">
        <f t="shared" si="1"/>
        <v>18</v>
      </c>
      <c r="G46" s="602">
        <f t="shared" si="0"/>
        <v>1.5479999999999999E-2</v>
      </c>
      <c r="H46" s="602"/>
      <c r="I46" s="342">
        <f>(C46/C275)*I11</f>
        <v>5.3738585425370782E-3</v>
      </c>
      <c r="J46" s="343">
        <f t="shared" si="2"/>
        <v>2.0853858542537077E-2</v>
      </c>
    </row>
    <row r="47" spans="1:10" x14ac:dyDescent="0.25">
      <c r="A47" s="337">
        <v>42</v>
      </c>
      <c r="B47" s="338">
        <v>17715405</v>
      </c>
      <c r="C47" s="339">
        <v>64.099999999999994</v>
      </c>
      <c r="D47" s="340">
        <v>15406</v>
      </c>
      <c r="E47" s="340">
        <v>16133</v>
      </c>
      <c r="F47" s="340">
        <f t="shared" si="1"/>
        <v>727</v>
      </c>
      <c r="G47" s="602">
        <f t="shared" si="0"/>
        <v>0.62522</v>
      </c>
      <c r="H47" s="602"/>
      <c r="I47" s="342">
        <f>(C47/C275)*I11</f>
        <v>9.3604438200170312E-3</v>
      </c>
      <c r="J47" s="343">
        <f t="shared" si="2"/>
        <v>0.63458044382001699</v>
      </c>
    </row>
    <row r="48" spans="1:10" x14ac:dyDescent="0.25">
      <c r="A48" s="337">
        <v>43</v>
      </c>
      <c r="B48" s="338">
        <v>17715025</v>
      </c>
      <c r="C48" s="339">
        <v>45.6</v>
      </c>
      <c r="D48" s="340">
        <v>14566</v>
      </c>
      <c r="E48" s="340">
        <v>15155</v>
      </c>
      <c r="F48" s="340">
        <f t="shared" si="1"/>
        <v>589</v>
      </c>
      <c r="G48" s="602">
        <f t="shared" si="0"/>
        <v>0.50653999999999999</v>
      </c>
      <c r="H48" s="602"/>
      <c r="I48" s="342">
        <f>(C48/C275)*I11</f>
        <v>6.6589116722742068E-3</v>
      </c>
      <c r="J48" s="343">
        <f t="shared" si="2"/>
        <v>0.51319891167227416</v>
      </c>
    </row>
    <row r="49" spans="1:10" x14ac:dyDescent="0.25">
      <c r="A49" s="337">
        <v>44</v>
      </c>
      <c r="B49" s="338">
        <v>17715320</v>
      </c>
      <c r="C49" s="339">
        <v>52.8</v>
      </c>
      <c r="D49" s="606">
        <v>5454</v>
      </c>
      <c r="E49" s="606">
        <v>5454</v>
      </c>
      <c r="F49" s="340">
        <f t="shared" si="1"/>
        <v>0</v>
      </c>
      <c r="G49" s="602">
        <f t="shared" si="0"/>
        <v>0</v>
      </c>
      <c r="H49" s="602"/>
      <c r="I49" s="342">
        <f>(C49/C275)*I11</f>
        <v>7.7103187784227645E-3</v>
      </c>
      <c r="J49" s="343">
        <f t="shared" si="2"/>
        <v>7.7103187784227645E-3</v>
      </c>
    </row>
    <row r="50" spans="1:10" x14ac:dyDescent="0.25">
      <c r="A50" s="337">
        <v>45</v>
      </c>
      <c r="B50" s="338">
        <v>17219097</v>
      </c>
      <c r="C50" s="339">
        <v>48.7</v>
      </c>
      <c r="D50" s="606">
        <v>9554</v>
      </c>
      <c r="E50" s="606">
        <v>9554</v>
      </c>
      <c r="F50" s="340">
        <f t="shared" si="1"/>
        <v>0</v>
      </c>
      <c r="G50" s="602">
        <f t="shared" si="0"/>
        <v>0</v>
      </c>
      <c r="H50" s="602"/>
      <c r="I50" s="342">
        <f>(C50/C275)*I11</f>
        <v>7.111600842977058E-3</v>
      </c>
      <c r="J50" s="343">
        <f t="shared" si="2"/>
        <v>7.111600842977058E-3</v>
      </c>
    </row>
    <row r="51" spans="1:10" x14ac:dyDescent="0.25">
      <c r="A51" s="337">
        <v>46</v>
      </c>
      <c r="B51" s="338">
        <v>17218585</v>
      </c>
      <c r="C51" s="339">
        <v>56.8</v>
      </c>
      <c r="D51" s="606">
        <v>8785</v>
      </c>
      <c r="E51" s="606">
        <v>9021</v>
      </c>
      <c r="F51" s="340">
        <f t="shared" si="1"/>
        <v>236</v>
      </c>
      <c r="G51" s="602">
        <f t="shared" si="0"/>
        <v>0.20296</v>
      </c>
      <c r="H51" s="602"/>
      <c r="I51" s="342">
        <f>(C51/C275)*I11</f>
        <v>8.2944338373941856E-3</v>
      </c>
      <c r="J51" s="343">
        <f t="shared" si="2"/>
        <v>0.21125443383739417</v>
      </c>
    </row>
    <row r="52" spans="1:10" x14ac:dyDescent="0.25">
      <c r="A52" s="337">
        <v>47</v>
      </c>
      <c r="B52" s="338">
        <v>17218807</v>
      </c>
      <c r="C52" s="339">
        <v>90.9</v>
      </c>
      <c r="D52" s="606">
        <v>11348</v>
      </c>
      <c r="E52" s="606">
        <v>11934</v>
      </c>
      <c r="F52" s="340">
        <f t="shared" si="1"/>
        <v>586</v>
      </c>
      <c r="G52" s="602">
        <f t="shared" si="0"/>
        <v>0.50395999999999996</v>
      </c>
      <c r="H52" s="602"/>
      <c r="I52" s="342">
        <f>(C52/C275)*I11</f>
        <v>1.3274014715125557E-2</v>
      </c>
      <c r="J52" s="343">
        <f t="shared" si="2"/>
        <v>0.51723401471512553</v>
      </c>
    </row>
    <row r="53" spans="1:10" x14ac:dyDescent="0.25">
      <c r="A53" s="337">
        <v>48</v>
      </c>
      <c r="B53" s="338">
        <v>17218627</v>
      </c>
      <c r="C53" s="339">
        <v>54.9</v>
      </c>
      <c r="D53" s="606">
        <v>5599</v>
      </c>
      <c r="E53" s="606">
        <v>5599</v>
      </c>
      <c r="F53" s="340">
        <f t="shared" si="1"/>
        <v>0</v>
      </c>
      <c r="G53" s="602">
        <f t="shared" si="0"/>
        <v>0</v>
      </c>
      <c r="H53" s="602"/>
      <c r="I53" s="342">
        <f>(C53/C275)*I11</f>
        <v>8.0169791843827613E-3</v>
      </c>
      <c r="J53" s="343">
        <f t="shared" si="2"/>
        <v>8.0169791843827613E-3</v>
      </c>
    </row>
    <row r="54" spans="1:10" x14ac:dyDescent="0.25">
      <c r="A54" s="337">
        <v>49</v>
      </c>
      <c r="B54" s="338">
        <v>17715402</v>
      </c>
      <c r="C54" s="339">
        <v>51.8</v>
      </c>
      <c r="D54" s="606">
        <v>5631</v>
      </c>
      <c r="E54" s="606">
        <v>5639</v>
      </c>
      <c r="F54" s="340">
        <f t="shared" si="1"/>
        <v>8</v>
      </c>
      <c r="G54" s="602">
        <f t="shared" si="0"/>
        <v>6.8799999999999998E-3</v>
      </c>
      <c r="H54" s="602"/>
      <c r="I54" s="342">
        <f>(C54/C275)*I11</f>
        <v>7.5642900136799092E-3</v>
      </c>
      <c r="J54" s="343">
        <f t="shared" si="2"/>
        <v>1.444429001367991E-2</v>
      </c>
    </row>
    <row r="55" spans="1:10" x14ac:dyDescent="0.25">
      <c r="A55" s="337">
        <v>50</v>
      </c>
      <c r="B55" s="338">
        <v>17715322</v>
      </c>
      <c r="C55" s="339">
        <v>48.2</v>
      </c>
      <c r="D55" s="606">
        <v>11219</v>
      </c>
      <c r="E55" s="606">
        <v>11330</v>
      </c>
      <c r="F55" s="340">
        <f t="shared" si="1"/>
        <v>111</v>
      </c>
      <c r="G55" s="602">
        <f t="shared" si="0"/>
        <v>9.5460000000000003E-2</v>
      </c>
      <c r="H55" s="602"/>
      <c r="I55" s="342">
        <f>(C55/C275)*I11</f>
        <v>7.0385864606056303E-3</v>
      </c>
      <c r="J55" s="343">
        <f t="shared" si="2"/>
        <v>0.10249858646060564</v>
      </c>
    </row>
    <row r="56" spans="1:10" x14ac:dyDescent="0.25">
      <c r="A56" s="337">
        <v>51</v>
      </c>
      <c r="B56" s="338">
        <v>17715266</v>
      </c>
      <c r="C56" s="339">
        <v>49.3</v>
      </c>
      <c r="D56" s="606">
        <v>13510</v>
      </c>
      <c r="E56" s="606">
        <v>13534</v>
      </c>
      <c r="F56" s="340">
        <f t="shared" si="1"/>
        <v>24</v>
      </c>
      <c r="G56" s="602">
        <f t="shared" si="0"/>
        <v>2.0639999999999999E-2</v>
      </c>
      <c r="H56" s="602"/>
      <c r="I56" s="342">
        <f>(C56/C275)*I11</f>
        <v>7.1992181018227701E-3</v>
      </c>
      <c r="J56" s="343">
        <f t="shared" si="2"/>
        <v>2.7839218101822768E-2</v>
      </c>
    </row>
    <row r="57" spans="1:10" x14ac:dyDescent="0.25">
      <c r="A57" s="337">
        <v>52</v>
      </c>
      <c r="B57" s="338">
        <v>17218675</v>
      </c>
      <c r="C57" s="339">
        <v>66.099999999999994</v>
      </c>
      <c r="D57" s="340">
        <v>5776</v>
      </c>
      <c r="E57" s="340">
        <v>5779</v>
      </c>
      <c r="F57" s="340">
        <f t="shared" si="1"/>
        <v>3</v>
      </c>
      <c r="G57" s="602">
        <f t="shared" si="0"/>
        <v>2.5799999999999998E-3</v>
      </c>
      <c r="H57" s="602"/>
      <c r="I57" s="342">
        <f>(C57/C275)*I11</f>
        <v>9.6525013495027401E-3</v>
      </c>
      <c r="J57" s="343">
        <f t="shared" si="2"/>
        <v>1.2232501349502739E-2</v>
      </c>
    </row>
    <row r="58" spans="1:10" x14ac:dyDescent="0.25">
      <c r="A58" s="337">
        <v>53</v>
      </c>
      <c r="B58" s="338">
        <v>17219239</v>
      </c>
      <c r="C58" s="339">
        <v>36.299999999999997</v>
      </c>
      <c r="D58" s="607">
        <v>4607</v>
      </c>
      <c r="E58" s="607">
        <v>4713</v>
      </c>
      <c r="F58" s="340">
        <f>E58-D58</f>
        <v>106</v>
      </c>
      <c r="G58" s="602">
        <f t="shared" si="0"/>
        <v>9.1159999999999991E-2</v>
      </c>
      <c r="H58" s="602"/>
      <c r="I58" s="342">
        <f>(C58/C275)*I11</f>
        <v>5.3008441601656506E-3</v>
      </c>
      <c r="J58" s="343">
        <f t="shared" si="2"/>
        <v>9.6460844160165649E-2</v>
      </c>
    </row>
    <row r="59" spans="1:10" x14ac:dyDescent="0.25">
      <c r="A59" s="337">
        <v>54</v>
      </c>
      <c r="B59" s="338">
        <v>17219153</v>
      </c>
      <c r="C59" s="339">
        <v>64</v>
      </c>
      <c r="D59" s="340">
        <v>8003</v>
      </c>
      <c r="E59" s="340">
        <v>8003</v>
      </c>
      <c r="F59" s="340">
        <f t="shared" si="1"/>
        <v>0</v>
      </c>
      <c r="G59" s="602">
        <f t="shared" si="0"/>
        <v>0</v>
      </c>
      <c r="H59" s="602"/>
      <c r="I59" s="342">
        <f>(C59/C275)*I11</f>
        <v>9.345840943542745E-3</v>
      </c>
      <c r="J59" s="343">
        <f t="shared" si="2"/>
        <v>9.345840943542745E-3</v>
      </c>
    </row>
    <row r="60" spans="1:10" x14ac:dyDescent="0.25">
      <c r="A60" s="337">
        <v>55</v>
      </c>
      <c r="B60" s="501">
        <v>17218951</v>
      </c>
      <c r="C60" s="339">
        <v>45.5</v>
      </c>
      <c r="D60" s="607">
        <v>4347</v>
      </c>
      <c r="E60" s="607">
        <v>4354</v>
      </c>
      <c r="F60" s="340">
        <f t="shared" si="1"/>
        <v>7</v>
      </c>
      <c r="G60" s="602">
        <f t="shared" si="0"/>
        <v>6.0200000000000002E-3</v>
      </c>
      <c r="H60" s="602"/>
      <c r="I60" s="342">
        <f>(C60/C275)*I11</f>
        <v>6.6443087957999206E-3</v>
      </c>
      <c r="J60" s="343">
        <f t="shared" si="2"/>
        <v>1.2664308795799922E-2</v>
      </c>
    </row>
    <row r="61" spans="1:10" x14ac:dyDescent="0.25">
      <c r="A61" s="337">
        <v>56</v>
      </c>
      <c r="B61" s="338">
        <v>17218852</v>
      </c>
      <c r="C61" s="339">
        <v>53.1</v>
      </c>
      <c r="D61" s="340">
        <v>8965</v>
      </c>
      <c r="E61" s="340">
        <v>9243</v>
      </c>
      <c r="F61" s="340">
        <f t="shared" si="1"/>
        <v>278</v>
      </c>
      <c r="G61" s="602">
        <f t="shared" si="0"/>
        <v>0.23907999999999999</v>
      </c>
      <c r="H61" s="602"/>
      <c r="I61" s="342">
        <f>(C61/C275)*I11</f>
        <v>7.7541274078456214E-3</v>
      </c>
      <c r="J61" s="343">
        <f t="shared" si="2"/>
        <v>0.2468341274078456</v>
      </c>
    </row>
    <row r="62" spans="1:10" x14ac:dyDescent="0.25">
      <c r="A62" s="337">
        <v>57</v>
      </c>
      <c r="B62" s="338">
        <v>17219162</v>
      </c>
      <c r="C62" s="339">
        <v>48.2</v>
      </c>
      <c r="D62" s="340">
        <v>9993</v>
      </c>
      <c r="E62" s="340">
        <v>9993</v>
      </c>
      <c r="F62" s="340">
        <f t="shared" si="1"/>
        <v>0</v>
      </c>
      <c r="G62" s="602">
        <f t="shared" si="0"/>
        <v>0</v>
      </c>
      <c r="H62" s="602"/>
      <c r="I62" s="342">
        <f>(C62/C275)*I11</f>
        <v>7.0385864606056303E-3</v>
      </c>
      <c r="J62" s="343">
        <f t="shared" si="2"/>
        <v>7.0385864606056303E-3</v>
      </c>
    </row>
    <row r="63" spans="1:10" x14ac:dyDescent="0.25">
      <c r="A63" s="337">
        <v>58</v>
      </c>
      <c r="B63" s="338">
        <v>17218886</v>
      </c>
      <c r="C63" s="339">
        <v>57</v>
      </c>
      <c r="D63" s="340">
        <v>10780</v>
      </c>
      <c r="E63" s="340">
        <v>10788</v>
      </c>
      <c r="F63" s="340">
        <f t="shared" si="1"/>
        <v>8</v>
      </c>
      <c r="G63" s="602">
        <f t="shared" si="0"/>
        <v>6.8799999999999998E-3</v>
      </c>
      <c r="H63" s="602"/>
      <c r="I63" s="342">
        <f>(C63/C275)*I11</f>
        <v>8.323639590342758E-3</v>
      </c>
      <c r="J63" s="343">
        <f t="shared" si="2"/>
        <v>1.5203639590342759E-2</v>
      </c>
    </row>
    <row r="64" spans="1:10" x14ac:dyDescent="0.25">
      <c r="A64" s="337">
        <v>59</v>
      </c>
      <c r="B64" s="338">
        <v>17218882</v>
      </c>
      <c r="C64" s="339">
        <v>90.8</v>
      </c>
      <c r="D64" s="340">
        <v>10180</v>
      </c>
      <c r="E64" s="340">
        <v>10180</v>
      </c>
      <c r="F64" s="340">
        <f t="shared" si="1"/>
        <v>0</v>
      </c>
      <c r="G64" s="602">
        <f t="shared" si="0"/>
        <v>0</v>
      </c>
      <c r="H64" s="602"/>
      <c r="I64" s="342">
        <f>(C64/C275)*I11</f>
        <v>1.3259411838651269E-2</v>
      </c>
      <c r="J64" s="343">
        <f t="shared" si="2"/>
        <v>1.3259411838651269E-2</v>
      </c>
    </row>
    <row r="65" spans="1:10" x14ac:dyDescent="0.25">
      <c r="A65" s="337">
        <v>60</v>
      </c>
      <c r="B65" s="338">
        <v>17218598</v>
      </c>
      <c r="C65" s="339">
        <v>54.6</v>
      </c>
      <c r="D65" s="340">
        <v>5980</v>
      </c>
      <c r="E65" s="340">
        <v>5984</v>
      </c>
      <c r="F65" s="340">
        <f t="shared" si="1"/>
        <v>4</v>
      </c>
      <c r="G65" s="602">
        <f t="shared" si="0"/>
        <v>3.4399999999999999E-3</v>
      </c>
      <c r="H65" s="602"/>
      <c r="I65" s="342">
        <f>(C65/C275)*I11</f>
        <v>7.9731705549599043E-3</v>
      </c>
      <c r="J65" s="343">
        <f t="shared" si="2"/>
        <v>1.1413170554959905E-2</v>
      </c>
    </row>
    <row r="66" spans="1:10" x14ac:dyDescent="0.25">
      <c r="A66" s="337">
        <v>61</v>
      </c>
      <c r="B66" s="344">
        <v>17218999</v>
      </c>
      <c r="C66" s="339">
        <v>52.3</v>
      </c>
      <c r="D66" s="340">
        <v>4733</v>
      </c>
      <c r="E66" s="340">
        <v>4787</v>
      </c>
      <c r="F66" s="340">
        <f t="shared" si="1"/>
        <v>54</v>
      </c>
      <c r="G66" s="602">
        <f t="shared" si="0"/>
        <v>4.6440000000000002E-2</v>
      </c>
      <c r="H66" s="602"/>
      <c r="I66" s="342">
        <f>(C66/C275)*I11</f>
        <v>7.6373043960513368E-3</v>
      </c>
      <c r="J66" s="343">
        <f t="shared" si="2"/>
        <v>5.4077304396051337E-2</v>
      </c>
    </row>
    <row r="67" spans="1:10" x14ac:dyDescent="0.25">
      <c r="A67" s="337">
        <v>62</v>
      </c>
      <c r="B67" s="338">
        <v>17715261</v>
      </c>
      <c r="C67" s="339">
        <v>48.3</v>
      </c>
      <c r="D67" s="340">
        <v>3951</v>
      </c>
      <c r="E67" s="340">
        <v>3951</v>
      </c>
      <c r="F67" s="340">
        <f t="shared" si="1"/>
        <v>0</v>
      </c>
      <c r="G67" s="602">
        <f t="shared" si="0"/>
        <v>0</v>
      </c>
      <c r="H67" s="602"/>
      <c r="I67" s="342">
        <f>(C67/C275)*I11</f>
        <v>7.0531893370799157E-3</v>
      </c>
      <c r="J67" s="343">
        <f t="shared" si="2"/>
        <v>7.0531893370799157E-3</v>
      </c>
    </row>
    <row r="68" spans="1:10" x14ac:dyDescent="0.25">
      <c r="A68" s="337">
        <v>63</v>
      </c>
      <c r="B68" s="338">
        <v>17715139</v>
      </c>
      <c r="C68" s="339">
        <v>49.4</v>
      </c>
      <c r="D68" s="340">
        <v>6361</v>
      </c>
      <c r="E68" s="340">
        <v>6361</v>
      </c>
      <c r="F68" s="340">
        <f t="shared" si="1"/>
        <v>0</v>
      </c>
      <c r="G68" s="602">
        <f t="shared" si="0"/>
        <v>0</v>
      </c>
      <c r="H68" s="602"/>
      <c r="I68" s="342">
        <f>(C68/C275)*I11</f>
        <v>7.2138209782970563E-3</v>
      </c>
      <c r="J68" s="343">
        <f t="shared" si="2"/>
        <v>7.2138209782970563E-3</v>
      </c>
    </row>
    <row r="69" spans="1:10" x14ac:dyDescent="0.25">
      <c r="A69" s="337">
        <v>64</v>
      </c>
      <c r="B69" s="338">
        <v>17218595</v>
      </c>
      <c r="C69" s="339">
        <v>67</v>
      </c>
      <c r="D69" s="340">
        <v>16361</v>
      </c>
      <c r="E69" s="340">
        <v>16447</v>
      </c>
      <c r="F69" s="340">
        <f t="shared" si="1"/>
        <v>86</v>
      </c>
      <c r="G69" s="602">
        <f t="shared" si="0"/>
        <v>7.3959999999999998E-2</v>
      </c>
      <c r="H69" s="602"/>
      <c r="I69" s="342">
        <f>(C69/C275)*I11</f>
        <v>9.7839272377713109E-3</v>
      </c>
      <c r="J69" s="343">
        <f t="shared" si="2"/>
        <v>8.3743927237771312E-2</v>
      </c>
    </row>
    <row r="70" spans="1:10" x14ac:dyDescent="0.25">
      <c r="A70" s="337">
        <v>65</v>
      </c>
      <c r="B70" s="338">
        <v>17219112</v>
      </c>
      <c r="C70" s="339">
        <v>36.200000000000003</v>
      </c>
      <c r="D70" s="340">
        <v>3147</v>
      </c>
      <c r="E70" s="340">
        <v>3147</v>
      </c>
      <c r="F70" s="340">
        <f t="shared" si="1"/>
        <v>0</v>
      </c>
      <c r="G70" s="602">
        <f t="shared" si="0"/>
        <v>0</v>
      </c>
      <c r="H70" s="602"/>
      <c r="I70" s="342">
        <f>(C70/C275)*I11</f>
        <v>5.2862412836913661E-3</v>
      </c>
      <c r="J70" s="343">
        <f t="shared" si="2"/>
        <v>5.2862412836913661E-3</v>
      </c>
    </row>
    <row r="71" spans="1:10" x14ac:dyDescent="0.25">
      <c r="A71" s="337">
        <v>66</v>
      </c>
      <c r="B71" s="338">
        <v>17219035</v>
      </c>
      <c r="C71" s="339">
        <v>64.5</v>
      </c>
      <c r="D71" s="340">
        <v>4135</v>
      </c>
      <c r="E71" s="340">
        <v>4139</v>
      </c>
      <c r="F71" s="340">
        <f t="shared" si="1"/>
        <v>4</v>
      </c>
      <c r="G71" s="602">
        <f t="shared" si="0"/>
        <v>3.4399999999999999E-3</v>
      </c>
      <c r="H71" s="602"/>
      <c r="I71" s="342">
        <f>(C71/C275)*I11</f>
        <v>9.4188553259141727E-3</v>
      </c>
      <c r="J71" s="343">
        <f t="shared" si="2"/>
        <v>1.2858855325914173E-2</v>
      </c>
    </row>
    <row r="72" spans="1:10" x14ac:dyDescent="0.25">
      <c r="A72" s="337">
        <v>67</v>
      </c>
      <c r="B72" s="338">
        <v>17218834</v>
      </c>
      <c r="C72" s="339">
        <v>45.8</v>
      </c>
      <c r="D72" s="340">
        <v>5266</v>
      </c>
      <c r="E72" s="340">
        <v>5266</v>
      </c>
      <c r="F72" s="340">
        <f t="shared" si="1"/>
        <v>0</v>
      </c>
      <c r="G72" s="602">
        <f t="shared" si="0"/>
        <v>0</v>
      </c>
      <c r="H72" s="602"/>
      <c r="I72" s="342">
        <f>(C72/C275)*I11</f>
        <v>6.6881174252227766E-3</v>
      </c>
      <c r="J72" s="343">
        <f>G72+I72+H72</f>
        <v>6.6881174252227766E-3</v>
      </c>
    </row>
    <row r="73" spans="1:10" x14ac:dyDescent="0.25">
      <c r="A73" s="337">
        <v>68</v>
      </c>
      <c r="B73" s="338">
        <v>17715722</v>
      </c>
      <c r="C73" s="339">
        <v>53</v>
      </c>
      <c r="D73" s="340">
        <v>9068</v>
      </c>
      <c r="E73" s="340">
        <v>9452</v>
      </c>
      <c r="F73" s="340">
        <f t="shared" si="1"/>
        <v>384</v>
      </c>
      <c r="G73" s="602">
        <f t="shared" si="0"/>
        <v>0.33023999999999998</v>
      </c>
      <c r="H73" s="602"/>
      <c r="I73" s="342">
        <f>(C73/C275)*I11</f>
        <v>7.7395245313713361E-3</v>
      </c>
      <c r="J73" s="343">
        <f t="shared" si="2"/>
        <v>0.33797952453137131</v>
      </c>
    </row>
    <row r="74" spans="1:10" x14ac:dyDescent="0.25">
      <c r="A74" s="337">
        <v>69</v>
      </c>
      <c r="B74" s="338">
        <v>17715105</v>
      </c>
      <c r="C74" s="339">
        <v>48.3</v>
      </c>
      <c r="D74" s="340">
        <v>14292</v>
      </c>
      <c r="E74" s="340">
        <v>14640</v>
      </c>
      <c r="F74" s="340">
        <f t="shared" si="1"/>
        <v>348</v>
      </c>
      <c r="G74" s="602">
        <f t="shared" si="0"/>
        <v>0.29927999999999999</v>
      </c>
      <c r="H74" s="602"/>
      <c r="I74" s="342">
        <f>(C74/C275)*I11</f>
        <v>7.0531893370799157E-3</v>
      </c>
      <c r="J74" s="343">
        <f t="shared" si="2"/>
        <v>0.30633318933707993</v>
      </c>
    </row>
    <row r="75" spans="1:10" x14ac:dyDescent="0.25">
      <c r="A75" s="337">
        <v>70</v>
      </c>
      <c r="B75" s="338">
        <v>17715335</v>
      </c>
      <c r="C75" s="339">
        <v>56.9</v>
      </c>
      <c r="D75" s="340">
        <v>12050</v>
      </c>
      <c r="E75" s="340">
        <v>12050</v>
      </c>
      <c r="F75" s="340">
        <f t="shared" si="1"/>
        <v>0</v>
      </c>
      <c r="G75" s="602">
        <f t="shared" si="0"/>
        <v>0</v>
      </c>
      <c r="H75" s="602"/>
      <c r="I75" s="342">
        <f>(C75/C275)*I11</f>
        <v>8.3090367138684718E-3</v>
      </c>
      <c r="J75" s="343">
        <f t="shared" si="2"/>
        <v>8.3090367138684718E-3</v>
      </c>
    </row>
    <row r="76" spans="1:10" x14ac:dyDescent="0.25">
      <c r="A76" s="337">
        <v>71</v>
      </c>
      <c r="B76" s="338">
        <v>17715210</v>
      </c>
      <c r="C76" s="339">
        <v>90.7</v>
      </c>
      <c r="D76" s="340">
        <v>11116</v>
      </c>
      <c r="E76" s="340">
        <v>11116</v>
      </c>
      <c r="F76" s="340">
        <f t="shared" si="1"/>
        <v>0</v>
      </c>
      <c r="G76" s="602">
        <f t="shared" si="0"/>
        <v>0</v>
      </c>
      <c r="H76" s="602"/>
      <c r="I76" s="342">
        <f>(C76/C275)*I11</f>
        <v>1.3244808962176986E-2</v>
      </c>
      <c r="J76" s="343">
        <f t="shared" si="2"/>
        <v>1.3244808962176986E-2</v>
      </c>
    </row>
    <row r="77" spans="1:10" x14ac:dyDescent="0.25">
      <c r="A77" s="337">
        <v>72</v>
      </c>
      <c r="B77" s="338">
        <v>17715739</v>
      </c>
      <c r="C77" s="339">
        <v>54.5</v>
      </c>
      <c r="D77" s="340">
        <v>2688</v>
      </c>
      <c r="E77" s="340">
        <v>2689</v>
      </c>
      <c r="F77" s="340">
        <f t="shared" si="1"/>
        <v>1</v>
      </c>
      <c r="G77" s="602">
        <f t="shared" si="0"/>
        <v>8.5999999999999998E-4</v>
      </c>
      <c r="H77" s="602"/>
      <c r="I77" s="342">
        <f>(C77/C275)*I11</f>
        <v>7.9585676784856198E-3</v>
      </c>
      <c r="J77" s="343">
        <f t="shared" si="2"/>
        <v>8.8185676784856195E-3</v>
      </c>
    </row>
    <row r="78" spans="1:10" x14ac:dyDescent="0.25">
      <c r="A78" s="337">
        <v>73</v>
      </c>
      <c r="B78" s="338">
        <v>17715033</v>
      </c>
      <c r="C78" s="339">
        <v>52.1</v>
      </c>
      <c r="D78" s="340">
        <v>5967</v>
      </c>
      <c r="E78" s="340">
        <v>5967</v>
      </c>
      <c r="F78" s="340">
        <f t="shared" si="1"/>
        <v>0</v>
      </c>
      <c r="G78" s="602">
        <f t="shared" si="0"/>
        <v>0</v>
      </c>
      <c r="H78" s="602"/>
      <c r="I78" s="342">
        <f>(C78/C275)*I11</f>
        <v>7.6080986431027661E-3</v>
      </c>
      <c r="J78" s="343">
        <f t="shared" si="2"/>
        <v>7.6080986431027661E-3</v>
      </c>
    </row>
    <row r="79" spans="1:10" x14ac:dyDescent="0.25">
      <c r="A79" s="337">
        <v>74</v>
      </c>
      <c r="B79" s="338">
        <v>17715206</v>
      </c>
      <c r="C79" s="339">
        <v>48.3</v>
      </c>
      <c r="D79" s="340">
        <v>8827</v>
      </c>
      <c r="E79" s="340">
        <v>8964</v>
      </c>
      <c r="F79" s="340">
        <f t="shared" si="1"/>
        <v>137</v>
      </c>
      <c r="G79" s="602">
        <f t="shared" ref="G79:G142" si="3">F79*0.00086</f>
        <v>0.11781999999999999</v>
      </c>
      <c r="H79" s="602"/>
      <c r="I79" s="342">
        <f>(C79/C275)*I11</f>
        <v>7.0531893370799157E-3</v>
      </c>
      <c r="J79" s="343">
        <f t="shared" si="2"/>
        <v>0.12487318933707992</v>
      </c>
    </row>
    <row r="80" spans="1:10" x14ac:dyDescent="0.25">
      <c r="A80" s="337" t="s">
        <v>149</v>
      </c>
      <c r="B80" s="338">
        <v>17715729</v>
      </c>
      <c r="C80" s="339">
        <v>116.8</v>
      </c>
      <c r="D80" s="340">
        <v>12166</v>
      </c>
      <c r="E80" s="340">
        <v>13171</v>
      </c>
      <c r="F80" s="340">
        <f t="shared" ref="F80:F143" si="4">E80-D80</f>
        <v>1005</v>
      </c>
      <c r="G80" s="602">
        <f t="shared" si="3"/>
        <v>0.86429999999999996</v>
      </c>
      <c r="H80" s="602"/>
      <c r="I80" s="342">
        <f>(C80/C275)*I11</f>
        <v>1.705615972196551E-2</v>
      </c>
      <c r="J80" s="343">
        <f t="shared" si="2"/>
        <v>0.88135615972196546</v>
      </c>
    </row>
    <row r="81" spans="1:10" x14ac:dyDescent="0.25">
      <c r="A81" s="337">
        <v>77</v>
      </c>
      <c r="B81" s="338">
        <v>17715409</v>
      </c>
      <c r="C81" s="339">
        <v>36.299999999999997</v>
      </c>
      <c r="D81" s="340">
        <v>9596</v>
      </c>
      <c r="E81" s="340">
        <v>9649</v>
      </c>
      <c r="F81" s="340">
        <f t="shared" si="4"/>
        <v>53</v>
      </c>
      <c r="G81" s="602">
        <f t="shared" si="3"/>
        <v>4.5579999999999996E-2</v>
      </c>
      <c r="H81" s="602"/>
      <c r="I81" s="342">
        <f>(C81/C275)*I11</f>
        <v>5.3008441601656506E-3</v>
      </c>
      <c r="J81" s="343">
        <f t="shared" si="2"/>
        <v>5.0880844160165646E-2</v>
      </c>
    </row>
    <row r="82" spans="1:10" x14ac:dyDescent="0.25">
      <c r="A82" s="337">
        <v>78</v>
      </c>
      <c r="B82" s="338">
        <v>17714938</v>
      </c>
      <c r="C82" s="339">
        <v>63.8</v>
      </c>
      <c r="D82" s="340">
        <v>9877</v>
      </c>
      <c r="E82" s="340">
        <v>9893</v>
      </c>
      <c r="F82" s="340">
        <f t="shared" si="4"/>
        <v>16</v>
      </c>
      <c r="G82" s="602">
        <f t="shared" si="3"/>
        <v>1.376E-2</v>
      </c>
      <c r="H82" s="602"/>
      <c r="I82" s="342">
        <f>(C82/C275)*I11</f>
        <v>9.3166351905941743E-3</v>
      </c>
      <c r="J82" s="343">
        <f t="shared" ref="J82:J145" si="5">G82+I82</f>
        <v>2.3076635190594174E-2</v>
      </c>
    </row>
    <row r="83" spans="1:10" x14ac:dyDescent="0.25">
      <c r="A83" s="337">
        <v>79</v>
      </c>
      <c r="B83" s="338">
        <v>17715229</v>
      </c>
      <c r="C83" s="339">
        <v>45.6</v>
      </c>
      <c r="D83" s="340">
        <v>7275</v>
      </c>
      <c r="E83" s="340">
        <v>7275</v>
      </c>
      <c r="F83" s="340">
        <f t="shared" si="4"/>
        <v>0</v>
      </c>
      <c r="G83" s="602">
        <f t="shared" si="3"/>
        <v>0</v>
      </c>
      <c r="H83" s="602"/>
      <c r="I83" s="342">
        <f>(C83/C275)*I11</f>
        <v>6.6589116722742068E-3</v>
      </c>
      <c r="J83" s="343">
        <f t="shared" si="5"/>
        <v>6.6589116722742068E-3</v>
      </c>
    </row>
    <row r="84" spans="1:10" x14ac:dyDescent="0.25">
      <c r="A84" s="337">
        <v>80</v>
      </c>
      <c r="B84" s="338">
        <v>17715205</v>
      </c>
      <c r="C84" s="339">
        <v>53.3</v>
      </c>
      <c r="D84" s="340">
        <v>6137</v>
      </c>
      <c r="E84" s="340">
        <v>6572</v>
      </c>
      <c r="F84" s="340">
        <f t="shared" si="4"/>
        <v>435</v>
      </c>
      <c r="G84" s="602">
        <f t="shared" si="3"/>
        <v>0.37409999999999999</v>
      </c>
      <c r="H84" s="602"/>
      <c r="I84" s="342">
        <f>(C84/C275)*I11</f>
        <v>7.7833331607941912E-3</v>
      </c>
      <c r="J84" s="343">
        <f t="shared" si="5"/>
        <v>0.3818833331607942</v>
      </c>
    </row>
    <row r="85" spans="1:10" x14ac:dyDescent="0.25">
      <c r="A85" s="337">
        <v>81</v>
      </c>
      <c r="B85" s="338">
        <v>17715155</v>
      </c>
      <c r="C85" s="339">
        <v>47.6</v>
      </c>
      <c r="D85" s="340">
        <v>5439</v>
      </c>
      <c r="E85" s="340">
        <v>5480</v>
      </c>
      <c r="F85" s="340">
        <f t="shared" si="4"/>
        <v>41</v>
      </c>
      <c r="G85" s="602">
        <f t="shared" si="3"/>
        <v>3.526E-2</v>
      </c>
      <c r="H85" s="602"/>
      <c r="I85" s="342">
        <f>(C85/C275)*I11</f>
        <v>6.9509692017599174E-3</v>
      </c>
      <c r="J85" s="343">
        <f t="shared" si="5"/>
        <v>4.2210969201759915E-2</v>
      </c>
    </row>
    <row r="86" spans="1:10" x14ac:dyDescent="0.25">
      <c r="A86" s="337">
        <v>82</v>
      </c>
      <c r="B86" s="338">
        <v>17715779</v>
      </c>
      <c r="C86" s="339">
        <v>56.9</v>
      </c>
      <c r="D86" s="340">
        <v>10744</v>
      </c>
      <c r="E86" s="340">
        <v>11170</v>
      </c>
      <c r="F86" s="340">
        <f t="shared" si="4"/>
        <v>426</v>
      </c>
      <c r="G86" s="602">
        <f t="shared" si="3"/>
        <v>0.36635999999999996</v>
      </c>
      <c r="H86" s="602"/>
      <c r="I86" s="342">
        <f>(C86/C275)*I11</f>
        <v>8.3090367138684718E-3</v>
      </c>
      <c r="J86" s="343">
        <f t="shared" si="5"/>
        <v>0.37466903671386842</v>
      </c>
    </row>
    <row r="87" spans="1:10" x14ac:dyDescent="0.25">
      <c r="A87" s="337">
        <v>83</v>
      </c>
      <c r="B87" s="338">
        <v>17715766</v>
      </c>
      <c r="C87" s="339">
        <v>90.7</v>
      </c>
      <c r="D87" s="340">
        <v>14825</v>
      </c>
      <c r="E87" s="340">
        <v>15070</v>
      </c>
      <c r="F87" s="340">
        <f t="shared" si="4"/>
        <v>245</v>
      </c>
      <c r="G87" s="602">
        <f t="shared" si="3"/>
        <v>0.2107</v>
      </c>
      <c r="H87" s="602"/>
      <c r="I87" s="342">
        <f>(C87/C275)*I11</f>
        <v>1.3244808962176986E-2</v>
      </c>
      <c r="J87" s="343">
        <f t="shared" si="5"/>
        <v>0.22394480896217697</v>
      </c>
    </row>
    <row r="88" spans="1:10" x14ac:dyDescent="0.25">
      <c r="A88" s="337">
        <v>84</v>
      </c>
      <c r="B88" s="338">
        <v>17714988</v>
      </c>
      <c r="C88" s="339">
        <v>54.7</v>
      </c>
      <c r="D88" s="340">
        <v>1013</v>
      </c>
      <c r="E88" s="340">
        <v>1013</v>
      </c>
      <c r="F88" s="340">
        <f t="shared" si="4"/>
        <v>0</v>
      </c>
      <c r="G88" s="341">
        <f t="shared" si="3"/>
        <v>0</v>
      </c>
      <c r="H88" s="341"/>
      <c r="I88" s="342">
        <f>(C88/C275)*I11</f>
        <v>7.9877734314341906E-3</v>
      </c>
      <c r="J88" s="343">
        <f t="shared" si="5"/>
        <v>7.9877734314341906E-3</v>
      </c>
    </row>
    <row r="89" spans="1:10" x14ac:dyDescent="0.25">
      <c r="A89" s="337">
        <v>85</v>
      </c>
      <c r="B89" s="338">
        <v>17714996</v>
      </c>
      <c r="C89" s="339">
        <v>52</v>
      </c>
      <c r="D89" s="340">
        <v>5407</v>
      </c>
      <c r="E89" s="340">
        <v>5424</v>
      </c>
      <c r="F89" s="340">
        <f t="shared" si="4"/>
        <v>17</v>
      </c>
      <c r="G89" s="602">
        <f t="shared" si="3"/>
        <v>1.4619999999999999E-2</v>
      </c>
      <c r="H89" s="602"/>
      <c r="I89" s="342">
        <f>(C89/C275)*I11</f>
        <v>7.5934957666284799E-3</v>
      </c>
      <c r="J89" s="343">
        <f t="shared" si="5"/>
        <v>2.2213495766628479E-2</v>
      </c>
    </row>
    <row r="90" spans="1:10" x14ac:dyDescent="0.25">
      <c r="A90" s="337">
        <v>86</v>
      </c>
      <c r="B90" s="338">
        <v>17715782</v>
      </c>
      <c r="C90" s="339">
        <v>47.8</v>
      </c>
      <c r="D90" s="340">
        <v>6617</v>
      </c>
      <c r="E90" s="340">
        <v>6629</v>
      </c>
      <c r="F90" s="340">
        <f t="shared" si="4"/>
        <v>12</v>
      </c>
      <c r="G90" s="602">
        <f t="shared" si="3"/>
        <v>1.0319999999999999E-2</v>
      </c>
      <c r="H90" s="602"/>
      <c r="I90" s="342">
        <f>(C90/C275)*I11</f>
        <v>6.9801749547084872E-3</v>
      </c>
      <c r="J90" s="343">
        <f t="shared" si="5"/>
        <v>1.7300174954708487E-2</v>
      </c>
    </row>
    <row r="91" spans="1:10" x14ac:dyDescent="0.25">
      <c r="A91" s="337">
        <v>87</v>
      </c>
      <c r="B91" s="338">
        <v>17715366</v>
      </c>
      <c r="C91" s="339">
        <v>49.5</v>
      </c>
      <c r="D91" s="340">
        <v>5506</v>
      </c>
      <c r="E91" s="340">
        <v>5595</v>
      </c>
      <c r="F91" s="340">
        <f t="shared" si="4"/>
        <v>89</v>
      </c>
      <c r="G91" s="602">
        <f t="shared" si="3"/>
        <v>7.6539999999999997E-2</v>
      </c>
      <c r="H91" s="602"/>
      <c r="I91" s="342">
        <f>(C91/C275)*I11</f>
        <v>7.2284238547713426E-3</v>
      </c>
      <c r="J91" s="343">
        <f t="shared" si="5"/>
        <v>8.3768423854771346E-2</v>
      </c>
    </row>
    <row r="92" spans="1:10" x14ac:dyDescent="0.25">
      <c r="A92" s="337">
        <v>88</v>
      </c>
      <c r="B92" s="338">
        <v>17715249</v>
      </c>
      <c r="C92" s="339">
        <v>66.5</v>
      </c>
      <c r="D92" s="340">
        <v>10641</v>
      </c>
      <c r="E92" s="340">
        <v>11058</v>
      </c>
      <c r="F92" s="340">
        <f t="shared" si="4"/>
        <v>417</v>
      </c>
      <c r="G92" s="602">
        <f t="shared" si="3"/>
        <v>0.35861999999999999</v>
      </c>
      <c r="H92" s="602"/>
      <c r="I92" s="342">
        <f>(C92/C275)*I11</f>
        <v>9.710912855399885E-3</v>
      </c>
      <c r="J92" s="343">
        <f t="shared" si="5"/>
        <v>0.36833091285539987</v>
      </c>
    </row>
    <row r="93" spans="1:10" x14ac:dyDescent="0.25">
      <c r="A93" s="337">
        <v>89</v>
      </c>
      <c r="B93" s="603">
        <v>17715416</v>
      </c>
      <c r="C93" s="339">
        <v>36.5</v>
      </c>
      <c r="D93" s="340">
        <v>3433</v>
      </c>
      <c r="E93" s="340">
        <v>3433</v>
      </c>
      <c r="F93" s="340">
        <f t="shared" si="4"/>
        <v>0</v>
      </c>
      <c r="G93" s="602">
        <f t="shared" si="3"/>
        <v>0</v>
      </c>
      <c r="H93" s="602"/>
      <c r="I93" s="342">
        <f>(C93/C275)*I11</f>
        <v>5.3300499131142222E-3</v>
      </c>
      <c r="J93" s="343">
        <f t="shared" si="5"/>
        <v>5.3300499131142222E-3</v>
      </c>
    </row>
    <row r="94" spans="1:10" x14ac:dyDescent="0.25">
      <c r="A94" s="337">
        <v>90</v>
      </c>
      <c r="B94" s="603">
        <v>17715232</v>
      </c>
      <c r="C94" s="608">
        <v>64.5</v>
      </c>
      <c r="D94" s="340">
        <v>10367</v>
      </c>
      <c r="E94" s="340">
        <v>10459</v>
      </c>
      <c r="F94" s="340">
        <f t="shared" si="4"/>
        <v>92</v>
      </c>
      <c r="G94" s="602">
        <f t="shared" si="3"/>
        <v>7.9119999999999996E-2</v>
      </c>
      <c r="H94" s="602"/>
      <c r="I94" s="342">
        <f>(C94/C275)*I11</f>
        <v>9.4188553259141727E-3</v>
      </c>
      <c r="J94" s="343">
        <f t="shared" si="5"/>
        <v>8.853885532591417E-2</v>
      </c>
    </row>
    <row r="95" spans="1:10" x14ac:dyDescent="0.25">
      <c r="A95" s="337">
        <v>91</v>
      </c>
      <c r="B95" s="338">
        <v>17715072</v>
      </c>
      <c r="C95" s="608">
        <v>45</v>
      </c>
      <c r="D95" s="340">
        <v>10124</v>
      </c>
      <c r="E95" s="340">
        <v>10543</v>
      </c>
      <c r="F95" s="340">
        <f t="shared" si="4"/>
        <v>419</v>
      </c>
      <c r="G95" s="602">
        <f t="shared" si="3"/>
        <v>0.36033999999999999</v>
      </c>
      <c r="H95" s="602"/>
      <c r="I95" s="342">
        <f>(C95/C275)*I11</f>
        <v>6.5712944134284929E-3</v>
      </c>
      <c r="J95" s="343">
        <f t="shared" si="5"/>
        <v>0.36691129441342851</v>
      </c>
    </row>
    <row r="96" spans="1:10" x14ac:dyDescent="0.25">
      <c r="A96" s="337">
        <v>92</v>
      </c>
      <c r="B96" s="603">
        <v>17715307</v>
      </c>
      <c r="C96" s="608">
        <v>53.2</v>
      </c>
      <c r="D96" s="340">
        <v>2424</v>
      </c>
      <c r="E96" s="340">
        <v>2424</v>
      </c>
      <c r="F96" s="340">
        <f t="shared" si="4"/>
        <v>0</v>
      </c>
      <c r="G96" s="602">
        <f t="shared" si="3"/>
        <v>0</v>
      </c>
      <c r="H96" s="602"/>
      <c r="I96" s="342">
        <f>(C96/C275)*I11</f>
        <v>7.7687302843199076E-3</v>
      </c>
      <c r="J96" s="343">
        <f t="shared" si="5"/>
        <v>7.7687302843199076E-3</v>
      </c>
    </row>
    <row r="97" spans="1:10" x14ac:dyDescent="0.25">
      <c r="A97" s="337">
        <v>93</v>
      </c>
      <c r="B97" s="603">
        <v>17715388</v>
      </c>
      <c r="C97" s="608">
        <v>47.9</v>
      </c>
      <c r="D97" s="340">
        <v>5671</v>
      </c>
      <c r="E97" s="340">
        <v>5799</v>
      </c>
      <c r="F97" s="340">
        <f t="shared" si="4"/>
        <v>128</v>
      </c>
      <c r="G97" s="602">
        <f t="shared" si="3"/>
        <v>0.11008</v>
      </c>
      <c r="H97" s="602"/>
      <c r="I97" s="342">
        <f>(C97/C275)*I11</f>
        <v>6.9947778311827734E-3</v>
      </c>
      <c r="J97" s="343">
        <f t="shared" si="5"/>
        <v>0.11707477783118277</v>
      </c>
    </row>
    <row r="98" spans="1:10" x14ac:dyDescent="0.25">
      <c r="A98" s="337">
        <v>94</v>
      </c>
      <c r="B98" s="603">
        <v>17715590</v>
      </c>
      <c r="C98" s="608">
        <v>56.9</v>
      </c>
      <c r="D98" s="340">
        <v>4004</v>
      </c>
      <c r="E98" s="340">
        <v>4005</v>
      </c>
      <c r="F98" s="340">
        <f t="shared" si="4"/>
        <v>1</v>
      </c>
      <c r="G98" s="602">
        <f t="shared" si="3"/>
        <v>8.5999999999999998E-4</v>
      </c>
      <c r="H98" s="602"/>
      <c r="I98" s="342">
        <f>(C98/C275)*I11</f>
        <v>8.3090367138684718E-3</v>
      </c>
      <c r="J98" s="343">
        <f t="shared" si="5"/>
        <v>9.1690367138684715E-3</v>
      </c>
    </row>
    <row r="99" spans="1:10" x14ac:dyDescent="0.25">
      <c r="A99" s="337">
        <v>95</v>
      </c>
      <c r="B99" s="603">
        <v>17715604</v>
      </c>
      <c r="C99" s="608">
        <v>90.8</v>
      </c>
      <c r="D99" s="340">
        <v>15136</v>
      </c>
      <c r="E99" s="340">
        <v>15139</v>
      </c>
      <c r="F99" s="340">
        <f t="shared" si="4"/>
        <v>3</v>
      </c>
      <c r="G99" s="602">
        <f t="shared" si="3"/>
        <v>2.5799999999999998E-3</v>
      </c>
      <c r="H99" s="602"/>
      <c r="I99" s="342">
        <f>(C99/C275)*I11</f>
        <v>1.3259411838651269E-2</v>
      </c>
      <c r="J99" s="343">
        <f t="shared" si="5"/>
        <v>1.5839411838651268E-2</v>
      </c>
    </row>
    <row r="100" spans="1:10" x14ac:dyDescent="0.25">
      <c r="A100" s="337">
        <v>96</v>
      </c>
      <c r="B100" s="603">
        <v>17715568</v>
      </c>
      <c r="C100" s="608">
        <v>54.6</v>
      </c>
      <c r="D100" s="340">
        <v>4041</v>
      </c>
      <c r="E100" s="340">
        <v>4609</v>
      </c>
      <c r="F100" s="340">
        <f t="shared" si="4"/>
        <v>568</v>
      </c>
      <c r="G100" s="602">
        <f t="shared" si="3"/>
        <v>0.48847999999999997</v>
      </c>
      <c r="H100" s="602"/>
      <c r="I100" s="342">
        <f>(C100/C275)*I11</f>
        <v>7.9731705549599043E-3</v>
      </c>
      <c r="J100" s="343">
        <f t="shared" si="5"/>
        <v>0.49645317055495986</v>
      </c>
    </row>
    <row r="101" spans="1:10" x14ac:dyDescent="0.25">
      <c r="A101" s="337">
        <v>97</v>
      </c>
      <c r="B101" s="603">
        <v>17715168</v>
      </c>
      <c r="C101" s="608">
        <v>51.8</v>
      </c>
      <c r="D101" s="340">
        <v>1700</v>
      </c>
      <c r="E101" s="340">
        <v>1706</v>
      </c>
      <c r="F101" s="340">
        <f t="shared" si="4"/>
        <v>6</v>
      </c>
      <c r="G101" s="602">
        <f t="shared" si="3"/>
        <v>5.1599999999999997E-3</v>
      </c>
      <c r="H101" s="602"/>
      <c r="I101" s="342">
        <f>(C101/C275)*I11</f>
        <v>7.5642900136799092E-3</v>
      </c>
      <c r="J101" s="343">
        <f t="shared" si="5"/>
        <v>1.2724290013679909E-2</v>
      </c>
    </row>
    <row r="102" spans="1:10" x14ac:dyDescent="0.25">
      <c r="A102" s="337">
        <v>98</v>
      </c>
      <c r="B102" s="603">
        <v>17715751</v>
      </c>
      <c r="C102" s="608">
        <v>48</v>
      </c>
      <c r="D102" s="340">
        <v>11050</v>
      </c>
      <c r="E102" s="340">
        <v>11357</v>
      </c>
      <c r="F102" s="340">
        <f t="shared" si="4"/>
        <v>307</v>
      </c>
      <c r="G102" s="602">
        <f t="shared" si="3"/>
        <v>0.26401999999999998</v>
      </c>
      <c r="H102" s="602"/>
      <c r="I102" s="342">
        <f>(C102/C275)*I11</f>
        <v>7.0093807076570596E-3</v>
      </c>
      <c r="J102" s="343">
        <f t="shared" si="5"/>
        <v>0.27102938070765703</v>
      </c>
    </row>
    <row r="103" spans="1:10" x14ac:dyDescent="0.25">
      <c r="A103" s="337">
        <v>99</v>
      </c>
      <c r="B103" s="603">
        <v>17715725</v>
      </c>
      <c r="C103" s="608">
        <v>49.4</v>
      </c>
      <c r="D103" s="340">
        <v>8615</v>
      </c>
      <c r="E103" s="340">
        <v>8799</v>
      </c>
      <c r="F103" s="340">
        <f t="shared" si="4"/>
        <v>184</v>
      </c>
      <c r="G103" s="602">
        <f t="shared" si="3"/>
        <v>0.15823999999999999</v>
      </c>
      <c r="H103" s="602"/>
      <c r="I103" s="342">
        <f>(C103/C275)*I11</f>
        <v>7.2138209782970563E-3</v>
      </c>
      <c r="J103" s="343">
        <f t="shared" si="5"/>
        <v>0.16545382097829706</v>
      </c>
    </row>
    <row r="104" spans="1:10" x14ac:dyDescent="0.25">
      <c r="A104" s="337">
        <v>100</v>
      </c>
      <c r="B104" s="603">
        <v>17715423</v>
      </c>
      <c r="C104" s="608">
        <v>66.7</v>
      </c>
      <c r="D104" s="340">
        <v>15799</v>
      </c>
      <c r="E104" s="340">
        <v>15803</v>
      </c>
      <c r="F104" s="340">
        <f t="shared" si="4"/>
        <v>4</v>
      </c>
      <c r="G104" s="602">
        <f t="shared" si="3"/>
        <v>3.4399999999999999E-3</v>
      </c>
      <c r="H104" s="602"/>
      <c r="I104" s="342">
        <f>(C104/C275)*I11</f>
        <v>9.7401186083484539E-3</v>
      </c>
      <c r="J104" s="343">
        <f t="shared" si="5"/>
        <v>1.3180118608348454E-2</v>
      </c>
    </row>
    <row r="105" spans="1:10" x14ac:dyDescent="0.25">
      <c r="A105" s="337">
        <v>101</v>
      </c>
      <c r="B105" s="603">
        <v>17219065</v>
      </c>
      <c r="C105" s="608">
        <v>35.700000000000003</v>
      </c>
      <c r="D105" s="340">
        <v>6963</v>
      </c>
      <c r="E105" s="340">
        <v>6963</v>
      </c>
      <c r="F105" s="340">
        <f t="shared" si="4"/>
        <v>0</v>
      </c>
      <c r="G105" s="602">
        <f t="shared" si="3"/>
        <v>0</v>
      </c>
      <c r="H105" s="602"/>
      <c r="I105" s="342">
        <f>(C105/C275)*I11</f>
        <v>5.2132269013199376E-3</v>
      </c>
      <c r="J105" s="343">
        <f t="shared" si="5"/>
        <v>5.2132269013199376E-3</v>
      </c>
    </row>
    <row r="106" spans="1:10" x14ac:dyDescent="0.25">
      <c r="A106" s="337">
        <v>102</v>
      </c>
      <c r="B106" s="603">
        <v>17218975</v>
      </c>
      <c r="C106" s="608">
        <v>64.400000000000006</v>
      </c>
      <c r="D106" s="340">
        <v>11637</v>
      </c>
      <c r="E106" s="340">
        <v>11727</v>
      </c>
      <c r="F106" s="340">
        <f t="shared" si="4"/>
        <v>90</v>
      </c>
      <c r="G106" s="602">
        <f t="shared" si="3"/>
        <v>7.7399999999999997E-2</v>
      </c>
      <c r="H106" s="602"/>
      <c r="I106" s="342">
        <f>(C106/C275)*I11</f>
        <v>9.4042524494398882E-3</v>
      </c>
      <c r="J106" s="343">
        <f t="shared" si="5"/>
        <v>8.6804252449439886E-2</v>
      </c>
    </row>
    <row r="107" spans="1:10" x14ac:dyDescent="0.25">
      <c r="A107" s="337">
        <v>103</v>
      </c>
      <c r="B107" s="603">
        <v>17219091</v>
      </c>
      <c r="C107" s="608">
        <v>45.6</v>
      </c>
      <c r="D107" s="340">
        <v>4130</v>
      </c>
      <c r="E107" s="340">
        <v>4614</v>
      </c>
      <c r="F107" s="340">
        <f t="shared" si="4"/>
        <v>484</v>
      </c>
      <c r="G107" s="602">
        <f t="shared" si="3"/>
        <v>0.41624</v>
      </c>
      <c r="H107" s="602"/>
      <c r="I107" s="342">
        <f>(C107/C275)*I11</f>
        <v>6.6589116722742068E-3</v>
      </c>
      <c r="J107" s="343">
        <f>G107+I107+H107</f>
        <v>0.42289891167227422</v>
      </c>
    </row>
    <row r="108" spans="1:10" x14ac:dyDescent="0.25">
      <c r="A108" s="337">
        <v>104</v>
      </c>
      <c r="B108" s="603">
        <v>17715383</v>
      </c>
      <c r="C108" s="608">
        <v>52.8</v>
      </c>
      <c r="D108" s="606">
        <v>6509</v>
      </c>
      <c r="E108" s="606">
        <v>6560</v>
      </c>
      <c r="F108" s="340">
        <f t="shared" si="4"/>
        <v>51</v>
      </c>
      <c r="G108" s="602">
        <f t="shared" si="3"/>
        <v>4.3859999999999996E-2</v>
      </c>
      <c r="H108" s="602"/>
      <c r="I108" s="342">
        <f>(C108/C275)*I11</f>
        <v>7.7103187784227645E-3</v>
      </c>
      <c r="J108" s="343">
        <f t="shared" si="5"/>
        <v>5.1570318778422761E-2</v>
      </c>
    </row>
    <row r="109" spans="1:10" x14ac:dyDescent="0.25">
      <c r="A109" s="337">
        <v>105</v>
      </c>
      <c r="B109" s="603">
        <v>17715287</v>
      </c>
      <c r="C109" s="608">
        <v>48</v>
      </c>
      <c r="D109" s="606">
        <v>5218</v>
      </c>
      <c r="E109" s="606">
        <v>5218</v>
      </c>
      <c r="F109" s="340">
        <f t="shared" si="4"/>
        <v>0</v>
      </c>
      <c r="G109" s="602">
        <f t="shared" si="3"/>
        <v>0</v>
      </c>
      <c r="H109" s="602"/>
      <c r="I109" s="342">
        <f>(C109/C275)*I11</f>
        <v>7.0093807076570596E-3</v>
      </c>
      <c r="J109" s="343">
        <f t="shared" si="5"/>
        <v>7.0093807076570596E-3</v>
      </c>
    </row>
    <row r="110" spans="1:10" x14ac:dyDescent="0.25">
      <c r="A110" s="337">
        <v>106</v>
      </c>
      <c r="B110" s="603">
        <v>17715373</v>
      </c>
      <c r="C110" s="608">
        <v>58.5</v>
      </c>
      <c r="D110" s="340">
        <v>11907</v>
      </c>
      <c r="E110" s="340">
        <v>12271</v>
      </c>
      <c r="F110" s="340">
        <f t="shared" si="4"/>
        <v>364</v>
      </c>
      <c r="G110" s="602">
        <f t="shared" si="3"/>
        <v>0.31303999999999998</v>
      </c>
      <c r="H110" s="602"/>
      <c r="I110" s="342">
        <f>(C110/C275)*I11</f>
        <v>8.542682737457041E-3</v>
      </c>
      <c r="J110" s="343">
        <f>G110+I110</f>
        <v>0.32158268273745705</v>
      </c>
    </row>
    <row r="111" spans="1:10" x14ac:dyDescent="0.25">
      <c r="A111" s="337">
        <v>107</v>
      </c>
      <c r="B111" s="603">
        <v>17715058</v>
      </c>
      <c r="C111" s="608">
        <v>91.8</v>
      </c>
      <c r="D111" s="340">
        <v>7061</v>
      </c>
      <c r="E111" s="340">
        <v>7313</v>
      </c>
      <c r="F111" s="340">
        <f t="shared" si="4"/>
        <v>252</v>
      </c>
      <c r="G111" s="602">
        <f t="shared" si="3"/>
        <v>0.21672</v>
      </c>
      <c r="H111" s="602"/>
      <c r="I111" s="342">
        <f>(C111/C275)*I11</f>
        <v>1.3405440603394126E-2</v>
      </c>
      <c r="J111" s="343">
        <f t="shared" si="5"/>
        <v>0.23012544060339413</v>
      </c>
    </row>
    <row r="112" spans="1:10" x14ac:dyDescent="0.25">
      <c r="A112" s="337">
        <v>108</v>
      </c>
      <c r="B112" s="338">
        <v>17715273</v>
      </c>
      <c r="C112" s="339">
        <v>54.6</v>
      </c>
      <c r="D112" s="340">
        <v>8023</v>
      </c>
      <c r="E112" s="340">
        <v>8229</v>
      </c>
      <c r="F112" s="340">
        <f t="shared" si="4"/>
        <v>206</v>
      </c>
      <c r="G112" s="602">
        <f t="shared" si="3"/>
        <v>0.17715999999999998</v>
      </c>
      <c r="H112" s="602"/>
      <c r="I112" s="342">
        <f>(C112/C275)*I11</f>
        <v>7.9731705549599043E-3</v>
      </c>
      <c r="J112" s="343">
        <f t="shared" si="5"/>
        <v>0.1851331705549599</v>
      </c>
    </row>
    <row r="113" spans="1:10" x14ac:dyDescent="0.25">
      <c r="A113" s="337">
        <v>109</v>
      </c>
      <c r="B113" s="338">
        <v>17715501</v>
      </c>
      <c r="C113" s="339">
        <v>51.9</v>
      </c>
      <c r="D113" s="340">
        <v>5112</v>
      </c>
      <c r="E113" s="340">
        <v>5112</v>
      </c>
      <c r="F113" s="340">
        <f t="shared" si="4"/>
        <v>0</v>
      </c>
      <c r="G113" s="602">
        <f t="shared" si="3"/>
        <v>0</v>
      </c>
      <c r="H113" s="602"/>
      <c r="I113" s="342">
        <f>(C113/C275)*I11</f>
        <v>7.5788928901541954E-3</v>
      </c>
      <c r="J113" s="343">
        <f t="shared" si="5"/>
        <v>7.5788928901541954E-3</v>
      </c>
    </row>
    <row r="114" spans="1:10" x14ac:dyDescent="0.25">
      <c r="A114" s="337">
        <v>110</v>
      </c>
      <c r="B114" s="344">
        <v>17714962</v>
      </c>
      <c r="C114" s="339">
        <v>47.9</v>
      </c>
      <c r="D114" s="340">
        <v>8792</v>
      </c>
      <c r="E114" s="340">
        <v>9257</v>
      </c>
      <c r="F114" s="340">
        <f t="shared" si="4"/>
        <v>465</v>
      </c>
      <c r="G114" s="602">
        <f t="shared" si="3"/>
        <v>0.39989999999999998</v>
      </c>
      <c r="H114" s="602"/>
      <c r="I114" s="342">
        <f>(C114/C275)*I11</f>
        <v>6.9947778311827734E-3</v>
      </c>
      <c r="J114" s="343">
        <f t="shared" si="5"/>
        <v>0.40689477783118277</v>
      </c>
    </row>
    <row r="115" spans="1:10" x14ac:dyDescent="0.25">
      <c r="A115" s="337">
        <v>111</v>
      </c>
      <c r="B115" s="338">
        <v>17715670</v>
      </c>
      <c r="C115" s="339">
        <v>49.1</v>
      </c>
      <c r="D115" s="340">
        <v>10592</v>
      </c>
      <c r="E115" s="340">
        <v>10660</v>
      </c>
      <c r="F115" s="340">
        <f t="shared" si="4"/>
        <v>68</v>
      </c>
      <c r="G115" s="602">
        <f t="shared" si="3"/>
        <v>5.8479999999999997E-2</v>
      </c>
      <c r="H115" s="602"/>
      <c r="I115" s="342">
        <f>(C115/C275)*I11</f>
        <v>7.1700123488742003E-3</v>
      </c>
      <c r="J115" s="343">
        <f t="shared" si="5"/>
        <v>6.5650012348874201E-2</v>
      </c>
    </row>
    <row r="116" spans="1:10" x14ac:dyDescent="0.25">
      <c r="A116" s="337">
        <v>112</v>
      </c>
      <c r="B116" s="338">
        <v>17715079</v>
      </c>
      <c r="C116" s="339">
        <v>68</v>
      </c>
      <c r="D116" s="340">
        <v>20781</v>
      </c>
      <c r="E116" s="340">
        <v>21051</v>
      </c>
      <c r="F116" s="340">
        <f t="shared" si="4"/>
        <v>270</v>
      </c>
      <c r="G116" s="602">
        <f t="shared" si="3"/>
        <v>0.23219999999999999</v>
      </c>
      <c r="H116" s="602"/>
      <c r="I116" s="342">
        <f>(C116/C275)*I11</f>
        <v>9.9299560025141679E-3</v>
      </c>
      <c r="J116" s="343">
        <f t="shared" si="5"/>
        <v>0.24212995600251416</v>
      </c>
    </row>
    <row r="117" spans="1:10" x14ac:dyDescent="0.25">
      <c r="A117" s="337">
        <v>113</v>
      </c>
      <c r="B117" s="604">
        <v>17715576</v>
      </c>
      <c r="C117" s="339">
        <v>35.700000000000003</v>
      </c>
      <c r="D117" s="340">
        <v>2739</v>
      </c>
      <c r="E117" s="340">
        <v>2739</v>
      </c>
      <c r="F117" s="340">
        <f t="shared" si="4"/>
        <v>0</v>
      </c>
      <c r="G117" s="602">
        <f t="shared" si="3"/>
        <v>0</v>
      </c>
      <c r="H117" s="602"/>
      <c r="I117" s="342">
        <f>(C117/C275)*I11</f>
        <v>5.2132269013199376E-3</v>
      </c>
      <c r="J117" s="343">
        <f t="shared" si="5"/>
        <v>5.2132269013199376E-3</v>
      </c>
    </row>
    <row r="118" spans="1:10" x14ac:dyDescent="0.25">
      <c r="A118" s="337">
        <v>114</v>
      </c>
      <c r="B118" s="338">
        <v>17715256</v>
      </c>
      <c r="C118" s="339">
        <v>64.8</v>
      </c>
      <c r="D118" s="340">
        <v>2656</v>
      </c>
      <c r="E118" s="340">
        <v>2766</v>
      </c>
      <c r="F118" s="340">
        <f t="shared" si="4"/>
        <v>110</v>
      </c>
      <c r="G118" s="602">
        <f t="shared" si="3"/>
        <v>9.4600000000000004E-2</v>
      </c>
      <c r="H118" s="602"/>
      <c r="I118" s="342">
        <f>(C118/C275)*I11</f>
        <v>9.4626639553370296E-3</v>
      </c>
      <c r="J118" s="343">
        <f t="shared" si="5"/>
        <v>0.10406266395533703</v>
      </c>
    </row>
    <row r="119" spans="1:10" x14ac:dyDescent="0.25">
      <c r="A119" s="337">
        <v>115</v>
      </c>
      <c r="B119" s="338">
        <v>17715190</v>
      </c>
      <c r="C119" s="339">
        <v>45.4</v>
      </c>
      <c r="D119" s="340">
        <v>6487</v>
      </c>
      <c r="E119" s="340">
        <v>6513</v>
      </c>
      <c r="F119" s="340">
        <f t="shared" si="4"/>
        <v>26</v>
      </c>
      <c r="G119" s="602">
        <f t="shared" si="3"/>
        <v>2.2359999999999998E-2</v>
      </c>
      <c r="H119" s="602"/>
      <c r="I119" s="342">
        <f>(C119/C275)*I11</f>
        <v>6.6297059193256343E-3</v>
      </c>
      <c r="J119" s="343">
        <f t="shared" si="5"/>
        <v>2.8989705919325634E-2</v>
      </c>
    </row>
    <row r="120" spans="1:10" x14ac:dyDescent="0.25">
      <c r="A120" s="337">
        <v>116</v>
      </c>
      <c r="B120" s="338">
        <v>17219088</v>
      </c>
      <c r="C120" s="339">
        <v>52.6</v>
      </c>
      <c r="D120" s="340">
        <v>6516</v>
      </c>
      <c r="E120" s="340">
        <v>6516</v>
      </c>
      <c r="F120" s="340">
        <f t="shared" si="4"/>
        <v>0</v>
      </c>
      <c r="G120" s="602">
        <f t="shared" si="3"/>
        <v>0</v>
      </c>
      <c r="H120" s="602"/>
      <c r="I120" s="342">
        <f>(C120/C275)*I11</f>
        <v>7.6811130254741938E-3</v>
      </c>
      <c r="J120" s="343">
        <f t="shared" si="5"/>
        <v>7.6811130254741938E-3</v>
      </c>
    </row>
    <row r="121" spans="1:10" x14ac:dyDescent="0.25">
      <c r="A121" s="337">
        <v>117</v>
      </c>
      <c r="B121" s="338">
        <v>17218692</v>
      </c>
      <c r="C121" s="339">
        <v>48.1</v>
      </c>
      <c r="D121" s="340">
        <v>9922</v>
      </c>
      <c r="E121" s="340">
        <v>10112</v>
      </c>
      <c r="F121" s="340">
        <f t="shared" si="4"/>
        <v>190</v>
      </c>
      <c r="G121" s="602">
        <f t="shared" si="3"/>
        <v>0.16339999999999999</v>
      </c>
      <c r="H121" s="602"/>
      <c r="I121" s="342">
        <f>(C121/C275)*I11</f>
        <v>7.0239835841313441E-3</v>
      </c>
      <c r="J121" s="343">
        <f t="shared" si="5"/>
        <v>0.17042398358413133</v>
      </c>
    </row>
    <row r="122" spans="1:10" x14ac:dyDescent="0.25">
      <c r="A122" s="337">
        <v>118</v>
      </c>
      <c r="B122" s="338">
        <v>17218709</v>
      </c>
      <c r="C122" s="339">
        <v>57</v>
      </c>
      <c r="D122" s="340">
        <v>6655</v>
      </c>
      <c r="E122" s="340">
        <v>6673</v>
      </c>
      <c r="F122" s="340">
        <f t="shared" si="4"/>
        <v>18</v>
      </c>
      <c r="G122" s="602">
        <f t="shared" si="3"/>
        <v>1.5479999999999999E-2</v>
      </c>
      <c r="H122" s="602"/>
      <c r="I122" s="342">
        <f>(C122/C275)*I11</f>
        <v>8.323639590342758E-3</v>
      </c>
      <c r="J122" s="343">
        <f t="shared" si="5"/>
        <v>2.3803639590342755E-2</v>
      </c>
    </row>
    <row r="123" spans="1:10" x14ac:dyDescent="0.25">
      <c r="A123" s="337">
        <v>119</v>
      </c>
      <c r="B123" s="338">
        <v>17218991</v>
      </c>
      <c r="C123" s="339">
        <v>91.3</v>
      </c>
      <c r="D123" s="340">
        <v>14265</v>
      </c>
      <c r="E123" s="340">
        <v>14438</v>
      </c>
      <c r="F123" s="340">
        <f t="shared" si="4"/>
        <v>173</v>
      </c>
      <c r="G123" s="602">
        <f t="shared" si="3"/>
        <v>0.14878</v>
      </c>
      <c r="H123" s="602"/>
      <c r="I123" s="342">
        <f>(C123/C275)*I11</f>
        <v>1.3332426221022698E-2</v>
      </c>
      <c r="J123" s="343">
        <f t="shared" si="5"/>
        <v>0.1621124262210227</v>
      </c>
    </row>
    <row r="124" spans="1:10" x14ac:dyDescent="0.25">
      <c r="A124" s="337">
        <v>120</v>
      </c>
      <c r="B124" s="338">
        <v>17218957</v>
      </c>
      <c r="C124" s="339">
        <v>54.9</v>
      </c>
      <c r="D124" s="340">
        <v>4722</v>
      </c>
      <c r="E124" s="340">
        <v>4738</v>
      </c>
      <c r="F124" s="340">
        <f t="shared" si="4"/>
        <v>16</v>
      </c>
      <c r="G124" s="602">
        <f t="shared" si="3"/>
        <v>1.376E-2</v>
      </c>
      <c r="H124" s="602"/>
      <c r="I124" s="342">
        <f>(C124/C275)*I11</f>
        <v>8.0169791843827613E-3</v>
      </c>
      <c r="J124" s="343">
        <f t="shared" si="5"/>
        <v>2.1776979184382761E-2</v>
      </c>
    </row>
    <row r="125" spans="1:10" x14ac:dyDescent="0.25">
      <c r="A125" s="337">
        <v>121</v>
      </c>
      <c r="B125" s="338">
        <v>17218674</v>
      </c>
      <c r="C125" s="339">
        <v>52.2</v>
      </c>
      <c r="D125" s="340">
        <v>5330</v>
      </c>
      <c r="E125" s="340">
        <v>5330</v>
      </c>
      <c r="F125" s="340">
        <f t="shared" si="4"/>
        <v>0</v>
      </c>
      <c r="G125" s="602">
        <f t="shared" si="3"/>
        <v>0</v>
      </c>
      <c r="H125" s="602"/>
      <c r="I125" s="342">
        <f>(C125/C275)*I11</f>
        <v>7.6227015195770523E-3</v>
      </c>
      <c r="J125" s="343">
        <f t="shared" si="5"/>
        <v>7.6227015195770523E-3</v>
      </c>
    </row>
    <row r="126" spans="1:10" x14ac:dyDescent="0.25">
      <c r="A126" s="337">
        <v>122</v>
      </c>
      <c r="B126" s="338">
        <v>17218876</v>
      </c>
      <c r="C126" s="339">
        <v>47.9</v>
      </c>
      <c r="D126" s="340">
        <v>6725</v>
      </c>
      <c r="E126" s="340">
        <v>6761</v>
      </c>
      <c r="F126" s="340">
        <f t="shared" si="4"/>
        <v>36</v>
      </c>
      <c r="G126" s="602">
        <f t="shared" si="3"/>
        <v>3.0959999999999998E-2</v>
      </c>
      <c r="H126" s="602"/>
      <c r="I126" s="342">
        <f>(C126/C275)*I11</f>
        <v>6.9947778311827734E-3</v>
      </c>
      <c r="J126" s="343">
        <f t="shared" si="5"/>
        <v>3.795477783118277E-2</v>
      </c>
    </row>
    <row r="127" spans="1:10" x14ac:dyDescent="0.25">
      <c r="A127" s="337">
        <v>123</v>
      </c>
      <c r="B127" s="338">
        <v>17219120</v>
      </c>
      <c r="C127" s="339">
        <v>49.3</v>
      </c>
      <c r="D127" s="340">
        <v>6684</v>
      </c>
      <c r="E127" s="340">
        <v>6684</v>
      </c>
      <c r="F127" s="340">
        <f t="shared" si="4"/>
        <v>0</v>
      </c>
      <c r="G127" s="602">
        <f t="shared" si="3"/>
        <v>0</v>
      </c>
      <c r="H127" s="602"/>
      <c r="I127" s="342">
        <f>(C127/C275)*I11</f>
        <v>7.1992181018227701E-3</v>
      </c>
      <c r="J127" s="343">
        <f t="shared" si="5"/>
        <v>7.1992181018227701E-3</v>
      </c>
    </row>
    <row r="128" spans="1:10" x14ac:dyDescent="0.25">
      <c r="A128" s="337">
        <v>124</v>
      </c>
      <c r="B128" s="338">
        <v>17219061</v>
      </c>
      <c r="C128" s="339">
        <v>66.7</v>
      </c>
      <c r="D128" s="340">
        <v>5949</v>
      </c>
      <c r="E128" s="340">
        <v>6175</v>
      </c>
      <c r="F128" s="340">
        <f t="shared" si="4"/>
        <v>226</v>
      </c>
      <c r="G128" s="602">
        <f t="shared" si="3"/>
        <v>0.19436</v>
      </c>
      <c r="H128" s="602"/>
      <c r="I128" s="342">
        <f>(C128/C275)*I11</f>
        <v>9.7401186083484539E-3</v>
      </c>
      <c r="J128" s="343">
        <f t="shared" si="5"/>
        <v>0.20410011860834845</v>
      </c>
    </row>
    <row r="129" spans="1:10" x14ac:dyDescent="0.25">
      <c r="A129" s="337">
        <v>125</v>
      </c>
      <c r="B129" s="338">
        <v>17219069</v>
      </c>
      <c r="C129" s="339">
        <v>35.700000000000003</v>
      </c>
      <c r="D129" s="340">
        <v>3101</v>
      </c>
      <c r="E129" s="340">
        <v>3164</v>
      </c>
      <c r="F129" s="340">
        <f t="shared" si="4"/>
        <v>63</v>
      </c>
      <c r="G129" s="602">
        <f t="shared" si="3"/>
        <v>5.4179999999999999E-2</v>
      </c>
      <c r="H129" s="602"/>
      <c r="I129" s="342">
        <f>(C129/C275)*I11</f>
        <v>5.2132269013199376E-3</v>
      </c>
      <c r="J129" s="343">
        <f t="shared" si="5"/>
        <v>5.9393226901319936E-2</v>
      </c>
    </row>
    <row r="130" spans="1:10" x14ac:dyDescent="0.25">
      <c r="A130" s="337">
        <v>126</v>
      </c>
      <c r="B130" s="338">
        <v>17218815</v>
      </c>
      <c r="C130" s="339">
        <v>64.599999999999994</v>
      </c>
      <c r="D130" s="340">
        <v>15869</v>
      </c>
      <c r="E130" s="340">
        <v>16480</v>
      </c>
      <c r="F130" s="340">
        <f t="shared" si="4"/>
        <v>611</v>
      </c>
      <c r="G130" s="602">
        <f t="shared" si="3"/>
        <v>0.52546000000000004</v>
      </c>
      <c r="H130" s="602"/>
      <c r="I130" s="342">
        <f>(C130/C275)*I11</f>
        <v>9.4334582023884572E-3</v>
      </c>
      <c r="J130" s="343">
        <f t="shared" si="5"/>
        <v>0.53489345820238854</v>
      </c>
    </row>
    <row r="131" spans="1:10" x14ac:dyDescent="0.25">
      <c r="A131" s="337">
        <v>127</v>
      </c>
      <c r="B131" s="338">
        <v>17219041</v>
      </c>
      <c r="C131" s="339">
        <v>45.6</v>
      </c>
      <c r="D131" s="340">
        <v>8952</v>
      </c>
      <c r="E131" s="340">
        <v>8991</v>
      </c>
      <c r="F131" s="340">
        <f t="shared" si="4"/>
        <v>39</v>
      </c>
      <c r="G131" s="602">
        <f t="shared" si="3"/>
        <v>3.354E-2</v>
      </c>
      <c r="H131" s="602"/>
      <c r="I131" s="342">
        <f>(C131/C275)*I11</f>
        <v>6.6589116722742068E-3</v>
      </c>
      <c r="J131" s="343">
        <f t="shared" si="5"/>
        <v>4.0198911672274205E-2</v>
      </c>
    </row>
    <row r="132" spans="1:10" x14ac:dyDescent="0.25">
      <c r="A132" s="337">
        <v>128</v>
      </c>
      <c r="B132" s="338">
        <v>17219078</v>
      </c>
      <c r="C132" s="339">
        <v>53.1</v>
      </c>
      <c r="D132" s="340">
        <v>5996</v>
      </c>
      <c r="E132" s="340">
        <v>6111</v>
      </c>
      <c r="F132" s="340">
        <f t="shared" si="4"/>
        <v>115</v>
      </c>
      <c r="G132" s="602">
        <f t="shared" si="3"/>
        <v>9.8900000000000002E-2</v>
      </c>
      <c r="H132" s="602"/>
      <c r="I132" s="342">
        <f>(C132/C275)*I11</f>
        <v>7.7541274078456214E-3</v>
      </c>
      <c r="J132" s="343">
        <f t="shared" si="5"/>
        <v>0.10665412740784562</v>
      </c>
    </row>
    <row r="133" spans="1:10" x14ac:dyDescent="0.25">
      <c r="A133" s="337">
        <v>129</v>
      </c>
      <c r="B133" s="338">
        <v>17715201</v>
      </c>
      <c r="C133" s="339">
        <v>48.1</v>
      </c>
      <c r="D133" s="340">
        <v>9246</v>
      </c>
      <c r="E133" s="340">
        <v>9470</v>
      </c>
      <c r="F133" s="340">
        <f t="shared" si="4"/>
        <v>224</v>
      </c>
      <c r="G133" s="602">
        <f t="shared" si="3"/>
        <v>0.19264000000000001</v>
      </c>
      <c r="H133" s="602"/>
      <c r="I133" s="342">
        <f>(C133/C275)*I11</f>
        <v>7.0239835841313441E-3</v>
      </c>
      <c r="J133" s="343">
        <f t="shared" si="5"/>
        <v>0.19966398358413134</v>
      </c>
    </row>
    <row r="134" spans="1:10" x14ac:dyDescent="0.25">
      <c r="A134" s="352">
        <v>130</v>
      </c>
      <c r="B134" s="338">
        <v>17715347</v>
      </c>
      <c r="C134" s="339">
        <v>58.5</v>
      </c>
      <c r="D134" s="340">
        <v>9503</v>
      </c>
      <c r="E134" s="340">
        <v>9533</v>
      </c>
      <c r="F134" s="340">
        <f t="shared" si="4"/>
        <v>30</v>
      </c>
      <c r="G134" s="602">
        <f t="shared" si="3"/>
        <v>2.58E-2</v>
      </c>
      <c r="H134" s="602"/>
      <c r="I134" s="342">
        <f>(C134/C275)*I11</f>
        <v>8.542682737457041E-3</v>
      </c>
      <c r="J134" s="343">
        <f t="shared" si="5"/>
        <v>3.4342682737457039E-2</v>
      </c>
    </row>
    <row r="135" spans="1:10" x14ac:dyDescent="0.25">
      <c r="A135" s="337">
        <v>131</v>
      </c>
      <c r="B135" s="338">
        <v>17218633</v>
      </c>
      <c r="C135" s="339">
        <v>91.2</v>
      </c>
      <c r="D135" s="340">
        <v>18148</v>
      </c>
      <c r="E135" s="340">
        <v>18581</v>
      </c>
      <c r="F135" s="340">
        <f t="shared" si="4"/>
        <v>433</v>
      </c>
      <c r="G135" s="602">
        <f t="shared" si="3"/>
        <v>0.37237999999999999</v>
      </c>
      <c r="H135" s="602"/>
      <c r="I135" s="342">
        <f>(C135/C275)*I11</f>
        <v>1.3317823344548414E-2</v>
      </c>
      <c r="J135" s="343">
        <f t="shared" si="5"/>
        <v>0.38569782334454839</v>
      </c>
    </row>
    <row r="136" spans="1:10" x14ac:dyDescent="0.25">
      <c r="A136" s="337">
        <v>132</v>
      </c>
      <c r="B136" s="338">
        <v>17218649</v>
      </c>
      <c r="C136" s="339">
        <v>54.6</v>
      </c>
      <c r="D136" s="340">
        <v>910</v>
      </c>
      <c r="E136" s="340">
        <v>910</v>
      </c>
      <c r="F136" s="340">
        <f t="shared" si="4"/>
        <v>0</v>
      </c>
      <c r="G136" s="602">
        <f t="shared" si="3"/>
        <v>0</v>
      </c>
      <c r="H136" s="602"/>
      <c r="I136" s="342">
        <f>(C136/C275)*I11</f>
        <v>7.9731705549599043E-3</v>
      </c>
      <c r="J136" s="343">
        <f t="shared" si="5"/>
        <v>7.9731705549599043E-3</v>
      </c>
    </row>
    <row r="137" spans="1:10" x14ac:dyDescent="0.25">
      <c r="A137" s="337">
        <v>133</v>
      </c>
      <c r="B137" s="338">
        <v>17219241</v>
      </c>
      <c r="C137" s="339">
        <v>52.2</v>
      </c>
      <c r="D137" s="340">
        <v>5356</v>
      </c>
      <c r="E137" s="340">
        <v>5655</v>
      </c>
      <c r="F137" s="340">
        <f t="shared" si="4"/>
        <v>299</v>
      </c>
      <c r="G137" s="602">
        <f t="shared" si="3"/>
        <v>0.25713999999999998</v>
      </c>
      <c r="H137" s="602"/>
      <c r="I137" s="342">
        <f>(C137/C275)*I11</f>
        <v>7.6227015195770523E-3</v>
      </c>
      <c r="J137" s="343">
        <f t="shared" si="5"/>
        <v>0.26476270151957704</v>
      </c>
    </row>
    <row r="138" spans="1:10" x14ac:dyDescent="0.25">
      <c r="A138" s="337">
        <v>134</v>
      </c>
      <c r="B138" s="338">
        <v>17218645</v>
      </c>
      <c r="C138" s="339">
        <v>48.2</v>
      </c>
      <c r="D138" s="340">
        <v>1829</v>
      </c>
      <c r="E138" s="340">
        <v>1829</v>
      </c>
      <c r="F138" s="340">
        <f t="shared" si="4"/>
        <v>0</v>
      </c>
      <c r="G138" s="602">
        <f t="shared" si="3"/>
        <v>0</v>
      </c>
      <c r="H138" s="602"/>
      <c r="I138" s="342">
        <f>(C138/C275)*I11</f>
        <v>7.0385864606056303E-3</v>
      </c>
      <c r="J138" s="343">
        <f t="shared" si="5"/>
        <v>7.0385864606056303E-3</v>
      </c>
    </row>
    <row r="139" spans="1:10" x14ac:dyDescent="0.25">
      <c r="A139" s="337">
        <v>135</v>
      </c>
      <c r="B139" s="338">
        <v>17218661</v>
      </c>
      <c r="C139" s="339">
        <v>49.4</v>
      </c>
      <c r="D139" s="340">
        <v>468</v>
      </c>
      <c r="E139" s="340">
        <v>468</v>
      </c>
      <c r="F139" s="340">
        <f t="shared" si="4"/>
        <v>0</v>
      </c>
      <c r="G139" s="602">
        <f t="shared" si="3"/>
        <v>0</v>
      </c>
      <c r="H139" s="602"/>
      <c r="I139" s="342">
        <f>(C139/C275)*I11</f>
        <v>7.2138209782970563E-3</v>
      </c>
      <c r="J139" s="343">
        <f t="shared" si="5"/>
        <v>7.2138209782970563E-3</v>
      </c>
    </row>
    <row r="140" spans="1:10" x14ac:dyDescent="0.25">
      <c r="A140" s="337">
        <v>136</v>
      </c>
      <c r="B140" s="338">
        <v>17218979</v>
      </c>
      <c r="C140" s="339">
        <v>66.900000000000006</v>
      </c>
      <c r="D140" s="340">
        <v>15508</v>
      </c>
      <c r="E140" s="340">
        <v>15646</v>
      </c>
      <c r="F140" s="340">
        <f t="shared" si="4"/>
        <v>138</v>
      </c>
      <c r="G140" s="602">
        <f t="shared" si="3"/>
        <v>0.11867999999999999</v>
      </c>
      <c r="H140" s="602"/>
      <c r="I140" s="342">
        <f>(C140/C275)*I11</f>
        <v>9.7693243612970264E-3</v>
      </c>
      <c r="J140" s="343">
        <f t="shared" si="5"/>
        <v>0.12844932436129702</v>
      </c>
    </row>
    <row r="141" spans="1:10" x14ac:dyDescent="0.25">
      <c r="A141" s="337">
        <v>137</v>
      </c>
      <c r="B141" s="338">
        <v>17219253</v>
      </c>
      <c r="C141" s="339">
        <v>36.200000000000003</v>
      </c>
      <c r="D141" s="340">
        <v>5310</v>
      </c>
      <c r="E141" s="340">
        <v>5325</v>
      </c>
      <c r="F141" s="340">
        <f t="shared" si="4"/>
        <v>15</v>
      </c>
      <c r="G141" s="602">
        <f t="shared" si="3"/>
        <v>1.29E-2</v>
      </c>
      <c r="H141" s="602"/>
      <c r="I141" s="342">
        <f>(C141/C275)*I11</f>
        <v>5.2862412836913661E-3</v>
      </c>
      <c r="J141" s="343">
        <f t="shared" si="5"/>
        <v>1.8186241283691368E-2</v>
      </c>
    </row>
    <row r="142" spans="1:10" x14ac:dyDescent="0.25">
      <c r="A142" s="337">
        <v>138</v>
      </c>
      <c r="B142" s="338">
        <v>17219193</v>
      </c>
      <c r="C142" s="339">
        <v>64.5</v>
      </c>
      <c r="D142" s="340">
        <v>8249</v>
      </c>
      <c r="E142" s="340">
        <v>8249</v>
      </c>
      <c r="F142" s="340">
        <f t="shared" si="4"/>
        <v>0</v>
      </c>
      <c r="G142" s="602">
        <f t="shared" si="3"/>
        <v>0</v>
      </c>
      <c r="H142" s="602"/>
      <c r="I142" s="342">
        <f>(C142/C275)*I11</f>
        <v>9.4188553259141727E-3</v>
      </c>
      <c r="J142" s="343">
        <f t="shared" si="5"/>
        <v>9.4188553259141727E-3</v>
      </c>
    </row>
    <row r="143" spans="1:10" x14ac:dyDescent="0.25">
      <c r="A143" s="337">
        <v>139</v>
      </c>
      <c r="B143" s="338">
        <v>17219076</v>
      </c>
      <c r="C143" s="339">
        <v>45.5</v>
      </c>
      <c r="D143" s="340">
        <v>8934</v>
      </c>
      <c r="E143" s="340">
        <v>9373</v>
      </c>
      <c r="F143" s="340">
        <f t="shared" si="4"/>
        <v>439</v>
      </c>
      <c r="G143" s="602">
        <f t="shared" ref="G143:G203" si="6">F143*0.00086</f>
        <v>0.37753999999999999</v>
      </c>
      <c r="H143" s="602"/>
      <c r="I143" s="342">
        <f>(C143/C275)*I11</f>
        <v>6.6443087957999206E-3</v>
      </c>
      <c r="J143" s="343">
        <f t="shared" si="5"/>
        <v>0.3841843087957999</v>
      </c>
    </row>
    <row r="144" spans="1:10" x14ac:dyDescent="0.25">
      <c r="A144" s="337">
        <v>140</v>
      </c>
      <c r="B144" s="338">
        <v>17715466</v>
      </c>
      <c r="C144" s="339">
        <v>52.8</v>
      </c>
      <c r="D144" s="340">
        <v>4840</v>
      </c>
      <c r="E144" s="340">
        <v>4840</v>
      </c>
      <c r="F144" s="340">
        <f t="shared" ref="F144:F207" si="7">E144-D144</f>
        <v>0</v>
      </c>
      <c r="G144" s="602">
        <f t="shared" si="6"/>
        <v>0</v>
      </c>
      <c r="H144" s="602"/>
      <c r="I144" s="342">
        <f>(C144/C275)*I11</f>
        <v>7.7103187784227645E-3</v>
      </c>
      <c r="J144" s="343">
        <f t="shared" si="5"/>
        <v>7.7103187784227645E-3</v>
      </c>
    </row>
    <row r="145" spans="1:10" x14ac:dyDescent="0.25">
      <c r="A145" s="337">
        <v>141</v>
      </c>
      <c r="B145" s="338">
        <v>17218746</v>
      </c>
      <c r="C145" s="339">
        <v>47.9</v>
      </c>
      <c r="D145" s="340">
        <v>11409</v>
      </c>
      <c r="E145" s="340">
        <v>11705</v>
      </c>
      <c r="F145" s="340">
        <f t="shared" si="7"/>
        <v>296</v>
      </c>
      <c r="G145" s="602">
        <f t="shared" si="6"/>
        <v>0.25456000000000001</v>
      </c>
      <c r="H145" s="602"/>
      <c r="I145" s="342">
        <f>(C145/C275)*I11</f>
        <v>6.9947778311827734E-3</v>
      </c>
      <c r="J145" s="343">
        <f t="shared" si="5"/>
        <v>0.26155477783118281</v>
      </c>
    </row>
    <row r="146" spans="1:10" x14ac:dyDescent="0.25">
      <c r="A146" s="337">
        <v>142</v>
      </c>
      <c r="B146" s="338">
        <v>17219244</v>
      </c>
      <c r="C146" s="339">
        <v>59.4</v>
      </c>
      <c r="D146" s="340">
        <v>9922</v>
      </c>
      <c r="E146" s="340">
        <v>10032</v>
      </c>
      <c r="F146" s="340">
        <f t="shared" si="7"/>
        <v>110</v>
      </c>
      <c r="G146" s="602">
        <f t="shared" si="6"/>
        <v>9.4600000000000004E-2</v>
      </c>
      <c r="H146" s="602"/>
      <c r="I146" s="342">
        <f>(C146/C275)*I11</f>
        <v>8.67410862572561E-3</v>
      </c>
      <c r="J146" s="343">
        <f t="shared" ref="J146:J203" si="8">G146+I146</f>
        <v>0.10327410862572561</v>
      </c>
    </row>
    <row r="147" spans="1:10" x14ac:dyDescent="0.25">
      <c r="A147" s="337">
        <v>143</v>
      </c>
      <c r="B147" s="338">
        <v>17219230</v>
      </c>
      <c r="C147" s="339">
        <v>100.7</v>
      </c>
      <c r="D147" s="340">
        <v>9863</v>
      </c>
      <c r="E147" s="340">
        <v>9953</v>
      </c>
      <c r="F147" s="340">
        <f t="shared" si="7"/>
        <v>90</v>
      </c>
      <c r="G147" s="602">
        <f t="shared" si="6"/>
        <v>7.7399999999999997E-2</v>
      </c>
      <c r="H147" s="602"/>
      <c r="I147" s="342">
        <f>(C147/C275)*I11</f>
        <v>1.4705096609605539E-2</v>
      </c>
      <c r="J147" s="343">
        <f t="shared" si="8"/>
        <v>9.210509660960553E-2</v>
      </c>
    </row>
    <row r="148" spans="1:10" x14ac:dyDescent="0.25">
      <c r="A148" s="337">
        <v>144</v>
      </c>
      <c r="B148" s="338">
        <v>17218835</v>
      </c>
      <c r="C148" s="339">
        <v>54.6</v>
      </c>
      <c r="D148" s="340">
        <v>4719</v>
      </c>
      <c r="E148" s="340">
        <v>4817</v>
      </c>
      <c r="F148" s="340">
        <f t="shared" si="7"/>
        <v>98</v>
      </c>
      <c r="G148" s="602">
        <f t="shared" si="6"/>
        <v>8.4279999999999994E-2</v>
      </c>
      <c r="H148" s="602"/>
      <c r="I148" s="342">
        <f>(C148/C275)*I11</f>
        <v>7.9731705549599043E-3</v>
      </c>
      <c r="J148" s="343">
        <f t="shared" si="8"/>
        <v>9.2253170554959893E-2</v>
      </c>
    </row>
    <row r="149" spans="1:10" x14ac:dyDescent="0.25">
      <c r="A149" s="337">
        <v>145</v>
      </c>
      <c r="B149" s="338">
        <v>17715622</v>
      </c>
      <c r="C149" s="339">
        <v>51.9</v>
      </c>
      <c r="D149" s="340">
        <v>2922</v>
      </c>
      <c r="E149" s="340">
        <v>2922</v>
      </c>
      <c r="F149" s="340">
        <f t="shared" si="7"/>
        <v>0</v>
      </c>
      <c r="G149" s="602">
        <f t="shared" si="6"/>
        <v>0</v>
      </c>
      <c r="H149" s="602"/>
      <c r="I149" s="342">
        <f>(C149/C275)*I11</f>
        <v>7.5788928901541954E-3</v>
      </c>
      <c r="J149" s="343">
        <f t="shared" si="8"/>
        <v>7.5788928901541954E-3</v>
      </c>
    </row>
    <row r="150" spans="1:10" x14ac:dyDescent="0.25">
      <c r="A150" s="337">
        <v>146</v>
      </c>
      <c r="B150" s="338">
        <v>17715284</v>
      </c>
      <c r="C150" s="339">
        <v>48.1</v>
      </c>
      <c r="D150" s="340">
        <v>8558</v>
      </c>
      <c r="E150" s="340">
        <v>9009</v>
      </c>
      <c r="F150" s="340">
        <f t="shared" si="7"/>
        <v>451</v>
      </c>
      <c r="G150" s="602">
        <f t="shared" si="6"/>
        <v>0.38785999999999998</v>
      </c>
      <c r="H150" s="602"/>
      <c r="I150" s="342">
        <f>(C150/C275)*I11</f>
        <v>7.0239835841313441E-3</v>
      </c>
      <c r="J150" s="343">
        <f t="shared" si="8"/>
        <v>0.39488398358413135</v>
      </c>
    </row>
    <row r="151" spans="1:10" x14ac:dyDescent="0.25">
      <c r="A151" s="337">
        <v>147</v>
      </c>
      <c r="B151" s="338">
        <v>17219093</v>
      </c>
      <c r="C151" s="339">
        <v>49.2</v>
      </c>
      <c r="D151" s="340">
        <v>3164</v>
      </c>
      <c r="E151" s="340">
        <v>3164</v>
      </c>
      <c r="F151" s="340">
        <f t="shared" si="7"/>
        <v>0</v>
      </c>
      <c r="G151" s="602">
        <f t="shared" si="6"/>
        <v>0</v>
      </c>
      <c r="H151" s="602"/>
      <c r="I151" s="342">
        <f>(C151/C275)*I11</f>
        <v>7.1846152253484865E-3</v>
      </c>
      <c r="J151" s="343">
        <f t="shared" si="8"/>
        <v>7.1846152253484865E-3</v>
      </c>
    </row>
    <row r="152" spans="1:10" x14ac:dyDescent="0.25">
      <c r="A152" s="337">
        <v>148</v>
      </c>
      <c r="B152" s="338">
        <v>17219086</v>
      </c>
      <c r="C152" s="339">
        <v>69.2</v>
      </c>
      <c r="D152" s="340">
        <v>14442</v>
      </c>
      <c r="E152" s="340">
        <v>14518</v>
      </c>
      <c r="F152" s="340">
        <f t="shared" si="7"/>
        <v>76</v>
      </c>
      <c r="G152" s="602">
        <f t="shared" si="6"/>
        <v>6.5360000000000001E-2</v>
      </c>
      <c r="H152" s="602"/>
      <c r="I152" s="342">
        <f>(C152/C275)*I11</f>
        <v>1.0105190520205594E-2</v>
      </c>
      <c r="J152" s="343">
        <f t="shared" si="8"/>
        <v>7.5465190520205588E-2</v>
      </c>
    </row>
    <row r="153" spans="1:10" x14ac:dyDescent="0.25">
      <c r="A153" s="337">
        <v>149</v>
      </c>
      <c r="B153" s="338">
        <v>17219146</v>
      </c>
      <c r="C153" s="339">
        <v>42.5</v>
      </c>
      <c r="D153" s="340">
        <v>2675</v>
      </c>
      <c r="E153" s="340">
        <v>2675</v>
      </c>
      <c r="F153" s="340">
        <f t="shared" si="7"/>
        <v>0</v>
      </c>
      <c r="G153" s="602">
        <f t="shared" si="6"/>
        <v>0</v>
      </c>
      <c r="H153" s="602"/>
      <c r="I153" s="342">
        <f>(C153/C275)*I11</f>
        <v>6.2062225015713547E-3</v>
      </c>
      <c r="J153" s="343">
        <f t="shared" si="8"/>
        <v>6.2062225015713547E-3</v>
      </c>
    </row>
    <row r="154" spans="1:10" x14ac:dyDescent="0.25">
      <c r="A154" s="337">
        <v>150</v>
      </c>
      <c r="B154" s="338">
        <v>17219165</v>
      </c>
      <c r="C154" s="339">
        <v>67.2</v>
      </c>
      <c r="D154" s="340">
        <v>12265</v>
      </c>
      <c r="E154" s="340">
        <v>13009</v>
      </c>
      <c r="F154" s="340">
        <f t="shared" si="7"/>
        <v>744</v>
      </c>
      <c r="G154" s="602">
        <f t="shared" si="6"/>
        <v>0.63983999999999996</v>
      </c>
      <c r="H154" s="602"/>
      <c r="I154" s="342">
        <f>(C154/C275)*I11</f>
        <v>9.8131329907198833E-3</v>
      </c>
      <c r="J154" s="343">
        <f t="shared" si="8"/>
        <v>0.64965313299071981</v>
      </c>
    </row>
    <row r="155" spans="1:10" x14ac:dyDescent="0.25">
      <c r="A155" s="337">
        <v>151</v>
      </c>
      <c r="B155" s="338">
        <v>17715559</v>
      </c>
      <c r="C155" s="339">
        <v>45.4</v>
      </c>
      <c r="D155" s="340">
        <v>10964</v>
      </c>
      <c r="E155" s="340">
        <v>11488</v>
      </c>
      <c r="F155" s="340">
        <f t="shared" si="7"/>
        <v>524</v>
      </c>
      <c r="G155" s="602">
        <f t="shared" si="6"/>
        <v>0.45063999999999999</v>
      </c>
      <c r="H155" s="602"/>
      <c r="I155" s="342">
        <f>(C155/C275)*I11</f>
        <v>6.6297059193256343E-3</v>
      </c>
      <c r="J155" s="343">
        <f t="shared" si="8"/>
        <v>0.45726970591932564</v>
      </c>
    </row>
    <row r="156" spans="1:10" x14ac:dyDescent="0.25">
      <c r="A156" s="337">
        <v>152</v>
      </c>
      <c r="B156" s="603">
        <v>17218597</v>
      </c>
      <c r="C156" s="339">
        <v>52.9</v>
      </c>
      <c r="D156" s="340">
        <v>7774</v>
      </c>
      <c r="E156" s="340">
        <v>8040</v>
      </c>
      <c r="F156" s="340">
        <f t="shared" si="7"/>
        <v>266</v>
      </c>
      <c r="G156" s="602">
        <f t="shared" si="6"/>
        <v>0.22875999999999999</v>
      </c>
      <c r="H156" s="602"/>
      <c r="I156" s="342">
        <f>(C156/C275)*I11</f>
        <v>7.7249216548970507E-3</v>
      </c>
      <c r="J156" s="343">
        <f t="shared" si="8"/>
        <v>0.23648492165489704</v>
      </c>
    </row>
    <row r="157" spans="1:10" x14ac:dyDescent="0.25">
      <c r="A157" s="337">
        <v>153</v>
      </c>
      <c r="B157" s="603">
        <v>17218707</v>
      </c>
      <c r="C157" s="339">
        <v>48.1</v>
      </c>
      <c r="D157" s="340">
        <v>8347</v>
      </c>
      <c r="E157" s="340">
        <v>9432</v>
      </c>
      <c r="F157" s="340">
        <f t="shared" si="7"/>
        <v>1085</v>
      </c>
      <c r="G157" s="602">
        <f t="shared" si="6"/>
        <v>0.93309999999999993</v>
      </c>
      <c r="H157" s="602"/>
      <c r="I157" s="342">
        <f>(C157/C275)*I11</f>
        <v>7.0239835841313441E-3</v>
      </c>
      <c r="J157" s="343">
        <f t="shared" si="8"/>
        <v>0.9401239835841313</v>
      </c>
    </row>
    <row r="158" spans="1:10" x14ac:dyDescent="0.25">
      <c r="A158" s="337">
        <v>154</v>
      </c>
      <c r="B158" s="603">
        <v>17219111</v>
      </c>
      <c r="C158" s="339">
        <v>60.3</v>
      </c>
      <c r="D158" s="340">
        <v>8327</v>
      </c>
      <c r="E158" s="340">
        <v>8327</v>
      </c>
      <c r="F158" s="340">
        <f t="shared" si="7"/>
        <v>0</v>
      </c>
      <c r="G158" s="602">
        <f t="shared" si="6"/>
        <v>0</v>
      </c>
      <c r="H158" s="602"/>
      <c r="I158" s="342">
        <f>(C158/C275)*I11</f>
        <v>8.8055345139941791E-3</v>
      </c>
      <c r="J158" s="343">
        <f t="shared" si="8"/>
        <v>8.8055345139941791E-3</v>
      </c>
    </row>
    <row r="159" spans="1:10" x14ac:dyDescent="0.25">
      <c r="A159" s="337">
        <v>155</v>
      </c>
      <c r="B159" s="603">
        <v>17219320</v>
      </c>
      <c r="C159" s="339">
        <v>101.4</v>
      </c>
      <c r="D159" s="340">
        <v>4797</v>
      </c>
      <c r="E159" s="340">
        <v>4797</v>
      </c>
      <c r="F159" s="340">
        <f t="shared" si="7"/>
        <v>0</v>
      </c>
      <c r="G159" s="602">
        <f t="shared" si="6"/>
        <v>0</v>
      </c>
      <c r="H159" s="602"/>
      <c r="I159" s="342">
        <f>(C159/C275)*I11</f>
        <v>1.4807316744925539E-2</v>
      </c>
      <c r="J159" s="343">
        <f t="shared" si="8"/>
        <v>1.4807316744925539E-2</v>
      </c>
    </row>
    <row r="160" spans="1:10" x14ac:dyDescent="0.25">
      <c r="A160" s="337">
        <v>156</v>
      </c>
      <c r="B160" s="603">
        <v>17218751</v>
      </c>
      <c r="C160" s="339">
        <v>54.5</v>
      </c>
      <c r="D160" s="340">
        <v>19221</v>
      </c>
      <c r="E160" s="340">
        <v>19459</v>
      </c>
      <c r="F160" s="340">
        <f t="shared" si="7"/>
        <v>238</v>
      </c>
      <c r="G160" s="602">
        <f t="shared" si="6"/>
        <v>0.20468</v>
      </c>
      <c r="H160" s="602"/>
      <c r="I160" s="342">
        <f>(C160/C275)*I11</f>
        <v>7.9585676784856198E-3</v>
      </c>
      <c r="J160" s="343">
        <f t="shared" si="8"/>
        <v>0.21263856767848563</v>
      </c>
    </row>
    <row r="161" spans="1:10" x14ac:dyDescent="0.25">
      <c r="A161" s="337">
        <v>157</v>
      </c>
      <c r="B161" s="603">
        <v>17218602</v>
      </c>
      <c r="C161" s="339">
        <v>52</v>
      </c>
      <c r="D161" s="340">
        <v>2500</v>
      </c>
      <c r="E161" s="340">
        <v>2500</v>
      </c>
      <c r="F161" s="340">
        <f t="shared" si="7"/>
        <v>0</v>
      </c>
      <c r="G161" s="602">
        <f t="shared" si="6"/>
        <v>0</v>
      </c>
      <c r="H161" s="602"/>
      <c r="I161" s="342">
        <f>(C161/C275)*I11</f>
        <v>7.5934957666284799E-3</v>
      </c>
      <c r="J161" s="343">
        <f t="shared" si="8"/>
        <v>7.5934957666284799E-3</v>
      </c>
    </row>
    <row r="162" spans="1:10" x14ac:dyDescent="0.25">
      <c r="A162" s="337">
        <v>158</v>
      </c>
      <c r="B162" s="338">
        <v>17219255</v>
      </c>
      <c r="C162" s="339">
        <v>48.1</v>
      </c>
      <c r="D162" s="340">
        <v>3841</v>
      </c>
      <c r="E162" s="340">
        <v>3850</v>
      </c>
      <c r="F162" s="340">
        <f t="shared" si="7"/>
        <v>9</v>
      </c>
      <c r="G162" s="602">
        <f t="shared" si="6"/>
        <v>7.7399999999999995E-3</v>
      </c>
      <c r="H162" s="602"/>
      <c r="I162" s="342">
        <f>(C162/C275)*I11</f>
        <v>7.0239835841313441E-3</v>
      </c>
      <c r="J162" s="343">
        <f t="shared" si="8"/>
        <v>1.4763983584131344E-2</v>
      </c>
    </row>
    <row r="163" spans="1:10" x14ac:dyDescent="0.25">
      <c r="A163" s="337">
        <v>159</v>
      </c>
      <c r="B163" s="338">
        <v>17219227</v>
      </c>
      <c r="C163" s="339">
        <v>49.4</v>
      </c>
      <c r="D163" s="340">
        <v>5480</v>
      </c>
      <c r="E163" s="340">
        <v>5484</v>
      </c>
      <c r="F163" s="340">
        <f t="shared" si="7"/>
        <v>4</v>
      </c>
      <c r="G163" s="602">
        <f t="shared" si="6"/>
        <v>3.4399999999999999E-3</v>
      </c>
      <c r="H163" s="602"/>
      <c r="I163" s="342">
        <f>(C163/C275)*I11</f>
        <v>7.2138209782970563E-3</v>
      </c>
      <c r="J163" s="343">
        <f t="shared" si="8"/>
        <v>1.0653820978297056E-2</v>
      </c>
    </row>
    <row r="164" spans="1:10" x14ac:dyDescent="0.25">
      <c r="A164" s="337">
        <v>160</v>
      </c>
      <c r="B164" s="338">
        <v>17218599</v>
      </c>
      <c r="C164" s="339">
        <v>69.8</v>
      </c>
      <c r="D164" s="340">
        <v>7596</v>
      </c>
      <c r="E164" s="340">
        <v>7600</v>
      </c>
      <c r="F164" s="340">
        <f t="shared" si="7"/>
        <v>4</v>
      </c>
      <c r="G164" s="602">
        <f t="shared" si="6"/>
        <v>3.4399999999999999E-3</v>
      </c>
      <c r="H164" s="602"/>
      <c r="I164" s="342">
        <f>(C164/C275)*I11</f>
        <v>1.0192807779051306E-2</v>
      </c>
      <c r="J164" s="343">
        <f t="shared" si="8"/>
        <v>1.3632807779051306E-2</v>
      </c>
    </row>
    <row r="165" spans="1:10" x14ac:dyDescent="0.25">
      <c r="A165" s="337">
        <v>161</v>
      </c>
      <c r="B165" s="338">
        <v>17218735</v>
      </c>
      <c r="C165" s="339">
        <v>43</v>
      </c>
      <c r="D165" s="340">
        <v>2880</v>
      </c>
      <c r="E165" s="340">
        <v>2880</v>
      </c>
      <c r="F165" s="340">
        <f t="shared" si="7"/>
        <v>0</v>
      </c>
      <c r="G165" s="602">
        <f t="shared" si="6"/>
        <v>0</v>
      </c>
      <c r="H165" s="602"/>
      <c r="I165" s="342">
        <f>(C165/C275)*I11</f>
        <v>6.2792368839427824E-3</v>
      </c>
      <c r="J165" s="343">
        <f t="shared" si="8"/>
        <v>6.2792368839427824E-3</v>
      </c>
    </row>
    <row r="166" spans="1:10" x14ac:dyDescent="0.25">
      <c r="A166" s="337">
        <v>162</v>
      </c>
      <c r="B166" s="338">
        <v>17218736</v>
      </c>
      <c r="C166" s="339">
        <v>68.3</v>
      </c>
      <c r="D166" s="340">
        <v>6515</v>
      </c>
      <c r="E166" s="340">
        <v>6515</v>
      </c>
      <c r="F166" s="340">
        <f t="shared" si="7"/>
        <v>0</v>
      </c>
      <c r="G166" s="602">
        <f t="shared" si="6"/>
        <v>0</v>
      </c>
      <c r="H166" s="602"/>
      <c r="I166" s="342">
        <f>(C166/C275)*I11</f>
        <v>9.9737646319370231E-3</v>
      </c>
      <c r="J166" s="343">
        <f t="shared" si="8"/>
        <v>9.9737646319370231E-3</v>
      </c>
    </row>
    <row r="167" spans="1:10" x14ac:dyDescent="0.25">
      <c r="A167" s="337">
        <v>163</v>
      </c>
      <c r="B167" s="338">
        <v>17219107</v>
      </c>
      <c r="C167" s="339">
        <v>45.3</v>
      </c>
      <c r="D167" s="340">
        <v>1873</v>
      </c>
      <c r="E167" s="340">
        <v>1873</v>
      </c>
      <c r="F167" s="340">
        <f t="shared" si="7"/>
        <v>0</v>
      </c>
      <c r="G167" s="602">
        <f t="shared" si="6"/>
        <v>0</v>
      </c>
      <c r="H167" s="602"/>
      <c r="I167" s="342">
        <f>(C167/C275)*I11</f>
        <v>6.6151030428513499E-3</v>
      </c>
      <c r="J167" s="343">
        <f t="shared" si="8"/>
        <v>6.6151030428513499E-3</v>
      </c>
    </row>
    <row r="168" spans="1:10" x14ac:dyDescent="0.25">
      <c r="A168" s="337">
        <v>164</v>
      </c>
      <c r="B168" s="338">
        <v>17218779</v>
      </c>
      <c r="C168" s="339">
        <v>53</v>
      </c>
      <c r="D168" s="340">
        <v>7150</v>
      </c>
      <c r="E168" s="340">
        <v>7161</v>
      </c>
      <c r="F168" s="340">
        <f t="shared" si="7"/>
        <v>11</v>
      </c>
      <c r="G168" s="602">
        <f t="shared" si="6"/>
        <v>9.4599999999999997E-3</v>
      </c>
      <c r="H168" s="602"/>
      <c r="I168" s="342">
        <f>(C168/C275)*I11</f>
        <v>7.7395245313713361E-3</v>
      </c>
      <c r="J168" s="343">
        <f t="shared" si="8"/>
        <v>1.7199524531371337E-2</v>
      </c>
    </row>
    <row r="169" spans="1:10" x14ac:dyDescent="0.25">
      <c r="A169" s="337">
        <v>165</v>
      </c>
      <c r="B169" s="338">
        <v>17219095</v>
      </c>
      <c r="C169" s="339">
        <v>47.9</v>
      </c>
      <c r="D169" s="340">
        <v>4171</v>
      </c>
      <c r="E169" s="340">
        <v>4282</v>
      </c>
      <c r="F169" s="340">
        <f t="shared" si="7"/>
        <v>111</v>
      </c>
      <c r="G169" s="602">
        <f t="shared" si="6"/>
        <v>9.5460000000000003E-2</v>
      </c>
      <c r="H169" s="602"/>
      <c r="I169" s="342">
        <f>(C169/C275)*I11</f>
        <v>6.9947778311827734E-3</v>
      </c>
      <c r="J169" s="343">
        <f t="shared" si="8"/>
        <v>0.10245477783118277</v>
      </c>
    </row>
    <row r="170" spans="1:10" x14ac:dyDescent="0.25">
      <c r="A170" s="337">
        <v>166</v>
      </c>
      <c r="B170" s="338">
        <v>17219066</v>
      </c>
      <c r="C170" s="339">
        <v>60.3</v>
      </c>
      <c r="D170" s="340">
        <v>4709</v>
      </c>
      <c r="E170" s="340">
        <v>4713</v>
      </c>
      <c r="F170" s="340">
        <f t="shared" si="7"/>
        <v>4</v>
      </c>
      <c r="G170" s="602">
        <f t="shared" si="6"/>
        <v>3.4399999999999999E-3</v>
      </c>
      <c r="H170" s="602"/>
      <c r="I170" s="342">
        <f>(C170/C275)*I11</f>
        <v>8.8055345139941791E-3</v>
      </c>
      <c r="J170" s="343">
        <f t="shared" si="8"/>
        <v>1.2245534513994179E-2</v>
      </c>
    </row>
    <row r="171" spans="1:10" x14ac:dyDescent="0.25">
      <c r="A171" s="337">
        <v>167</v>
      </c>
      <c r="B171" s="338">
        <v>17218904</v>
      </c>
      <c r="C171" s="339">
        <v>100.9</v>
      </c>
      <c r="D171" s="340">
        <v>8317</v>
      </c>
      <c r="E171" s="340">
        <v>8318</v>
      </c>
      <c r="F171" s="340">
        <f t="shared" si="7"/>
        <v>1</v>
      </c>
      <c r="G171" s="602">
        <f t="shared" si="6"/>
        <v>8.5999999999999998E-4</v>
      </c>
      <c r="H171" s="602"/>
      <c r="I171" s="342">
        <f>(C171/C275)*I11</f>
        <v>1.4734302362554109E-2</v>
      </c>
      <c r="J171" s="343">
        <f t="shared" si="8"/>
        <v>1.5594302362554109E-2</v>
      </c>
    </row>
    <row r="172" spans="1:10" x14ac:dyDescent="0.25">
      <c r="A172" s="337">
        <v>168</v>
      </c>
      <c r="B172" s="338">
        <v>17219114</v>
      </c>
      <c r="C172" s="339">
        <v>54.7</v>
      </c>
      <c r="D172" s="340">
        <v>10435</v>
      </c>
      <c r="E172" s="340">
        <v>10436</v>
      </c>
      <c r="F172" s="340">
        <f t="shared" si="7"/>
        <v>1</v>
      </c>
      <c r="G172" s="602">
        <f t="shared" si="6"/>
        <v>8.5999999999999998E-4</v>
      </c>
      <c r="H172" s="602"/>
      <c r="I172" s="342">
        <f>(C172/C275)*I11</f>
        <v>7.9877734314341906E-3</v>
      </c>
      <c r="J172" s="343">
        <f t="shared" si="8"/>
        <v>8.8477734314341902E-3</v>
      </c>
    </row>
    <row r="173" spans="1:10" x14ac:dyDescent="0.25">
      <c r="A173" s="337">
        <v>169</v>
      </c>
      <c r="B173" s="338">
        <v>17219283</v>
      </c>
      <c r="C173" s="339">
        <v>52</v>
      </c>
      <c r="D173" s="340">
        <v>4626</v>
      </c>
      <c r="E173" s="340">
        <v>4699</v>
      </c>
      <c r="F173" s="340">
        <f t="shared" si="7"/>
        <v>73</v>
      </c>
      <c r="G173" s="602">
        <f t="shared" si="6"/>
        <v>6.2780000000000002E-2</v>
      </c>
      <c r="H173" s="602"/>
      <c r="I173" s="342">
        <f>(C173/C275)*I11</f>
        <v>7.5934957666284799E-3</v>
      </c>
      <c r="J173" s="343">
        <f t="shared" si="8"/>
        <v>7.0373495766628477E-2</v>
      </c>
    </row>
    <row r="174" spans="1:10" x14ac:dyDescent="0.25">
      <c r="A174" s="337">
        <v>170</v>
      </c>
      <c r="B174" s="338">
        <v>17219054</v>
      </c>
      <c r="C174" s="339">
        <v>47.7</v>
      </c>
      <c r="D174" s="340">
        <v>8028</v>
      </c>
      <c r="E174" s="340">
        <v>8028</v>
      </c>
      <c r="F174" s="340">
        <f t="shared" si="7"/>
        <v>0</v>
      </c>
      <c r="G174" s="602">
        <f t="shared" si="6"/>
        <v>0</v>
      </c>
      <c r="H174" s="602"/>
      <c r="I174" s="342">
        <f>(C174/C275)*I11</f>
        <v>6.9655720782342036E-3</v>
      </c>
      <c r="J174" s="343">
        <f t="shared" si="8"/>
        <v>6.9655720782342036E-3</v>
      </c>
    </row>
    <row r="175" spans="1:10" x14ac:dyDescent="0.25">
      <c r="A175" s="337">
        <v>171</v>
      </c>
      <c r="B175" s="338">
        <v>17219077</v>
      </c>
      <c r="C175" s="339">
        <v>49.7</v>
      </c>
      <c r="D175" s="340">
        <v>3168</v>
      </c>
      <c r="E175" s="340">
        <v>3169</v>
      </c>
      <c r="F175" s="340">
        <f t="shared" si="7"/>
        <v>1</v>
      </c>
      <c r="G175" s="602">
        <f t="shared" si="6"/>
        <v>8.5999999999999998E-4</v>
      </c>
      <c r="H175" s="602"/>
      <c r="I175" s="342">
        <f>(C175/C275)*I11</f>
        <v>7.2576296077199133E-3</v>
      </c>
      <c r="J175" s="343">
        <f t="shared" si="8"/>
        <v>8.1176296077199138E-3</v>
      </c>
    </row>
    <row r="176" spans="1:10" x14ac:dyDescent="0.25">
      <c r="A176" s="337">
        <v>172</v>
      </c>
      <c r="B176" s="338">
        <v>17219296</v>
      </c>
      <c r="C176" s="339">
        <v>68.8</v>
      </c>
      <c r="D176" s="340">
        <v>9393</v>
      </c>
      <c r="E176" s="340">
        <v>9545</v>
      </c>
      <c r="F176" s="340">
        <f t="shared" si="7"/>
        <v>152</v>
      </c>
      <c r="G176" s="602">
        <f t="shared" si="6"/>
        <v>0.13072</v>
      </c>
      <c r="H176" s="602"/>
      <c r="I176" s="342">
        <f>(C176/C275)*I11</f>
        <v>1.0046779014308451E-2</v>
      </c>
      <c r="J176" s="343">
        <f t="shared" si="8"/>
        <v>0.14076677901430845</v>
      </c>
    </row>
    <row r="177" spans="1:10" x14ac:dyDescent="0.25">
      <c r="A177" s="337">
        <v>173</v>
      </c>
      <c r="B177" s="338">
        <v>17218925</v>
      </c>
      <c r="C177" s="339">
        <v>42.5</v>
      </c>
      <c r="D177" s="340">
        <v>5367</v>
      </c>
      <c r="E177" s="340">
        <v>5368</v>
      </c>
      <c r="F177" s="340">
        <f t="shared" si="7"/>
        <v>1</v>
      </c>
      <c r="G177" s="602">
        <f t="shared" si="6"/>
        <v>8.5999999999999998E-4</v>
      </c>
      <c r="H177" s="602"/>
      <c r="I177" s="342">
        <f>(C177/C275)*I11</f>
        <v>6.2062225015713547E-3</v>
      </c>
      <c r="J177" s="343">
        <f t="shared" si="8"/>
        <v>7.0662225015713544E-3</v>
      </c>
    </row>
    <row r="178" spans="1:10" x14ac:dyDescent="0.25">
      <c r="A178" s="337">
        <v>174</v>
      </c>
      <c r="B178" s="338">
        <v>17218967</v>
      </c>
      <c r="C178" s="339">
        <v>67</v>
      </c>
      <c r="D178" s="340">
        <v>10876</v>
      </c>
      <c r="E178" s="340">
        <v>11032</v>
      </c>
      <c r="F178" s="340">
        <f t="shared" si="7"/>
        <v>156</v>
      </c>
      <c r="G178" s="602">
        <f t="shared" si="6"/>
        <v>0.13416</v>
      </c>
      <c r="H178" s="602"/>
      <c r="I178" s="342">
        <f>(C178/C275)*I11</f>
        <v>9.7839272377713109E-3</v>
      </c>
      <c r="J178" s="343">
        <f t="shared" si="8"/>
        <v>0.1439439272377713</v>
      </c>
    </row>
    <row r="179" spans="1:10" x14ac:dyDescent="0.25">
      <c r="A179" s="337">
        <v>175</v>
      </c>
      <c r="B179" s="338">
        <v>17218838</v>
      </c>
      <c r="C179" s="339">
        <v>45.4</v>
      </c>
      <c r="D179" s="340">
        <v>2216</v>
      </c>
      <c r="E179" s="340">
        <v>2216</v>
      </c>
      <c r="F179" s="340">
        <f t="shared" si="7"/>
        <v>0</v>
      </c>
      <c r="G179" s="602">
        <f t="shared" si="6"/>
        <v>0</v>
      </c>
      <c r="H179" s="602"/>
      <c r="I179" s="342">
        <f>(C179/C275)*I11</f>
        <v>6.6297059193256343E-3</v>
      </c>
      <c r="J179" s="343">
        <f t="shared" si="8"/>
        <v>6.6297059193256343E-3</v>
      </c>
    </row>
    <row r="180" spans="1:10" x14ac:dyDescent="0.25">
      <c r="A180" s="337">
        <v>176</v>
      </c>
      <c r="B180" s="338">
        <v>17218755</v>
      </c>
      <c r="C180" s="339">
        <v>53</v>
      </c>
      <c r="D180" s="340">
        <v>3435</v>
      </c>
      <c r="E180" s="340">
        <v>3553</v>
      </c>
      <c r="F180" s="340">
        <f t="shared" si="7"/>
        <v>118</v>
      </c>
      <c r="G180" s="602">
        <f t="shared" si="6"/>
        <v>0.10148</v>
      </c>
      <c r="H180" s="602"/>
      <c r="I180" s="342">
        <f>(C180/C275)*I11</f>
        <v>7.7395245313713361E-3</v>
      </c>
      <c r="J180" s="343">
        <f t="shared" si="8"/>
        <v>0.10921952453137133</v>
      </c>
    </row>
    <row r="181" spans="1:10" x14ac:dyDescent="0.25">
      <c r="A181" s="337">
        <v>177</v>
      </c>
      <c r="B181" s="338">
        <v>17219023</v>
      </c>
      <c r="C181" s="339">
        <v>48</v>
      </c>
      <c r="D181" s="340">
        <v>3607</v>
      </c>
      <c r="E181" s="340">
        <v>3607</v>
      </c>
      <c r="F181" s="340">
        <f t="shared" si="7"/>
        <v>0</v>
      </c>
      <c r="G181" s="602">
        <f t="shared" si="6"/>
        <v>0</v>
      </c>
      <c r="H181" s="602"/>
      <c r="I181" s="342">
        <f>(C181/C275)*I11</f>
        <v>7.0093807076570596E-3</v>
      </c>
      <c r="J181" s="343">
        <f t="shared" si="8"/>
        <v>7.0093807076570596E-3</v>
      </c>
    </row>
    <row r="182" spans="1:10" x14ac:dyDescent="0.25">
      <c r="A182" s="337">
        <v>178</v>
      </c>
      <c r="B182" s="338">
        <v>17219307</v>
      </c>
      <c r="C182" s="339">
        <v>59.8</v>
      </c>
      <c r="D182" s="340">
        <v>5949</v>
      </c>
      <c r="E182" s="340">
        <v>6066</v>
      </c>
      <c r="F182" s="340">
        <f t="shared" si="7"/>
        <v>117</v>
      </c>
      <c r="G182" s="602">
        <f t="shared" si="6"/>
        <v>0.10062</v>
      </c>
      <c r="H182" s="602"/>
      <c r="I182" s="342">
        <f>(C182/C275)*I11</f>
        <v>8.7325201316227515E-3</v>
      </c>
      <c r="J182" s="343">
        <f t="shared" si="8"/>
        <v>0.10935252013162275</v>
      </c>
    </row>
    <row r="183" spans="1:10" x14ac:dyDescent="0.25">
      <c r="A183" s="337">
        <v>179</v>
      </c>
      <c r="B183" s="338">
        <v>17219225</v>
      </c>
      <c r="C183" s="339">
        <v>101.5</v>
      </c>
      <c r="D183" s="340">
        <v>15918</v>
      </c>
      <c r="E183" s="340">
        <v>15924</v>
      </c>
      <c r="F183" s="340">
        <f t="shared" si="7"/>
        <v>6</v>
      </c>
      <c r="G183" s="602">
        <f t="shared" si="6"/>
        <v>5.1599999999999997E-3</v>
      </c>
      <c r="H183" s="602"/>
      <c r="I183" s="342">
        <f>(C183/C275)*I11</f>
        <v>1.4821919621399823E-2</v>
      </c>
      <c r="J183" s="343">
        <f t="shared" si="8"/>
        <v>1.9981919621399821E-2</v>
      </c>
    </row>
    <row r="184" spans="1:10" x14ac:dyDescent="0.25">
      <c r="A184" s="337">
        <v>180</v>
      </c>
      <c r="B184" s="338">
        <v>17219131</v>
      </c>
      <c r="C184" s="339">
        <v>54.7</v>
      </c>
      <c r="D184" s="340">
        <v>3554</v>
      </c>
      <c r="E184" s="340">
        <v>3665</v>
      </c>
      <c r="F184" s="340">
        <f t="shared" si="7"/>
        <v>111</v>
      </c>
      <c r="G184" s="602">
        <f t="shared" si="6"/>
        <v>9.5460000000000003E-2</v>
      </c>
      <c r="H184" s="602"/>
      <c r="I184" s="342">
        <f>(C184/C275)*I11</f>
        <v>7.9877734314341906E-3</v>
      </c>
      <c r="J184" s="343">
        <f t="shared" si="8"/>
        <v>0.10344777343143419</v>
      </c>
    </row>
    <row r="185" spans="1:10" x14ac:dyDescent="0.25">
      <c r="A185" s="337">
        <v>181</v>
      </c>
      <c r="B185" s="338">
        <v>17218604</v>
      </c>
      <c r="C185" s="339">
        <v>51.8</v>
      </c>
      <c r="D185" s="340">
        <v>8157</v>
      </c>
      <c r="E185" s="340">
        <v>8191</v>
      </c>
      <c r="F185" s="340">
        <f t="shared" si="7"/>
        <v>34</v>
      </c>
      <c r="G185" s="602">
        <f t="shared" si="6"/>
        <v>2.9239999999999999E-2</v>
      </c>
      <c r="H185" s="602"/>
      <c r="I185" s="342">
        <f>(C185/C275)*I11</f>
        <v>7.5642900136799092E-3</v>
      </c>
      <c r="J185" s="343">
        <f t="shared" si="8"/>
        <v>3.6804290013679908E-2</v>
      </c>
    </row>
    <row r="186" spans="1:10" x14ac:dyDescent="0.25">
      <c r="A186" s="337">
        <v>182</v>
      </c>
      <c r="B186" s="338">
        <v>17219333</v>
      </c>
      <c r="C186" s="339">
        <v>47.5</v>
      </c>
      <c r="D186" s="340">
        <v>3720</v>
      </c>
      <c r="E186" s="340">
        <v>3773</v>
      </c>
      <c r="F186" s="340">
        <f t="shared" si="7"/>
        <v>53</v>
      </c>
      <c r="G186" s="602">
        <f t="shared" si="6"/>
        <v>4.5579999999999996E-2</v>
      </c>
      <c r="H186" s="602"/>
      <c r="I186" s="342">
        <f>(C186/C275)*I11</f>
        <v>6.9363663252856311E-3</v>
      </c>
      <c r="J186" s="343">
        <f t="shared" si="8"/>
        <v>5.2516366325285627E-2</v>
      </c>
    </row>
    <row r="187" spans="1:10" x14ac:dyDescent="0.25">
      <c r="A187" s="337">
        <v>183</v>
      </c>
      <c r="B187" s="338">
        <v>17218947</v>
      </c>
      <c r="C187" s="339">
        <v>49.9</v>
      </c>
      <c r="D187" s="340">
        <v>2746</v>
      </c>
      <c r="E187" s="340">
        <v>2746</v>
      </c>
      <c r="F187" s="340">
        <f t="shared" si="7"/>
        <v>0</v>
      </c>
      <c r="G187" s="602">
        <f t="shared" si="6"/>
        <v>0</v>
      </c>
      <c r="H187" s="602"/>
      <c r="I187" s="342">
        <f>(C187/C275)*I11</f>
        <v>7.286835360668484E-3</v>
      </c>
      <c r="J187" s="343">
        <f t="shared" si="8"/>
        <v>7.286835360668484E-3</v>
      </c>
    </row>
    <row r="188" spans="1:10" x14ac:dyDescent="0.25">
      <c r="A188" s="337">
        <v>184</v>
      </c>
      <c r="B188" s="338">
        <v>17218785</v>
      </c>
      <c r="C188" s="339">
        <v>69.599999999999994</v>
      </c>
      <c r="D188" s="340">
        <v>12586</v>
      </c>
      <c r="E188" s="340">
        <v>12920</v>
      </c>
      <c r="F188" s="340">
        <f t="shared" si="7"/>
        <v>334</v>
      </c>
      <c r="G188" s="602">
        <f t="shared" si="6"/>
        <v>0.28724</v>
      </c>
      <c r="H188" s="602"/>
      <c r="I188" s="342">
        <f>(C188/C275)*I11</f>
        <v>1.0163602026102735E-2</v>
      </c>
      <c r="J188" s="343">
        <f t="shared" si="8"/>
        <v>0.29740360202610272</v>
      </c>
    </row>
    <row r="189" spans="1:10" x14ac:dyDescent="0.25">
      <c r="A189" s="337">
        <v>185</v>
      </c>
      <c r="B189" s="338">
        <v>17219154</v>
      </c>
      <c r="C189" s="339">
        <v>42.8</v>
      </c>
      <c r="D189" s="340">
        <v>2332</v>
      </c>
      <c r="E189" s="340">
        <v>2336</v>
      </c>
      <c r="F189" s="340">
        <f t="shared" si="7"/>
        <v>4</v>
      </c>
      <c r="G189" s="602">
        <f t="shared" si="6"/>
        <v>3.4399999999999999E-3</v>
      </c>
      <c r="H189" s="602">
        <f>C189*0.015*12/7</f>
        <v>1.1005714285714283</v>
      </c>
      <c r="I189" s="342">
        <f>(C189/C275)*I11</f>
        <v>6.2500311309942108E-3</v>
      </c>
      <c r="J189" s="343">
        <f>I189+H189+G189</f>
        <v>1.1102614597024227</v>
      </c>
    </row>
    <row r="190" spans="1:10" x14ac:dyDescent="0.25">
      <c r="A190" s="337">
        <v>186</v>
      </c>
      <c r="B190" s="338">
        <v>17218970</v>
      </c>
      <c r="C190" s="339">
        <v>67.099999999999994</v>
      </c>
      <c r="D190" s="340">
        <v>11823</v>
      </c>
      <c r="E190" s="340">
        <v>12222</v>
      </c>
      <c r="F190" s="340">
        <f t="shared" si="7"/>
        <v>399</v>
      </c>
      <c r="G190" s="602">
        <f t="shared" si="6"/>
        <v>0.34314</v>
      </c>
      <c r="H190" s="602"/>
      <c r="I190" s="342">
        <f>(C190/C275)*I11</f>
        <v>9.7985301142455971E-3</v>
      </c>
      <c r="J190" s="343">
        <f t="shared" si="8"/>
        <v>0.35293853011424559</v>
      </c>
    </row>
    <row r="191" spans="1:10" x14ac:dyDescent="0.25">
      <c r="A191" s="337">
        <v>187</v>
      </c>
      <c r="B191" s="338">
        <v>17219281</v>
      </c>
      <c r="C191" s="339">
        <v>45.5</v>
      </c>
      <c r="D191" s="340">
        <v>4749</v>
      </c>
      <c r="E191" s="340">
        <v>4856</v>
      </c>
      <c r="F191" s="340">
        <f t="shared" si="7"/>
        <v>107</v>
      </c>
      <c r="G191" s="602">
        <f t="shared" si="6"/>
        <v>9.2020000000000005E-2</v>
      </c>
      <c r="H191" s="602"/>
      <c r="I191" s="342">
        <f>(C191/C275)*I11</f>
        <v>6.6443087957999206E-3</v>
      </c>
      <c r="J191" s="343">
        <f>I191+H191+G191</f>
        <v>9.8664308795799932E-2</v>
      </c>
    </row>
    <row r="192" spans="1:10" x14ac:dyDescent="0.25">
      <c r="A192" s="337">
        <v>188</v>
      </c>
      <c r="B192" s="338">
        <v>17218653</v>
      </c>
      <c r="C192" s="339">
        <v>54.6</v>
      </c>
      <c r="D192" s="340">
        <v>3607</v>
      </c>
      <c r="E192" s="340">
        <v>3859</v>
      </c>
      <c r="F192" s="340">
        <f t="shared" si="7"/>
        <v>252</v>
      </c>
      <c r="G192" s="602">
        <f t="shared" si="6"/>
        <v>0.21672</v>
      </c>
      <c r="H192" s="602"/>
      <c r="I192" s="342">
        <f>(C192/C275)*I11</f>
        <v>7.9731705549599043E-3</v>
      </c>
      <c r="J192" s="343">
        <f>G192+I192+H192</f>
        <v>0.22469317055495991</v>
      </c>
    </row>
    <row r="193" spans="1:10" x14ac:dyDescent="0.25">
      <c r="A193" s="337">
        <v>189</v>
      </c>
      <c r="B193" s="338">
        <v>17218867</v>
      </c>
      <c r="C193" s="339">
        <v>49.5</v>
      </c>
      <c r="D193" s="340">
        <v>8131</v>
      </c>
      <c r="E193" s="340">
        <v>8325</v>
      </c>
      <c r="F193" s="340">
        <f t="shared" si="7"/>
        <v>194</v>
      </c>
      <c r="G193" s="602">
        <f t="shared" si="6"/>
        <v>0.16683999999999999</v>
      </c>
      <c r="H193" s="602"/>
      <c r="I193" s="342">
        <f>(C193/C275)*I11</f>
        <v>7.2284238547713426E-3</v>
      </c>
      <c r="J193" s="343">
        <f t="shared" si="8"/>
        <v>0.17406842385477134</v>
      </c>
    </row>
    <row r="194" spans="1:10" x14ac:dyDescent="0.25">
      <c r="A194" s="337">
        <v>190</v>
      </c>
      <c r="B194" s="338">
        <v>17219278</v>
      </c>
      <c r="C194" s="339">
        <v>61.7</v>
      </c>
      <c r="D194" s="340">
        <v>13842</v>
      </c>
      <c r="E194" s="340">
        <v>14532</v>
      </c>
      <c r="F194" s="340">
        <f t="shared" si="7"/>
        <v>690</v>
      </c>
      <c r="G194" s="602">
        <f t="shared" si="6"/>
        <v>0.59340000000000004</v>
      </c>
      <c r="H194" s="602"/>
      <c r="I194" s="342">
        <f>(C194/C275)*I11</f>
        <v>9.0099747846341793E-3</v>
      </c>
      <c r="J194" s="343">
        <f t="shared" si="8"/>
        <v>0.60240997478463421</v>
      </c>
    </row>
    <row r="195" spans="1:10" x14ac:dyDescent="0.25">
      <c r="A195" s="337">
        <v>191</v>
      </c>
      <c r="B195" s="338">
        <v>17218929</v>
      </c>
      <c r="C195" s="339">
        <v>102</v>
      </c>
      <c r="D195" s="340">
        <v>16841</v>
      </c>
      <c r="E195" s="340">
        <v>17460</v>
      </c>
      <c r="F195" s="340">
        <f t="shared" si="7"/>
        <v>619</v>
      </c>
      <c r="G195" s="602">
        <f t="shared" si="6"/>
        <v>0.53234000000000004</v>
      </c>
      <c r="H195" s="602"/>
      <c r="I195" s="342">
        <f>(C195/C275)*I11</f>
        <v>1.4894934003771251E-2</v>
      </c>
      <c r="J195" s="343">
        <f t="shared" si="8"/>
        <v>0.54723493400377132</v>
      </c>
    </row>
    <row r="196" spans="1:10" x14ac:dyDescent="0.25">
      <c r="A196" s="337">
        <v>192</v>
      </c>
      <c r="B196" s="338">
        <v>17219100</v>
      </c>
      <c r="C196" s="339">
        <v>54.7</v>
      </c>
      <c r="D196" s="340">
        <v>8531</v>
      </c>
      <c r="E196" s="340">
        <v>8531</v>
      </c>
      <c r="F196" s="340">
        <f t="shared" si="7"/>
        <v>0</v>
      </c>
      <c r="G196" s="602">
        <f t="shared" si="6"/>
        <v>0</v>
      </c>
      <c r="H196" s="602"/>
      <c r="I196" s="342">
        <f>(C196/C275)*I11</f>
        <v>7.9877734314341906E-3</v>
      </c>
      <c r="J196" s="343">
        <f t="shared" si="8"/>
        <v>7.9877734314341906E-3</v>
      </c>
    </row>
    <row r="197" spans="1:10" x14ac:dyDescent="0.25">
      <c r="A197" s="337">
        <v>193</v>
      </c>
      <c r="B197" s="338">
        <v>17219181</v>
      </c>
      <c r="C197" s="339">
        <v>52.3</v>
      </c>
      <c r="D197" s="340">
        <v>6790</v>
      </c>
      <c r="E197" s="340">
        <v>6936</v>
      </c>
      <c r="F197" s="340">
        <f t="shared" si="7"/>
        <v>146</v>
      </c>
      <c r="G197" s="602">
        <f t="shared" si="6"/>
        <v>0.12556</v>
      </c>
      <c r="H197" s="602"/>
      <c r="I197" s="342">
        <f>(C197/C275)*I11</f>
        <v>7.6373043960513368E-3</v>
      </c>
      <c r="J197" s="343">
        <f t="shared" si="8"/>
        <v>0.13319730439605135</v>
      </c>
    </row>
    <row r="198" spans="1:10" x14ac:dyDescent="0.25">
      <c r="A198" s="337">
        <v>194</v>
      </c>
      <c r="B198" s="338">
        <v>17715616</v>
      </c>
      <c r="C198" s="339">
        <v>48</v>
      </c>
      <c r="D198" s="340">
        <v>2996</v>
      </c>
      <c r="E198" s="340">
        <v>2996</v>
      </c>
      <c r="F198" s="340">
        <f t="shared" si="7"/>
        <v>0</v>
      </c>
      <c r="G198" s="602">
        <f t="shared" si="6"/>
        <v>0</v>
      </c>
      <c r="H198" s="602"/>
      <c r="I198" s="342">
        <f>(C198/C275)*I11</f>
        <v>7.0093807076570596E-3</v>
      </c>
      <c r="J198" s="343">
        <f t="shared" si="8"/>
        <v>7.0093807076570596E-3</v>
      </c>
    </row>
    <row r="199" spans="1:10" x14ac:dyDescent="0.25">
      <c r="A199" s="337">
        <v>195</v>
      </c>
      <c r="B199" s="338">
        <v>17218760</v>
      </c>
      <c r="C199" s="339">
        <v>49.4</v>
      </c>
      <c r="D199" s="340">
        <v>2932</v>
      </c>
      <c r="E199" s="340">
        <v>2932</v>
      </c>
      <c r="F199" s="340">
        <f t="shared" si="7"/>
        <v>0</v>
      </c>
      <c r="G199" s="602">
        <f t="shared" si="6"/>
        <v>0</v>
      </c>
      <c r="H199" s="602"/>
      <c r="I199" s="342">
        <f>(C199/C275)*I11</f>
        <v>7.2138209782970563E-3</v>
      </c>
      <c r="J199" s="343">
        <f t="shared" si="8"/>
        <v>7.2138209782970563E-3</v>
      </c>
    </row>
    <row r="200" spans="1:10" x14ac:dyDescent="0.25">
      <c r="A200" s="337">
        <v>196</v>
      </c>
      <c r="B200" s="338">
        <v>17715092</v>
      </c>
      <c r="C200" s="339">
        <v>69.599999999999994</v>
      </c>
      <c r="D200" s="340">
        <v>7564</v>
      </c>
      <c r="E200" s="340">
        <v>7564</v>
      </c>
      <c r="F200" s="340">
        <f t="shared" si="7"/>
        <v>0</v>
      </c>
      <c r="G200" s="602">
        <f t="shared" si="6"/>
        <v>0</v>
      </c>
      <c r="H200" s="602"/>
      <c r="I200" s="342">
        <f>(C200/C275)*I11</f>
        <v>1.0163602026102735E-2</v>
      </c>
      <c r="J200" s="343">
        <f t="shared" si="8"/>
        <v>1.0163602026102735E-2</v>
      </c>
    </row>
    <row r="201" spans="1:10" x14ac:dyDescent="0.25">
      <c r="A201" s="337">
        <v>197</v>
      </c>
      <c r="B201" s="338">
        <v>17715719</v>
      </c>
      <c r="C201" s="339">
        <v>42.6</v>
      </c>
      <c r="D201" s="340">
        <v>1739</v>
      </c>
      <c r="E201" s="340">
        <v>1739</v>
      </c>
      <c r="F201" s="340">
        <f t="shared" si="7"/>
        <v>0</v>
      </c>
      <c r="G201" s="602">
        <f t="shared" si="6"/>
        <v>0</v>
      </c>
      <c r="H201" s="602"/>
      <c r="I201" s="342">
        <f>(C201/C275)*I11</f>
        <v>6.2208253780456401E-3</v>
      </c>
      <c r="J201" s="343">
        <f>G201+I201</f>
        <v>6.2208253780456401E-3</v>
      </c>
    </row>
    <row r="202" spans="1:10" x14ac:dyDescent="0.25">
      <c r="A202" s="337">
        <v>198</v>
      </c>
      <c r="B202" s="338">
        <v>17218952</v>
      </c>
      <c r="C202" s="339">
        <v>67.400000000000006</v>
      </c>
      <c r="D202" s="340">
        <v>9190</v>
      </c>
      <c r="E202" s="340">
        <v>9190</v>
      </c>
      <c r="F202" s="340">
        <f t="shared" si="7"/>
        <v>0</v>
      </c>
      <c r="G202" s="602">
        <f t="shared" si="6"/>
        <v>0</v>
      </c>
      <c r="H202" s="602"/>
      <c r="I202" s="342">
        <f>(C202/C275)*I11</f>
        <v>9.842338743668454E-3</v>
      </c>
      <c r="J202" s="343">
        <f t="shared" si="8"/>
        <v>9.842338743668454E-3</v>
      </c>
    </row>
    <row r="203" spans="1:10" x14ac:dyDescent="0.25">
      <c r="A203" s="337">
        <v>199</v>
      </c>
      <c r="B203" s="338">
        <v>17715664</v>
      </c>
      <c r="C203" s="339">
        <v>45.5</v>
      </c>
      <c r="D203" s="340">
        <v>8144</v>
      </c>
      <c r="E203" s="340">
        <v>8145</v>
      </c>
      <c r="F203" s="340">
        <f t="shared" si="7"/>
        <v>1</v>
      </c>
      <c r="G203" s="602">
        <f t="shared" si="6"/>
        <v>8.5999999999999998E-4</v>
      </c>
      <c r="H203" s="602"/>
      <c r="I203" s="342">
        <f>(C203/C275)*I11</f>
        <v>6.6443087957999206E-3</v>
      </c>
      <c r="J203" s="343">
        <f t="shared" si="8"/>
        <v>7.5043087957999202E-3</v>
      </c>
    </row>
    <row r="204" spans="1:10" x14ac:dyDescent="0.25">
      <c r="A204" s="803" t="s">
        <v>22</v>
      </c>
      <c r="B204" s="804"/>
      <c r="C204" s="337">
        <f t="shared" ref="C204:H204" si="9">SUM(C15:C203)</f>
        <v>10645.799999999997</v>
      </c>
      <c r="D204" s="353">
        <f t="shared" ref="D204:E204" si="10">SUM(D15:D203)</f>
        <v>1477233</v>
      </c>
      <c r="E204" s="353">
        <f t="shared" si="10"/>
        <v>1505178</v>
      </c>
      <c r="F204" s="405">
        <f>E204-D204</f>
        <v>27945</v>
      </c>
      <c r="G204" s="354">
        <f>SUM(G15:G203)</f>
        <v>24.573640000000001</v>
      </c>
      <c r="H204" s="354">
        <f t="shared" si="9"/>
        <v>1.1005714285714283</v>
      </c>
      <c r="I204" s="354">
        <f>SUM(I15:I203)</f>
        <v>1.55459302369949</v>
      </c>
      <c r="J204" s="354">
        <f>SUM(J15:J203)-H204</f>
        <v>26.128233023699483</v>
      </c>
    </row>
    <row r="205" spans="1:10" x14ac:dyDescent="0.25">
      <c r="A205" s="356" t="s">
        <v>156</v>
      </c>
      <c r="B205" s="357">
        <v>17715264</v>
      </c>
      <c r="C205" s="337">
        <v>50.1</v>
      </c>
      <c r="D205" s="340">
        <v>15495</v>
      </c>
      <c r="E205" s="340">
        <v>15885</v>
      </c>
      <c r="F205" s="340">
        <f t="shared" si="7"/>
        <v>390</v>
      </c>
      <c r="G205" s="602">
        <f t="shared" ref="G205:G268" si="11">F205*0.00086</f>
        <v>0.33539999999999998</v>
      </c>
      <c r="H205" s="602"/>
      <c r="I205" s="342">
        <f>(C205/C275)*I11</f>
        <v>7.3160411136170556E-3</v>
      </c>
      <c r="J205" s="343">
        <f>G205+I205+H205</f>
        <v>0.34271604111361703</v>
      </c>
    </row>
    <row r="206" spans="1:10" x14ac:dyDescent="0.25">
      <c r="A206" s="356" t="s">
        <v>157</v>
      </c>
      <c r="B206" s="357">
        <v>17715744</v>
      </c>
      <c r="C206" s="337">
        <v>38.700000000000003</v>
      </c>
      <c r="D206" s="346">
        <v>5930</v>
      </c>
      <c r="E206" s="346">
        <v>6170</v>
      </c>
      <c r="F206" s="340">
        <f t="shared" si="7"/>
        <v>240</v>
      </c>
      <c r="G206" s="602">
        <f t="shared" si="11"/>
        <v>0.2064</v>
      </c>
      <c r="H206" s="602"/>
      <c r="I206" s="342">
        <f>(C206/C275)*I11</f>
        <v>5.6513131955485043E-3</v>
      </c>
      <c r="J206" s="343">
        <f t="shared" ref="J206:J268" si="12">G206+I206+H206</f>
        <v>0.21205131319554851</v>
      </c>
    </row>
    <row r="207" spans="1:10" x14ac:dyDescent="0.25">
      <c r="A207" s="356" t="s">
        <v>158</v>
      </c>
      <c r="B207" s="357">
        <v>17218887</v>
      </c>
      <c r="C207" s="337">
        <v>37.5</v>
      </c>
      <c r="D207" s="346">
        <v>3990</v>
      </c>
      <c r="E207" s="346">
        <v>3990</v>
      </c>
      <c r="F207" s="340">
        <f t="shared" si="7"/>
        <v>0</v>
      </c>
      <c r="G207" s="602">
        <f t="shared" si="11"/>
        <v>0</v>
      </c>
      <c r="H207" s="602"/>
      <c r="I207" s="342">
        <f>(C207/C275)*I11</f>
        <v>5.4760786778570774E-3</v>
      </c>
      <c r="J207" s="343">
        <f t="shared" si="12"/>
        <v>5.4760786778570774E-3</v>
      </c>
    </row>
    <row r="208" spans="1:10" x14ac:dyDescent="0.25">
      <c r="A208" s="356" t="s">
        <v>159</v>
      </c>
      <c r="B208" s="357">
        <v>17219075</v>
      </c>
      <c r="C208" s="337">
        <v>33.4</v>
      </c>
      <c r="D208" s="346">
        <v>4681</v>
      </c>
      <c r="E208" s="346">
        <v>4681</v>
      </c>
      <c r="F208" s="340">
        <f t="shared" ref="F208:F271" si="13">E208-D208</f>
        <v>0</v>
      </c>
      <c r="G208" s="602">
        <f t="shared" si="11"/>
        <v>0</v>
      </c>
      <c r="H208" s="602">
        <f>C208*0.015*12/7</f>
        <v>0.85885714285714287</v>
      </c>
      <c r="I208" s="342">
        <f>(C208/C275)*I11</f>
        <v>4.8773607424113701E-3</v>
      </c>
      <c r="J208" s="343">
        <f>G208+I208+H208</f>
        <v>0.86373450359955428</v>
      </c>
    </row>
    <row r="209" spans="1:10" x14ac:dyDescent="0.25">
      <c r="A209" s="356" t="s">
        <v>160</v>
      </c>
      <c r="B209" s="357">
        <v>17715017</v>
      </c>
      <c r="C209" s="337">
        <v>36.6</v>
      </c>
      <c r="D209" s="346">
        <v>9660</v>
      </c>
      <c r="E209" s="346">
        <v>9660</v>
      </c>
      <c r="F209" s="340">
        <f t="shared" si="13"/>
        <v>0</v>
      </c>
      <c r="G209" s="602">
        <f t="shared" si="11"/>
        <v>0</v>
      </c>
      <c r="H209" s="602"/>
      <c r="I209" s="342">
        <f>(C209/C275)*I11</f>
        <v>5.3446527895885075E-3</v>
      </c>
      <c r="J209" s="343">
        <f t="shared" si="12"/>
        <v>5.3446527895885075E-3</v>
      </c>
    </row>
    <row r="210" spans="1:10" x14ac:dyDescent="0.25">
      <c r="A210" s="356" t="s">
        <v>161</v>
      </c>
      <c r="B210" s="357">
        <v>17219291</v>
      </c>
      <c r="C210" s="337">
        <v>34.4</v>
      </c>
      <c r="D210" s="346">
        <v>2700</v>
      </c>
      <c r="E210" s="346">
        <v>2700</v>
      </c>
      <c r="F210" s="340">
        <f t="shared" si="13"/>
        <v>0</v>
      </c>
      <c r="G210" s="602">
        <f t="shared" si="11"/>
        <v>0</v>
      </c>
      <c r="H210" s="602">
        <f>C210*0.015*12/7</f>
        <v>0.88457142857142856</v>
      </c>
      <c r="I210" s="342">
        <f>(C210/C275)*I11</f>
        <v>5.0233895071542254E-3</v>
      </c>
      <c r="J210" s="343">
        <f t="shared" si="12"/>
        <v>0.88959481807858276</v>
      </c>
    </row>
    <row r="211" spans="1:10" x14ac:dyDescent="0.25">
      <c r="A211" s="356" t="s">
        <v>162</v>
      </c>
      <c r="B211" s="357">
        <v>17219021</v>
      </c>
      <c r="C211" s="337">
        <v>38.200000000000003</v>
      </c>
      <c r="D211" s="346">
        <v>11435</v>
      </c>
      <c r="E211" s="346">
        <v>11680</v>
      </c>
      <c r="F211" s="340">
        <f t="shared" si="13"/>
        <v>245</v>
      </c>
      <c r="G211" s="602">
        <f t="shared" si="11"/>
        <v>0.2107</v>
      </c>
      <c r="H211" s="602"/>
      <c r="I211" s="342">
        <f>(C211/C275)*I11</f>
        <v>5.5782988131770767E-3</v>
      </c>
      <c r="J211" s="343">
        <f t="shared" si="12"/>
        <v>0.21627829881317706</v>
      </c>
    </row>
    <row r="212" spans="1:10" x14ac:dyDescent="0.25">
      <c r="A212" s="356" t="s">
        <v>163</v>
      </c>
      <c r="B212" s="357">
        <v>17219123</v>
      </c>
      <c r="C212" s="337">
        <v>39.299999999999997</v>
      </c>
      <c r="D212" s="346">
        <v>47625</v>
      </c>
      <c r="E212" s="346">
        <v>47895</v>
      </c>
      <c r="F212" s="340">
        <f t="shared" si="13"/>
        <v>270</v>
      </c>
      <c r="G212" s="602">
        <f t="shared" si="11"/>
        <v>0.23219999999999999</v>
      </c>
      <c r="H212" s="602"/>
      <c r="I212" s="342">
        <f>(C212/C275)*I11</f>
        <v>5.7389304543942164E-3</v>
      </c>
      <c r="J212" s="343">
        <f t="shared" si="12"/>
        <v>0.23793893045439421</v>
      </c>
    </row>
    <row r="213" spans="1:10" x14ac:dyDescent="0.25">
      <c r="A213" s="356" t="s">
        <v>164</v>
      </c>
      <c r="B213" s="357">
        <v>17219182</v>
      </c>
      <c r="C213" s="337">
        <v>43.3</v>
      </c>
      <c r="D213" s="346">
        <v>48085</v>
      </c>
      <c r="E213" s="346">
        <v>48200</v>
      </c>
      <c r="F213" s="340">
        <f t="shared" si="13"/>
        <v>115</v>
      </c>
      <c r="G213" s="602">
        <f t="shared" si="11"/>
        <v>9.8900000000000002E-2</v>
      </c>
      <c r="H213" s="602"/>
      <c r="I213" s="342">
        <f>(C213/C275)*I11</f>
        <v>6.3230455133656384E-3</v>
      </c>
      <c r="J213" s="343">
        <f t="shared" si="12"/>
        <v>0.10522304551336564</v>
      </c>
    </row>
    <row r="214" spans="1:10" x14ac:dyDescent="0.25">
      <c r="A214" s="356" t="s">
        <v>165</v>
      </c>
      <c r="B214" s="357">
        <v>17219330</v>
      </c>
      <c r="C214" s="337">
        <v>67.2</v>
      </c>
      <c r="D214" s="340">
        <v>51620</v>
      </c>
      <c r="E214" s="340">
        <v>52380</v>
      </c>
      <c r="F214" s="340">
        <f t="shared" si="13"/>
        <v>760</v>
      </c>
      <c r="G214" s="602">
        <f t="shared" si="11"/>
        <v>0.65359999999999996</v>
      </c>
      <c r="H214" s="602"/>
      <c r="I214" s="342">
        <f>(C214/C275)*I11</f>
        <v>9.8131329907198833E-3</v>
      </c>
      <c r="J214" s="343">
        <f t="shared" si="12"/>
        <v>0.6634131329907198</v>
      </c>
    </row>
    <row r="215" spans="1:10" x14ac:dyDescent="0.25">
      <c r="A215" s="356" t="s">
        <v>166</v>
      </c>
      <c r="B215" s="357">
        <v>17218801</v>
      </c>
      <c r="C215" s="337">
        <v>41.4</v>
      </c>
      <c r="D215" s="340">
        <v>13745</v>
      </c>
      <c r="E215" s="340">
        <v>14045</v>
      </c>
      <c r="F215" s="340">
        <f t="shared" si="13"/>
        <v>300</v>
      </c>
      <c r="G215" s="602">
        <f t="shared" si="11"/>
        <v>0.25800000000000001</v>
      </c>
      <c r="H215" s="602"/>
      <c r="I215" s="342">
        <f>(C215/C275)*I11</f>
        <v>6.0455908603542132E-3</v>
      </c>
      <c r="J215" s="343">
        <f t="shared" si="12"/>
        <v>0.26404559086035423</v>
      </c>
    </row>
    <row r="216" spans="1:10" x14ac:dyDescent="0.25">
      <c r="A216" s="356" t="s">
        <v>167</v>
      </c>
      <c r="B216" s="357">
        <v>17219051</v>
      </c>
      <c r="C216" s="337">
        <v>77.5</v>
      </c>
      <c r="D216" s="340">
        <v>70065</v>
      </c>
      <c r="E216" s="340">
        <v>70220</v>
      </c>
      <c r="F216" s="340">
        <f t="shared" si="13"/>
        <v>155</v>
      </c>
      <c r="G216" s="602">
        <f t="shared" si="11"/>
        <v>0.1333</v>
      </c>
      <c r="H216" s="602"/>
      <c r="I216" s="342">
        <f>(C216/C275)*I11</f>
        <v>1.1317229267571293E-2</v>
      </c>
      <c r="J216" s="343">
        <f t="shared" si="12"/>
        <v>0.14461722926757128</v>
      </c>
    </row>
    <row r="217" spans="1:10" x14ac:dyDescent="0.25">
      <c r="A217" s="356" t="s">
        <v>168</v>
      </c>
      <c r="B217" s="357">
        <v>17219208</v>
      </c>
      <c r="C217" s="337">
        <v>102.9</v>
      </c>
      <c r="D217" s="340">
        <v>18140</v>
      </c>
      <c r="E217" s="340">
        <v>18145</v>
      </c>
      <c r="F217" s="340">
        <f t="shared" si="13"/>
        <v>5</v>
      </c>
      <c r="G217" s="602">
        <f t="shared" si="11"/>
        <v>4.3E-3</v>
      </c>
      <c r="H217" s="602"/>
      <c r="I217" s="342">
        <f>(C217/C275)*I11</f>
        <v>1.5026359892039822E-2</v>
      </c>
      <c r="J217" s="343">
        <f t="shared" si="12"/>
        <v>1.9326359892039822E-2</v>
      </c>
    </row>
    <row r="218" spans="1:10" x14ac:dyDescent="0.25">
      <c r="A218" s="356" t="s">
        <v>169</v>
      </c>
      <c r="B218" s="357">
        <v>17218694</v>
      </c>
      <c r="C218" s="337">
        <v>95.8</v>
      </c>
      <c r="D218" s="340">
        <v>19845</v>
      </c>
      <c r="E218" s="340">
        <v>19845</v>
      </c>
      <c r="F218" s="340">
        <f t="shared" si="13"/>
        <v>0</v>
      </c>
      <c r="G218" s="602">
        <f t="shared" si="11"/>
        <v>0</v>
      </c>
      <c r="H218" s="602"/>
      <c r="I218" s="342">
        <f>(C218/C275)*I11</f>
        <v>1.3989555662365547E-2</v>
      </c>
      <c r="J218" s="343">
        <f t="shared" si="12"/>
        <v>1.3989555662365547E-2</v>
      </c>
    </row>
    <row r="219" spans="1:10" x14ac:dyDescent="0.25">
      <c r="A219" s="356" t="s">
        <v>170</v>
      </c>
      <c r="B219" s="357">
        <v>17219084</v>
      </c>
      <c r="C219" s="337">
        <v>93.8</v>
      </c>
      <c r="D219" s="340">
        <v>26505</v>
      </c>
      <c r="E219" s="340">
        <v>27565</v>
      </c>
      <c r="F219" s="340">
        <f t="shared" si="13"/>
        <v>1060</v>
      </c>
      <c r="G219" s="602">
        <f t="shared" si="11"/>
        <v>0.91159999999999997</v>
      </c>
      <c r="H219" s="602"/>
      <c r="I219" s="342">
        <f>(C219/C275)*I11</f>
        <v>1.3697498132879835E-2</v>
      </c>
      <c r="J219" s="343">
        <f t="shared" si="12"/>
        <v>0.92529749813287976</v>
      </c>
    </row>
    <row r="220" spans="1:10" x14ac:dyDescent="0.25">
      <c r="A220" s="356" t="s">
        <v>171</v>
      </c>
      <c r="B220" s="357">
        <v>17218787</v>
      </c>
      <c r="C220" s="337">
        <v>104.1</v>
      </c>
      <c r="D220" s="340">
        <v>30520</v>
      </c>
      <c r="E220" s="340">
        <v>31910</v>
      </c>
      <c r="F220" s="340">
        <f t="shared" si="13"/>
        <v>1390</v>
      </c>
      <c r="G220" s="602">
        <f t="shared" si="11"/>
        <v>1.1954</v>
      </c>
      <c r="H220" s="602"/>
      <c r="I220" s="342">
        <f>(C220/C275)*I11</f>
        <v>1.5201594409731246E-2</v>
      </c>
      <c r="J220" s="343">
        <f>G220+I220+H220</f>
        <v>1.2106015944097313</v>
      </c>
    </row>
    <row r="221" spans="1:10" x14ac:dyDescent="0.25">
      <c r="A221" s="356" t="s">
        <v>172</v>
      </c>
      <c r="B221" s="357">
        <v>17219258</v>
      </c>
      <c r="C221" s="337">
        <v>123.5</v>
      </c>
      <c r="D221" s="340">
        <v>33544</v>
      </c>
      <c r="E221" s="340">
        <v>34588</v>
      </c>
      <c r="F221" s="340">
        <f t="shared" si="13"/>
        <v>1044</v>
      </c>
      <c r="G221" s="602">
        <f t="shared" si="11"/>
        <v>0.89783999999999997</v>
      </c>
      <c r="H221" s="602"/>
      <c r="I221" s="342">
        <f>(C221/C275)*I11</f>
        <v>1.8034552445742643E-2</v>
      </c>
      <c r="J221" s="343">
        <f t="shared" si="12"/>
        <v>0.91587455244574256</v>
      </c>
    </row>
    <row r="222" spans="1:10" x14ac:dyDescent="0.25">
      <c r="A222" s="356" t="s">
        <v>173</v>
      </c>
      <c r="B222" s="362" t="s">
        <v>213</v>
      </c>
      <c r="C222" s="337">
        <v>8.8000000000000007</v>
      </c>
      <c r="D222" s="566">
        <v>0</v>
      </c>
      <c r="E222" s="566">
        <v>0</v>
      </c>
      <c r="F222" s="566">
        <f t="shared" si="13"/>
        <v>0</v>
      </c>
      <c r="G222" s="342">
        <f t="shared" si="11"/>
        <v>0</v>
      </c>
      <c r="H222" s="342"/>
      <c r="I222" s="342">
        <f>(C222/C275)*I11</f>
        <v>1.2850531297371277E-3</v>
      </c>
      <c r="J222" s="343">
        <f t="shared" si="12"/>
        <v>1.2850531297371277E-3</v>
      </c>
    </row>
    <row r="223" spans="1:10" x14ac:dyDescent="0.25">
      <c r="A223" s="356" t="s">
        <v>174</v>
      </c>
      <c r="B223" s="357">
        <v>17218772</v>
      </c>
      <c r="C223" s="337">
        <v>43.8</v>
      </c>
      <c r="D223" s="346">
        <v>6540</v>
      </c>
      <c r="E223" s="346">
        <v>7165</v>
      </c>
      <c r="F223" s="340">
        <f t="shared" si="13"/>
        <v>625</v>
      </c>
      <c r="G223" s="602">
        <f t="shared" si="11"/>
        <v>0.53749999999999998</v>
      </c>
      <c r="H223" s="602"/>
      <c r="I223" s="342">
        <f>(C223/C275)*I11</f>
        <v>6.3960598957370652E-3</v>
      </c>
      <c r="J223" s="343">
        <f t="shared" si="12"/>
        <v>0.54389605989573708</v>
      </c>
    </row>
    <row r="224" spans="1:10" x14ac:dyDescent="0.25">
      <c r="A224" s="356" t="s">
        <v>175</v>
      </c>
      <c r="B224" s="357">
        <v>17219249</v>
      </c>
      <c r="C224" s="337">
        <v>68.599999999999994</v>
      </c>
      <c r="D224" s="346">
        <v>16670</v>
      </c>
      <c r="E224" s="346">
        <v>17090</v>
      </c>
      <c r="F224" s="340">
        <f t="shared" si="13"/>
        <v>420</v>
      </c>
      <c r="G224" s="602">
        <f t="shared" si="11"/>
        <v>0.36119999999999997</v>
      </c>
      <c r="H224" s="602"/>
      <c r="I224" s="342">
        <f>(C224/C275)*I11</f>
        <v>1.001757326135988E-2</v>
      </c>
      <c r="J224" s="343">
        <f t="shared" si="12"/>
        <v>0.37121757326135985</v>
      </c>
    </row>
    <row r="225" spans="1:10" x14ac:dyDescent="0.25">
      <c r="A225" s="356" t="s">
        <v>176</v>
      </c>
      <c r="B225" s="357">
        <v>17218796</v>
      </c>
      <c r="C225" s="337">
        <v>46.7</v>
      </c>
      <c r="D225" s="346">
        <v>3340</v>
      </c>
      <c r="E225" s="346">
        <v>3340</v>
      </c>
      <c r="F225" s="340">
        <f t="shared" si="13"/>
        <v>0</v>
      </c>
      <c r="G225" s="602">
        <f t="shared" si="11"/>
        <v>0</v>
      </c>
      <c r="H225" s="602"/>
      <c r="I225" s="342">
        <f>(C225/C275)*I11</f>
        <v>6.8195433134913474E-3</v>
      </c>
      <c r="J225" s="343">
        <f t="shared" si="12"/>
        <v>6.8195433134913474E-3</v>
      </c>
    </row>
    <row r="226" spans="1:10" x14ac:dyDescent="0.25">
      <c r="A226" s="356" t="s">
        <v>177</v>
      </c>
      <c r="B226" s="357">
        <v>17219072</v>
      </c>
      <c r="C226" s="337">
        <v>68.2</v>
      </c>
      <c r="D226" s="346">
        <v>15885</v>
      </c>
      <c r="E226" s="346">
        <v>17035</v>
      </c>
      <c r="F226" s="340">
        <f t="shared" si="13"/>
        <v>1150</v>
      </c>
      <c r="G226" s="602">
        <f t="shared" si="11"/>
        <v>0.98899999999999999</v>
      </c>
      <c r="H226" s="602"/>
      <c r="I226" s="342">
        <f>(C226/C275)*I11</f>
        <v>9.9591617554627369E-3</v>
      </c>
      <c r="J226" s="343">
        <f t="shared" si="12"/>
        <v>0.99895916175546273</v>
      </c>
    </row>
    <row r="227" spans="1:10" x14ac:dyDescent="0.25">
      <c r="A227" s="356" t="s">
        <v>178</v>
      </c>
      <c r="B227" s="357">
        <v>17218794</v>
      </c>
      <c r="C227" s="337">
        <v>49.9</v>
      </c>
      <c r="D227" s="346">
        <v>10810</v>
      </c>
      <c r="E227" s="346">
        <v>11510</v>
      </c>
      <c r="F227" s="340">
        <f t="shared" si="13"/>
        <v>700</v>
      </c>
      <c r="G227" s="602">
        <f t="shared" si="11"/>
        <v>0.60199999999999998</v>
      </c>
      <c r="H227" s="602"/>
      <c r="I227" s="342">
        <f>(C227/C275)*I11</f>
        <v>7.286835360668484E-3</v>
      </c>
      <c r="J227" s="343">
        <f t="shared" si="12"/>
        <v>0.60928683536066841</v>
      </c>
    </row>
    <row r="228" spans="1:10" x14ac:dyDescent="0.25">
      <c r="A228" s="356" t="s">
        <v>179</v>
      </c>
      <c r="B228" s="357">
        <v>17219264</v>
      </c>
      <c r="C228" s="337">
        <v>49.8</v>
      </c>
      <c r="D228" s="340">
        <v>7170</v>
      </c>
      <c r="E228" s="340">
        <v>7590</v>
      </c>
      <c r="F228" s="340">
        <f t="shared" si="13"/>
        <v>420</v>
      </c>
      <c r="G228" s="602">
        <f t="shared" si="11"/>
        <v>0.36119999999999997</v>
      </c>
      <c r="H228" s="602"/>
      <c r="I228" s="342">
        <f>(C228/C275)*I11</f>
        <v>7.2722324841941986E-3</v>
      </c>
      <c r="J228" s="343">
        <f t="shared" si="12"/>
        <v>0.36847223248419414</v>
      </c>
    </row>
    <row r="229" spans="1:10" x14ac:dyDescent="0.25">
      <c r="A229" s="356" t="s">
        <v>180</v>
      </c>
      <c r="B229" s="357">
        <v>17219048</v>
      </c>
      <c r="C229" s="337">
        <v>37.700000000000003</v>
      </c>
      <c r="D229" s="340">
        <v>6985</v>
      </c>
      <c r="E229" s="340">
        <v>6985</v>
      </c>
      <c r="F229" s="340">
        <f t="shared" si="13"/>
        <v>0</v>
      </c>
      <c r="G229" s="602">
        <f t="shared" si="11"/>
        <v>0</v>
      </c>
      <c r="H229" s="602"/>
      <c r="I229" s="342">
        <f>(C229/C275)*I11</f>
        <v>5.505284430805649E-3</v>
      </c>
      <c r="J229" s="343">
        <f t="shared" si="12"/>
        <v>5.505284430805649E-3</v>
      </c>
    </row>
    <row r="230" spans="1:10" x14ac:dyDescent="0.25">
      <c r="A230" s="356" t="s">
        <v>181</v>
      </c>
      <c r="B230" s="357">
        <v>17219324</v>
      </c>
      <c r="C230" s="337">
        <v>45.3</v>
      </c>
      <c r="D230" s="340">
        <v>8105</v>
      </c>
      <c r="E230" s="340">
        <v>8370</v>
      </c>
      <c r="F230" s="340">
        <f t="shared" si="13"/>
        <v>265</v>
      </c>
      <c r="G230" s="602">
        <f t="shared" si="11"/>
        <v>0.22789999999999999</v>
      </c>
      <c r="H230" s="602"/>
      <c r="I230" s="342">
        <f>(C230/C275)*I11</f>
        <v>6.6151030428513499E-3</v>
      </c>
      <c r="J230" s="343">
        <f t="shared" si="12"/>
        <v>0.23451510304285134</v>
      </c>
    </row>
    <row r="231" spans="1:10" x14ac:dyDescent="0.25">
      <c r="A231" s="356" t="s">
        <v>182</v>
      </c>
      <c r="B231" s="357">
        <v>17219063</v>
      </c>
      <c r="C231" s="337">
        <v>52.8</v>
      </c>
      <c r="D231" s="346">
        <v>17205</v>
      </c>
      <c r="E231" s="346">
        <v>18125</v>
      </c>
      <c r="F231" s="340">
        <f t="shared" si="13"/>
        <v>920</v>
      </c>
      <c r="G231" s="602">
        <f t="shared" si="11"/>
        <v>0.79120000000000001</v>
      </c>
      <c r="H231" s="602"/>
      <c r="I231" s="342">
        <f>(C231/C275)*I11</f>
        <v>7.7103187784227645E-3</v>
      </c>
      <c r="J231" s="343">
        <f t="shared" si="12"/>
        <v>0.79891031877842278</v>
      </c>
    </row>
    <row r="232" spans="1:10" x14ac:dyDescent="0.25">
      <c r="A232" s="356" t="s">
        <v>183</v>
      </c>
      <c r="B232" s="357">
        <v>17218847</v>
      </c>
      <c r="C232" s="337">
        <v>42</v>
      </c>
      <c r="D232" s="346">
        <v>6710</v>
      </c>
      <c r="E232" s="346">
        <v>7490</v>
      </c>
      <c r="F232" s="340">
        <f t="shared" si="13"/>
        <v>780</v>
      </c>
      <c r="G232" s="602">
        <f t="shared" si="11"/>
        <v>0.67079999999999995</v>
      </c>
      <c r="H232" s="602"/>
      <c r="I232" s="342">
        <f>(C232/C275)*I11</f>
        <v>6.1332081191999262E-3</v>
      </c>
      <c r="J232" s="343">
        <f t="shared" si="12"/>
        <v>0.67693320811919988</v>
      </c>
    </row>
    <row r="233" spans="1:10" x14ac:dyDescent="0.25">
      <c r="A233" s="356" t="s">
        <v>184</v>
      </c>
      <c r="B233" s="357">
        <v>17219240</v>
      </c>
      <c r="C233" s="337">
        <v>47</v>
      </c>
      <c r="D233" s="346">
        <v>4470</v>
      </c>
      <c r="E233" s="346">
        <v>4635</v>
      </c>
      <c r="F233" s="340">
        <f t="shared" si="13"/>
        <v>165</v>
      </c>
      <c r="G233" s="602">
        <f t="shared" si="11"/>
        <v>0.1419</v>
      </c>
      <c r="H233" s="602"/>
      <c r="I233" s="342">
        <f>(C233/C275)*I11</f>
        <v>6.8633519429142035E-3</v>
      </c>
      <c r="J233" s="343">
        <f t="shared" si="12"/>
        <v>0.14876335194291421</v>
      </c>
    </row>
    <row r="234" spans="1:10" x14ac:dyDescent="0.25">
      <c r="A234" s="356" t="s">
        <v>185</v>
      </c>
      <c r="B234" s="357">
        <v>17219038</v>
      </c>
      <c r="C234" s="337">
        <v>28.9</v>
      </c>
      <c r="D234" s="346">
        <v>4490</v>
      </c>
      <c r="E234" s="346">
        <v>4995</v>
      </c>
      <c r="F234" s="340">
        <f t="shared" si="13"/>
        <v>505</v>
      </c>
      <c r="G234" s="602">
        <f t="shared" si="11"/>
        <v>0.43429999999999996</v>
      </c>
      <c r="H234" s="602"/>
      <c r="I234" s="342">
        <f>(C234/C275)*I11</f>
        <v>4.2202313010685213E-3</v>
      </c>
      <c r="J234" s="343">
        <f t="shared" si="12"/>
        <v>0.43852023130106849</v>
      </c>
    </row>
    <row r="235" spans="1:10" x14ac:dyDescent="0.25">
      <c r="A235" s="356" t="s">
        <v>186</v>
      </c>
      <c r="B235" s="357">
        <v>17219310</v>
      </c>
      <c r="C235" s="337">
        <v>25.1</v>
      </c>
      <c r="D235" s="346">
        <v>5745</v>
      </c>
      <c r="E235" s="346">
        <v>5890</v>
      </c>
      <c r="F235" s="340">
        <f t="shared" si="13"/>
        <v>145</v>
      </c>
      <c r="G235" s="602">
        <f t="shared" si="11"/>
        <v>0.12469999999999999</v>
      </c>
      <c r="H235" s="602"/>
      <c r="I235" s="342">
        <f>(C235/C275)*I11</f>
        <v>3.6653219950456705E-3</v>
      </c>
      <c r="J235" s="343">
        <f t="shared" si="12"/>
        <v>0.12836532199504566</v>
      </c>
    </row>
    <row r="236" spans="1:10" x14ac:dyDescent="0.25">
      <c r="A236" s="356" t="s">
        <v>187</v>
      </c>
      <c r="B236" s="357">
        <v>17218621</v>
      </c>
      <c r="C236" s="337">
        <v>21.7</v>
      </c>
      <c r="D236" s="346">
        <v>7920</v>
      </c>
      <c r="E236" s="346">
        <v>8425</v>
      </c>
      <c r="F236" s="340">
        <f t="shared" si="13"/>
        <v>505</v>
      </c>
      <c r="G236" s="602">
        <f t="shared" si="11"/>
        <v>0.43429999999999996</v>
      </c>
      <c r="H236" s="602"/>
      <c r="I236" s="342">
        <f>(C236/C275)*I11</f>
        <v>3.1688241949199619E-3</v>
      </c>
      <c r="J236" s="343">
        <f t="shared" si="12"/>
        <v>0.43746882419491995</v>
      </c>
    </row>
    <row r="237" spans="1:10" x14ac:dyDescent="0.25">
      <c r="A237" s="356" t="s">
        <v>188</v>
      </c>
      <c r="B237" s="357">
        <v>17219062</v>
      </c>
      <c r="C237" s="337">
        <v>20</v>
      </c>
      <c r="D237" s="340">
        <v>2430</v>
      </c>
      <c r="E237" s="340">
        <v>2685</v>
      </c>
      <c r="F237" s="340">
        <f t="shared" si="13"/>
        <v>255</v>
      </c>
      <c r="G237" s="602">
        <f t="shared" si="11"/>
        <v>0.21929999999999999</v>
      </c>
      <c r="H237" s="602"/>
      <c r="I237" s="342">
        <f>(C237/C275)*I11</f>
        <v>2.9205752948571078E-3</v>
      </c>
      <c r="J237" s="343">
        <f t="shared" si="12"/>
        <v>0.22222057529485711</v>
      </c>
    </row>
    <row r="238" spans="1:10" x14ac:dyDescent="0.25">
      <c r="A238" s="337" t="s">
        <v>189</v>
      </c>
      <c r="B238" s="357">
        <v>17219098</v>
      </c>
      <c r="C238" s="337">
        <v>26.3</v>
      </c>
      <c r="D238" s="340">
        <v>4105</v>
      </c>
      <c r="E238" s="340">
        <v>4405</v>
      </c>
      <c r="F238" s="340">
        <f t="shared" si="13"/>
        <v>300</v>
      </c>
      <c r="G238" s="602">
        <f t="shared" si="11"/>
        <v>0.25800000000000001</v>
      </c>
      <c r="H238" s="602"/>
      <c r="I238" s="342">
        <f>(C238/C275)*I11</f>
        <v>3.8405565127370969E-3</v>
      </c>
      <c r="J238" s="343">
        <f t="shared" si="12"/>
        <v>0.26184055651273708</v>
      </c>
    </row>
    <row r="239" spans="1:10" x14ac:dyDescent="0.25">
      <c r="A239" s="337" t="s">
        <v>190</v>
      </c>
      <c r="B239" s="357">
        <v>17715401</v>
      </c>
      <c r="C239" s="337">
        <v>27.7</v>
      </c>
      <c r="D239" s="340">
        <v>8730</v>
      </c>
      <c r="E239" s="340">
        <v>8875</v>
      </c>
      <c r="F239" s="340">
        <f t="shared" si="13"/>
        <v>145</v>
      </c>
      <c r="G239" s="602">
        <f t="shared" si="11"/>
        <v>0.12469999999999999</v>
      </c>
      <c r="H239" s="602"/>
      <c r="I239" s="342">
        <f>(C239/C275)*I11</f>
        <v>4.0449967833770945E-3</v>
      </c>
      <c r="J239" s="343">
        <f t="shared" si="12"/>
        <v>0.12874499678337709</v>
      </c>
    </row>
    <row r="240" spans="1:10" x14ac:dyDescent="0.25">
      <c r="A240" s="337" t="s">
        <v>191</v>
      </c>
      <c r="B240" s="357">
        <v>17714981</v>
      </c>
      <c r="C240" s="337">
        <v>22.4</v>
      </c>
      <c r="D240" s="340">
        <v>7630</v>
      </c>
      <c r="E240" s="340">
        <v>8060</v>
      </c>
      <c r="F240" s="340">
        <f t="shared" si="13"/>
        <v>430</v>
      </c>
      <c r="G240" s="602">
        <f t="shared" si="11"/>
        <v>0.36980000000000002</v>
      </c>
      <c r="H240" s="602"/>
      <c r="I240" s="342">
        <f>(C240/C275)*I11</f>
        <v>3.2710443302399607E-3</v>
      </c>
      <c r="J240" s="343">
        <f t="shared" si="12"/>
        <v>0.37307104433023996</v>
      </c>
    </row>
    <row r="241" spans="1:10" x14ac:dyDescent="0.25">
      <c r="A241" s="337" t="s">
        <v>192</v>
      </c>
      <c r="B241" s="357">
        <v>17715748</v>
      </c>
      <c r="C241" s="337">
        <v>31.2</v>
      </c>
      <c r="D241" s="340">
        <v>3940</v>
      </c>
      <c r="E241" s="340">
        <v>4490</v>
      </c>
      <c r="F241" s="340">
        <f t="shared" si="13"/>
        <v>550</v>
      </c>
      <c r="G241" s="602">
        <f t="shared" si="11"/>
        <v>0.47299999999999998</v>
      </c>
      <c r="H241" s="602"/>
      <c r="I241" s="342">
        <f>(C241/C275)*I11</f>
        <v>4.5560974599770879E-3</v>
      </c>
      <c r="J241" s="343">
        <f t="shared" si="12"/>
        <v>0.47755609745997707</v>
      </c>
    </row>
    <row r="242" spans="1:10" x14ac:dyDescent="0.25">
      <c r="A242" s="337" t="s">
        <v>193</v>
      </c>
      <c r="B242" s="357">
        <v>17715384</v>
      </c>
      <c r="C242" s="337">
        <v>32.299999999999997</v>
      </c>
      <c r="D242" s="340">
        <v>6655</v>
      </c>
      <c r="E242" s="340">
        <v>7145</v>
      </c>
      <c r="F242" s="340">
        <f t="shared" si="13"/>
        <v>490</v>
      </c>
      <c r="G242" s="602">
        <f t="shared" si="11"/>
        <v>0.4214</v>
      </c>
      <c r="H242" s="602"/>
      <c r="I242" s="342">
        <f>(C242/C275)*I11</f>
        <v>4.7167291011942286E-3</v>
      </c>
      <c r="J242" s="343">
        <f t="shared" si="12"/>
        <v>0.42611672910119425</v>
      </c>
    </row>
    <row r="243" spans="1:10" x14ac:dyDescent="0.25">
      <c r="A243" s="337" t="s">
        <v>194</v>
      </c>
      <c r="B243" s="357">
        <v>17715650</v>
      </c>
      <c r="C243" s="337">
        <v>25.2</v>
      </c>
      <c r="D243" s="340">
        <v>9200</v>
      </c>
      <c r="E243" s="340">
        <v>9605</v>
      </c>
      <c r="F243" s="340">
        <f t="shared" si="13"/>
        <v>405</v>
      </c>
      <c r="G243" s="602">
        <f t="shared" si="11"/>
        <v>0.3483</v>
      </c>
      <c r="H243" s="602"/>
      <c r="I243" s="342">
        <f>(C243/C275)*I11</f>
        <v>3.6799248715199558E-3</v>
      </c>
      <c r="J243" s="343">
        <f t="shared" si="12"/>
        <v>0.35197992487151997</v>
      </c>
    </row>
    <row r="244" spans="1:10" x14ac:dyDescent="0.25">
      <c r="A244" s="337" t="s">
        <v>195</v>
      </c>
      <c r="B244" s="357">
        <v>17715387</v>
      </c>
      <c r="C244" s="337">
        <v>28.9</v>
      </c>
      <c r="D244" s="340">
        <v>11915</v>
      </c>
      <c r="E244" s="340">
        <v>12430</v>
      </c>
      <c r="F244" s="340">
        <f t="shared" si="13"/>
        <v>515</v>
      </c>
      <c r="G244" s="602">
        <f t="shared" si="11"/>
        <v>0.44290000000000002</v>
      </c>
      <c r="H244" s="602"/>
      <c r="I244" s="342">
        <f>(C244/C275)*I11</f>
        <v>4.2202313010685213E-3</v>
      </c>
      <c r="J244" s="343">
        <f t="shared" si="12"/>
        <v>0.44712023130106854</v>
      </c>
    </row>
    <row r="245" spans="1:10" x14ac:dyDescent="0.25">
      <c r="A245" s="337" t="s">
        <v>196</v>
      </c>
      <c r="B245" s="357">
        <v>17715184</v>
      </c>
      <c r="C245" s="337">
        <v>27.4</v>
      </c>
      <c r="D245" s="340">
        <v>8240</v>
      </c>
      <c r="E245" s="340">
        <v>8580</v>
      </c>
      <c r="F245" s="340">
        <f t="shared" si="13"/>
        <v>340</v>
      </c>
      <c r="G245" s="602">
        <f t="shared" si="11"/>
        <v>0.29239999999999999</v>
      </c>
      <c r="H245" s="602"/>
      <c r="I245" s="342">
        <f>(C245/C275)*I11</f>
        <v>4.0011881539542384E-3</v>
      </c>
      <c r="J245" s="343">
        <f t="shared" si="12"/>
        <v>0.29640118815395422</v>
      </c>
    </row>
    <row r="246" spans="1:10" x14ac:dyDescent="0.25">
      <c r="A246" s="337" t="s">
        <v>197</v>
      </c>
      <c r="B246" s="357">
        <v>17715217</v>
      </c>
      <c r="C246" s="337">
        <v>25.1</v>
      </c>
      <c r="D246" s="340">
        <v>6275</v>
      </c>
      <c r="E246" s="340">
        <v>6505</v>
      </c>
      <c r="F246" s="340">
        <f t="shared" si="13"/>
        <v>230</v>
      </c>
      <c r="G246" s="602">
        <f t="shared" si="11"/>
        <v>0.1978</v>
      </c>
      <c r="H246" s="602"/>
      <c r="I246" s="342">
        <f>(C246/C275)*I11</f>
        <v>3.6653219950456705E-3</v>
      </c>
      <c r="J246" s="343">
        <f t="shared" si="12"/>
        <v>0.20146532199504569</v>
      </c>
    </row>
    <row r="247" spans="1:10" x14ac:dyDescent="0.25">
      <c r="A247" s="337" t="s">
        <v>198</v>
      </c>
      <c r="B247" s="357">
        <v>17714950</v>
      </c>
      <c r="C247" s="337">
        <v>24.6</v>
      </c>
      <c r="D247" s="340">
        <v>7180</v>
      </c>
      <c r="E247" s="340">
        <v>7600</v>
      </c>
      <c r="F247" s="340">
        <f t="shared" si="13"/>
        <v>420</v>
      </c>
      <c r="G247" s="602">
        <f t="shared" si="11"/>
        <v>0.36119999999999997</v>
      </c>
      <c r="H247" s="602"/>
      <c r="I247" s="342">
        <f>(C247/C275)*I11</f>
        <v>3.5923076126742432E-3</v>
      </c>
      <c r="J247" s="343">
        <f t="shared" si="12"/>
        <v>0.36479230761267423</v>
      </c>
    </row>
    <row r="248" spans="1:10" x14ac:dyDescent="0.25">
      <c r="A248" s="337" t="s">
        <v>199</v>
      </c>
      <c r="B248" s="357">
        <v>17715046</v>
      </c>
      <c r="C248" s="337">
        <v>34.1</v>
      </c>
      <c r="D248" s="340">
        <v>12285</v>
      </c>
      <c r="E248" s="340">
        <v>13075</v>
      </c>
      <c r="F248" s="340">
        <f t="shared" si="13"/>
        <v>790</v>
      </c>
      <c r="G248" s="602">
        <f t="shared" si="11"/>
        <v>0.6794</v>
      </c>
      <c r="H248" s="602"/>
      <c r="I248" s="342">
        <f>(C248/C275)*I11</f>
        <v>4.9795808777313684E-3</v>
      </c>
      <c r="J248" s="343">
        <f t="shared" si="12"/>
        <v>0.68437958087773132</v>
      </c>
    </row>
    <row r="249" spans="1:10" x14ac:dyDescent="0.25">
      <c r="A249" s="337" t="s">
        <v>200</v>
      </c>
      <c r="B249" s="357">
        <v>17715153</v>
      </c>
      <c r="C249" s="337">
        <v>28.6</v>
      </c>
      <c r="D249" s="340">
        <v>9635</v>
      </c>
      <c r="E249" s="340">
        <v>9635</v>
      </c>
      <c r="F249" s="340">
        <f t="shared" si="13"/>
        <v>0</v>
      </c>
      <c r="G249" s="602">
        <f t="shared" si="11"/>
        <v>0</v>
      </c>
      <c r="H249" s="602"/>
      <c r="I249" s="342">
        <f>(C249/C275)*I11</f>
        <v>4.1764226716456652E-3</v>
      </c>
      <c r="J249" s="343">
        <f t="shared" si="12"/>
        <v>4.1764226716456652E-3</v>
      </c>
    </row>
    <row r="250" spans="1:10" x14ac:dyDescent="0.25">
      <c r="A250" s="337" t="s">
        <v>201</v>
      </c>
      <c r="B250" s="357">
        <v>17715296</v>
      </c>
      <c r="C250" s="337">
        <v>24.4</v>
      </c>
      <c r="D250" s="340">
        <v>8390</v>
      </c>
      <c r="E250" s="340">
        <v>8605</v>
      </c>
      <c r="F250" s="340">
        <f t="shared" si="13"/>
        <v>215</v>
      </c>
      <c r="G250" s="602">
        <f t="shared" si="11"/>
        <v>0.18490000000000001</v>
      </c>
      <c r="H250" s="602"/>
      <c r="I250" s="342">
        <f>(C250/C275)*I11</f>
        <v>3.5631018597256717E-3</v>
      </c>
      <c r="J250" s="343">
        <f t="shared" si="12"/>
        <v>0.18846310185972567</v>
      </c>
    </row>
    <row r="251" spans="1:10" x14ac:dyDescent="0.25">
      <c r="A251" s="337" t="s">
        <v>202</v>
      </c>
      <c r="B251" s="357">
        <v>17715166</v>
      </c>
      <c r="C251" s="337">
        <v>43.8</v>
      </c>
      <c r="D251" s="340">
        <v>13440</v>
      </c>
      <c r="E251" s="340">
        <v>13975</v>
      </c>
      <c r="F251" s="340">
        <f t="shared" si="13"/>
        <v>535</v>
      </c>
      <c r="G251" s="602">
        <f t="shared" si="11"/>
        <v>0.46010000000000001</v>
      </c>
      <c r="H251" s="602"/>
      <c r="I251" s="342">
        <f>(C251/C275)*I11</f>
        <v>6.3960598957370652E-3</v>
      </c>
      <c r="J251" s="343">
        <f t="shared" si="12"/>
        <v>0.46649605989573706</v>
      </c>
    </row>
    <row r="252" spans="1:10" x14ac:dyDescent="0.25">
      <c r="A252" s="337" t="s">
        <v>203</v>
      </c>
      <c r="B252" s="357">
        <v>17715653</v>
      </c>
      <c r="C252" s="337">
        <v>29.3</v>
      </c>
      <c r="D252" s="340">
        <v>9435</v>
      </c>
      <c r="E252" s="340">
        <v>9485</v>
      </c>
      <c r="F252" s="340">
        <f t="shared" si="13"/>
        <v>50</v>
      </c>
      <c r="G252" s="602">
        <f t="shared" si="11"/>
        <v>4.2999999999999997E-2</v>
      </c>
      <c r="H252" s="602"/>
      <c r="I252" s="342">
        <f>(C252/C275)*I11</f>
        <v>4.2786428069656627E-3</v>
      </c>
      <c r="J252" s="343">
        <f t="shared" si="12"/>
        <v>4.7278642806965657E-2</v>
      </c>
    </row>
    <row r="253" spans="1:10" x14ac:dyDescent="0.25">
      <c r="A253" s="337" t="s">
        <v>204</v>
      </c>
      <c r="B253" s="357">
        <v>17715176</v>
      </c>
      <c r="C253" s="337">
        <v>29.8</v>
      </c>
      <c r="D253" s="340">
        <v>11075</v>
      </c>
      <c r="E253" s="340">
        <v>11620</v>
      </c>
      <c r="F253" s="340">
        <f t="shared" si="13"/>
        <v>545</v>
      </c>
      <c r="G253" s="602">
        <f t="shared" si="11"/>
        <v>0.46870000000000001</v>
      </c>
      <c r="H253" s="602"/>
      <c r="I253" s="342">
        <f>(C253/C275)*I11</f>
        <v>4.3516571893370912E-3</v>
      </c>
      <c r="J253" s="343">
        <f t="shared" si="12"/>
        <v>0.47305165718933712</v>
      </c>
    </row>
    <row r="254" spans="1:10" x14ac:dyDescent="0.25">
      <c r="A254" s="337" t="s">
        <v>205</v>
      </c>
      <c r="B254" s="357">
        <v>17714983</v>
      </c>
      <c r="C254" s="337">
        <v>32.799999999999997</v>
      </c>
      <c r="D254" s="340">
        <v>11505</v>
      </c>
      <c r="E254" s="340">
        <v>12305</v>
      </c>
      <c r="F254" s="340">
        <f t="shared" si="13"/>
        <v>800</v>
      </c>
      <c r="G254" s="602">
        <f t="shared" si="11"/>
        <v>0.68799999999999994</v>
      </c>
      <c r="H254" s="602"/>
      <c r="I254" s="342">
        <f>(C254/C275)*I11</f>
        <v>4.7897434835656571E-3</v>
      </c>
      <c r="J254" s="343">
        <f t="shared" si="12"/>
        <v>0.69278974348356559</v>
      </c>
    </row>
    <row r="255" spans="1:10" x14ac:dyDescent="0.25">
      <c r="A255" s="337" t="s">
        <v>206</v>
      </c>
      <c r="B255" s="357">
        <v>17715554</v>
      </c>
      <c r="C255" s="337">
        <v>24.8</v>
      </c>
      <c r="D255" s="340">
        <v>10595</v>
      </c>
      <c r="E255" s="340">
        <v>11235</v>
      </c>
      <c r="F255" s="340">
        <f t="shared" si="13"/>
        <v>640</v>
      </c>
      <c r="G255" s="602">
        <f t="shared" si="11"/>
        <v>0.5504</v>
      </c>
      <c r="H255" s="602"/>
      <c r="I255" s="342">
        <f>(C255/C275)*I11</f>
        <v>3.621513365622814E-3</v>
      </c>
      <c r="J255" s="343">
        <f t="shared" si="12"/>
        <v>0.55402151336562278</v>
      </c>
    </row>
    <row r="256" spans="1:10" x14ac:dyDescent="0.25">
      <c r="A256" s="337" t="s">
        <v>174</v>
      </c>
      <c r="B256" s="357">
        <v>17218629</v>
      </c>
      <c r="C256" s="337">
        <v>61.6</v>
      </c>
      <c r="D256" s="340">
        <v>8120</v>
      </c>
      <c r="E256" s="340">
        <v>8120</v>
      </c>
      <c r="F256" s="340">
        <f t="shared" si="13"/>
        <v>0</v>
      </c>
      <c r="G256" s="602">
        <f t="shared" si="11"/>
        <v>0</v>
      </c>
      <c r="H256" s="602"/>
      <c r="I256" s="342">
        <f>(C256/C275)*I11</f>
        <v>8.9953719081598913E-3</v>
      </c>
      <c r="J256" s="343">
        <f t="shared" si="12"/>
        <v>8.9953719081598913E-3</v>
      </c>
    </row>
    <row r="257" spans="1:10" x14ac:dyDescent="0.25">
      <c r="A257" s="337" t="s">
        <v>175</v>
      </c>
      <c r="B257" s="357">
        <v>17219205</v>
      </c>
      <c r="C257" s="337">
        <v>49.7</v>
      </c>
      <c r="D257" s="340">
        <v>3915</v>
      </c>
      <c r="E257" s="340">
        <v>3915</v>
      </c>
      <c r="F257" s="340">
        <f t="shared" si="13"/>
        <v>0</v>
      </c>
      <c r="G257" s="602">
        <f t="shared" si="11"/>
        <v>0</v>
      </c>
      <c r="H257" s="602"/>
      <c r="I257" s="342">
        <f>(C257/C275)*I11</f>
        <v>7.2576296077199133E-3</v>
      </c>
      <c r="J257" s="343">
        <f t="shared" si="12"/>
        <v>7.2576296077199133E-3</v>
      </c>
    </row>
    <row r="258" spans="1:10" x14ac:dyDescent="0.25">
      <c r="A258" s="337" t="s">
        <v>176</v>
      </c>
      <c r="B258" s="357">
        <v>17218873</v>
      </c>
      <c r="C258" s="337">
        <v>55</v>
      </c>
      <c r="D258" s="340">
        <v>12305</v>
      </c>
      <c r="E258" s="340">
        <v>12665</v>
      </c>
      <c r="F258" s="340">
        <f t="shared" si="13"/>
        <v>360</v>
      </c>
      <c r="G258" s="602">
        <f t="shared" si="11"/>
        <v>0.30959999999999999</v>
      </c>
      <c r="H258" s="602"/>
      <c r="I258" s="342">
        <f>(C258/C275)*I11</f>
        <v>8.0315820608570457E-3</v>
      </c>
      <c r="J258" s="343">
        <f t="shared" si="12"/>
        <v>0.31763158206085701</v>
      </c>
    </row>
    <row r="259" spans="1:10" x14ac:dyDescent="0.25">
      <c r="A259" s="337" t="s">
        <v>177</v>
      </c>
      <c r="B259" s="357">
        <v>17219306</v>
      </c>
      <c r="C259" s="337">
        <v>27.6</v>
      </c>
      <c r="D259" s="340">
        <v>8550</v>
      </c>
      <c r="E259" s="340">
        <v>8620</v>
      </c>
      <c r="F259" s="340">
        <f t="shared" si="13"/>
        <v>70</v>
      </c>
      <c r="G259" s="602">
        <f t="shared" si="11"/>
        <v>6.0199999999999997E-2</v>
      </c>
      <c r="H259" s="602"/>
      <c r="I259" s="342">
        <f>(C259/C275)*I11</f>
        <v>4.0303939069028091E-3</v>
      </c>
      <c r="J259" s="343">
        <f t="shared" si="12"/>
        <v>6.42303939069028E-2</v>
      </c>
    </row>
    <row r="260" spans="1:10" x14ac:dyDescent="0.25">
      <c r="A260" s="337" t="s">
        <v>178</v>
      </c>
      <c r="B260" s="357">
        <v>17715274</v>
      </c>
      <c r="C260" s="337">
        <v>22</v>
      </c>
      <c r="D260" s="340">
        <v>3580</v>
      </c>
      <c r="E260" s="340">
        <v>3710</v>
      </c>
      <c r="F260" s="340">
        <f t="shared" si="13"/>
        <v>130</v>
      </c>
      <c r="G260" s="602">
        <f t="shared" si="11"/>
        <v>0.1118</v>
      </c>
      <c r="H260" s="602"/>
      <c r="I260" s="342">
        <f>(C260/C275)*I11</f>
        <v>3.2126328243428188E-3</v>
      </c>
      <c r="J260" s="343">
        <f t="shared" si="12"/>
        <v>0.11501263282434282</v>
      </c>
    </row>
    <row r="261" spans="1:10" x14ac:dyDescent="0.25">
      <c r="A261" s="337" t="s">
        <v>179</v>
      </c>
      <c r="B261" s="357">
        <v>17715700</v>
      </c>
      <c r="C261" s="337">
        <v>30.6</v>
      </c>
      <c r="D261" s="340">
        <v>8755</v>
      </c>
      <c r="E261" s="340">
        <v>8755</v>
      </c>
      <c r="F261" s="340">
        <f t="shared" si="13"/>
        <v>0</v>
      </c>
      <c r="G261" s="602">
        <f t="shared" si="11"/>
        <v>0</v>
      </c>
      <c r="H261" s="602"/>
      <c r="I261" s="342">
        <f>(C261/C275)*I11</f>
        <v>4.4684802011313749E-3</v>
      </c>
      <c r="J261" s="343">
        <f t="shared" si="12"/>
        <v>4.4684802011313749E-3</v>
      </c>
    </row>
    <row r="262" spans="1:10" x14ac:dyDescent="0.25">
      <c r="A262" s="337" t="s">
        <v>180</v>
      </c>
      <c r="B262" s="357">
        <v>17715694</v>
      </c>
      <c r="C262" s="337">
        <v>32</v>
      </c>
      <c r="D262" s="340">
        <v>11180</v>
      </c>
      <c r="E262" s="340">
        <v>11640</v>
      </c>
      <c r="F262" s="340">
        <f t="shared" si="13"/>
        <v>460</v>
      </c>
      <c r="G262" s="602">
        <f t="shared" si="11"/>
        <v>0.39560000000000001</v>
      </c>
      <c r="H262" s="602"/>
      <c r="I262" s="342">
        <f>(C262/C275)*I11</f>
        <v>4.6729204717713725E-3</v>
      </c>
      <c r="J262" s="343">
        <f t="shared" si="12"/>
        <v>0.40027292047177138</v>
      </c>
    </row>
    <row r="263" spans="1:10" x14ac:dyDescent="0.25">
      <c r="A263" s="337" t="s">
        <v>181</v>
      </c>
      <c r="B263" s="357">
        <v>17714976</v>
      </c>
      <c r="C263" s="337">
        <v>35.200000000000003</v>
      </c>
      <c r="D263" s="340">
        <v>7160</v>
      </c>
      <c r="E263" s="340">
        <v>7420</v>
      </c>
      <c r="F263" s="340">
        <f t="shared" si="13"/>
        <v>260</v>
      </c>
      <c r="G263" s="602">
        <f t="shared" si="11"/>
        <v>0.22359999999999999</v>
      </c>
      <c r="H263" s="602"/>
      <c r="I263" s="342">
        <f>(C263/C275)*I11</f>
        <v>5.1402125189485108E-3</v>
      </c>
      <c r="J263" s="343">
        <f t="shared" si="12"/>
        <v>0.22874021251894849</v>
      </c>
    </row>
    <row r="264" spans="1:10" x14ac:dyDescent="0.25">
      <c r="A264" s="337" t="s">
        <v>182</v>
      </c>
      <c r="B264" s="357">
        <v>17715444</v>
      </c>
      <c r="C264" s="337">
        <v>37.1</v>
      </c>
      <c r="D264" s="340">
        <v>8005</v>
      </c>
      <c r="E264" s="340">
        <v>8285</v>
      </c>
      <c r="F264" s="340">
        <f t="shared" si="13"/>
        <v>280</v>
      </c>
      <c r="G264" s="602">
        <f t="shared" si="11"/>
        <v>0.24079999999999999</v>
      </c>
      <c r="H264" s="602"/>
      <c r="I264" s="342">
        <f>(C264/C275)*I11</f>
        <v>5.417667171959936E-3</v>
      </c>
      <c r="J264" s="343">
        <f t="shared" si="12"/>
        <v>0.24621766717195992</v>
      </c>
    </row>
    <row r="265" spans="1:10" x14ac:dyDescent="0.25">
      <c r="A265" s="337" t="s">
        <v>183</v>
      </c>
      <c r="B265" s="357">
        <v>17715064</v>
      </c>
      <c r="C265" s="337">
        <v>40.799999999999997</v>
      </c>
      <c r="D265" s="340">
        <v>13760</v>
      </c>
      <c r="E265" s="340">
        <v>14130</v>
      </c>
      <c r="F265" s="340">
        <f t="shared" si="13"/>
        <v>370</v>
      </c>
      <c r="G265" s="602">
        <f t="shared" si="11"/>
        <v>0.31819999999999998</v>
      </c>
      <c r="H265" s="602"/>
      <c r="I265" s="342">
        <f>(C265/C275)*I11</f>
        <v>5.9579736015084993E-3</v>
      </c>
      <c r="J265" s="343">
        <f t="shared" si="12"/>
        <v>0.3241579736015085</v>
      </c>
    </row>
    <row r="266" spans="1:10" x14ac:dyDescent="0.25">
      <c r="A266" s="337" t="s">
        <v>184</v>
      </c>
      <c r="B266" s="357">
        <v>17715679</v>
      </c>
      <c r="C266" s="337">
        <v>31.4</v>
      </c>
      <c r="D266" s="340">
        <v>10715</v>
      </c>
      <c r="E266" s="340">
        <v>10960</v>
      </c>
      <c r="F266" s="340">
        <f t="shared" si="13"/>
        <v>245</v>
      </c>
      <c r="G266" s="602">
        <f t="shared" si="11"/>
        <v>0.2107</v>
      </c>
      <c r="H266" s="602"/>
      <c r="I266" s="342">
        <f>(C266/C275)*I11</f>
        <v>4.5853032129256587E-3</v>
      </c>
      <c r="J266" s="343">
        <f t="shared" si="12"/>
        <v>0.21528530321292566</v>
      </c>
    </row>
    <row r="267" spans="1:10" x14ac:dyDescent="0.25">
      <c r="A267" s="337" t="s">
        <v>185</v>
      </c>
      <c r="B267" s="357">
        <v>17715061</v>
      </c>
      <c r="C267" s="337">
        <v>29.8</v>
      </c>
      <c r="D267" s="340">
        <v>8385</v>
      </c>
      <c r="E267" s="340">
        <v>8735</v>
      </c>
      <c r="F267" s="340">
        <f t="shared" si="13"/>
        <v>350</v>
      </c>
      <c r="G267" s="602">
        <f t="shared" si="11"/>
        <v>0.30099999999999999</v>
      </c>
      <c r="H267" s="602"/>
      <c r="I267" s="342">
        <f>(C267/C275)*I11</f>
        <v>4.3516571893370912E-3</v>
      </c>
      <c r="J267" s="343">
        <f t="shared" si="12"/>
        <v>0.3053516571893371</v>
      </c>
    </row>
    <row r="268" spans="1:10" x14ac:dyDescent="0.25">
      <c r="A268" s="337" t="s">
        <v>186</v>
      </c>
      <c r="B268" s="357">
        <v>17714969</v>
      </c>
      <c r="C268" s="337">
        <v>29.1</v>
      </c>
      <c r="D268" s="340">
        <v>13410</v>
      </c>
      <c r="E268" s="340">
        <v>13970</v>
      </c>
      <c r="F268" s="340">
        <f t="shared" si="13"/>
        <v>560</v>
      </c>
      <c r="G268" s="602">
        <f t="shared" si="11"/>
        <v>0.48159999999999997</v>
      </c>
      <c r="H268" s="602"/>
      <c r="I268" s="342">
        <f>(C268/C275)*I11</f>
        <v>4.249437054017092E-3</v>
      </c>
      <c r="J268" s="343">
        <f t="shared" si="12"/>
        <v>0.48584943705401706</v>
      </c>
    </row>
    <row r="269" spans="1:10" x14ac:dyDescent="0.25">
      <c r="A269" s="337" t="s">
        <v>187</v>
      </c>
      <c r="B269" s="357">
        <v>17219305</v>
      </c>
      <c r="C269" s="337">
        <v>33.4</v>
      </c>
      <c r="D269" s="340">
        <v>5495</v>
      </c>
      <c r="E269" s="340">
        <v>5570</v>
      </c>
      <c r="F269" s="340">
        <f t="shared" si="13"/>
        <v>75</v>
      </c>
      <c r="G269" s="602">
        <f t="shared" ref="G269:G273" si="14">F269*0.00086</f>
        <v>6.4500000000000002E-2</v>
      </c>
      <c r="H269" s="602"/>
      <c r="I269" s="342">
        <f>(C269/C275)*I11</f>
        <v>4.8773607424113701E-3</v>
      </c>
      <c r="J269" s="343">
        <f>G269+I269+H269</f>
        <v>6.9377360742411368E-2</v>
      </c>
    </row>
    <row r="270" spans="1:10" x14ac:dyDescent="0.25">
      <c r="A270" s="337" t="s">
        <v>188</v>
      </c>
      <c r="B270" s="357">
        <v>17218719</v>
      </c>
      <c r="C270" s="337">
        <v>32.5</v>
      </c>
      <c r="D270" s="340">
        <v>13075</v>
      </c>
      <c r="E270" s="340">
        <v>13240</v>
      </c>
      <c r="F270" s="340">
        <f t="shared" si="13"/>
        <v>165</v>
      </c>
      <c r="G270" s="602">
        <f t="shared" si="14"/>
        <v>0.1419</v>
      </c>
      <c r="H270" s="602"/>
      <c r="I270" s="342">
        <f>(C270/C275)*I11</f>
        <v>4.7459348541428002E-3</v>
      </c>
      <c r="J270" s="343">
        <f t="shared" ref="J270:J273" si="15">G270+I270+H270</f>
        <v>0.14664593485414279</v>
      </c>
    </row>
    <row r="271" spans="1:10" x14ac:dyDescent="0.25">
      <c r="A271" s="337" t="s">
        <v>189</v>
      </c>
      <c r="B271" s="357">
        <v>17715338</v>
      </c>
      <c r="C271" s="337">
        <v>29.5</v>
      </c>
      <c r="D271" s="340">
        <v>10655</v>
      </c>
      <c r="E271" s="340">
        <v>10655</v>
      </c>
      <c r="F271" s="340">
        <f t="shared" si="13"/>
        <v>0</v>
      </c>
      <c r="G271" s="602">
        <f t="shared" si="14"/>
        <v>0</v>
      </c>
      <c r="H271" s="602"/>
      <c r="I271" s="342">
        <f>(C271/C275)*I11</f>
        <v>4.3078485599142343E-3</v>
      </c>
      <c r="J271" s="343">
        <f t="shared" si="15"/>
        <v>4.3078485599142343E-3</v>
      </c>
    </row>
    <row r="272" spans="1:10" x14ac:dyDescent="0.25">
      <c r="A272" s="337" t="s">
        <v>190</v>
      </c>
      <c r="B272" s="357">
        <v>17715503</v>
      </c>
      <c r="C272" s="337">
        <v>24.4</v>
      </c>
      <c r="D272" s="340">
        <v>8695</v>
      </c>
      <c r="E272" s="340">
        <v>8695</v>
      </c>
      <c r="F272" s="340">
        <f t="shared" ref="F272:F274" si="16">E272-D272</f>
        <v>0</v>
      </c>
      <c r="G272" s="602">
        <f t="shared" si="14"/>
        <v>0</v>
      </c>
      <c r="H272" s="602"/>
      <c r="I272" s="342">
        <f>(C272/C275)*I11</f>
        <v>3.5631018597256717E-3</v>
      </c>
      <c r="J272" s="343">
        <f t="shared" si="15"/>
        <v>3.5631018597256717E-3</v>
      </c>
    </row>
    <row r="273" spans="1:10" x14ac:dyDescent="0.25">
      <c r="A273" s="337" t="s">
        <v>191</v>
      </c>
      <c r="B273" s="357">
        <v>17219032</v>
      </c>
      <c r="C273" s="337">
        <v>43.3</v>
      </c>
      <c r="D273" s="340">
        <v>13030</v>
      </c>
      <c r="E273" s="340">
        <v>13415</v>
      </c>
      <c r="F273" s="340">
        <f t="shared" si="16"/>
        <v>385</v>
      </c>
      <c r="G273" s="602">
        <f t="shared" si="14"/>
        <v>0.33110000000000001</v>
      </c>
      <c r="H273" s="602"/>
      <c r="I273" s="342">
        <f>(C273/C275)*I11</f>
        <v>6.3230455133656384E-3</v>
      </c>
      <c r="J273" s="343">
        <f t="shared" si="15"/>
        <v>0.33742304551336566</v>
      </c>
    </row>
    <row r="274" spans="1:10" x14ac:dyDescent="0.25">
      <c r="A274" s="812" t="s">
        <v>211</v>
      </c>
      <c r="B274" s="813"/>
      <c r="C274" s="366">
        <f t="shared" ref="C274:G274" si="17">SUM(C205:C273)</f>
        <v>2877.7000000000007</v>
      </c>
      <c r="D274" s="353">
        <f>SUM(D205:D273)</f>
        <v>867080</v>
      </c>
      <c r="E274" s="353">
        <f>SUM(E205:E273)</f>
        <v>891019</v>
      </c>
      <c r="F274" s="405">
        <f t="shared" si="16"/>
        <v>23939</v>
      </c>
      <c r="G274" s="354">
        <f t="shared" si="17"/>
        <v>20.587539999999997</v>
      </c>
      <c r="H274" s="354">
        <f t="shared" ref="H274:I274" si="18">SUM(H205:H273)</f>
        <v>1.7434285714285713</v>
      </c>
      <c r="I274" s="354">
        <f t="shared" si="18"/>
        <v>0.42022697630051509</v>
      </c>
      <c r="J274" s="354">
        <f>SUM(J205:J273)-H274</f>
        <v>21.007766976300516</v>
      </c>
    </row>
    <row r="275" spans="1:10" x14ac:dyDescent="0.25">
      <c r="A275" s="803" t="s">
        <v>212</v>
      </c>
      <c r="B275" s="804"/>
      <c r="C275" s="355">
        <f t="shared" ref="C275:I275" si="19">C274+C204</f>
        <v>13523.499999999998</v>
      </c>
      <c r="D275" s="353">
        <f>D274+D204</f>
        <v>2344313</v>
      </c>
      <c r="E275" s="353">
        <f>E274+E204</f>
        <v>2396197</v>
      </c>
      <c r="F275" s="405">
        <f>E275-D275</f>
        <v>51884</v>
      </c>
      <c r="G275" s="354">
        <f t="shared" si="19"/>
        <v>45.161180000000002</v>
      </c>
      <c r="H275" s="354">
        <f>H203+H274</f>
        <v>1.7434285714285713</v>
      </c>
      <c r="I275" s="354">
        <f t="shared" si="19"/>
        <v>1.9748200000000051</v>
      </c>
      <c r="J275" s="354">
        <f>J274+J204</f>
        <v>47.135999999999996</v>
      </c>
    </row>
    <row r="276" spans="1:10" x14ac:dyDescent="0.25">
      <c r="A276" s="367"/>
      <c r="B276" s="368"/>
      <c r="C276" s="367"/>
      <c r="D276" s="370"/>
      <c r="E276" s="370"/>
      <c r="F276" s="370"/>
      <c r="G276" s="369"/>
      <c r="H276" s="369"/>
      <c r="I276" s="369"/>
      <c r="J276" s="369"/>
    </row>
    <row r="277" spans="1:10" x14ac:dyDescent="0.25">
      <c r="A277" s="609"/>
      <c r="B277" s="610"/>
      <c r="C277" s="609"/>
      <c r="D277" s="611"/>
      <c r="E277" s="611"/>
      <c r="F277" s="611"/>
      <c r="G277" s="611"/>
      <c r="H277" s="611"/>
      <c r="I277" s="372"/>
      <c r="J277" s="369"/>
    </row>
    <row r="278" spans="1:10" x14ac:dyDescent="0.25">
      <c r="A278" s="609"/>
      <c r="C278" s="609"/>
      <c r="D278" s="613"/>
      <c r="E278" s="613"/>
      <c r="F278" s="613" t="s">
        <v>231</v>
      </c>
      <c r="G278" s="613"/>
      <c r="H278" s="613"/>
      <c r="I278" s="372"/>
    </row>
  </sheetData>
  <mergeCells count="18">
    <mergeCell ref="A274:B274"/>
    <mergeCell ref="A275:B275"/>
    <mergeCell ref="E9:G9"/>
    <mergeCell ref="E10:G10"/>
    <mergeCell ref="E11:G11"/>
    <mergeCell ref="G13:J13"/>
    <mergeCell ref="L13:O13"/>
    <mergeCell ref="A204:B204"/>
    <mergeCell ref="A1:M1"/>
    <mergeCell ref="A3:M3"/>
    <mergeCell ref="A4:M4"/>
    <mergeCell ref="A6:I6"/>
    <mergeCell ref="L6:M11"/>
    <mergeCell ref="A7:D7"/>
    <mergeCell ref="E7:G7"/>
    <mergeCell ref="A8:D8"/>
    <mergeCell ref="E8:G8"/>
    <mergeCell ref="A9:D1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1"/>
  <sheetViews>
    <sheetView topLeftCell="A109" workbookViewId="0">
      <selection activeCell="K171" sqref="K171"/>
    </sheetView>
  </sheetViews>
  <sheetFormatPr defaultRowHeight="15.75" x14ac:dyDescent="0.25"/>
  <cols>
    <col min="1" max="1" width="18.42578125" style="667" customWidth="1"/>
    <col min="2" max="2" width="15.5703125" style="668" customWidth="1"/>
    <col min="3" max="3" width="15.5703125" style="669" customWidth="1"/>
    <col min="4" max="4" width="11.85546875" style="670" customWidth="1"/>
    <col min="5" max="5" width="14.140625" style="670" customWidth="1"/>
    <col min="6" max="6" width="14.7109375" style="666" customWidth="1"/>
    <col min="7" max="7" width="17.140625" style="666" hidden="1" customWidth="1"/>
    <col min="8" max="8" width="12.28515625" style="666" customWidth="1"/>
    <col min="9" max="9" width="10.85546875" style="666" customWidth="1"/>
    <col min="10" max="11" width="9.140625" style="615"/>
    <col min="12" max="12" width="10.5703125" style="615" customWidth="1"/>
    <col min="13" max="16384" width="9.140625" style="615"/>
  </cols>
  <sheetData>
    <row r="1" spans="1:12" x14ac:dyDescent="0.25">
      <c r="A1" s="886" t="s">
        <v>286</v>
      </c>
      <c r="B1" s="886"/>
      <c r="C1" s="886"/>
      <c r="D1" s="886"/>
      <c r="E1" s="886"/>
      <c r="F1" s="886"/>
      <c r="G1" s="886"/>
      <c r="H1" s="886"/>
      <c r="I1" s="886"/>
    </row>
    <row r="2" spans="1:12" ht="36" x14ac:dyDescent="0.25">
      <c r="A2" s="886"/>
      <c r="B2" s="886"/>
      <c r="C2" s="886"/>
      <c r="D2" s="886"/>
      <c r="E2" s="886"/>
      <c r="F2" s="886"/>
      <c r="G2" s="886"/>
      <c r="H2" s="886"/>
      <c r="I2" s="886"/>
      <c r="J2" s="616" t="s">
        <v>2</v>
      </c>
    </row>
    <row r="3" spans="1:12" x14ac:dyDescent="0.25">
      <c r="A3" s="886"/>
      <c r="B3" s="886"/>
      <c r="C3" s="886"/>
      <c r="D3" s="886"/>
      <c r="E3" s="886"/>
      <c r="F3" s="886"/>
      <c r="G3" s="886"/>
      <c r="H3" s="886"/>
      <c r="I3" s="886"/>
      <c r="J3" s="616"/>
    </row>
    <row r="4" spans="1:12" x14ac:dyDescent="0.25">
      <c r="A4" s="887" t="s">
        <v>287</v>
      </c>
      <c r="B4" s="887"/>
      <c r="C4" s="887"/>
      <c r="D4" s="887"/>
      <c r="E4" s="887"/>
      <c r="F4" s="887"/>
      <c r="G4" s="887"/>
      <c r="H4" s="887"/>
      <c r="I4" s="887"/>
      <c r="J4" s="616"/>
    </row>
    <row r="5" spans="1:12" x14ac:dyDescent="0.25">
      <c r="A5" s="618"/>
      <c r="B5" s="619"/>
      <c r="C5" s="620"/>
      <c r="D5" s="621"/>
      <c r="E5" s="621"/>
      <c r="F5" s="622"/>
      <c r="G5" s="622"/>
      <c r="H5" s="622"/>
      <c r="I5" s="622"/>
      <c r="J5" s="616"/>
    </row>
    <row r="6" spans="1:12" x14ac:dyDescent="0.25">
      <c r="A6" s="888" t="s">
        <v>288</v>
      </c>
      <c r="B6" s="889"/>
      <c r="C6" s="889"/>
      <c r="D6" s="889"/>
      <c r="E6" s="889"/>
      <c r="F6" s="889"/>
      <c r="G6" s="889"/>
      <c r="H6" s="889"/>
      <c r="I6" s="890"/>
      <c r="J6" s="616"/>
      <c r="K6" s="891" t="s">
        <v>3</v>
      </c>
      <c r="L6" s="891"/>
    </row>
    <row r="7" spans="1:12" x14ac:dyDescent="0.25">
      <c r="A7" s="892"/>
      <c r="B7" s="893"/>
      <c r="C7" s="893"/>
      <c r="D7" s="893"/>
      <c r="E7" s="894"/>
      <c r="F7" s="892" t="s">
        <v>5</v>
      </c>
      <c r="G7" s="893"/>
      <c r="H7" s="894"/>
      <c r="I7" s="898"/>
      <c r="J7" s="616"/>
      <c r="K7" s="891"/>
      <c r="L7" s="891"/>
    </row>
    <row r="8" spans="1:12" x14ac:dyDescent="0.25">
      <c r="A8" s="895"/>
      <c r="B8" s="896"/>
      <c r="C8" s="896"/>
      <c r="D8" s="896"/>
      <c r="E8" s="897"/>
      <c r="F8" s="895"/>
      <c r="G8" s="896"/>
      <c r="H8" s="897"/>
      <c r="I8" s="899"/>
      <c r="J8" s="616"/>
      <c r="K8" s="891"/>
      <c r="L8" s="891"/>
    </row>
    <row r="9" spans="1:12" x14ac:dyDescent="0.25">
      <c r="A9" s="900"/>
      <c r="B9" s="900"/>
      <c r="C9" s="900"/>
      <c r="D9" s="900"/>
      <c r="E9" s="900"/>
      <c r="F9" s="901" t="s">
        <v>7</v>
      </c>
      <c r="G9" s="901"/>
      <c r="H9" s="901"/>
      <c r="I9" s="623">
        <v>43.688000000000002</v>
      </c>
      <c r="J9" s="616"/>
      <c r="K9" s="891"/>
      <c r="L9" s="891"/>
    </row>
    <row r="10" spans="1:12" x14ac:dyDescent="0.25">
      <c r="A10" s="902" t="s">
        <v>8</v>
      </c>
      <c r="B10" s="902"/>
      <c r="C10" s="902"/>
      <c r="D10" s="902"/>
      <c r="E10" s="902"/>
      <c r="F10" s="901" t="s">
        <v>9</v>
      </c>
      <c r="G10" s="901"/>
      <c r="H10" s="901"/>
      <c r="I10" s="623">
        <f>F197+G197</f>
        <v>8.8710000000000147</v>
      </c>
      <c r="J10" s="616"/>
      <c r="K10" s="891"/>
      <c r="L10" s="891"/>
    </row>
    <row r="11" spans="1:12" x14ac:dyDescent="0.25">
      <c r="A11" s="902"/>
      <c r="B11" s="902"/>
      <c r="C11" s="902"/>
      <c r="D11" s="902"/>
      <c r="E11" s="902"/>
      <c r="F11" s="905" t="s">
        <v>207</v>
      </c>
      <c r="G11" s="906"/>
      <c r="H11" s="907"/>
      <c r="I11" s="623">
        <f>F252+G252</f>
        <v>22.3233</v>
      </c>
      <c r="J11" s="616"/>
      <c r="K11" s="891"/>
      <c r="L11" s="891"/>
    </row>
    <row r="12" spans="1:12" x14ac:dyDescent="0.25">
      <c r="A12" s="902"/>
      <c r="B12" s="902"/>
      <c r="C12" s="902"/>
      <c r="D12" s="902"/>
      <c r="E12" s="902"/>
      <c r="F12" s="901" t="s">
        <v>10</v>
      </c>
      <c r="G12" s="901"/>
      <c r="H12" s="901"/>
      <c r="I12" s="623">
        <f>I9-I10-I11</f>
        <v>12.493699999999986</v>
      </c>
      <c r="J12" s="624"/>
      <c r="K12" s="891"/>
      <c r="L12" s="891"/>
    </row>
    <row r="13" spans="1:12" x14ac:dyDescent="0.25">
      <c r="A13" s="625"/>
      <c r="B13" s="626"/>
      <c r="C13" s="627"/>
      <c r="D13" s="628"/>
      <c r="E13" s="628"/>
      <c r="F13" s="629"/>
      <c r="G13" s="629"/>
      <c r="H13" s="629"/>
      <c r="I13" s="630"/>
      <c r="J13" s="624"/>
    </row>
    <row r="14" spans="1:12" x14ac:dyDescent="0.25">
      <c r="A14" s="625"/>
      <c r="B14" s="626"/>
      <c r="C14" s="627"/>
      <c r="D14" s="628"/>
      <c r="E14" s="628"/>
      <c r="F14" s="629"/>
      <c r="G14" s="629"/>
      <c r="H14" s="629"/>
      <c r="I14" s="630"/>
      <c r="J14" s="616"/>
    </row>
    <row r="15" spans="1:12" x14ac:dyDescent="0.25">
      <c r="A15" s="631"/>
      <c r="B15" s="632"/>
      <c r="C15" s="633"/>
      <c r="D15" s="634"/>
      <c r="E15" s="634"/>
      <c r="F15" s="908" t="s">
        <v>289</v>
      </c>
      <c r="G15" s="908"/>
      <c r="H15" s="908"/>
      <c r="I15" s="908"/>
    </row>
    <row r="16" spans="1:12" s="641" customFormat="1" ht="57" x14ac:dyDescent="0.25">
      <c r="A16" s="635" t="s">
        <v>290</v>
      </c>
      <c r="B16" s="636" t="s">
        <v>291</v>
      </c>
      <c r="C16" s="637" t="s">
        <v>14</v>
      </c>
      <c r="D16" s="638" t="s">
        <v>292</v>
      </c>
      <c r="E16" s="638" t="s">
        <v>293</v>
      </c>
      <c r="F16" s="639" t="s">
        <v>279</v>
      </c>
      <c r="G16" s="639" t="s">
        <v>249</v>
      </c>
      <c r="H16" s="639" t="s">
        <v>17</v>
      </c>
      <c r="I16" s="640" t="s">
        <v>18</v>
      </c>
      <c r="K16" s="642"/>
      <c r="L16" s="642"/>
    </row>
    <row r="17" spans="1:13" ht="15" customHeight="1" x14ac:dyDescent="0.25">
      <c r="A17" s="643">
        <v>21</v>
      </c>
      <c r="B17" s="644">
        <v>91503475</v>
      </c>
      <c r="C17" s="645">
        <v>53.9</v>
      </c>
      <c r="D17" s="646">
        <v>0.25419999999999998</v>
      </c>
      <c r="E17" s="646">
        <v>0.25419999999999998</v>
      </c>
      <c r="F17" s="646">
        <f>E17-D17</f>
        <v>0</v>
      </c>
      <c r="G17" s="646">
        <v>0</v>
      </c>
      <c r="H17" s="646">
        <f>(C17/C253)*I12</f>
        <v>4.8718072576794488E-2</v>
      </c>
      <c r="I17" s="646">
        <f>F17+H17</f>
        <v>4.8718072576794488E-2</v>
      </c>
    </row>
    <row r="18" spans="1:13" ht="15" customHeight="1" x14ac:dyDescent="0.25">
      <c r="A18" s="643">
        <v>22</v>
      </c>
      <c r="B18" s="644">
        <v>91503476</v>
      </c>
      <c r="C18" s="645">
        <v>49.2</v>
      </c>
      <c r="D18" s="646">
        <v>0</v>
      </c>
      <c r="E18" s="646">
        <v>0.3296</v>
      </c>
      <c r="F18" s="646">
        <f t="shared" ref="F18:F81" si="0">E18-D18</f>
        <v>0.3296</v>
      </c>
      <c r="G18" s="646">
        <v>0</v>
      </c>
      <c r="H18" s="646">
        <f>(C18/C253)*I12</f>
        <v>4.4469928956925586E-2</v>
      </c>
      <c r="I18" s="646">
        <f t="shared" ref="I18:I81" si="1">F18+H18</f>
        <v>0.37406992895692559</v>
      </c>
    </row>
    <row r="19" spans="1:13" ht="15" customHeight="1" x14ac:dyDescent="0.25">
      <c r="A19" s="643">
        <v>23</v>
      </c>
      <c r="B19" s="644">
        <v>91503474</v>
      </c>
      <c r="C19" s="645">
        <v>77.7</v>
      </c>
      <c r="D19" s="646">
        <v>0.1774</v>
      </c>
      <c r="E19" s="646">
        <v>0.1774</v>
      </c>
      <c r="F19" s="646">
        <f t="shared" si="0"/>
        <v>0</v>
      </c>
      <c r="G19" s="646">
        <v>0</v>
      </c>
      <c r="H19" s="646">
        <f>C19/C253*I12</f>
        <v>7.0229948779534909E-2</v>
      </c>
      <c r="I19" s="646">
        <f t="shared" si="1"/>
        <v>7.0229948779534909E-2</v>
      </c>
    </row>
    <row r="20" spans="1:13" ht="15" customHeight="1" x14ac:dyDescent="0.25">
      <c r="A20" s="643">
        <v>24</v>
      </c>
      <c r="B20" s="644">
        <v>91503477</v>
      </c>
      <c r="C20" s="645">
        <v>76.8</v>
      </c>
      <c r="D20" s="646">
        <v>0.17560000000000001</v>
      </c>
      <c r="E20" s="646">
        <v>0.17560000000000001</v>
      </c>
      <c r="F20" s="646">
        <f t="shared" si="0"/>
        <v>0</v>
      </c>
      <c r="G20" s="646">
        <v>0</v>
      </c>
      <c r="H20" s="646">
        <f>C20/C253*I12</f>
        <v>6.9416474469347247E-2</v>
      </c>
      <c r="I20" s="646">
        <f t="shared" si="1"/>
        <v>6.9416474469347247E-2</v>
      </c>
    </row>
    <row r="21" spans="1:13" ht="15" customHeight="1" x14ac:dyDescent="0.25">
      <c r="A21" s="643">
        <v>25</v>
      </c>
      <c r="B21" s="644">
        <v>91503478</v>
      </c>
      <c r="C21" s="645">
        <v>47.6</v>
      </c>
      <c r="D21" s="646">
        <v>0.1174</v>
      </c>
      <c r="E21" s="646">
        <v>0.1174</v>
      </c>
      <c r="F21" s="646">
        <f t="shared" si="0"/>
        <v>0</v>
      </c>
      <c r="G21" s="646">
        <v>0</v>
      </c>
      <c r="H21" s="646">
        <f>C21/C253*I12</f>
        <v>4.3023752405480849E-2</v>
      </c>
      <c r="I21" s="646">
        <f t="shared" si="1"/>
        <v>4.3023752405480849E-2</v>
      </c>
      <c r="M21" s="615" t="s">
        <v>231</v>
      </c>
    </row>
    <row r="22" spans="1:13" ht="15" customHeight="1" x14ac:dyDescent="0.25">
      <c r="A22" s="643">
        <v>26</v>
      </c>
      <c r="B22" s="644">
        <v>91503479</v>
      </c>
      <c r="C22" s="645">
        <v>52.2</v>
      </c>
      <c r="D22" s="646">
        <v>0.19209999999999999</v>
      </c>
      <c r="E22" s="646">
        <v>0.19209999999999999</v>
      </c>
      <c r="F22" s="646">
        <f t="shared" si="0"/>
        <v>0</v>
      </c>
      <c r="G22" s="646">
        <v>0</v>
      </c>
      <c r="H22" s="646">
        <f>C22/C253*I12</f>
        <v>4.7181509990884461E-2</v>
      </c>
      <c r="I22" s="646">
        <f t="shared" si="1"/>
        <v>4.7181509990884461E-2</v>
      </c>
    </row>
    <row r="23" spans="1:13" ht="15" customHeight="1" x14ac:dyDescent="0.25">
      <c r="A23" s="643">
        <v>27</v>
      </c>
      <c r="B23" s="644">
        <v>91503480</v>
      </c>
      <c r="C23" s="645">
        <v>48.3</v>
      </c>
      <c r="D23" s="646">
        <v>0.18379999999999999</v>
      </c>
      <c r="E23" s="646">
        <v>0.18379999999999999</v>
      </c>
      <c r="F23" s="646">
        <f t="shared" si="0"/>
        <v>0</v>
      </c>
      <c r="G23" s="646">
        <v>0</v>
      </c>
      <c r="H23" s="646">
        <f>C23/C253*I12</f>
        <v>4.3656454646737917E-2</v>
      </c>
      <c r="I23" s="646">
        <f t="shared" si="1"/>
        <v>4.3656454646737917E-2</v>
      </c>
    </row>
    <row r="24" spans="1:13" ht="15" customHeight="1" x14ac:dyDescent="0.25">
      <c r="A24" s="643">
        <v>28</v>
      </c>
      <c r="B24" s="644">
        <v>91503481</v>
      </c>
      <c r="C24" s="645">
        <v>49.4</v>
      </c>
      <c r="D24" s="646">
        <v>4.07E-2</v>
      </c>
      <c r="E24" s="646">
        <v>4.07E-2</v>
      </c>
      <c r="F24" s="646">
        <f t="shared" si="0"/>
        <v>0</v>
      </c>
      <c r="G24" s="646">
        <v>0</v>
      </c>
      <c r="H24" s="646">
        <f>C24/C253*I12</f>
        <v>4.4650701025856172E-2</v>
      </c>
      <c r="I24" s="646">
        <f t="shared" si="1"/>
        <v>4.4650701025856172E-2</v>
      </c>
    </row>
    <row r="25" spans="1:13" ht="15" customHeight="1" x14ac:dyDescent="0.25">
      <c r="A25" s="643">
        <v>29</v>
      </c>
      <c r="B25" s="644">
        <v>91503405</v>
      </c>
      <c r="C25" s="645">
        <v>66.099999999999994</v>
      </c>
      <c r="D25" s="646">
        <v>0</v>
      </c>
      <c r="E25" s="646">
        <v>9.4399999999999998E-2</v>
      </c>
      <c r="F25" s="646">
        <f t="shared" si="0"/>
        <v>9.4399999999999998E-2</v>
      </c>
      <c r="G25" s="646">
        <v>0</v>
      </c>
      <c r="H25" s="646">
        <f>C25/C253*I12</f>
        <v>5.9745168781560588E-2</v>
      </c>
      <c r="I25" s="646">
        <f t="shared" si="1"/>
        <v>0.15414516878156059</v>
      </c>
    </row>
    <row r="26" spans="1:13" ht="15" customHeight="1" x14ac:dyDescent="0.25">
      <c r="A26" s="643">
        <v>30</v>
      </c>
      <c r="B26" s="644">
        <v>91503484</v>
      </c>
      <c r="C26" s="647">
        <v>36.1</v>
      </c>
      <c r="D26" s="646">
        <v>4.6699999999999998E-2</v>
      </c>
      <c r="E26" s="646">
        <v>4.6699999999999998E-2</v>
      </c>
      <c r="F26" s="646">
        <f t="shared" si="0"/>
        <v>0</v>
      </c>
      <c r="G26" s="646">
        <v>0</v>
      </c>
      <c r="H26" s="646">
        <f>C26/C253*I12</f>
        <v>3.2629358441971824E-2</v>
      </c>
      <c r="I26" s="646">
        <f t="shared" si="1"/>
        <v>3.2629358441971824E-2</v>
      </c>
    </row>
    <row r="27" spans="1:13" ht="15" customHeight="1" x14ac:dyDescent="0.25">
      <c r="A27" s="643">
        <v>31</v>
      </c>
      <c r="B27" s="644">
        <v>91503483</v>
      </c>
      <c r="C27" s="645">
        <v>63.9</v>
      </c>
      <c r="D27" s="646">
        <v>0.1588</v>
      </c>
      <c r="E27" s="646">
        <v>0.36990000000000001</v>
      </c>
      <c r="F27" s="646">
        <f t="shared" si="0"/>
        <v>0.21110000000000001</v>
      </c>
      <c r="G27" s="646">
        <v>0</v>
      </c>
      <c r="H27" s="646">
        <f>C27/C253*I12</f>
        <v>5.7756676023324079E-2</v>
      </c>
      <c r="I27" s="646">
        <f t="shared" si="1"/>
        <v>0.26885667602332408</v>
      </c>
    </row>
    <row r="28" spans="1:13" ht="15" customHeight="1" x14ac:dyDescent="0.25">
      <c r="A28" s="643">
        <v>32</v>
      </c>
      <c r="B28" s="644">
        <v>91503482</v>
      </c>
      <c r="C28" s="645">
        <v>46</v>
      </c>
      <c r="D28" s="646">
        <v>0.157</v>
      </c>
      <c r="E28" s="646">
        <v>0.157</v>
      </c>
      <c r="F28" s="646">
        <f t="shared" si="0"/>
        <v>0</v>
      </c>
      <c r="G28" s="646">
        <v>0</v>
      </c>
      <c r="H28" s="646">
        <f>C28/C253*I12</f>
        <v>4.1577575854036118E-2</v>
      </c>
      <c r="I28" s="646">
        <f t="shared" si="1"/>
        <v>4.1577575854036118E-2</v>
      </c>
    </row>
    <row r="29" spans="1:13" ht="15" customHeight="1" x14ac:dyDescent="0.25">
      <c r="A29" s="643">
        <v>33</v>
      </c>
      <c r="B29" s="644">
        <v>91503489</v>
      </c>
      <c r="C29" s="645">
        <v>53.9</v>
      </c>
      <c r="D29" s="646">
        <v>0.2056</v>
      </c>
      <c r="E29" s="646">
        <v>0.2056</v>
      </c>
      <c r="F29" s="646">
        <f t="shared" si="0"/>
        <v>0</v>
      </c>
      <c r="G29" s="646">
        <v>0</v>
      </c>
      <c r="H29" s="646">
        <f>C29/C253*I12</f>
        <v>4.8718072576794488E-2</v>
      </c>
      <c r="I29" s="646">
        <f t="shared" si="1"/>
        <v>4.8718072576794488E-2</v>
      </c>
    </row>
    <row r="30" spans="1:13" ht="15" customHeight="1" x14ac:dyDescent="0.25">
      <c r="A30" s="643">
        <v>34</v>
      </c>
      <c r="B30" s="644">
        <v>91503488</v>
      </c>
      <c r="C30" s="645">
        <v>49.1</v>
      </c>
      <c r="D30" s="646">
        <v>0.1608</v>
      </c>
      <c r="E30" s="646">
        <v>0.1608</v>
      </c>
      <c r="F30" s="646">
        <f t="shared" si="0"/>
        <v>0</v>
      </c>
      <c r="G30" s="646">
        <v>0</v>
      </c>
      <c r="H30" s="646">
        <f>C30/C253*I12</f>
        <v>4.437954292246029E-2</v>
      </c>
      <c r="I30" s="646">
        <f t="shared" si="1"/>
        <v>4.437954292246029E-2</v>
      </c>
    </row>
    <row r="31" spans="1:13" ht="15" customHeight="1" x14ac:dyDescent="0.25">
      <c r="A31" s="643">
        <v>35</v>
      </c>
      <c r="B31" s="644">
        <v>91503487</v>
      </c>
      <c r="C31" s="645">
        <v>77.900000000000006</v>
      </c>
      <c r="D31" s="646">
        <v>0.18940000000000001</v>
      </c>
      <c r="E31" s="646">
        <v>0.84189999999999998</v>
      </c>
      <c r="F31" s="646">
        <f t="shared" si="0"/>
        <v>0.65249999999999997</v>
      </c>
      <c r="G31" s="646">
        <v>0</v>
      </c>
      <c r="H31" s="646">
        <f>C31/C253*I12</f>
        <v>7.0410720848465516E-2</v>
      </c>
      <c r="I31" s="646">
        <f t="shared" si="1"/>
        <v>0.72291072084846553</v>
      </c>
    </row>
    <row r="32" spans="1:13" x14ac:dyDescent="0.25">
      <c r="A32" s="643">
        <v>36</v>
      </c>
      <c r="B32" s="644">
        <v>91503486</v>
      </c>
      <c r="C32" s="645">
        <v>77.3</v>
      </c>
      <c r="D32" s="646">
        <v>0.1938</v>
      </c>
      <c r="E32" s="646">
        <v>0.89129999999999998</v>
      </c>
      <c r="F32" s="646">
        <f t="shared" si="0"/>
        <v>0.69750000000000001</v>
      </c>
      <c r="G32" s="646">
        <v>0</v>
      </c>
      <c r="H32" s="646">
        <f>C32/C253*I12</f>
        <v>6.9868404641673723E-2</v>
      </c>
      <c r="I32" s="646">
        <f t="shared" si="1"/>
        <v>0.76736840464167377</v>
      </c>
    </row>
    <row r="33" spans="1:9" x14ac:dyDescent="0.25">
      <c r="A33" s="643">
        <v>37</v>
      </c>
      <c r="B33" s="644">
        <v>91503095</v>
      </c>
      <c r="C33" s="645">
        <v>47.4</v>
      </c>
      <c r="D33" s="646">
        <v>0.1095</v>
      </c>
      <c r="E33" s="646">
        <v>0.1095</v>
      </c>
      <c r="F33" s="646">
        <f t="shared" si="0"/>
        <v>0</v>
      </c>
      <c r="G33" s="646">
        <v>0</v>
      </c>
      <c r="H33" s="646">
        <f>C33/C253*I12</f>
        <v>4.2842980336550256E-2</v>
      </c>
      <c r="I33" s="646">
        <f t="shared" si="1"/>
        <v>4.2842980336550256E-2</v>
      </c>
    </row>
    <row r="34" spans="1:9" x14ac:dyDescent="0.25">
      <c r="A34" s="643">
        <v>38</v>
      </c>
      <c r="B34" s="644">
        <v>91503091</v>
      </c>
      <c r="C34" s="645">
        <v>51.9</v>
      </c>
      <c r="D34" s="646">
        <v>1E-4</v>
      </c>
      <c r="E34" s="646">
        <v>1E-4</v>
      </c>
      <c r="F34" s="646">
        <f t="shared" si="0"/>
        <v>0</v>
      </c>
      <c r="G34" s="646">
        <v>0</v>
      </c>
      <c r="H34" s="646">
        <f>C34/C253*I12</f>
        <v>4.6910351887488572E-2</v>
      </c>
      <c r="I34" s="646">
        <f t="shared" si="1"/>
        <v>4.6910351887488572E-2</v>
      </c>
    </row>
    <row r="35" spans="1:9" x14ac:dyDescent="0.25">
      <c r="A35" s="643">
        <v>39</v>
      </c>
      <c r="B35" s="644">
        <v>91503090</v>
      </c>
      <c r="C35" s="647">
        <v>48.5</v>
      </c>
      <c r="D35" s="646">
        <v>8.9999999999999998E-4</v>
      </c>
      <c r="E35" s="646">
        <v>8.9999999999999998E-4</v>
      </c>
      <c r="F35" s="646">
        <f t="shared" si="0"/>
        <v>0</v>
      </c>
      <c r="G35" s="646">
        <v>0</v>
      </c>
      <c r="H35" s="646">
        <f>C35/C253*I12</f>
        <v>4.3837226715668511E-2</v>
      </c>
      <c r="I35" s="646">
        <f t="shared" si="1"/>
        <v>4.3837226715668511E-2</v>
      </c>
    </row>
    <row r="36" spans="1:9" x14ac:dyDescent="0.25">
      <c r="A36" s="643">
        <v>40</v>
      </c>
      <c r="B36" s="644">
        <v>91503094</v>
      </c>
      <c r="C36" s="645">
        <v>49.4</v>
      </c>
      <c r="D36" s="646">
        <v>0</v>
      </c>
      <c r="E36" s="646">
        <v>0</v>
      </c>
      <c r="F36" s="646">
        <f t="shared" si="0"/>
        <v>0</v>
      </c>
      <c r="G36" s="646">
        <v>0</v>
      </c>
      <c r="H36" s="646">
        <f>C36/C253*I12</f>
        <v>4.4650701025856172E-2</v>
      </c>
      <c r="I36" s="646">
        <f t="shared" si="1"/>
        <v>4.4650701025856172E-2</v>
      </c>
    </row>
    <row r="37" spans="1:9" x14ac:dyDescent="0.25">
      <c r="A37" s="643">
        <v>41</v>
      </c>
      <c r="B37" s="644">
        <v>91503093</v>
      </c>
      <c r="C37" s="645">
        <v>66.099999999999994</v>
      </c>
      <c r="D37" s="646">
        <v>0.23419999999999999</v>
      </c>
      <c r="E37" s="646">
        <v>0.63090000000000002</v>
      </c>
      <c r="F37" s="646">
        <f t="shared" si="0"/>
        <v>0.39670000000000005</v>
      </c>
      <c r="G37" s="646">
        <v>0</v>
      </c>
      <c r="H37" s="646">
        <f>C37/C253*I12</f>
        <v>5.9745168781560588E-2</v>
      </c>
      <c r="I37" s="646">
        <f t="shared" si="1"/>
        <v>0.45644516878156066</v>
      </c>
    </row>
    <row r="38" spans="1:9" x14ac:dyDescent="0.25">
      <c r="A38" s="643">
        <v>42</v>
      </c>
      <c r="B38" s="644">
        <v>91503092</v>
      </c>
      <c r="C38" s="645">
        <v>35.9</v>
      </c>
      <c r="D38" s="646">
        <v>0</v>
      </c>
      <c r="E38" s="646">
        <v>0</v>
      </c>
      <c r="F38" s="646">
        <f t="shared" si="0"/>
        <v>0</v>
      </c>
      <c r="G38" s="646">
        <v>0</v>
      </c>
      <c r="H38" s="646">
        <f>C38/C253*I12</f>
        <v>3.2448586373041224E-2</v>
      </c>
      <c r="I38" s="646">
        <f t="shared" si="1"/>
        <v>3.2448586373041224E-2</v>
      </c>
    </row>
    <row r="39" spans="1:9" x14ac:dyDescent="0.25">
      <c r="A39" s="643">
        <v>43</v>
      </c>
      <c r="B39" s="644">
        <v>91503096</v>
      </c>
      <c r="C39" s="645">
        <v>64.400000000000006</v>
      </c>
      <c r="D39" s="646">
        <v>0.21920000000000001</v>
      </c>
      <c r="E39" s="646">
        <v>0.2908</v>
      </c>
      <c r="F39" s="646">
        <f t="shared" si="0"/>
        <v>7.1599999999999997E-2</v>
      </c>
      <c r="G39" s="646">
        <v>0</v>
      </c>
      <c r="H39" s="646">
        <f>C39/C253*I12</f>
        <v>5.8208606195650568E-2</v>
      </c>
      <c r="I39" s="646">
        <f t="shared" si="1"/>
        <v>0.12980860619565057</v>
      </c>
    </row>
    <row r="40" spans="1:9" x14ac:dyDescent="0.25">
      <c r="A40" s="643">
        <v>44</v>
      </c>
      <c r="B40" s="644">
        <v>91503097</v>
      </c>
      <c r="C40" s="645">
        <v>45.7</v>
      </c>
      <c r="D40" s="646">
        <v>0.16689999999999999</v>
      </c>
      <c r="E40" s="646">
        <v>0.16689999999999999</v>
      </c>
      <c r="F40" s="646">
        <f t="shared" si="0"/>
        <v>0</v>
      </c>
      <c r="G40" s="646">
        <v>0</v>
      </c>
      <c r="H40" s="646">
        <f>C40/C253*I12</f>
        <v>4.1306417750640229E-2</v>
      </c>
      <c r="I40" s="646">
        <f t="shared" si="1"/>
        <v>4.1306417750640229E-2</v>
      </c>
    </row>
    <row r="41" spans="1:9" x14ac:dyDescent="0.25">
      <c r="A41" s="643">
        <v>45</v>
      </c>
      <c r="B41" s="644">
        <v>91503432</v>
      </c>
      <c r="C41" s="645">
        <v>53.8</v>
      </c>
      <c r="D41" s="646">
        <v>0</v>
      </c>
      <c r="E41" s="646">
        <v>0</v>
      </c>
      <c r="F41" s="646">
        <f t="shared" si="0"/>
        <v>0</v>
      </c>
      <c r="G41" s="646">
        <v>0</v>
      </c>
      <c r="H41" s="646">
        <f>C41/C253*I12</f>
        <v>4.8627686542329192E-2</v>
      </c>
      <c r="I41" s="646">
        <f t="shared" si="1"/>
        <v>4.8627686542329192E-2</v>
      </c>
    </row>
    <row r="42" spans="1:9" x14ac:dyDescent="0.25">
      <c r="A42" s="643">
        <v>46</v>
      </c>
      <c r="B42" s="644">
        <v>91503433</v>
      </c>
      <c r="C42" s="645">
        <v>49.1</v>
      </c>
      <c r="D42" s="646">
        <v>0.15640000000000001</v>
      </c>
      <c r="E42" s="646">
        <v>0.15640000000000001</v>
      </c>
      <c r="F42" s="646">
        <f t="shared" si="0"/>
        <v>0</v>
      </c>
      <c r="G42" s="646">
        <v>0</v>
      </c>
      <c r="H42" s="646">
        <f>C42/C253*I12</f>
        <v>4.437954292246029E-2</v>
      </c>
      <c r="I42" s="646">
        <f t="shared" si="1"/>
        <v>4.437954292246029E-2</v>
      </c>
    </row>
    <row r="43" spans="1:9" x14ac:dyDescent="0.25">
      <c r="A43" s="643">
        <v>47</v>
      </c>
      <c r="B43" s="644">
        <v>91503429</v>
      </c>
      <c r="C43" s="645">
        <v>77.7</v>
      </c>
      <c r="D43" s="646">
        <v>0.1875</v>
      </c>
      <c r="E43" s="646">
        <v>0.1875</v>
      </c>
      <c r="F43" s="646">
        <f t="shared" si="0"/>
        <v>0</v>
      </c>
      <c r="G43" s="646">
        <v>0</v>
      </c>
      <c r="H43" s="646">
        <f>C43/C253*I12</f>
        <v>7.0229948779534909E-2</v>
      </c>
      <c r="I43" s="646">
        <f t="shared" si="1"/>
        <v>7.0229948779534909E-2</v>
      </c>
    </row>
    <row r="44" spans="1:9" x14ac:dyDescent="0.25">
      <c r="A44" s="643">
        <v>48</v>
      </c>
      <c r="B44" s="644">
        <v>91503428</v>
      </c>
      <c r="C44" s="645">
        <v>77.5</v>
      </c>
      <c r="D44" s="646">
        <v>0.17219999999999999</v>
      </c>
      <c r="E44" s="646">
        <v>0.17219999999999999</v>
      </c>
      <c r="F44" s="646">
        <f t="shared" si="0"/>
        <v>0</v>
      </c>
      <c r="G44" s="646">
        <v>0</v>
      </c>
      <c r="H44" s="646">
        <f>C44/C253*I12</f>
        <v>7.0049176710604316E-2</v>
      </c>
      <c r="I44" s="646">
        <f t="shared" si="1"/>
        <v>7.0049176710604316E-2</v>
      </c>
    </row>
    <row r="45" spans="1:9" x14ac:dyDescent="0.25">
      <c r="A45" s="643">
        <v>49</v>
      </c>
      <c r="B45" s="644">
        <v>91503431</v>
      </c>
      <c r="C45" s="647">
        <v>47.7</v>
      </c>
      <c r="D45" s="646">
        <v>0.1212</v>
      </c>
      <c r="E45" s="646">
        <v>0.15279999999999999</v>
      </c>
      <c r="F45" s="646">
        <f t="shared" si="0"/>
        <v>3.1599999999999989E-2</v>
      </c>
      <c r="G45" s="646">
        <v>0</v>
      </c>
      <c r="H45" s="646">
        <f>C45/C253*I12</f>
        <v>4.3114138439946145E-2</v>
      </c>
      <c r="I45" s="646">
        <f t="shared" si="1"/>
        <v>7.4714138439946134E-2</v>
      </c>
    </row>
    <row r="46" spans="1:9" x14ac:dyDescent="0.25">
      <c r="A46" s="643">
        <v>50</v>
      </c>
      <c r="B46" s="644">
        <v>91503427</v>
      </c>
      <c r="C46" s="645">
        <v>51.9</v>
      </c>
      <c r="D46" s="646">
        <v>0.15509999999999999</v>
      </c>
      <c r="E46" s="646">
        <v>0.15509999999999999</v>
      </c>
      <c r="F46" s="646">
        <f t="shared" si="0"/>
        <v>0</v>
      </c>
      <c r="G46" s="646">
        <v>0</v>
      </c>
      <c r="H46" s="646">
        <f>C46/C253*I12</f>
        <v>4.6910351887488572E-2</v>
      </c>
      <c r="I46" s="646">
        <f t="shared" si="1"/>
        <v>4.6910351887488572E-2</v>
      </c>
    </row>
    <row r="47" spans="1:9" x14ac:dyDescent="0.25">
      <c r="A47" s="643">
        <v>51</v>
      </c>
      <c r="B47" s="644">
        <v>91503430</v>
      </c>
      <c r="C47" s="645">
        <v>48.4</v>
      </c>
      <c r="D47" s="646">
        <v>0.15809999999999999</v>
      </c>
      <c r="E47" s="646">
        <v>0.15809999999999999</v>
      </c>
      <c r="F47" s="646">
        <f t="shared" si="0"/>
        <v>0</v>
      </c>
      <c r="G47" s="646">
        <v>0</v>
      </c>
      <c r="H47" s="646">
        <f>C47/C253*I12</f>
        <v>4.3746840681203214E-2</v>
      </c>
      <c r="I47" s="646">
        <f t="shared" si="1"/>
        <v>4.3746840681203214E-2</v>
      </c>
    </row>
    <row r="48" spans="1:9" x14ac:dyDescent="0.25">
      <c r="A48" s="643">
        <v>52</v>
      </c>
      <c r="B48" s="644">
        <v>91503440</v>
      </c>
      <c r="C48" s="645">
        <v>49.4</v>
      </c>
      <c r="D48" s="646">
        <v>0.216</v>
      </c>
      <c r="E48" s="646">
        <v>0.216</v>
      </c>
      <c r="F48" s="646">
        <f t="shared" si="0"/>
        <v>0</v>
      </c>
      <c r="G48" s="646">
        <v>0</v>
      </c>
      <c r="H48" s="646">
        <f>C48/C253*I12</f>
        <v>4.4650701025856172E-2</v>
      </c>
      <c r="I48" s="646">
        <f t="shared" si="1"/>
        <v>4.4650701025856172E-2</v>
      </c>
    </row>
    <row r="49" spans="1:9" x14ac:dyDescent="0.25">
      <c r="A49" s="643">
        <v>53</v>
      </c>
      <c r="B49" s="644">
        <v>91503441</v>
      </c>
      <c r="C49" s="645">
        <v>66.3</v>
      </c>
      <c r="D49" s="646">
        <v>1E-4</v>
      </c>
      <c r="E49" s="646">
        <v>1E-4</v>
      </c>
      <c r="F49" s="646">
        <f t="shared" si="0"/>
        <v>0</v>
      </c>
      <c r="G49" s="646">
        <v>0</v>
      </c>
      <c r="H49" s="646">
        <f>C49/C253*I12</f>
        <v>5.9925940850491181E-2</v>
      </c>
      <c r="I49" s="646">
        <f t="shared" si="1"/>
        <v>5.9925940850491181E-2</v>
      </c>
    </row>
    <row r="50" spans="1:9" x14ac:dyDescent="0.25">
      <c r="A50" s="643">
        <v>54</v>
      </c>
      <c r="B50" s="644">
        <v>91503437</v>
      </c>
      <c r="C50" s="645">
        <v>36.1</v>
      </c>
      <c r="D50" s="646">
        <v>4.0000000000000002E-4</v>
      </c>
      <c r="E50" s="646">
        <v>4.0000000000000002E-4</v>
      </c>
      <c r="F50" s="646">
        <f t="shared" si="0"/>
        <v>0</v>
      </c>
      <c r="G50" s="646">
        <v>0</v>
      </c>
      <c r="H50" s="646">
        <f>C50/C253*I12</f>
        <v>3.2629358441971824E-2</v>
      </c>
      <c r="I50" s="646">
        <f t="shared" si="1"/>
        <v>3.2629358441971824E-2</v>
      </c>
    </row>
    <row r="51" spans="1:9" x14ac:dyDescent="0.25">
      <c r="A51" s="643">
        <v>55</v>
      </c>
      <c r="B51" s="644">
        <v>91503436</v>
      </c>
      <c r="C51" s="645">
        <v>64.2</v>
      </c>
      <c r="D51" s="646">
        <v>1E-4</v>
      </c>
      <c r="E51" s="646">
        <v>1E-4</v>
      </c>
      <c r="F51" s="646">
        <f t="shared" si="0"/>
        <v>0</v>
      </c>
      <c r="G51" s="646">
        <v>0</v>
      </c>
      <c r="H51" s="646">
        <f>C51/C253*I12</f>
        <v>5.8027834126719968E-2</v>
      </c>
      <c r="I51" s="646">
        <f t="shared" si="1"/>
        <v>5.8027834126719968E-2</v>
      </c>
    </row>
    <row r="52" spans="1:9" x14ac:dyDescent="0.25">
      <c r="A52" s="643">
        <v>56</v>
      </c>
      <c r="B52" s="644">
        <v>91503439</v>
      </c>
      <c r="C52" s="645">
        <v>45.6</v>
      </c>
      <c r="D52" s="646">
        <v>0</v>
      </c>
      <c r="E52" s="646">
        <v>0</v>
      </c>
      <c r="F52" s="646">
        <f t="shared" si="0"/>
        <v>0</v>
      </c>
      <c r="G52" s="646">
        <v>0</v>
      </c>
      <c r="H52" s="646">
        <f>C52/C253*I12</f>
        <v>4.1216031716174932E-2</v>
      </c>
      <c r="I52" s="646">
        <f t="shared" si="1"/>
        <v>4.1216031716174932E-2</v>
      </c>
    </row>
    <row r="53" spans="1:9" x14ac:dyDescent="0.25">
      <c r="A53" s="643">
        <v>57</v>
      </c>
      <c r="B53" s="644">
        <v>91503435</v>
      </c>
      <c r="C53" s="645">
        <v>53.8</v>
      </c>
      <c r="D53" s="646">
        <v>0</v>
      </c>
      <c r="E53" s="646">
        <v>0</v>
      </c>
      <c r="F53" s="646">
        <f t="shared" si="0"/>
        <v>0</v>
      </c>
      <c r="G53" s="646">
        <v>0</v>
      </c>
      <c r="H53" s="646">
        <f>C53/C253*I12</f>
        <v>4.8627686542329192E-2</v>
      </c>
      <c r="I53" s="646">
        <f t="shared" si="1"/>
        <v>4.8627686542329192E-2</v>
      </c>
    </row>
    <row r="54" spans="1:9" x14ac:dyDescent="0.25">
      <c r="A54" s="643">
        <v>58</v>
      </c>
      <c r="B54" s="644">
        <v>91503426</v>
      </c>
      <c r="C54" s="645">
        <v>48.4</v>
      </c>
      <c r="D54" s="646">
        <v>5.4899999999999997E-2</v>
      </c>
      <c r="E54" s="646">
        <v>0.24460000000000001</v>
      </c>
      <c r="F54" s="646">
        <f t="shared" si="0"/>
        <v>0.18970000000000001</v>
      </c>
      <c r="G54" s="646">
        <v>0</v>
      </c>
      <c r="H54" s="646">
        <f>C54/C253*I12</f>
        <v>4.3746840681203214E-2</v>
      </c>
      <c r="I54" s="646">
        <f t="shared" si="1"/>
        <v>0.23344684068120322</v>
      </c>
    </row>
    <row r="55" spans="1:9" x14ac:dyDescent="0.25">
      <c r="A55" s="643">
        <v>59</v>
      </c>
      <c r="B55" s="644">
        <v>91503438</v>
      </c>
      <c r="C55" s="645">
        <v>77.7</v>
      </c>
      <c r="D55" s="646">
        <v>3.7600000000000001E-2</v>
      </c>
      <c r="E55" s="646">
        <v>0.34279999999999999</v>
      </c>
      <c r="F55" s="646">
        <f t="shared" si="0"/>
        <v>0.30519999999999997</v>
      </c>
      <c r="G55" s="646">
        <v>0</v>
      </c>
      <c r="H55" s="646">
        <f>C55/C253*I12</f>
        <v>7.0229948779534909E-2</v>
      </c>
      <c r="I55" s="646">
        <f t="shared" si="1"/>
        <v>0.37542994877953489</v>
      </c>
    </row>
    <row r="56" spans="1:9" x14ac:dyDescent="0.25">
      <c r="A56" s="643">
        <v>60</v>
      </c>
      <c r="B56" s="644">
        <v>91503434</v>
      </c>
      <c r="C56" s="645">
        <v>77.2</v>
      </c>
      <c r="D56" s="646">
        <v>4.1200000000000001E-2</v>
      </c>
      <c r="E56" s="646">
        <v>4.1200000000000001E-2</v>
      </c>
      <c r="F56" s="646">
        <f t="shared" si="0"/>
        <v>0</v>
      </c>
      <c r="G56" s="646">
        <v>0</v>
      </c>
      <c r="H56" s="646">
        <f>C56/C253*I12</f>
        <v>6.9778018607208434E-2</v>
      </c>
      <c r="I56" s="646">
        <f t="shared" si="1"/>
        <v>6.9778018607208434E-2</v>
      </c>
    </row>
    <row r="57" spans="1:9" x14ac:dyDescent="0.25">
      <c r="A57" s="643">
        <v>61</v>
      </c>
      <c r="B57" s="644">
        <v>91503055</v>
      </c>
      <c r="C57" s="645">
        <v>46.9</v>
      </c>
      <c r="D57" s="646">
        <v>0.1678</v>
      </c>
      <c r="E57" s="646">
        <v>0.1678</v>
      </c>
      <c r="F57" s="646">
        <f t="shared" si="0"/>
        <v>0</v>
      </c>
      <c r="G57" s="646">
        <v>0</v>
      </c>
      <c r="H57" s="646">
        <f>C57/C253*I12</f>
        <v>4.2391050164223773E-2</v>
      </c>
      <c r="I57" s="646">
        <f t="shared" si="1"/>
        <v>4.2391050164223773E-2</v>
      </c>
    </row>
    <row r="58" spans="1:9" x14ac:dyDescent="0.25">
      <c r="A58" s="643">
        <v>62</v>
      </c>
      <c r="B58" s="644">
        <v>91503056</v>
      </c>
      <c r="C58" s="645">
        <v>52.1</v>
      </c>
      <c r="D58" s="646">
        <v>0.1467</v>
      </c>
      <c r="E58" s="646">
        <v>0.1467</v>
      </c>
      <c r="F58" s="646">
        <f t="shared" si="0"/>
        <v>0</v>
      </c>
      <c r="G58" s="646">
        <v>0</v>
      </c>
      <c r="H58" s="646">
        <f>C58/C253*I12</f>
        <v>4.7091123956419165E-2</v>
      </c>
      <c r="I58" s="646">
        <f t="shared" si="1"/>
        <v>4.7091123956419165E-2</v>
      </c>
    </row>
    <row r="59" spans="1:9" x14ac:dyDescent="0.25">
      <c r="A59" s="643">
        <v>63</v>
      </c>
      <c r="B59" s="644">
        <v>91503057</v>
      </c>
      <c r="C59" s="645">
        <v>48.3</v>
      </c>
      <c r="D59" s="646">
        <v>0.13070000000000001</v>
      </c>
      <c r="E59" s="646">
        <v>0.13639999999999999</v>
      </c>
      <c r="F59" s="646">
        <f t="shared" si="0"/>
        <v>5.6999999999999829E-3</v>
      </c>
      <c r="G59" s="646">
        <v>0</v>
      </c>
      <c r="H59" s="646">
        <f>C59/C253*I12</f>
        <v>4.3656454646737917E-2</v>
      </c>
      <c r="I59" s="646">
        <f t="shared" si="1"/>
        <v>4.93564546467379E-2</v>
      </c>
    </row>
    <row r="60" spans="1:9" x14ac:dyDescent="0.25">
      <c r="A60" s="643">
        <v>64</v>
      </c>
      <c r="B60" s="644">
        <v>91503054</v>
      </c>
      <c r="C60" s="645">
        <v>49.7</v>
      </c>
      <c r="D60" s="646">
        <v>0.20069999999999999</v>
      </c>
      <c r="E60" s="646">
        <v>0.20069999999999999</v>
      </c>
      <c r="F60" s="646">
        <f t="shared" si="0"/>
        <v>0</v>
      </c>
      <c r="G60" s="646">
        <v>0</v>
      </c>
      <c r="H60" s="646">
        <f>C60/C253*I12</f>
        <v>4.4921859129252062E-2</v>
      </c>
      <c r="I60" s="646">
        <f t="shared" si="1"/>
        <v>4.4921859129252062E-2</v>
      </c>
    </row>
    <row r="61" spans="1:9" x14ac:dyDescent="0.25">
      <c r="A61" s="643">
        <v>65</v>
      </c>
      <c r="B61" s="644">
        <v>91503050</v>
      </c>
      <c r="C61" s="645">
        <v>66.2</v>
      </c>
      <c r="D61" s="646">
        <v>0</v>
      </c>
      <c r="E61" s="646">
        <v>0.3543</v>
      </c>
      <c r="F61" s="646">
        <f t="shared" si="0"/>
        <v>0.3543</v>
      </c>
      <c r="G61" s="646">
        <v>0</v>
      </c>
      <c r="H61" s="646">
        <f>C61/C253*I12</f>
        <v>5.9835554816025885E-2</v>
      </c>
      <c r="I61" s="646">
        <f t="shared" si="1"/>
        <v>0.41413555481602587</v>
      </c>
    </row>
    <row r="62" spans="1:9" x14ac:dyDescent="0.25">
      <c r="A62" s="643">
        <v>66</v>
      </c>
      <c r="B62" s="644">
        <v>91503051</v>
      </c>
      <c r="C62" s="645">
        <v>36.1</v>
      </c>
      <c r="D62" s="646">
        <v>0.1333</v>
      </c>
      <c r="E62" s="646">
        <v>0.1333</v>
      </c>
      <c r="F62" s="646">
        <f t="shared" si="0"/>
        <v>0</v>
      </c>
      <c r="G62" s="646">
        <v>0</v>
      </c>
      <c r="H62" s="646">
        <f>C62/C253*I12</f>
        <v>3.2629358441971824E-2</v>
      </c>
      <c r="I62" s="646">
        <f t="shared" si="1"/>
        <v>3.2629358441971824E-2</v>
      </c>
    </row>
    <row r="63" spans="1:9" x14ac:dyDescent="0.25">
      <c r="A63" s="643">
        <v>67</v>
      </c>
      <c r="B63" s="644">
        <v>91503052</v>
      </c>
      <c r="C63" s="645">
        <v>64.099999999999994</v>
      </c>
      <c r="D63" s="646">
        <v>1.0200000000000001E-2</v>
      </c>
      <c r="E63" s="646">
        <v>0.36220000000000002</v>
      </c>
      <c r="F63" s="646">
        <f t="shared" si="0"/>
        <v>0.35200000000000004</v>
      </c>
      <c r="G63" s="646">
        <v>0</v>
      </c>
      <c r="H63" s="646">
        <f>C63/C253*I12</f>
        <v>5.7937448092254665E-2</v>
      </c>
      <c r="I63" s="646">
        <f t="shared" si="1"/>
        <v>0.40993744809225469</v>
      </c>
    </row>
    <row r="64" spans="1:9" x14ac:dyDescent="0.25">
      <c r="A64" s="643">
        <v>68</v>
      </c>
      <c r="B64" s="644">
        <v>91503053</v>
      </c>
      <c r="C64" s="645">
        <v>45.8</v>
      </c>
      <c r="D64" s="646">
        <v>0.1797</v>
      </c>
      <c r="E64" s="646">
        <v>0.1797</v>
      </c>
      <c r="F64" s="646">
        <f t="shared" si="0"/>
        <v>0</v>
      </c>
      <c r="G64" s="646">
        <v>0</v>
      </c>
      <c r="H64" s="646">
        <f>C64/C253*I12</f>
        <v>4.1396803785105518E-2</v>
      </c>
      <c r="I64" s="646">
        <f t="shared" si="1"/>
        <v>4.1396803785105518E-2</v>
      </c>
    </row>
    <row r="65" spans="1:9" x14ac:dyDescent="0.25">
      <c r="A65" s="643">
        <v>69</v>
      </c>
      <c r="B65" s="644">
        <v>91503042</v>
      </c>
      <c r="C65" s="645">
        <v>53.7</v>
      </c>
      <c r="D65" s="646">
        <v>5.6000000000000001E-2</v>
      </c>
      <c r="E65" s="646">
        <v>5.6000000000000001E-2</v>
      </c>
      <c r="F65" s="646">
        <f t="shared" si="0"/>
        <v>0</v>
      </c>
      <c r="G65" s="646">
        <v>0</v>
      </c>
      <c r="H65" s="646">
        <f>C65/C253*I12</f>
        <v>4.8537300507863902E-2</v>
      </c>
      <c r="I65" s="646">
        <f t="shared" si="1"/>
        <v>4.8537300507863902E-2</v>
      </c>
    </row>
    <row r="66" spans="1:9" x14ac:dyDescent="0.25">
      <c r="A66" s="643">
        <v>70</v>
      </c>
      <c r="B66" s="644">
        <v>91503046</v>
      </c>
      <c r="C66" s="647">
        <v>48.5</v>
      </c>
      <c r="D66" s="646">
        <v>4.9099999999999998E-2</v>
      </c>
      <c r="E66" s="646">
        <v>4.9099999999999998E-2</v>
      </c>
      <c r="F66" s="646">
        <f t="shared" si="0"/>
        <v>0</v>
      </c>
      <c r="G66" s="646">
        <v>0</v>
      </c>
      <c r="H66" s="646">
        <f>C66/C253*I12</f>
        <v>4.3837226715668511E-2</v>
      </c>
      <c r="I66" s="646">
        <f t="shared" si="1"/>
        <v>4.3837226715668511E-2</v>
      </c>
    </row>
    <row r="67" spans="1:9" x14ac:dyDescent="0.25">
      <c r="A67" s="643">
        <v>71</v>
      </c>
      <c r="B67" s="644">
        <v>91503043</v>
      </c>
      <c r="C67" s="645">
        <v>78</v>
      </c>
      <c r="D67" s="646">
        <v>8.4000000000000005E-2</v>
      </c>
      <c r="E67" s="646">
        <v>0.72660000000000002</v>
      </c>
      <c r="F67" s="646">
        <f t="shared" si="0"/>
        <v>0.64260000000000006</v>
      </c>
      <c r="G67" s="646">
        <v>0</v>
      </c>
      <c r="H67" s="646">
        <f>C67/C253*I12</f>
        <v>7.0501106882930792E-2</v>
      </c>
      <c r="I67" s="646">
        <f t="shared" si="1"/>
        <v>0.71310110688293082</v>
      </c>
    </row>
    <row r="68" spans="1:9" x14ac:dyDescent="0.25">
      <c r="A68" s="643">
        <v>72</v>
      </c>
      <c r="B68" s="644">
        <v>91503047</v>
      </c>
      <c r="C68" s="645">
        <v>77.099999999999994</v>
      </c>
      <c r="D68" s="646">
        <v>3.49E-2</v>
      </c>
      <c r="E68" s="646">
        <v>3.49E-2</v>
      </c>
      <c r="F68" s="646">
        <f t="shared" si="0"/>
        <v>0</v>
      </c>
      <c r="G68" s="646">
        <v>0</v>
      </c>
      <c r="H68" s="646">
        <f>C68/C253*I12</f>
        <v>6.968763257274313E-2</v>
      </c>
      <c r="I68" s="646">
        <f t="shared" si="1"/>
        <v>6.968763257274313E-2</v>
      </c>
    </row>
    <row r="69" spans="1:9" x14ac:dyDescent="0.25">
      <c r="A69" s="643">
        <v>73</v>
      </c>
      <c r="B69" s="644">
        <v>91503044</v>
      </c>
      <c r="C69" s="647">
        <v>46.6</v>
      </c>
      <c r="D69" s="646">
        <v>4.82E-2</v>
      </c>
      <c r="E69" s="646">
        <v>4.82E-2</v>
      </c>
      <c r="F69" s="646">
        <f t="shared" si="0"/>
        <v>0</v>
      </c>
      <c r="G69" s="646">
        <v>0</v>
      </c>
      <c r="H69" s="646">
        <f>C69/C253*I12</f>
        <v>4.211989206082789E-2</v>
      </c>
      <c r="I69" s="646">
        <f t="shared" si="1"/>
        <v>4.211989206082789E-2</v>
      </c>
    </row>
    <row r="70" spans="1:9" x14ac:dyDescent="0.25">
      <c r="A70" s="643">
        <v>74</v>
      </c>
      <c r="B70" s="644">
        <v>91503048</v>
      </c>
      <c r="C70" s="645">
        <v>52.6</v>
      </c>
      <c r="D70" s="646">
        <v>4.02E-2</v>
      </c>
      <c r="E70" s="646">
        <v>4.02E-2</v>
      </c>
      <c r="F70" s="646">
        <f t="shared" si="0"/>
        <v>0</v>
      </c>
      <c r="G70" s="646">
        <v>0</v>
      </c>
      <c r="H70" s="646">
        <f>C70/C253*I12</f>
        <v>4.7543054128745647E-2</v>
      </c>
      <c r="I70" s="646">
        <f t="shared" si="1"/>
        <v>4.7543054128745647E-2</v>
      </c>
    </row>
    <row r="71" spans="1:9" x14ac:dyDescent="0.25">
      <c r="A71" s="643">
        <v>75</v>
      </c>
      <c r="B71" s="644">
        <v>91503045</v>
      </c>
      <c r="C71" s="645">
        <v>48.3</v>
      </c>
      <c r="D71" s="646">
        <v>4.3799999999999999E-2</v>
      </c>
      <c r="E71" s="646">
        <v>0.3175</v>
      </c>
      <c r="F71" s="646">
        <f t="shared" si="0"/>
        <v>0.2737</v>
      </c>
      <c r="G71" s="646">
        <v>0</v>
      </c>
      <c r="H71" s="646">
        <f>C71/C253*I12</f>
        <v>4.3656454646737917E-2</v>
      </c>
      <c r="I71" s="646">
        <f t="shared" si="1"/>
        <v>0.3173564546467379</v>
      </c>
    </row>
    <row r="72" spans="1:9" x14ac:dyDescent="0.25">
      <c r="A72" s="643">
        <v>76</v>
      </c>
      <c r="B72" s="644">
        <v>91503049</v>
      </c>
      <c r="C72" s="645">
        <v>49.4</v>
      </c>
      <c r="D72" s="646">
        <v>4.7899999999999998E-2</v>
      </c>
      <c r="E72" s="646">
        <v>4.7899999999999998E-2</v>
      </c>
      <c r="F72" s="646">
        <f t="shared" si="0"/>
        <v>0</v>
      </c>
      <c r="G72" s="646">
        <v>0</v>
      </c>
      <c r="H72" s="646">
        <f>C72/C253*I12</f>
        <v>4.4650701025856172E-2</v>
      </c>
      <c r="I72" s="646">
        <f t="shared" si="1"/>
        <v>4.4650701025856172E-2</v>
      </c>
    </row>
    <row r="73" spans="1:9" x14ac:dyDescent="0.25">
      <c r="A73" s="643">
        <v>77</v>
      </c>
      <c r="B73" s="644">
        <v>91503515</v>
      </c>
      <c r="C73" s="645">
        <v>66.400000000000006</v>
      </c>
      <c r="D73" s="646">
        <v>7.4099999999999999E-2</v>
      </c>
      <c r="E73" s="646">
        <v>7.4099999999999999E-2</v>
      </c>
      <c r="F73" s="646">
        <f t="shared" si="0"/>
        <v>0</v>
      </c>
      <c r="G73" s="646">
        <v>0</v>
      </c>
      <c r="H73" s="646">
        <f>C73/C253*I12</f>
        <v>6.0016326884956478E-2</v>
      </c>
      <c r="I73" s="646">
        <f t="shared" si="1"/>
        <v>6.0016326884956478E-2</v>
      </c>
    </row>
    <row r="74" spans="1:9" x14ac:dyDescent="0.25">
      <c r="A74" s="643">
        <v>78</v>
      </c>
      <c r="B74" s="644">
        <v>91503516</v>
      </c>
      <c r="C74" s="645">
        <v>36.5</v>
      </c>
      <c r="D74" s="646">
        <v>3.4799999999999998E-2</v>
      </c>
      <c r="E74" s="646">
        <v>3.4799999999999998E-2</v>
      </c>
      <c r="F74" s="646">
        <f t="shared" si="0"/>
        <v>0</v>
      </c>
      <c r="G74" s="646">
        <v>0</v>
      </c>
      <c r="H74" s="646">
        <f>C74/C253*I12</f>
        <v>3.2990902579833004E-2</v>
      </c>
      <c r="I74" s="646">
        <f t="shared" si="1"/>
        <v>3.2990902579833004E-2</v>
      </c>
    </row>
    <row r="75" spans="1:9" x14ac:dyDescent="0.25">
      <c r="A75" s="643">
        <v>79</v>
      </c>
      <c r="B75" s="644">
        <v>91503514</v>
      </c>
      <c r="C75" s="645">
        <v>63.8</v>
      </c>
      <c r="D75" s="646">
        <v>7.9600000000000004E-2</v>
      </c>
      <c r="E75" s="646">
        <v>7.9600000000000004E-2</v>
      </c>
      <c r="F75" s="646">
        <f t="shared" si="0"/>
        <v>0</v>
      </c>
      <c r="G75" s="646">
        <v>0</v>
      </c>
      <c r="H75" s="646">
        <f>C75/C253*I12</f>
        <v>5.7666289988858782E-2</v>
      </c>
      <c r="I75" s="646">
        <f t="shared" si="1"/>
        <v>5.7666289988858782E-2</v>
      </c>
    </row>
    <row r="76" spans="1:9" x14ac:dyDescent="0.25">
      <c r="A76" s="643">
        <v>80</v>
      </c>
      <c r="B76" s="644">
        <v>91503517</v>
      </c>
      <c r="C76" s="645">
        <v>45.8</v>
      </c>
      <c r="D76" s="646">
        <v>5.5E-2</v>
      </c>
      <c r="E76" s="646">
        <v>5.5E-2</v>
      </c>
      <c r="F76" s="646">
        <f t="shared" si="0"/>
        <v>0</v>
      </c>
      <c r="G76" s="646">
        <v>0</v>
      </c>
      <c r="H76" s="646">
        <f>C76/C253*I12</f>
        <v>4.1396803785105518E-2</v>
      </c>
      <c r="I76" s="646">
        <f t="shared" si="1"/>
        <v>4.1396803785105518E-2</v>
      </c>
    </row>
    <row r="77" spans="1:9" x14ac:dyDescent="0.25">
      <c r="A77" s="643">
        <v>81</v>
      </c>
      <c r="B77" s="644">
        <v>91503518</v>
      </c>
      <c r="C77" s="645">
        <v>53.9</v>
      </c>
      <c r="D77" s="646">
        <v>5.1900000000000002E-2</v>
      </c>
      <c r="E77" s="646">
        <v>5.1900000000000002E-2</v>
      </c>
      <c r="F77" s="646">
        <f t="shared" si="0"/>
        <v>0</v>
      </c>
      <c r="G77" s="646">
        <v>0</v>
      </c>
      <c r="H77" s="646">
        <f>C77/C253*I12</f>
        <v>4.8718072576794488E-2</v>
      </c>
      <c r="I77" s="646">
        <f t="shared" si="1"/>
        <v>4.8718072576794488E-2</v>
      </c>
    </row>
    <row r="78" spans="1:9" x14ac:dyDescent="0.25">
      <c r="A78" s="643">
        <v>82</v>
      </c>
      <c r="B78" s="644">
        <v>91503519</v>
      </c>
      <c r="C78" s="645">
        <v>48.2</v>
      </c>
      <c r="D78" s="646">
        <v>4.1300000000000003E-2</v>
      </c>
      <c r="E78" s="646">
        <v>4.1300000000000003E-2</v>
      </c>
      <c r="F78" s="646">
        <f t="shared" si="0"/>
        <v>0</v>
      </c>
      <c r="G78" s="646">
        <v>0</v>
      </c>
      <c r="H78" s="646">
        <f>C78/C253*I12</f>
        <v>4.3566068612272621E-2</v>
      </c>
      <c r="I78" s="646">
        <f t="shared" si="1"/>
        <v>4.3566068612272621E-2</v>
      </c>
    </row>
    <row r="79" spans="1:9" x14ac:dyDescent="0.25">
      <c r="A79" s="643">
        <v>83</v>
      </c>
      <c r="B79" s="644">
        <v>91503520</v>
      </c>
      <c r="C79" s="645">
        <v>77.599999999999994</v>
      </c>
      <c r="D79" s="646">
        <v>7.6999999999999999E-2</v>
      </c>
      <c r="E79" s="646">
        <v>7.6999999999999999E-2</v>
      </c>
      <c r="F79" s="646">
        <f t="shared" si="0"/>
        <v>0</v>
      </c>
      <c r="G79" s="646">
        <v>0</v>
      </c>
      <c r="H79" s="646">
        <f>C79/C253*I12</f>
        <v>7.013956274506962E-2</v>
      </c>
      <c r="I79" s="646">
        <f t="shared" si="1"/>
        <v>7.013956274506962E-2</v>
      </c>
    </row>
    <row r="80" spans="1:9" x14ac:dyDescent="0.25">
      <c r="A80" s="643">
        <v>84</v>
      </c>
      <c r="B80" s="644">
        <v>91503521</v>
      </c>
      <c r="C80" s="647">
        <v>76.8</v>
      </c>
      <c r="D80" s="646">
        <v>8.8700000000000001E-2</v>
      </c>
      <c r="E80" s="646">
        <v>8.8700000000000001E-2</v>
      </c>
      <c r="F80" s="646">
        <f t="shared" si="0"/>
        <v>0</v>
      </c>
      <c r="G80" s="646">
        <v>0</v>
      </c>
      <c r="H80" s="646">
        <f>C80/C253*I12</f>
        <v>6.9416474469347247E-2</v>
      </c>
      <c r="I80" s="646">
        <f t="shared" si="1"/>
        <v>6.9416474469347247E-2</v>
      </c>
    </row>
    <row r="81" spans="1:9" x14ac:dyDescent="0.25">
      <c r="A81" s="643">
        <v>85</v>
      </c>
      <c r="B81" s="644">
        <v>91503507</v>
      </c>
      <c r="C81" s="647">
        <v>47.1</v>
      </c>
      <c r="D81" s="646">
        <v>4.4600000000000001E-2</v>
      </c>
      <c r="E81" s="646">
        <v>4.4600000000000001E-2</v>
      </c>
      <c r="F81" s="646">
        <f t="shared" si="0"/>
        <v>0</v>
      </c>
      <c r="G81" s="646">
        <v>0</v>
      </c>
      <c r="H81" s="646">
        <f>C81/C253*I12</f>
        <v>4.2571822233154373E-2</v>
      </c>
      <c r="I81" s="646">
        <f t="shared" si="1"/>
        <v>4.2571822233154373E-2</v>
      </c>
    </row>
    <row r="82" spans="1:9" x14ac:dyDescent="0.25">
      <c r="A82" s="643">
        <v>86</v>
      </c>
      <c r="B82" s="644">
        <v>91503508</v>
      </c>
      <c r="C82" s="647">
        <v>52.3</v>
      </c>
      <c r="D82" s="646">
        <v>4.8899999999999999E-2</v>
      </c>
      <c r="E82" s="646">
        <v>6.13E-2</v>
      </c>
      <c r="F82" s="646">
        <f t="shared" ref="F82:F145" si="2">E82-D82</f>
        <v>1.2400000000000001E-2</v>
      </c>
      <c r="G82" s="646">
        <v>0</v>
      </c>
      <c r="H82" s="646">
        <f>C82/C253*I12</f>
        <v>4.7271896025349751E-2</v>
      </c>
      <c r="I82" s="646">
        <f t="shared" ref="I82:I145" si="3">F82+H82</f>
        <v>5.9671896025349752E-2</v>
      </c>
    </row>
    <row r="83" spans="1:9" x14ac:dyDescent="0.25">
      <c r="A83" s="643">
        <v>87</v>
      </c>
      <c r="B83" s="644">
        <v>91503506</v>
      </c>
      <c r="C83" s="645">
        <v>47.9</v>
      </c>
      <c r="D83" s="646">
        <v>8.0000000000000004E-4</v>
      </c>
      <c r="E83" s="646">
        <v>8.0000000000000004E-4</v>
      </c>
      <c r="F83" s="646">
        <f t="shared" si="2"/>
        <v>0</v>
      </c>
      <c r="G83" s="646">
        <v>0</v>
      </c>
      <c r="H83" s="646">
        <f>C83/C253*I12</f>
        <v>4.3294910508876738E-2</v>
      </c>
      <c r="I83" s="646">
        <f t="shared" si="3"/>
        <v>4.3294910508876738E-2</v>
      </c>
    </row>
    <row r="84" spans="1:9" x14ac:dyDescent="0.25">
      <c r="A84" s="643">
        <v>88</v>
      </c>
      <c r="B84" s="644">
        <v>91503510</v>
      </c>
      <c r="C84" s="645">
        <v>49</v>
      </c>
      <c r="D84" s="646">
        <v>4.8300000000000003E-2</v>
      </c>
      <c r="E84" s="646">
        <v>0.32379999999999998</v>
      </c>
      <c r="F84" s="646">
        <f t="shared" si="2"/>
        <v>0.27549999999999997</v>
      </c>
      <c r="G84" s="646">
        <v>0</v>
      </c>
      <c r="H84" s="646">
        <f>C84/C253*I12</f>
        <v>4.4289156887994993E-2</v>
      </c>
      <c r="I84" s="646">
        <f t="shared" si="3"/>
        <v>0.31978915688799497</v>
      </c>
    </row>
    <row r="85" spans="1:9" x14ac:dyDescent="0.25">
      <c r="A85" s="643">
        <v>89</v>
      </c>
      <c r="B85" s="644">
        <v>91503511</v>
      </c>
      <c r="C85" s="645">
        <v>66.599999999999994</v>
      </c>
      <c r="D85" s="646">
        <v>5.6300000000000003E-2</v>
      </c>
      <c r="E85" s="646">
        <v>5.6300000000000003E-2</v>
      </c>
      <c r="F85" s="646">
        <f t="shared" si="2"/>
        <v>0</v>
      </c>
      <c r="G85" s="646">
        <v>0</v>
      </c>
      <c r="H85" s="646">
        <f>C85/C253*I12</f>
        <v>6.0197098953887064E-2</v>
      </c>
      <c r="I85" s="646">
        <f t="shared" si="3"/>
        <v>6.0197098953887064E-2</v>
      </c>
    </row>
    <row r="86" spans="1:9" x14ac:dyDescent="0.25">
      <c r="A86" s="643">
        <v>90</v>
      </c>
      <c r="B86" s="644">
        <v>91503512</v>
      </c>
      <c r="C86" s="645">
        <v>36.299999999999997</v>
      </c>
      <c r="D86" s="646">
        <v>3.6900000000000002E-2</v>
      </c>
      <c r="E86" s="646">
        <v>3.6900000000000002E-2</v>
      </c>
      <c r="F86" s="646">
        <f t="shared" si="2"/>
        <v>0</v>
      </c>
      <c r="G86" s="646">
        <v>0</v>
      </c>
      <c r="H86" s="646">
        <f>C86/C253*I12</f>
        <v>3.2810130510902404E-2</v>
      </c>
      <c r="I86" s="646">
        <f t="shared" si="3"/>
        <v>3.2810130510902404E-2</v>
      </c>
    </row>
    <row r="87" spans="1:9" x14ac:dyDescent="0.25">
      <c r="A87" s="643">
        <v>91</v>
      </c>
      <c r="B87" s="644">
        <v>91503513</v>
      </c>
      <c r="C87" s="645">
        <v>64.7</v>
      </c>
      <c r="D87" s="646">
        <v>6.7500000000000004E-2</v>
      </c>
      <c r="E87" s="646">
        <v>6.7500000000000004E-2</v>
      </c>
      <c r="F87" s="646">
        <f t="shared" si="2"/>
        <v>0</v>
      </c>
      <c r="G87" s="646">
        <v>0</v>
      </c>
      <c r="H87" s="646">
        <f>C87/C253*I12</f>
        <v>5.8479764299046451E-2</v>
      </c>
      <c r="I87" s="646">
        <f t="shared" si="3"/>
        <v>5.8479764299046451E-2</v>
      </c>
    </row>
    <row r="88" spans="1:9" x14ac:dyDescent="0.25">
      <c r="A88" s="643">
        <v>92</v>
      </c>
      <c r="B88" s="644">
        <v>91503509</v>
      </c>
      <c r="C88" s="645">
        <v>45.4</v>
      </c>
      <c r="D88" s="646">
        <v>6.8500000000000005E-2</v>
      </c>
      <c r="E88" s="646">
        <v>6.8500000000000005E-2</v>
      </c>
      <c r="F88" s="646">
        <f t="shared" si="2"/>
        <v>0</v>
      </c>
      <c r="G88" s="646">
        <v>0</v>
      </c>
      <c r="H88" s="646">
        <f>C88/C253*I12</f>
        <v>4.1035259647244332E-2</v>
      </c>
      <c r="I88" s="646">
        <f t="shared" si="3"/>
        <v>4.1035259647244332E-2</v>
      </c>
    </row>
    <row r="89" spans="1:9" x14ac:dyDescent="0.25">
      <c r="A89" s="643">
        <v>93</v>
      </c>
      <c r="B89" s="644">
        <v>81501843</v>
      </c>
      <c r="C89" s="645">
        <v>53.9</v>
      </c>
      <c r="D89" s="646">
        <v>0.58099999999999996</v>
      </c>
      <c r="E89" s="646">
        <v>0.58099999999999996</v>
      </c>
      <c r="F89" s="646">
        <f t="shared" si="2"/>
        <v>0</v>
      </c>
      <c r="G89" s="646">
        <v>0</v>
      </c>
      <c r="H89" s="646">
        <f>C89/C253*I12</f>
        <v>4.8718072576794488E-2</v>
      </c>
      <c r="I89" s="646">
        <f t="shared" si="3"/>
        <v>4.8718072576794488E-2</v>
      </c>
    </row>
    <row r="90" spans="1:9" x14ac:dyDescent="0.25">
      <c r="A90" s="643">
        <v>94</v>
      </c>
      <c r="B90" s="644">
        <v>81501842</v>
      </c>
      <c r="C90" s="645">
        <v>48.5</v>
      </c>
      <c r="D90" s="646">
        <v>6.6900000000000001E-2</v>
      </c>
      <c r="E90" s="646">
        <v>0.49009999999999998</v>
      </c>
      <c r="F90" s="646">
        <f t="shared" si="2"/>
        <v>0.42319999999999997</v>
      </c>
      <c r="G90" s="646">
        <v>0</v>
      </c>
      <c r="H90" s="646">
        <f>C90/C253*I12</f>
        <v>4.3837226715668511E-2</v>
      </c>
      <c r="I90" s="646">
        <f t="shared" si="3"/>
        <v>0.4670372267156685</v>
      </c>
    </row>
    <row r="91" spans="1:9" x14ac:dyDescent="0.25">
      <c r="A91" s="643">
        <v>95</v>
      </c>
      <c r="B91" s="644">
        <v>81501847</v>
      </c>
      <c r="C91" s="645">
        <v>77.900000000000006</v>
      </c>
      <c r="D91" s="646">
        <v>1.7000000000000001E-2</v>
      </c>
      <c r="E91" s="646">
        <v>1.7000000000000001E-2</v>
      </c>
      <c r="F91" s="646">
        <f t="shared" si="2"/>
        <v>0</v>
      </c>
      <c r="G91" s="646">
        <v>0</v>
      </c>
      <c r="H91" s="646">
        <f>C91/C253*I12</f>
        <v>7.0410720848465516E-2</v>
      </c>
      <c r="I91" s="646">
        <f t="shared" si="3"/>
        <v>7.0410720848465516E-2</v>
      </c>
    </row>
    <row r="92" spans="1:9" x14ac:dyDescent="0.25">
      <c r="A92" s="643">
        <v>96</v>
      </c>
      <c r="B92" s="644">
        <v>81501846</v>
      </c>
      <c r="C92" s="647">
        <v>77</v>
      </c>
      <c r="D92" s="646">
        <v>9.9500000000000005E-2</v>
      </c>
      <c r="E92" s="646">
        <v>9.9500000000000005E-2</v>
      </c>
      <c r="F92" s="646">
        <f t="shared" si="2"/>
        <v>0</v>
      </c>
      <c r="G92" s="646">
        <v>0</v>
      </c>
      <c r="H92" s="646">
        <f>C92/C253*I12</f>
        <v>6.959724653827784E-2</v>
      </c>
      <c r="I92" s="646">
        <f t="shared" si="3"/>
        <v>6.959724653827784E-2</v>
      </c>
    </row>
    <row r="93" spans="1:9" x14ac:dyDescent="0.25">
      <c r="A93" s="643">
        <v>97</v>
      </c>
      <c r="B93" s="644">
        <v>81501844</v>
      </c>
      <c r="C93" s="645">
        <v>46.6</v>
      </c>
      <c r="D93" s="646">
        <v>0.371</v>
      </c>
      <c r="E93" s="646">
        <v>0.371</v>
      </c>
      <c r="F93" s="646">
        <f t="shared" si="2"/>
        <v>0</v>
      </c>
      <c r="G93" s="646">
        <v>0</v>
      </c>
      <c r="H93" s="646">
        <f>C93/C253*I12</f>
        <v>4.211989206082789E-2</v>
      </c>
      <c r="I93" s="646">
        <f t="shared" si="3"/>
        <v>4.211989206082789E-2</v>
      </c>
    </row>
    <row r="94" spans="1:9" x14ac:dyDescent="0.25">
      <c r="A94" s="643">
        <v>98</v>
      </c>
      <c r="B94" s="644">
        <v>81501848</v>
      </c>
      <c r="C94" s="645">
        <v>52.3</v>
      </c>
      <c r="D94" s="646">
        <v>5.3100000000000001E-2</v>
      </c>
      <c r="E94" s="646">
        <v>5.3100000000000001E-2</v>
      </c>
      <c r="F94" s="646">
        <f t="shared" si="2"/>
        <v>0</v>
      </c>
      <c r="G94" s="646">
        <v>0</v>
      </c>
      <c r="H94" s="646">
        <f>C94/C253*I12</f>
        <v>4.7271896025349751E-2</v>
      </c>
      <c r="I94" s="646">
        <f t="shared" si="3"/>
        <v>4.7271896025349751E-2</v>
      </c>
    </row>
    <row r="95" spans="1:9" x14ac:dyDescent="0.25">
      <c r="A95" s="643">
        <v>99</v>
      </c>
      <c r="B95" s="644">
        <v>81501849</v>
      </c>
      <c r="C95" s="645">
        <v>48.3</v>
      </c>
      <c r="D95" s="646">
        <v>6.3899999999999998E-2</v>
      </c>
      <c r="E95" s="646">
        <v>6.3899999999999998E-2</v>
      </c>
      <c r="F95" s="646">
        <f t="shared" si="2"/>
        <v>0</v>
      </c>
      <c r="G95" s="646">
        <v>0</v>
      </c>
      <c r="H95" s="646">
        <f>C95/C253*I12</f>
        <v>4.3656454646737917E-2</v>
      </c>
      <c r="I95" s="646">
        <f t="shared" si="3"/>
        <v>4.3656454646737917E-2</v>
      </c>
    </row>
    <row r="96" spans="1:9" x14ac:dyDescent="0.25">
      <c r="A96" s="643">
        <v>100</v>
      </c>
      <c r="B96" s="644">
        <v>81501840</v>
      </c>
      <c r="C96" s="645">
        <v>49.5</v>
      </c>
      <c r="D96" s="646">
        <v>4.9200000000000001E-2</v>
      </c>
      <c r="E96" s="646">
        <v>4.9200000000000001E-2</v>
      </c>
      <c r="F96" s="646">
        <f t="shared" si="2"/>
        <v>0</v>
      </c>
      <c r="G96" s="646">
        <v>0</v>
      </c>
      <c r="H96" s="646">
        <f>C96/C253*I12</f>
        <v>4.4741087060321469E-2</v>
      </c>
      <c r="I96" s="646">
        <f t="shared" si="3"/>
        <v>4.4741087060321469E-2</v>
      </c>
    </row>
    <row r="97" spans="1:9" x14ac:dyDescent="0.25">
      <c r="A97" s="643">
        <v>101</v>
      </c>
      <c r="B97" s="644">
        <v>81501839</v>
      </c>
      <c r="C97" s="645">
        <v>66.7</v>
      </c>
      <c r="D97" s="646">
        <v>7.2499999999999995E-2</v>
      </c>
      <c r="E97" s="646">
        <v>7.2499999999999995E-2</v>
      </c>
      <c r="F97" s="646">
        <f t="shared" si="2"/>
        <v>0</v>
      </c>
      <c r="G97" s="646">
        <v>0</v>
      </c>
      <c r="H97" s="646">
        <f>C97/C253*I12</f>
        <v>6.0287484988352361E-2</v>
      </c>
      <c r="I97" s="646">
        <f t="shared" si="3"/>
        <v>6.0287484988352361E-2</v>
      </c>
    </row>
    <row r="98" spans="1:9" x14ac:dyDescent="0.25">
      <c r="A98" s="643">
        <v>102</v>
      </c>
      <c r="B98" s="644">
        <v>81501841</v>
      </c>
      <c r="C98" s="645">
        <v>36</v>
      </c>
      <c r="D98" s="646">
        <v>2.52E-2</v>
      </c>
      <c r="E98" s="646">
        <v>7.4700000000000003E-2</v>
      </c>
      <c r="F98" s="646">
        <f t="shared" si="2"/>
        <v>4.9500000000000002E-2</v>
      </c>
      <c r="G98" s="646">
        <v>0</v>
      </c>
      <c r="H98" s="646">
        <f>C98/C253*I12</f>
        <v>3.2538972407506521E-2</v>
      </c>
      <c r="I98" s="646">
        <f t="shared" si="3"/>
        <v>8.2038972407506516E-2</v>
      </c>
    </row>
    <row r="99" spans="1:9" x14ac:dyDescent="0.25">
      <c r="A99" s="643">
        <v>103</v>
      </c>
      <c r="B99" s="644">
        <v>81501838</v>
      </c>
      <c r="C99" s="645">
        <v>64.7</v>
      </c>
      <c r="D99" s="646">
        <v>7.9000000000000001E-2</v>
      </c>
      <c r="E99" s="646">
        <v>7.9000000000000001E-2</v>
      </c>
      <c r="F99" s="646">
        <f t="shared" si="2"/>
        <v>0</v>
      </c>
      <c r="G99" s="646">
        <v>0</v>
      </c>
      <c r="H99" s="646">
        <f>C99/C253*I12</f>
        <v>5.8479764299046451E-2</v>
      </c>
      <c r="I99" s="646">
        <f t="shared" si="3"/>
        <v>5.8479764299046451E-2</v>
      </c>
    </row>
    <row r="100" spans="1:9" x14ac:dyDescent="0.25">
      <c r="A100" s="643">
        <v>104</v>
      </c>
      <c r="B100" s="644">
        <v>81501836</v>
      </c>
      <c r="C100" s="645">
        <v>45.4</v>
      </c>
      <c r="D100" s="646">
        <v>5.16E-2</v>
      </c>
      <c r="E100" s="646">
        <v>5.16E-2</v>
      </c>
      <c r="F100" s="646">
        <f t="shared" si="2"/>
        <v>0</v>
      </c>
      <c r="G100" s="646">
        <v>0</v>
      </c>
      <c r="H100" s="646">
        <f>C100/C253*I12</f>
        <v>4.1035259647244332E-2</v>
      </c>
      <c r="I100" s="646">
        <f t="shared" si="3"/>
        <v>4.1035259647244332E-2</v>
      </c>
    </row>
    <row r="101" spans="1:9" x14ac:dyDescent="0.25">
      <c r="A101" s="643">
        <v>105</v>
      </c>
      <c r="B101" s="644">
        <v>81501845</v>
      </c>
      <c r="C101" s="645">
        <v>54</v>
      </c>
      <c r="D101" s="646">
        <v>0.152</v>
      </c>
      <c r="E101" s="646">
        <v>0.42330000000000001</v>
      </c>
      <c r="F101" s="646">
        <f t="shared" si="2"/>
        <v>0.27129999999999999</v>
      </c>
      <c r="G101" s="646">
        <v>0</v>
      </c>
      <c r="H101" s="646">
        <f>C101/C253*I12</f>
        <v>4.8808458611259792E-2</v>
      </c>
      <c r="I101" s="646">
        <f t="shared" si="3"/>
        <v>0.32010845861125981</v>
      </c>
    </row>
    <row r="102" spans="1:9" x14ac:dyDescent="0.25">
      <c r="A102" s="643">
        <v>106</v>
      </c>
      <c r="B102" s="644">
        <v>81501835</v>
      </c>
      <c r="C102" s="645">
        <v>48.5</v>
      </c>
      <c r="D102" s="646">
        <v>6.3399999999999998E-2</v>
      </c>
      <c r="E102" s="646">
        <v>6.3399999999999998E-2</v>
      </c>
      <c r="F102" s="646">
        <f t="shared" si="2"/>
        <v>0</v>
      </c>
      <c r="G102" s="646">
        <v>0</v>
      </c>
      <c r="H102" s="646">
        <f>C102/C253*I12</f>
        <v>4.3837226715668511E-2</v>
      </c>
      <c r="I102" s="646">
        <f t="shared" si="3"/>
        <v>4.3837226715668511E-2</v>
      </c>
    </row>
    <row r="103" spans="1:9" x14ac:dyDescent="0.25">
      <c r="A103" s="643">
        <v>107</v>
      </c>
      <c r="B103" s="644">
        <v>81501834</v>
      </c>
      <c r="C103" s="645">
        <v>78.099999999999994</v>
      </c>
      <c r="D103" s="646">
        <v>7.9899999999999999E-2</v>
      </c>
      <c r="E103" s="646">
        <v>7.9899999999999999E-2</v>
      </c>
      <c r="F103" s="646">
        <f t="shared" si="2"/>
        <v>0</v>
      </c>
      <c r="G103" s="646">
        <v>0</v>
      </c>
      <c r="H103" s="646">
        <f>C103/C253*I12</f>
        <v>7.0591492917396095E-2</v>
      </c>
      <c r="I103" s="646">
        <f t="shared" si="3"/>
        <v>7.0591492917396095E-2</v>
      </c>
    </row>
    <row r="104" spans="1:9" x14ac:dyDescent="0.25">
      <c r="A104" s="643">
        <v>108</v>
      </c>
      <c r="B104" s="644">
        <v>81501837</v>
      </c>
      <c r="C104" s="645">
        <v>77.5</v>
      </c>
      <c r="D104" s="646">
        <v>7.3599999999999999E-2</v>
      </c>
      <c r="E104" s="646">
        <v>0.1384</v>
      </c>
      <c r="F104" s="646">
        <f t="shared" si="2"/>
        <v>6.4799999999999996E-2</v>
      </c>
      <c r="G104" s="646">
        <v>0</v>
      </c>
      <c r="H104" s="646">
        <f>C104/C253*I12</f>
        <v>7.0049176710604316E-2</v>
      </c>
      <c r="I104" s="646">
        <f t="shared" si="3"/>
        <v>0.13484917671060431</v>
      </c>
    </row>
    <row r="105" spans="1:9" x14ac:dyDescent="0.25">
      <c r="A105" s="643">
        <v>109</v>
      </c>
      <c r="B105" s="644">
        <v>91503448</v>
      </c>
      <c r="C105" s="645">
        <v>46.9</v>
      </c>
      <c r="D105" s="646">
        <v>5.1200000000000002E-2</v>
      </c>
      <c r="E105" s="646">
        <v>5.1200000000000002E-2</v>
      </c>
      <c r="F105" s="646">
        <f t="shared" si="2"/>
        <v>0</v>
      </c>
      <c r="G105" s="646">
        <v>0</v>
      </c>
      <c r="H105" s="646">
        <f>C105/C253*I12</f>
        <v>4.2391050164223773E-2</v>
      </c>
      <c r="I105" s="646">
        <f t="shared" si="3"/>
        <v>4.2391050164223773E-2</v>
      </c>
    </row>
    <row r="106" spans="1:9" x14ac:dyDescent="0.25">
      <c r="A106" s="643">
        <v>110</v>
      </c>
      <c r="B106" s="644">
        <v>91503447</v>
      </c>
      <c r="C106" s="645">
        <v>52</v>
      </c>
      <c r="D106" s="646">
        <v>0.1241</v>
      </c>
      <c r="E106" s="646">
        <v>0.1241</v>
      </c>
      <c r="F106" s="646">
        <f t="shared" si="2"/>
        <v>0</v>
      </c>
      <c r="G106" s="646">
        <v>0</v>
      </c>
      <c r="H106" s="646">
        <f>C106/C253*I12</f>
        <v>4.7000737921953868E-2</v>
      </c>
      <c r="I106" s="646">
        <f t="shared" si="3"/>
        <v>4.7000737921953868E-2</v>
      </c>
    </row>
    <row r="107" spans="1:9" x14ac:dyDescent="0.25">
      <c r="A107" s="643">
        <v>111</v>
      </c>
      <c r="B107" s="644">
        <v>91503446</v>
      </c>
      <c r="C107" s="645">
        <v>48.2</v>
      </c>
      <c r="D107" s="646">
        <v>4.3400000000000001E-2</v>
      </c>
      <c r="E107" s="646">
        <v>4.3400000000000001E-2</v>
      </c>
      <c r="F107" s="646">
        <f t="shared" si="2"/>
        <v>0</v>
      </c>
      <c r="G107" s="646">
        <v>0</v>
      </c>
      <c r="H107" s="646">
        <f>C107/C253*I12</f>
        <v>4.3566068612272621E-2</v>
      </c>
      <c r="I107" s="646">
        <f t="shared" si="3"/>
        <v>4.3566068612272621E-2</v>
      </c>
    </row>
    <row r="108" spans="1:9" x14ac:dyDescent="0.25">
      <c r="A108" s="643">
        <v>112</v>
      </c>
      <c r="B108" s="644">
        <v>91503443</v>
      </c>
      <c r="C108" s="645">
        <v>49.5</v>
      </c>
      <c r="D108" s="646">
        <v>8.9300000000000004E-2</v>
      </c>
      <c r="E108" s="646">
        <v>0.17760000000000001</v>
      </c>
      <c r="F108" s="646">
        <f t="shared" si="2"/>
        <v>8.8300000000000003E-2</v>
      </c>
      <c r="G108" s="646">
        <v>0</v>
      </c>
      <c r="H108" s="646">
        <f>C108/C253*I12</f>
        <v>4.4741087060321469E-2</v>
      </c>
      <c r="I108" s="646">
        <f t="shared" si="3"/>
        <v>0.13304108706032147</v>
      </c>
    </row>
    <row r="109" spans="1:9" x14ac:dyDescent="0.25">
      <c r="A109" s="643">
        <v>113</v>
      </c>
      <c r="B109" s="644">
        <v>91503444</v>
      </c>
      <c r="C109" s="645">
        <v>67.099999999999994</v>
      </c>
      <c r="D109" s="646">
        <v>5.1900000000000002E-2</v>
      </c>
      <c r="E109" s="646">
        <v>5.1900000000000002E-2</v>
      </c>
      <c r="F109" s="646">
        <f t="shared" si="2"/>
        <v>0</v>
      </c>
      <c r="G109" s="646">
        <v>0</v>
      </c>
      <c r="H109" s="646">
        <f>C109/C253*I12</f>
        <v>6.064902912621354E-2</v>
      </c>
      <c r="I109" s="646">
        <f t="shared" si="3"/>
        <v>6.064902912621354E-2</v>
      </c>
    </row>
    <row r="110" spans="1:9" x14ac:dyDescent="0.25">
      <c r="A110" s="643">
        <v>114</v>
      </c>
      <c r="B110" s="644">
        <v>91503442</v>
      </c>
      <c r="C110" s="645">
        <v>36.4</v>
      </c>
      <c r="D110" s="646">
        <v>8.1900000000000001E-2</v>
      </c>
      <c r="E110" s="646">
        <v>8.1900000000000001E-2</v>
      </c>
      <c r="F110" s="646">
        <f t="shared" si="2"/>
        <v>0</v>
      </c>
      <c r="G110" s="646">
        <v>0</v>
      </c>
      <c r="H110" s="646">
        <f>C110/C253*I12</f>
        <v>3.2900516545367707E-2</v>
      </c>
      <c r="I110" s="646">
        <f t="shared" si="3"/>
        <v>3.2900516545367707E-2</v>
      </c>
    </row>
    <row r="111" spans="1:9" x14ac:dyDescent="0.25">
      <c r="A111" s="643">
        <v>115</v>
      </c>
      <c r="B111" s="644">
        <v>91503449</v>
      </c>
      <c r="C111" s="645">
        <v>64.900000000000006</v>
      </c>
      <c r="D111" s="646">
        <v>0.1875</v>
      </c>
      <c r="E111" s="646">
        <v>0.1875</v>
      </c>
      <c r="F111" s="646">
        <f t="shared" si="2"/>
        <v>0</v>
      </c>
      <c r="G111" s="646">
        <v>0</v>
      </c>
      <c r="H111" s="646">
        <f>C111/C253*I12</f>
        <v>5.8660536367977044E-2</v>
      </c>
      <c r="I111" s="646">
        <f t="shared" si="3"/>
        <v>5.8660536367977044E-2</v>
      </c>
    </row>
    <row r="112" spans="1:9" x14ac:dyDescent="0.25">
      <c r="A112" s="643">
        <v>116</v>
      </c>
      <c r="B112" s="644">
        <v>91503445</v>
      </c>
      <c r="C112" s="645">
        <v>45.6</v>
      </c>
      <c r="D112" s="646">
        <v>0.13150000000000001</v>
      </c>
      <c r="E112" s="646">
        <v>0.13150000000000001</v>
      </c>
      <c r="F112" s="646">
        <f t="shared" si="2"/>
        <v>0</v>
      </c>
      <c r="G112" s="646">
        <v>0</v>
      </c>
      <c r="H112" s="646">
        <f>C112/C253*I12</f>
        <v>4.1216031716174932E-2</v>
      </c>
      <c r="I112" s="646">
        <f t="shared" si="3"/>
        <v>4.1216031716174932E-2</v>
      </c>
    </row>
    <row r="113" spans="1:9" x14ac:dyDescent="0.25">
      <c r="A113" s="643">
        <v>117</v>
      </c>
      <c r="B113" s="644">
        <v>91503457</v>
      </c>
      <c r="C113" s="647">
        <v>53.7</v>
      </c>
      <c r="D113" s="646">
        <v>5.2999999999999999E-2</v>
      </c>
      <c r="E113" s="646">
        <v>5.2999999999999999E-2</v>
      </c>
      <c r="F113" s="646">
        <f t="shared" si="2"/>
        <v>0</v>
      </c>
      <c r="G113" s="646">
        <v>0</v>
      </c>
      <c r="H113" s="646">
        <f>C113/C253*I12</f>
        <v>4.8537300507863902E-2</v>
      </c>
      <c r="I113" s="646">
        <f t="shared" si="3"/>
        <v>4.8537300507863902E-2</v>
      </c>
    </row>
    <row r="114" spans="1:9" x14ac:dyDescent="0.25">
      <c r="A114" s="643">
        <v>118</v>
      </c>
      <c r="B114" s="644">
        <v>91503456</v>
      </c>
      <c r="C114" s="645">
        <v>48.5</v>
      </c>
      <c r="D114" s="646">
        <v>4.1000000000000002E-2</v>
      </c>
      <c r="E114" s="646">
        <v>4.1000000000000002E-2</v>
      </c>
      <c r="F114" s="646">
        <f t="shared" si="2"/>
        <v>0</v>
      </c>
      <c r="G114" s="646">
        <v>0</v>
      </c>
      <c r="H114" s="646">
        <f>C114/C253*I12</f>
        <v>4.3837226715668511E-2</v>
      </c>
      <c r="I114" s="646">
        <f t="shared" si="3"/>
        <v>4.3837226715668511E-2</v>
      </c>
    </row>
    <row r="115" spans="1:9" x14ac:dyDescent="0.25">
      <c r="A115" s="643">
        <v>119</v>
      </c>
      <c r="B115" s="644">
        <v>91503453</v>
      </c>
      <c r="C115" s="645">
        <v>78.400000000000006</v>
      </c>
      <c r="D115" s="646">
        <v>6.5299999999999997E-2</v>
      </c>
      <c r="E115" s="646">
        <v>6.5299999999999997E-2</v>
      </c>
      <c r="F115" s="646">
        <f t="shared" si="2"/>
        <v>0</v>
      </c>
      <c r="G115" s="646">
        <v>0</v>
      </c>
      <c r="H115" s="646">
        <f>C115/C253*I12</f>
        <v>7.0862651020791992E-2</v>
      </c>
      <c r="I115" s="646">
        <f t="shared" si="3"/>
        <v>7.0862651020791992E-2</v>
      </c>
    </row>
    <row r="116" spans="1:9" x14ac:dyDescent="0.25">
      <c r="A116" s="643">
        <v>120</v>
      </c>
      <c r="B116" s="644">
        <v>91503452</v>
      </c>
      <c r="C116" s="645">
        <v>77.900000000000006</v>
      </c>
      <c r="D116" s="646">
        <v>8.6800000000000002E-2</v>
      </c>
      <c r="E116" s="646">
        <v>8.6800000000000002E-2</v>
      </c>
      <c r="F116" s="646">
        <f t="shared" si="2"/>
        <v>0</v>
      </c>
      <c r="G116" s="646">
        <v>0</v>
      </c>
      <c r="H116" s="646">
        <f>C116/C253*I12</f>
        <v>7.0410720848465516E-2</v>
      </c>
      <c r="I116" s="646">
        <f t="shared" si="3"/>
        <v>7.0410720848465516E-2</v>
      </c>
    </row>
    <row r="117" spans="1:9" x14ac:dyDescent="0.25">
      <c r="A117" s="643">
        <v>121</v>
      </c>
      <c r="B117" s="644">
        <v>91503455</v>
      </c>
      <c r="C117" s="645">
        <v>46.9</v>
      </c>
      <c r="D117" s="646">
        <v>4.6399999999999997E-2</v>
      </c>
      <c r="E117" s="646">
        <v>4.6399999999999997E-2</v>
      </c>
      <c r="F117" s="646">
        <f t="shared" si="2"/>
        <v>0</v>
      </c>
      <c r="G117" s="646">
        <v>0</v>
      </c>
      <c r="H117" s="646">
        <f>C117/C253*I12</f>
        <v>4.2391050164223773E-2</v>
      </c>
      <c r="I117" s="646">
        <f t="shared" si="3"/>
        <v>4.2391050164223773E-2</v>
      </c>
    </row>
    <row r="118" spans="1:9" x14ac:dyDescent="0.25">
      <c r="A118" s="643">
        <v>122</v>
      </c>
      <c r="B118" s="644">
        <v>91503451</v>
      </c>
      <c r="C118" s="645">
        <v>51.6</v>
      </c>
      <c r="D118" s="646">
        <v>3.1899999999999998E-2</v>
      </c>
      <c r="E118" s="646">
        <v>3.1899999999999998E-2</v>
      </c>
      <c r="F118" s="646">
        <f t="shared" si="2"/>
        <v>0</v>
      </c>
      <c r="G118" s="646">
        <v>0</v>
      </c>
      <c r="H118" s="646">
        <f>C118/C253*I12</f>
        <v>4.6639193784092682E-2</v>
      </c>
      <c r="I118" s="646">
        <f t="shared" si="3"/>
        <v>4.6639193784092682E-2</v>
      </c>
    </row>
    <row r="119" spans="1:9" x14ac:dyDescent="0.25">
      <c r="A119" s="643">
        <v>123</v>
      </c>
      <c r="B119" s="644">
        <v>91503454</v>
      </c>
      <c r="C119" s="645">
        <v>48</v>
      </c>
      <c r="D119" s="646">
        <v>5.6500000000000002E-2</v>
      </c>
      <c r="E119" s="646">
        <v>5.7099999999999998E-2</v>
      </c>
      <c r="F119" s="646">
        <f t="shared" si="2"/>
        <v>5.9999999999999637E-4</v>
      </c>
      <c r="G119" s="646">
        <v>0</v>
      </c>
      <c r="H119" s="646">
        <f>C119/C253*I12</f>
        <v>4.3385296543342035E-2</v>
      </c>
      <c r="I119" s="646">
        <f t="shared" si="3"/>
        <v>4.3985296543342031E-2</v>
      </c>
    </row>
    <row r="120" spans="1:9" x14ac:dyDescent="0.25">
      <c r="A120" s="643">
        <v>124</v>
      </c>
      <c r="B120" s="644">
        <v>91503450</v>
      </c>
      <c r="C120" s="645">
        <v>49.2</v>
      </c>
      <c r="D120" s="646">
        <v>0</v>
      </c>
      <c r="E120" s="646">
        <v>0</v>
      </c>
      <c r="F120" s="646">
        <f t="shared" si="2"/>
        <v>0</v>
      </c>
      <c r="G120" s="646">
        <v>0</v>
      </c>
      <c r="H120" s="646">
        <f>C120/C253*I12</f>
        <v>4.4469928956925586E-2</v>
      </c>
      <c r="I120" s="646">
        <f t="shared" si="3"/>
        <v>4.4469928956925586E-2</v>
      </c>
    </row>
    <row r="121" spans="1:9" x14ac:dyDescent="0.25">
      <c r="A121" s="643">
        <v>125</v>
      </c>
      <c r="B121" s="644">
        <v>91503464</v>
      </c>
      <c r="C121" s="645">
        <v>67.099999999999994</v>
      </c>
      <c r="D121" s="646">
        <v>7.2599999999999998E-2</v>
      </c>
      <c r="E121" s="646">
        <v>7.2599999999999998E-2</v>
      </c>
      <c r="F121" s="646">
        <f t="shared" si="2"/>
        <v>0</v>
      </c>
      <c r="G121" s="646">
        <v>0</v>
      </c>
      <c r="H121" s="646">
        <f>C121/C253*I12</f>
        <v>6.064902912621354E-2</v>
      </c>
      <c r="I121" s="646">
        <f t="shared" si="3"/>
        <v>6.064902912621354E-2</v>
      </c>
    </row>
    <row r="122" spans="1:9" x14ac:dyDescent="0.25">
      <c r="A122" s="643">
        <v>126</v>
      </c>
      <c r="B122" s="644">
        <v>91503463</v>
      </c>
      <c r="C122" s="645">
        <v>36</v>
      </c>
      <c r="D122" s="646">
        <v>3.3799999999999997E-2</v>
      </c>
      <c r="E122" s="646">
        <v>3.3799999999999997E-2</v>
      </c>
      <c r="F122" s="646">
        <f t="shared" si="2"/>
        <v>0</v>
      </c>
      <c r="G122" s="646">
        <v>0</v>
      </c>
      <c r="H122" s="646">
        <f>C122/C253*I12</f>
        <v>3.2538972407506521E-2</v>
      </c>
      <c r="I122" s="646">
        <f t="shared" si="3"/>
        <v>3.2538972407506521E-2</v>
      </c>
    </row>
    <row r="123" spans="1:9" x14ac:dyDescent="0.25">
      <c r="A123" s="643">
        <v>127</v>
      </c>
      <c r="B123" s="644">
        <v>91503462</v>
      </c>
      <c r="C123" s="645">
        <v>65.900000000000006</v>
      </c>
      <c r="D123" s="646">
        <v>3.8999999999999998E-3</v>
      </c>
      <c r="E123" s="646">
        <v>3.9E-2</v>
      </c>
      <c r="F123" s="646">
        <f t="shared" si="2"/>
        <v>3.5099999999999999E-2</v>
      </c>
      <c r="G123" s="646">
        <v>0</v>
      </c>
      <c r="H123" s="646">
        <f>C123/C253*I12</f>
        <v>5.9564396712630002E-2</v>
      </c>
      <c r="I123" s="646">
        <f t="shared" si="3"/>
        <v>9.4664396712629995E-2</v>
      </c>
    </row>
    <row r="124" spans="1:9" x14ac:dyDescent="0.25">
      <c r="A124" s="643">
        <v>128</v>
      </c>
      <c r="B124" s="644">
        <v>91503459</v>
      </c>
      <c r="C124" s="645">
        <v>45.3</v>
      </c>
      <c r="D124" s="646">
        <v>0.43099999999999999</v>
      </c>
      <c r="E124" s="646">
        <v>0.43099999999999999</v>
      </c>
      <c r="F124" s="646">
        <f t="shared" si="2"/>
        <v>0</v>
      </c>
      <c r="G124" s="646">
        <v>0</v>
      </c>
      <c r="H124" s="646">
        <f>C124/C253*I12</f>
        <v>4.0944873612779042E-2</v>
      </c>
      <c r="I124" s="646">
        <f t="shared" si="3"/>
        <v>4.0944873612779042E-2</v>
      </c>
    </row>
    <row r="125" spans="1:9" x14ac:dyDescent="0.25">
      <c r="A125" s="643">
        <v>129</v>
      </c>
      <c r="B125" s="644">
        <v>91503460</v>
      </c>
      <c r="C125" s="645">
        <v>53.7</v>
      </c>
      <c r="D125" s="646">
        <v>0.1613</v>
      </c>
      <c r="E125" s="646">
        <v>0.1613</v>
      </c>
      <c r="F125" s="646">
        <f t="shared" si="2"/>
        <v>0</v>
      </c>
      <c r="G125" s="646">
        <v>0</v>
      </c>
      <c r="H125" s="646">
        <f>C125/C253*I12</f>
        <v>4.8537300507863902E-2</v>
      </c>
      <c r="I125" s="646">
        <f t="shared" si="3"/>
        <v>4.8537300507863902E-2</v>
      </c>
    </row>
    <row r="126" spans="1:9" x14ac:dyDescent="0.25">
      <c r="A126" s="643">
        <v>130</v>
      </c>
      <c r="B126" s="644">
        <v>91503458</v>
      </c>
      <c r="C126" s="645">
        <v>48.5</v>
      </c>
      <c r="D126" s="646">
        <v>0.14729999999999999</v>
      </c>
      <c r="E126" s="646">
        <v>0.14729999999999999</v>
      </c>
      <c r="F126" s="646">
        <f t="shared" si="2"/>
        <v>0</v>
      </c>
      <c r="G126" s="646">
        <v>0</v>
      </c>
      <c r="H126" s="646">
        <f>C126/C253*I12</f>
        <v>4.3837226715668511E-2</v>
      </c>
      <c r="I126" s="646">
        <f t="shared" si="3"/>
        <v>4.3837226715668511E-2</v>
      </c>
    </row>
    <row r="127" spans="1:9" x14ac:dyDescent="0.25">
      <c r="A127" s="643">
        <v>131</v>
      </c>
      <c r="B127" s="644">
        <v>91503465</v>
      </c>
      <c r="C127" s="645">
        <v>78.3</v>
      </c>
      <c r="D127" s="646">
        <v>0.219</v>
      </c>
      <c r="E127" s="646">
        <v>0.219</v>
      </c>
      <c r="F127" s="646">
        <f t="shared" si="2"/>
        <v>0</v>
      </c>
      <c r="G127" s="646">
        <v>0</v>
      </c>
      <c r="H127" s="646">
        <f>C127/C253*I12</f>
        <v>7.0772264986326688E-2</v>
      </c>
      <c r="I127" s="646">
        <f t="shared" si="3"/>
        <v>7.0772264986326688E-2</v>
      </c>
    </row>
    <row r="128" spans="1:9" x14ac:dyDescent="0.25">
      <c r="A128" s="643">
        <v>132</v>
      </c>
      <c r="B128" s="644">
        <v>91503461</v>
      </c>
      <c r="C128" s="645">
        <v>77.5</v>
      </c>
      <c r="D128" s="646">
        <v>0.25180000000000002</v>
      </c>
      <c r="E128" s="646">
        <v>0.25180000000000002</v>
      </c>
      <c r="F128" s="646">
        <f t="shared" si="2"/>
        <v>0</v>
      </c>
      <c r="G128" s="646">
        <v>0</v>
      </c>
      <c r="H128" s="646">
        <f>C128/C253*I12</f>
        <v>7.0049176710604316E-2</v>
      </c>
      <c r="I128" s="646">
        <f t="shared" si="3"/>
        <v>7.0049176710604316E-2</v>
      </c>
    </row>
    <row r="129" spans="1:9" x14ac:dyDescent="0.25">
      <c r="A129" s="643">
        <v>133</v>
      </c>
      <c r="B129" s="644">
        <v>91503467</v>
      </c>
      <c r="C129" s="645">
        <v>46.9</v>
      </c>
      <c r="D129" s="646">
        <v>3.0000000000000001E-3</v>
      </c>
      <c r="E129" s="646">
        <v>3.0000000000000001E-3</v>
      </c>
      <c r="F129" s="646">
        <f t="shared" si="2"/>
        <v>0</v>
      </c>
      <c r="G129" s="646">
        <v>0</v>
      </c>
      <c r="H129" s="646">
        <f>C129/C253*I12</f>
        <v>4.2391050164223773E-2</v>
      </c>
      <c r="I129" s="646">
        <f t="shared" si="3"/>
        <v>4.2391050164223773E-2</v>
      </c>
    </row>
    <row r="130" spans="1:9" x14ac:dyDescent="0.25">
      <c r="A130" s="643">
        <v>134</v>
      </c>
      <c r="B130" s="644">
        <v>91503468</v>
      </c>
      <c r="C130" s="645">
        <v>51.9</v>
      </c>
      <c r="D130" s="646">
        <v>0.14299999999999999</v>
      </c>
      <c r="E130" s="646">
        <v>0.14299999999999999</v>
      </c>
      <c r="F130" s="646">
        <f t="shared" si="2"/>
        <v>0</v>
      </c>
      <c r="G130" s="646">
        <v>0</v>
      </c>
      <c r="H130" s="646">
        <f>C130/C253*I12</f>
        <v>4.6910351887488572E-2</v>
      </c>
      <c r="I130" s="646">
        <f t="shared" si="3"/>
        <v>4.6910351887488572E-2</v>
      </c>
    </row>
    <row r="131" spans="1:9" x14ac:dyDescent="0.25">
      <c r="A131" s="643">
        <v>135</v>
      </c>
      <c r="B131" s="644">
        <v>91503466</v>
      </c>
      <c r="C131" s="645">
        <v>48.2</v>
      </c>
      <c r="D131" s="646">
        <v>0.1434</v>
      </c>
      <c r="E131" s="646">
        <v>0.1434</v>
      </c>
      <c r="F131" s="646">
        <f t="shared" si="2"/>
        <v>0</v>
      </c>
      <c r="G131" s="646">
        <v>0</v>
      </c>
      <c r="H131" s="646">
        <f>C131/C253*I12</f>
        <v>4.3566068612272621E-2</v>
      </c>
      <c r="I131" s="646">
        <f t="shared" si="3"/>
        <v>4.3566068612272621E-2</v>
      </c>
    </row>
    <row r="132" spans="1:9" x14ac:dyDescent="0.25">
      <c r="A132" s="643">
        <v>136</v>
      </c>
      <c r="B132" s="644">
        <v>91503471</v>
      </c>
      <c r="C132" s="645">
        <v>49.2</v>
      </c>
      <c r="D132" s="646">
        <v>0.15970000000000001</v>
      </c>
      <c r="E132" s="646">
        <v>0.15970000000000001</v>
      </c>
      <c r="F132" s="646">
        <f t="shared" si="2"/>
        <v>0</v>
      </c>
      <c r="G132" s="646">
        <v>0</v>
      </c>
      <c r="H132" s="646">
        <f>C132/C253*I12</f>
        <v>4.4469928956925586E-2</v>
      </c>
      <c r="I132" s="646">
        <f t="shared" si="3"/>
        <v>4.4469928956925586E-2</v>
      </c>
    </row>
    <row r="133" spans="1:9" x14ac:dyDescent="0.25">
      <c r="A133" s="643">
        <v>137</v>
      </c>
      <c r="B133" s="644">
        <v>91503470</v>
      </c>
      <c r="C133" s="647">
        <v>67.099999999999994</v>
      </c>
      <c r="D133" s="646">
        <v>0.23710000000000001</v>
      </c>
      <c r="E133" s="646">
        <v>0.23710000000000001</v>
      </c>
      <c r="F133" s="646">
        <f t="shared" si="2"/>
        <v>0</v>
      </c>
      <c r="G133" s="646">
        <v>0</v>
      </c>
      <c r="H133" s="646">
        <f>C133/C253*I12</f>
        <v>6.064902912621354E-2</v>
      </c>
      <c r="I133" s="646">
        <f t="shared" si="3"/>
        <v>6.064902912621354E-2</v>
      </c>
    </row>
    <row r="134" spans="1:9" x14ac:dyDescent="0.25">
      <c r="A134" s="643">
        <v>138</v>
      </c>
      <c r="B134" s="644">
        <v>91503472</v>
      </c>
      <c r="C134" s="645">
        <v>36.1</v>
      </c>
      <c r="D134" s="646">
        <v>0</v>
      </c>
      <c r="E134" s="646">
        <v>0</v>
      </c>
      <c r="F134" s="646">
        <f t="shared" si="2"/>
        <v>0</v>
      </c>
      <c r="G134" s="646">
        <v>0</v>
      </c>
      <c r="H134" s="646">
        <f>C134/C253*I12</f>
        <v>3.2629358441971824E-2</v>
      </c>
      <c r="I134" s="646">
        <f t="shared" si="3"/>
        <v>3.2629358441971824E-2</v>
      </c>
    </row>
    <row r="135" spans="1:9" x14ac:dyDescent="0.25">
      <c r="A135" s="643">
        <v>139</v>
      </c>
      <c r="B135" s="644">
        <v>91503469</v>
      </c>
      <c r="C135" s="645">
        <v>65.2</v>
      </c>
      <c r="D135" s="646">
        <v>0</v>
      </c>
      <c r="E135" s="646">
        <v>0</v>
      </c>
      <c r="F135" s="646">
        <f t="shared" si="2"/>
        <v>0</v>
      </c>
      <c r="G135" s="646">
        <v>0</v>
      </c>
      <c r="H135" s="646">
        <f>C135/C253*I12</f>
        <v>5.8931694471372927E-2</v>
      </c>
      <c r="I135" s="646">
        <f t="shared" si="3"/>
        <v>5.8931694471372927E-2</v>
      </c>
    </row>
    <row r="136" spans="1:9" x14ac:dyDescent="0.25">
      <c r="A136" s="643">
        <v>140</v>
      </c>
      <c r="B136" s="644">
        <v>91503473</v>
      </c>
      <c r="C136" s="645">
        <v>45.4</v>
      </c>
      <c r="D136" s="646">
        <v>5.9999999999999995E-4</v>
      </c>
      <c r="E136" s="646">
        <v>5.9999999999999995E-4</v>
      </c>
      <c r="F136" s="646">
        <f t="shared" si="2"/>
        <v>0</v>
      </c>
      <c r="G136" s="646">
        <v>0</v>
      </c>
      <c r="H136" s="646">
        <f>C136/C253*I12</f>
        <v>4.1035259647244332E-2</v>
      </c>
      <c r="I136" s="646">
        <f t="shared" si="3"/>
        <v>4.1035259647244332E-2</v>
      </c>
    </row>
    <row r="137" spans="1:9" x14ac:dyDescent="0.25">
      <c r="A137" s="643">
        <v>141</v>
      </c>
      <c r="B137" s="644">
        <v>81501851</v>
      </c>
      <c r="C137" s="645">
        <v>53.8</v>
      </c>
      <c r="D137" s="646">
        <v>2.3199999999999998E-2</v>
      </c>
      <c r="E137" s="646">
        <v>2.3199999999999998E-2</v>
      </c>
      <c r="F137" s="646">
        <f t="shared" si="2"/>
        <v>0</v>
      </c>
      <c r="G137" s="646">
        <v>0</v>
      </c>
      <c r="H137" s="646">
        <f>C137/C253*I12</f>
        <v>4.8627686542329192E-2</v>
      </c>
      <c r="I137" s="646">
        <f t="shared" si="3"/>
        <v>4.8627686542329192E-2</v>
      </c>
    </row>
    <row r="138" spans="1:9" x14ac:dyDescent="0.25">
      <c r="A138" s="643">
        <v>142</v>
      </c>
      <c r="B138" s="644">
        <v>81501852</v>
      </c>
      <c r="C138" s="645">
        <v>48.1</v>
      </c>
      <c r="D138" s="646">
        <v>2.3599999999999999E-2</v>
      </c>
      <c r="E138" s="646">
        <v>2.3599999999999999E-2</v>
      </c>
      <c r="F138" s="646">
        <f t="shared" si="2"/>
        <v>0</v>
      </c>
      <c r="G138" s="646">
        <v>0</v>
      </c>
      <c r="H138" s="646">
        <f>C138/C253*I12</f>
        <v>4.3475682577807324E-2</v>
      </c>
      <c r="I138" s="646">
        <f t="shared" si="3"/>
        <v>4.3475682577807324E-2</v>
      </c>
    </row>
    <row r="139" spans="1:9" x14ac:dyDescent="0.25">
      <c r="A139" s="643">
        <v>143</v>
      </c>
      <c r="B139" s="644">
        <v>81501853</v>
      </c>
      <c r="C139" s="645">
        <v>84.8</v>
      </c>
      <c r="D139" s="646">
        <v>4.1000000000000002E-2</v>
      </c>
      <c r="E139" s="646">
        <v>4.1000000000000002E-2</v>
      </c>
      <c r="F139" s="646">
        <f t="shared" si="2"/>
        <v>0</v>
      </c>
      <c r="G139" s="646">
        <v>0</v>
      </c>
      <c r="H139" s="646">
        <f>C139/C253*I12</f>
        <v>7.6647357226570914E-2</v>
      </c>
      <c r="I139" s="646">
        <f t="shared" si="3"/>
        <v>7.6647357226570914E-2</v>
      </c>
    </row>
    <row r="140" spans="1:9" x14ac:dyDescent="0.25">
      <c r="A140" s="643">
        <v>144</v>
      </c>
      <c r="B140" s="644">
        <v>81501857</v>
      </c>
      <c r="C140" s="645">
        <v>83.8</v>
      </c>
      <c r="D140" s="646">
        <v>3.49E-2</v>
      </c>
      <c r="E140" s="646">
        <v>3.49E-2</v>
      </c>
      <c r="F140" s="646">
        <f t="shared" si="2"/>
        <v>0</v>
      </c>
      <c r="G140" s="646">
        <v>0</v>
      </c>
      <c r="H140" s="646">
        <f>C140/C253*I12</f>
        <v>7.5743496881917963E-2</v>
      </c>
      <c r="I140" s="646">
        <f t="shared" si="3"/>
        <v>7.5743496881917963E-2</v>
      </c>
    </row>
    <row r="141" spans="1:9" x14ac:dyDescent="0.25">
      <c r="A141" s="643">
        <v>145</v>
      </c>
      <c r="B141" s="644">
        <v>81501856</v>
      </c>
      <c r="C141" s="645">
        <v>46.9</v>
      </c>
      <c r="D141" s="646">
        <v>1.6000000000000001E-3</v>
      </c>
      <c r="E141" s="646">
        <v>0.24759999999999999</v>
      </c>
      <c r="F141" s="646">
        <f t="shared" si="2"/>
        <v>0.246</v>
      </c>
      <c r="G141" s="646">
        <v>0</v>
      </c>
      <c r="H141" s="646">
        <f>C141/C253*I12</f>
        <v>4.2391050164223773E-2</v>
      </c>
      <c r="I141" s="646">
        <f t="shared" si="3"/>
        <v>0.28839105016422378</v>
      </c>
    </row>
    <row r="142" spans="1:9" x14ac:dyDescent="0.25">
      <c r="A142" s="643">
        <v>146</v>
      </c>
      <c r="B142" s="644">
        <v>81501855</v>
      </c>
      <c r="C142" s="645">
        <v>52.1</v>
      </c>
      <c r="D142" s="646">
        <v>1.7600000000000001E-2</v>
      </c>
      <c r="E142" s="646">
        <v>1.7600000000000001E-2</v>
      </c>
      <c r="F142" s="646">
        <f t="shared" si="2"/>
        <v>0</v>
      </c>
      <c r="G142" s="646">
        <v>0</v>
      </c>
      <c r="H142" s="646">
        <f>C142/C253*I12</f>
        <v>4.7091123956419165E-2</v>
      </c>
      <c r="I142" s="646">
        <f t="shared" si="3"/>
        <v>4.7091123956419165E-2</v>
      </c>
    </row>
    <row r="143" spans="1:9" x14ac:dyDescent="0.25">
      <c r="A143" s="643">
        <v>147</v>
      </c>
      <c r="B143" s="644">
        <v>81501850</v>
      </c>
      <c r="C143" s="645">
        <v>48</v>
      </c>
      <c r="D143" s="646">
        <v>2.52E-2</v>
      </c>
      <c r="E143" s="646">
        <v>2.52E-2</v>
      </c>
      <c r="F143" s="646">
        <f t="shared" si="2"/>
        <v>0</v>
      </c>
      <c r="G143" s="646">
        <v>0</v>
      </c>
      <c r="H143" s="646">
        <f>C143/C253*I12</f>
        <v>4.3385296543342035E-2</v>
      </c>
      <c r="I143" s="646">
        <f t="shared" si="3"/>
        <v>4.3385296543342035E-2</v>
      </c>
    </row>
    <row r="144" spans="1:9" x14ac:dyDescent="0.25">
      <c r="A144" s="643">
        <v>148</v>
      </c>
      <c r="B144" s="644">
        <v>81501854</v>
      </c>
      <c r="C144" s="645">
        <v>49.2</v>
      </c>
      <c r="D144" s="646">
        <v>2.0899999999999998E-2</v>
      </c>
      <c r="E144" s="646">
        <v>2.0899999999999998E-2</v>
      </c>
      <c r="F144" s="646">
        <f t="shared" si="2"/>
        <v>0</v>
      </c>
      <c r="G144" s="646">
        <v>0</v>
      </c>
      <c r="H144" s="646">
        <f>C144/C253*I12</f>
        <v>4.4469928956925586E-2</v>
      </c>
      <c r="I144" s="646">
        <f t="shared" si="3"/>
        <v>4.4469928956925586E-2</v>
      </c>
    </row>
    <row r="145" spans="1:9" x14ac:dyDescent="0.25">
      <c r="A145" s="643">
        <v>149</v>
      </c>
      <c r="B145" s="644">
        <v>81501864</v>
      </c>
      <c r="C145" s="645">
        <v>69.8</v>
      </c>
      <c r="D145" s="646">
        <v>2.8E-3</v>
      </c>
      <c r="E145" s="646">
        <v>2.8E-3</v>
      </c>
      <c r="F145" s="646">
        <f t="shared" si="2"/>
        <v>0</v>
      </c>
      <c r="G145" s="646">
        <v>0</v>
      </c>
      <c r="H145" s="646">
        <f>C145/C253*I12</f>
        <v>6.3089452056776546E-2</v>
      </c>
      <c r="I145" s="646">
        <f t="shared" si="3"/>
        <v>6.3089452056776546E-2</v>
      </c>
    </row>
    <row r="146" spans="1:9" x14ac:dyDescent="0.25">
      <c r="A146" s="643">
        <v>150</v>
      </c>
      <c r="B146" s="644">
        <v>81501863</v>
      </c>
      <c r="C146" s="645">
        <v>42.1</v>
      </c>
      <c r="D146" s="646">
        <v>1.9E-3</v>
      </c>
      <c r="E146" s="646">
        <v>1.9E-3</v>
      </c>
      <c r="F146" s="646">
        <f t="shared" ref="F146:F209" si="4">E146-D146</f>
        <v>0</v>
      </c>
      <c r="G146" s="646">
        <v>0</v>
      </c>
      <c r="H146" s="646">
        <f>C146/C253*I12</f>
        <v>3.8052520509889574E-2</v>
      </c>
      <c r="I146" s="646">
        <f t="shared" ref="I146:I209" si="5">F146+H146</f>
        <v>3.8052520509889574E-2</v>
      </c>
    </row>
    <row r="147" spans="1:9" x14ac:dyDescent="0.25">
      <c r="A147" s="643">
        <v>151</v>
      </c>
      <c r="B147" s="644">
        <v>81501865</v>
      </c>
      <c r="C147" s="645">
        <v>67.8</v>
      </c>
      <c r="D147" s="646">
        <v>4.4999999999999997E-3</v>
      </c>
      <c r="E147" s="646">
        <v>4.4999999999999997E-3</v>
      </c>
      <c r="F147" s="646">
        <f t="shared" si="4"/>
        <v>0</v>
      </c>
      <c r="G147" s="646">
        <v>0</v>
      </c>
      <c r="H147" s="646">
        <f>C147/C253*I12</f>
        <v>6.1281731367470615E-2</v>
      </c>
      <c r="I147" s="646">
        <f t="shared" si="5"/>
        <v>6.1281731367470615E-2</v>
      </c>
    </row>
    <row r="148" spans="1:9" x14ac:dyDescent="0.25">
      <c r="A148" s="643">
        <v>152</v>
      </c>
      <c r="B148" s="644">
        <v>81501861</v>
      </c>
      <c r="C148" s="645">
        <v>45.2</v>
      </c>
      <c r="D148" s="646">
        <v>8.9999999999999998E-4</v>
      </c>
      <c r="E148" s="646">
        <v>8.9999999999999998E-4</v>
      </c>
      <c r="F148" s="646">
        <f t="shared" si="4"/>
        <v>0</v>
      </c>
      <c r="G148" s="646">
        <v>0</v>
      </c>
      <c r="H148" s="646">
        <f>C148/C253*I12</f>
        <v>4.0854487578313746E-2</v>
      </c>
      <c r="I148" s="646">
        <f t="shared" si="5"/>
        <v>4.0854487578313746E-2</v>
      </c>
    </row>
    <row r="149" spans="1:9" x14ac:dyDescent="0.25">
      <c r="A149" s="643">
        <v>153</v>
      </c>
      <c r="B149" s="644">
        <v>81501860</v>
      </c>
      <c r="C149" s="645">
        <v>53.9</v>
      </c>
      <c r="D149" s="646">
        <v>1.9E-3</v>
      </c>
      <c r="E149" s="646">
        <v>1.9E-3</v>
      </c>
      <c r="F149" s="646">
        <f t="shared" si="4"/>
        <v>0</v>
      </c>
      <c r="G149" s="646">
        <v>0</v>
      </c>
      <c r="H149" s="646">
        <f>C149/C253*I12</f>
        <v>4.8718072576794488E-2</v>
      </c>
      <c r="I149" s="646">
        <f t="shared" si="5"/>
        <v>4.8718072576794488E-2</v>
      </c>
    </row>
    <row r="150" spans="1:9" x14ac:dyDescent="0.25">
      <c r="A150" s="643">
        <v>154</v>
      </c>
      <c r="B150" s="644">
        <v>81501859</v>
      </c>
      <c r="C150" s="645">
        <v>48.5</v>
      </c>
      <c r="D150" s="646">
        <v>2.2100000000000002E-2</v>
      </c>
      <c r="E150" s="646">
        <v>2.2100000000000002E-2</v>
      </c>
      <c r="F150" s="646">
        <f t="shared" si="4"/>
        <v>0</v>
      </c>
      <c r="G150" s="646">
        <v>0</v>
      </c>
      <c r="H150" s="646">
        <f>C150/C253*I12</f>
        <v>4.3837226715668511E-2</v>
      </c>
      <c r="I150" s="646">
        <f t="shared" si="5"/>
        <v>4.3837226715668511E-2</v>
      </c>
    </row>
    <row r="151" spans="1:9" x14ac:dyDescent="0.25">
      <c r="A151" s="643">
        <v>155</v>
      </c>
      <c r="B151" s="644">
        <v>81501862</v>
      </c>
      <c r="C151" s="645">
        <v>85.2</v>
      </c>
      <c r="D151" s="646">
        <v>4.0000000000000002E-4</v>
      </c>
      <c r="E151" s="646">
        <v>4.0000000000000002E-4</v>
      </c>
      <c r="F151" s="646">
        <f t="shared" si="4"/>
        <v>0</v>
      </c>
      <c r="G151" s="646">
        <v>0</v>
      </c>
      <c r="H151" s="646">
        <f>C151/C253*I12</f>
        <v>7.7008901364432114E-2</v>
      </c>
      <c r="I151" s="646">
        <f t="shared" si="5"/>
        <v>7.7008901364432114E-2</v>
      </c>
    </row>
    <row r="152" spans="1:9" x14ac:dyDescent="0.25">
      <c r="A152" s="643">
        <v>156</v>
      </c>
      <c r="B152" s="644">
        <v>81501858</v>
      </c>
      <c r="C152" s="645">
        <v>84.4</v>
      </c>
      <c r="D152" s="646">
        <v>2.0000000000000001E-4</v>
      </c>
      <c r="E152" s="646">
        <v>1.1999999999999999E-3</v>
      </c>
      <c r="F152" s="646">
        <f t="shared" si="4"/>
        <v>9.999999999999998E-4</v>
      </c>
      <c r="G152" s="646">
        <v>0</v>
      </c>
      <c r="H152" s="646">
        <f>C152/C253*I12</f>
        <v>7.6285813088709742E-2</v>
      </c>
      <c r="I152" s="646">
        <f t="shared" si="5"/>
        <v>7.7285813088709743E-2</v>
      </c>
    </row>
    <row r="153" spans="1:9" x14ac:dyDescent="0.25">
      <c r="A153" s="643">
        <v>157</v>
      </c>
      <c r="B153" s="644">
        <v>91503491</v>
      </c>
      <c r="C153" s="645">
        <v>46.8</v>
      </c>
      <c r="D153" s="646">
        <v>4.0000000000000002E-4</v>
      </c>
      <c r="E153" s="646">
        <v>4.0000000000000002E-4</v>
      </c>
      <c r="F153" s="646">
        <f t="shared" si="4"/>
        <v>0</v>
      </c>
      <c r="G153" s="646">
        <v>0</v>
      </c>
      <c r="H153" s="646">
        <f>C153/C253*I12</f>
        <v>4.2300664129758477E-2</v>
      </c>
      <c r="I153" s="646">
        <f t="shared" si="5"/>
        <v>4.2300664129758477E-2</v>
      </c>
    </row>
    <row r="154" spans="1:9" x14ac:dyDescent="0.25">
      <c r="A154" s="643">
        <v>158</v>
      </c>
      <c r="B154" s="644">
        <v>91503494</v>
      </c>
      <c r="C154" s="645">
        <v>52.1</v>
      </c>
      <c r="D154" s="646">
        <v>1.9E-3</v>
      </c>
      <c r="E154" s="646">
        <v>0.2044</v>
      </c>
      <c r="F154" s="646">
        <f t="shared" si="4"/>
        <v>0.20249999999999999</v>
      </c>
      <c r="G154" s="646">
        <v>0</v>
      </c>
      <c r="H154" s="646">
        <f>C154/C253*I12</f>
        <v>4.7091123956419165E-2</v>
      </c>
      <c r="I154" s="646">
        <f t="shared" si="5"/>
        <v>0.24959112395641914</v>
      </c>
    </row>
    <row r="155" spans="1:9" x14ac:dyDescent="0.25">
      <c r="A155" s="643">
        <v>159</v>
      </c>
      <c r="B155" s="644">
        <v>91503495</v>
      </c>
      <c r="C155" s="645">
        <v>48.3</v>
      </c>
      <c r="D155" s="646">
        <v>1.6000000000000001E-3</v>
      </c>
      <c r="E155" s="646">
        <v>1.6000000000000001E-3</v>
      </c>
      <c r="F155" s="646">
        <f t="shared" si="4"/>
        <v>0</v>
      </c>
      <c r="G155" s="646">
        <v>0</v>
      </c>
      <c r="H155" s="646">
        <f>C155/C253*I12</f>
        <v>4.3656454646737917E-2</v>
      </c>
      <c r="I155" s="646">
        <f t="shared" si="5"/>
        <v>4.3656454646737917E-2</v>
      </c>
    </row>
    <row r="156" spans="1:9" x14ac:dyDescent="0.25">
      <c r="A156" s="643">
        <v>160</v>
      </c>
      <c r="B156" s="644">
        <v>91503490</v>
      </c>
      <c r="C156" s="645">
        <v>49.2</v>
      </c>
      <c r="D156" s="646">
        <v>1.2999999999999999E-3</v>
      </c>
      <c r="E156" s="646">
        <v>1.2999999999999999E-3</v>
      </c>
      <c r="F156" s="646">
        <f t="shared" si="4"/>
        <v>0</v>
      </c>
      <c r="G156" s="646">
        <v>0</v>
      </c>
      <c r="H156" s="646">
        <f>C156/C253*I12</f>
        <v>4.4469928956925586E-2</v>
      </c>
      <c r="I156" s="646">
        <f t="shared" si="5"/>
        <v>4.4469928956925586E-2</v>
      </c>
    </row>
    <row r="157" spans="1:9" x14ac:dyDescent="0.25">
      <c r="A157" s="643">
        <v>161</v>
      </c>
      <c r="B157" s="644">
        <v>91503492</v>
      </c>
      <c r="C157" s="645">
        <v>70</v>
      </c>
      <c r="D157" s="646">
        <v>2E-3</v>
      </c>
      <c r="E157" s="646">
        <v>2E-3</v>
      </c>
      <c r="F157" s="646">
        <f t="shared" si="4"/>
        <v>0</v>
      </c>
      <c r="G157" s="646">
        <v>0</v>
      </c>
      <c r="H157" s="646">
        <f>C157/C253*I12</f>
        <v>6.3270224125707125E-2</v>
      </c>
      <c r="I157" s="646">
        <f t="shared" si="5"/>
        <v>6.3270224125707125E-2</v>
      </c>
    </row>
    <row r="158" spans="1:9" x14ac:dyDescent="0.25">
      <c r="A158" s="643">
        <v>162</v>
      </c>
      <c r="B158" s="644">
        <v>91503496</v>
      </c>
      <c r="C158" s="645">
        <v>42.5</v>
      </c>
      <c r="D158" s="646">
        <v>8.9999999999999998E-4</v>
      </c>
      <c r="E158" s="646">
        <v>8.9999999999999998E-4</v>
      </c>
      <c r="F158" s="646">
        <f t="shared" si="4"/>
        <v>0</v>
      </c>
      <c r="G158" s="646">
        <v>0</v>
      </c>
      <c r="H158" s="646">
        <f>C158/C253*I12</f>
        <v>3.8414064647750761E-2</v>
      </c>
      <c r="I158" s="646">
        <f t="shared" si="5"/>
        <v>3.8414064647750761E-2</v>
      </c>
    </row>
    <row r="159" spans="1:9" x14ac:dyDescent="0.25">
      <c r="A159" s="643">
        <v>163</v>
      </c>
      <c r="B159" s="644">
        <v>91503493</v>
      </c>
      <c r="C159" s="645">
        <v>67.900000000000006</v>
      </c>
      <c r="D159" s="646">
        <v>1.1000000000000001E-3</v>
      </c>
      <c r="E159" s="646">
        <v>8.5199999999999998E-2</v>
      </c>
      <c r="F159" s="646">
        <f t="shared" si="4"/>
        <v>8.4099999999999994E-2</v>
      </c>
      <c r="G159" s="646">
        <v>0</v>
      </c>
      <c r="H159" s="646">
        <f>C159/C253*I12</f>
        <v>6.1372117401935926E-2</v>
      </c>
      <c r="I159" s="646">
        <f t="shared" si="5"/>
        <v>0.14547211740193591</v>
      </c>
    </row>
    <row r="160" spans="1:9" x14ac:dyDescent="0.25">
      <c r="A160" s="643">
        <v>164</v>
      </c>
      <c r="B160" s="644">
        <v>91503497</v>
      </c>
      <c r="C160" s="645">
        <v>45.3</v>
      </c>
      <c r="D160" s="646">
        <v>0</v>
      </c>
      <c r="E160" s="646">
        <v>0.26750000000000002</v>
      </c>
      <c r="F160" s="646">
        <f t="shared" si="4"/>
        <v>0.26750000000000002</v>
      </c>
      <c r="G160" s="646">
        <v>0</v>
      </c>
      <c r="H160" s="646">
        <f>C160/C253*I12</f>
        <v>4.0944873612779042E-2</v>
      </c>
      <c r="I160" s="646">
        <f t="shared" si="5"/>
        <v>0.30844487361277906</v>
      </c>
    </row>
    <row r="161" spans="1:9" x14ac:dyDescent="0.25">
      <c r="A161" s="643">
        <v>165</v>
      </c>
      <c r="B161" s="644">
        <v>91503504</v>
      </c>
      <c r="C161" s="645">
        <v>53.7</v>
      </c>
      <c r="D161" s="646">
        <v>4.82E-2</v>
      </c>
      <c r="E161" s="646">
        <v>4.82E-2</v>
      </c>
      <c r="F161" s="646">
        <f t="shared" si="4"/>
        <v>0</v>
      </c>
      <c r="G161" s="646">
        <v>0</v>
      </c>
      <c r="H161" s="646">
        <f>C161/C253*I12</f>
        <v>4.8537300507863902E-2</v>
      </c>
      <c r="I161" s="646">
        <f t="shared" si="5"/>
        <v>4.8537300507863902E-2</v>
      </c>
    </row>
    <row r="162" spans="1:9" x14ac:dyDescent="0.25">
      <c r="A162" s="643">
        <v>166</v>
      </c>
      <c r="B162" s="644">
        <v>91503505</v>
      </c>
      <c r="C162" s="645">
        <v>48.2</v>
      </c>
      <c r="D162" s="646">
        <v>3.6600000000000001E-2</v>
      </c>
      <c r="E162" s="646">
        <v>4.4299999999999999E-2</v>
      </c>
      <c r="F162" s="646">
        <f t="shared" si="4"/>
        <v>7.6999999999999985E-3</v>
      </c>
      <c r="G162" s="646">
        <v>0</v>
      </c>
      <c r="H162" s="646">
        <f>C162/C253*I12</f>
        <v>4.3566068612272621E-2</v>
      </c>
      <c r="I162" s="646">
        <f t="shared" si="5"/>
        <v>5.1266068612272619E-2</v>
      </c>
    </row>
    <row r="163" spans="1:9" x14ac:dyDescent="0.25">
      <c r="A163" s="643">
        <v>167</v>
      </c>
      <c r="B163" s="644">
        <v>91503500</v>
      </c>
      <c r="C163" s="645">
        <v>85.1</v>
      </c>
      <c r="D163" s="646">
        <v>5.9499999999999997E-2</v>
      </c>
      <c r="E163" s="646">
        <v>5.9499999999999997E-2</v>
      </c>
      <c r="F163" s="646">
        <f t="shared" si="4"/>
        <v>0</v>
      </c>
      <c r="G163" s="646">
        <v>0</v>
      </c>
      <c r="H163" s="646">
        <f>C163/C253*I12</f>
        <v>7.6918515329966797E-2</v>
      </c>
      <c r="I163" s="646">
        <f t="shared" si="5"/>
        <v>7.6918515329966797E-2</v>
      </c>
    </row>
    <row r="164" spans="1:9" x14ac:dyDescent="0.25">
      <c r="A164" s="643">
        <v>168</v>
      </c>
      <c r="B164" s="644">
        <v>91503501</v>
      </c>
      <c r="C164" s="645">
        <v>84</v>
      </c>
      <c r="D164" s="646">
        <v>1.35E-2</v>
      </c>
      <c r="E164" s="646">
        <v>1.35E-2</v>
      </c>
      <c r="F164" s="646">
        <f t="shared" si="4"/>
        <v>0</v>
      </c>
      <c r="G164" s="646">
        <v>0</v>
      </c>
      <c r="H164" s="646">
        <f>C164/C253*I12</f>
        <v>7.5924268950848556E-2</v>
      </c>
      <c r="I164" s="646">
        <f t="shared" si="5"/>
        <v>7.5924268950848556E-2</v>
      </c>
    </row>
    <row r="165" spans="1:9" x14ac:dyDescent="0.25">
      <c r="A165" s="643">
        <v>169</v>
      </c>
      <c r="B165" s="644">
        <v>91503499</v>
      </c>
      <c r="C165" s="645">
        <v>46.8</v>
      </c>
      <c r="D165" s="646">
        <v>3.3E-3</v>
      </c>
      <c r="E165" s="646">
        <v>3.3E-3</v>
      </c>
      <c r="F165" s="646">
        <f t="shared" si="4"/>
        <v>0</v>
      </c>
      <c r="G165" s="646">
        <v>0</v>
      </c>
      <c r="H165" s="646">
        <f>C165/C253*I12</f>
        <v>4.2300664129758477E-2</v>
      </c>
      <c r="I165" s="646">
        <f t="shared" si="5"/>
        <v>4.2300664129758477E-2</v>
      </c>
    </row>
    <row r="166" spans="1:9" x14ac:dyDescent="0.25">
      <c r="A166" s="643">
        <v>170</v>
      </c>
      <c r="B166" s="644">
        <v>91503503</v>
      </c>
      <c r="C166" s="645">
        <v>52.2</v>
      </c>
      <c r="D166" s="646">
        <v>3.7600000000000001E-2</v>
      </c>
      <c r="E166" s="646">
        <v>3.7600000000000001E-2</v>
      </c>
      <c r="F166" s="646">
        <f t="shared" si="4"/>
        <v>0</v>
      </c>
      <c r="G166" s="646">
        <v>0</v>
      </c>
      <c r="H166" s="646">
        <f>C166/C253*I12</f>
        <v>4.7181509990884461E-2</v>
      </c>
      <c r="I166" s="646">
        <f t="shared" si="5"/>
        <v>4.7181509990884461E-2</v>
      </c>
    </row>
    <row r="167" spans="1:9" x14ac:dyDescent="0.25">
      <c r="A167" s="643">
        <v>171</v>
      </c>
      <c r="B167" s="644">
        <v>91503498</v>
      </c>
      <c r="C167" s="645">
        <v>47.8</v>
      </c>
      <c r="D167" s="646">
        <v>2.4199999999999999E-2</v>
      </c>
      <c r="E167" s="646">
        <v>2.4199999999999999E-2</v>
      </c>
      <c r="F167" s="646">
        <f t="shared" si="4"/>
        <v>0</v>
      </c>
      <c r="G167" s="646">
        <v>0</v>
      </c>
      <c r="H167" s="646">
        <f>C167/C253*I12</f>
        <v>4.3204524474411435E-2</v>
      </c>
      <c r="I167" s="646">
        <f t="shared" si="5"/>
        <v>4.3204524474411435E-2</v>
      </c>
    </row>
    <row r="168" spans="1:9" x14ac:dyDescent="0.25">
      <c r="A168" s="643">
        <v>172</v>
      </c>
      <c r="B168" s="644">
        <v>91503502</v>
      </c>
      <c r="C168" s="645">
        <v>49.4</v>
      </c>
      <c r="D168" s="646">
        <v>3.95E-2</v>
      </c>
      <c r="E168" s="646">
        <v>3.95E-2</v>
      </c>
      <c r="F168" s="646">
        <f t="shared" si="4"/>
        <v>0</v>
      </c>
      <c r="G168" s="646">
        <v>0</v>
      </c>
      <c r="H168" s="646">
        <f>C168/C253*I12</f>
        <v>4.4650701025856172E-2</v>
      </c>
      <c r="I168" s="646">
        <f t="shared" si="5"/>
        <v>4.4650701025856172E-2</v>
      </c>
    </row>
    <row r="169" spans="1:9" x14ac:dyDescent="0.25">
      <c r="A169" s="643">
        <v>173</v>
      </c>
      <c r="B169" s="644">
        <v>91503079</v>
      </c>
      <c r="C169" s="645">
        <v>69.5</v>
      </c>
      <c r="D169" s="646">
        <v>6.0900000000000003E-2</v>
      </c>
      <c r="E169" s="646">
        <v>6.0900000000000003E-2</v>
      </c>
      <c r="F169" s="646">
        <f t="shared" si="4"/>
        <v>0</v>
      </c>
      <c r="G169" s="646">
        <v>0</v>
      </c>
      <c r="H169" s="646">
        <f>C169/C253*I12</f>
        <v>6.2818293953380649E-2</v>
      </c>
      <c r="I169" s="646">
        <f t="shared" si="5"/>
        <v>6.2818293953380649E-2</v>
      </c>
    </row>
    <row r="170" spans="1:9" x14ac:dyDescent="0.25">
      <c r="A170" s="643">
        <v>174</v>
      </c>
      <c r="B170" s="644">
        <v>91503074</v>
      </c>
      <c r="C170" s="645">
        <v>42.3</v>
      </c>
      <c r="D170" s="646">
        <v>3.5299999999999998E-2</v>
      </c>
      <c r="E170" s="646">
        <v>3.5299999999999998E-2</v>
      </c>
      <c r="F170" s="646">
        <f t="shared" si="4"/>
        <v>0</v>
      </c>
      <c r="G170" s="646">
        <v>0</v>
      </c>
      <c r="H170" s="646">
        <f>C170/C253*I12</f>
        <v>3.8233292578820161E-2</v>
      </c>
      <c r="I170" s="646">
        <f t="shared" si="5"/>
        <v>3.8233292578820161E-2</v>
      </c>
    </row>
    <row r="171" spans="1:9" x14ac:dyDescent="0.25">
      <c r="A171" s="643">
        <v>175</v>
      </c>
      <c r="B171" s="644">
        <v>91503075</v>
      </c>
      <c r="C171" s="645">
        <v>67.3</v>
      </c>
      <c r="D171" s="646">
        <v>9.7600000000000006E-2</v>
      </c>
      <c r="E171" s="646">
        <v>9.7600000000000006E-2</v>
      </c>
      <c r="F171" s="646">
        <f t="shared" si="4"/>
        <v>0</v>
      </c>
      <c r="G171" s="646">
        <v>0</v>
      </c>
      <c r="H171" s="646">
        <f>C171/C253*I12</f>
        <v>6.082980119514414E-2</v>
      </c>
      <c r="I171" s="646">
        <f t="shared" si="5"/>
        <v>6.082980119514414E-2</v>
      </c>
    </row>
    <row r="172" spans="1:9" x14ac:dyDescent="0.25">
      <c r="A172" s="643">
        <v>176</v>
      </c>
      <c r="B172" s="644">
        <v>91503078</v>
      </c>
      <c r="C172" s="645">
        <v>45.3</v>
      </c>
      <c r="D172" s="646">
        <v>2.01E-2</v>
      </c>
      <c r="E172" s="646">
        <v>0.4793</v>
      </c>
      <c r="F172" s="646">
        <f t="shared" si="4"/>
        <v>0.4592</v>
      </c>
      <c r="G172" s="646">
        <v>0</v>
      </c>
      <c r="H172" s="646">
        <f>C172/C253*I12</f>
        <v>4.0944873612779042E-2</v>
      </c>
      <c r="I172" s="646">
        <f t="shared" si="5"/>
        <v>0.50014487361277904</v>
      </c>
    </row>
    <row r="173" spans="1:9" x14ac:dyDescent="0.25">
      <c r="A173" s="643">
        <v>177</v>
      </c>
      <c r="B173" s="644">
        <v>91503080</v>
      </c>
      <c r="C173" s="645">
        <v>53.8</v>
      </c>
      <c r="D173" s="646">
        <v>6.4000000000000001E-2</v>
      </c>
      <c r="E173" s="646">
        <v>6.4000000000000001E-2</v>
      </c>
      <c r="F173" s="646">
        <f t="shared" si="4"/>
        <v>0</v>
      </c>
      <c r="G173" s="646">
        <v>0</v>
      </c>
      <c r="H173" s="646">
        <f>C173/C253*I12</f>
        <v>4.8627686542329192E-2</v>
      </c>
      <c r="I173" s="646">
        <f t="shared" si="5"/>
        <v>4.8627686542329192E-2</v>
      </c>
    </row>
    <row r="174" spans="1:9" x14ac:dyDescent="0.25">
      <c r="A174" s="643">
        <v>178</v>
      </c>
      <c r="B174" s="644">
        <v>91503076</v>
      </c>
      <c r="C174" s="645">
        <v>48</v>
      </c>
      <c r="D174" s="646">
        <v>5.4199999999999998E-2</v>
      </c>
      <c r="E174" s="646">
        <v>5.4199999999999998E-2</v>
      </c>
      <c r="F174" s="646">
        <f t="shared" si="4"/>
        <v>0</v>
      </c>
      <c r="G174" s="646">
        <v>0</v>
      </c>
      <c r="H174" s="646">
        <f>C174/C253*I12</f>
        <v>4.3385296543342035E-2</v>
      </c>
      <c r="I174" s="646">
        <f t="shared" si="5"/>
        <v>4.3385296543342035E-2</v>
      </c>
    </row>
    <row r="175" spans="1:9" x14ac:dyDescent="0.25">
      <c r="A175" s="643">
        <v>179</v>
      </c>
      <c r="B175" s="644">
        <v>91503081</v>
      </c>
      <c r="C175" s="645">
        <v>85.4</v>
      </c>
      <c r="D175" s="646">
        <v>9.5299999999999996E-2</v>
      </c>
      <c r="E175" s="646">
        <v>9.5299999999999996E-2</v>
      </c>
      <c r="F175" s="646">
        <f t="shared" si="4"/>
        <v>0</v>
      </c>
      <c r="G175" s="646">
        <v>0</v>
      </c>
      <c r="H175" s="646">
        <f>C175/C253*I12</f>
        <v>7.7189673433362707E-2</v>
      </c>
      <c r="I175" s="646">
        <f t="shared" si="5"/>
        <v>7.7189673433362707E-2</v>
      </c>
    </row>
    <row r="176" spans="1:9" x14ac:dyDescent="0.25">
      <c r="A176" s="643">
        <v>180</v>
      </c>
      <c r="B176" s="644">
        <v>91503077</v>
      </c>
      <c r="C176" s="645">
        <v>83.9</v>
      </c>
      <c r="D176" s="646">
        <v>8.5999999999999993E-2</v>
      </c>
      <c r="E176" s="646">
        <v>8.5999999999999993E-2</v>
      </c>
      <c r="F176" s="646">
        <f t="shared" si="4"/>
        <v>0</v>
      </c>
      <c r="G176" s="646">
        <v>0</v>
      </c>
      <c r="H176" s="646">
        <f>C176/C253*I12</f>
        <v>7.5833882916383266E-2</v>
      </c>
      <c r="I176" s="646">
        <f t="shared" si="5"/>
        <v>7.5833882916383266E-2</v>
      </c>
    </row>
    <row r="177" spans="1:9" x14ac:dyDescent="0.25">
      <c r="A177" s="643">
        <v>181</v>
      </c>
      <c r="B177" s="644">
        <v>91503087</v>
      </c>
      <c r="C177" s="645">
        <v>46.8</v>
      </c>
      <c r="D177" s="646">
        <v>4.2999999999999997E-2</v>
      </c>
      <c r="E177" s="646">
        <v>4.2999999999999997E-2</v>
      </c>
      <c r="F177" s="646">
        <f t="shared" si="4"/>
        <v>0</v>
      </c>
      <c r="G177" s="646">
        <v>0</v>
      </c>
      <c r="H177" s="646">
        <f>C177/C253*I12</f>
        <v>4.2300664129758477E-2</v>
      </c>
      <c r="I177" s="646">
        <f t="shared" si="5"/>
        <v>4.2300664129758477E-2</v>
      </c>
    </row>
    <row r="178" spans="1:9" x14ac:dyDescent="0.25">
      <c r="A178" s="643">
        <v>182</v>
      </c>
      <c r="B178" s="644">
        <v>91503086</v>
      </c>
      <c r="C178" s="647">
        <v>52.2</v>
      </c>
      <c r="D178" s="646">
        <v>5.4600000000000003E-2</v>
      </c>
      <c r="E178" s="646">
        <v>5.4600000000000003E-2</v>
      </c>
      <c r="F178" s="646">
        <f t="shared" si="4"/>
        <v>0</v>
      </c>
      <c r="G178" s="646">
        <v>0</v>
      </c>
      <c r="H178" s="646">
        <f>C178/C253*I12</f>
        <v>4.7181509990884461E-2</v>
      </c>
      <c r="I178" s="646">
        <f t="shared" si="5"/>
        <v>4.7181509990884461E-2</v>
      </c>
    </row>
    <row r="179" spans="1:9" x14ac:dyDescent="0.25">
      <c r="A179" s="643">
        <v>183</v>
      </c>
      <c r="B179" s="644">
        <v>91503088</v>
      </c>
      <c r="C179" s="645">
        <v>48.5</v>
      </c>
      <c r="D179" s="646">
        <v>3.4200000000000001E-2</v>
      </c>
      <c r="E179" s="646">
        <v>3.4200000000000001E-2</v>
      </c>
      <c r="F179" s="646">
        <f t="shared" si="4"/>
        <v>0</v>
      </c>
      <c r="G179" s="646">
        <v>0</v>
      </c>
      <c r="H179" s="646">
        <f>C179/C253*I12</f>
        <v>4.3837226715668511E-2</v>
      </c>
      <c r="I179" s="646">
        <f t="shared" si="5"/>
        <v>4.3837226715668511E-2</v>
      </c>
    </row>
    <row r="180" spans="1:9" x14ac:dyDescent="0.25">
      <c r="A180" s="643">
        <v>184</v>
      </c>
      <c r="B180" s="644">
        <v>91503089</v>
      </c>
      <c r="C180" s="645">
        <v>49.4</v>
      </c>
      <c r="D180" s="646">
        <v>5.9400000000000001E-2</v>
      </c>
      <c r="E180" s="646">
        <v>0.49030000000000001</v>
      </c>
      <c r="F180" s="646">
        <f t="shared" si="4"/>
        <v>0.43090000000000001</v>
      </c>
      <c r="G180" s="646">
        <v>0</v>
      </c>
      <c r="H180" s="646">
        <f>C180/C253*I12</f>
        <v>4.4650701025856172E-2</v>
      </c>
      <c r="I180" s="646">
        <f t="shared" si="5"/>
        <v>0.47555070102585617</v>
      </c>
    </row>
    <row r="181" spans="1:9" x14ac:dyDescent="0.25">
      <c r="A181" s="643">
        <v>185</v>
      </c>
      <c r="B181" s="644">
        <v>91503085</v>
      </c>
      <c r="C181" s="647">
        <v>69.7</v>
      </c>
      <c r="D181" s="646">
        <v>7.8399999999999997E-2</v>
      </c>
      <c r="E181" s="646">
        <v>0.56530000000000002</v>
      </c>
      <c r="F181" s="646">
        <f t="shared" si="4"/>
        <v>0.4869</v>
      </c>
      <c r="G181" s="646">
        <v>0</v>
      </c>
      <c r="H181" s="646">
        <f>C181/C253*I12</f>
        <v>6.2999066022311243E-2</v>
      </c>
      <c r="I181" s="646">
        <f t="shared" si="5"/>
        <v>0.5498990660223112</v>
      </c>
    </row>
    <row r="182" spans="1:9" x14ac:dyDescent="0.25">
      <c r="A182" s="643">
        <v>186</v>
      </c>
      <c r="B182" s="644">
        <v>91503084</v>
      </c>
      <c r="C182" s="645">
        <v>42.3</v>
      </c>
      <c r="D182" s="646">
        <v>3.7699999999999997E-2</v>
      </c>
      <c r="E182" s="646">
        <v>3.7699999999999997E-2</v>
      </c>
      <c r="F182" s="646">
        <f t="shared" si="4"/>
        <v>0</v>
      </c>
      <c r="G182" s="646">
        <v>0</v>
      </c>
      <c r="H182" s="646">
        <f>C182/C253*I12</f>
        <v>3.8233292578820161E-2</v>
      </c>
      <c r="I182" s="646">
        <f t="shared" si="5"/>
        <v>3.8233292578820161E-2</v>
      </c>
    </row>
    <row r="183" spans="1:9" x14ac:dyDescent="0.25">
      <c r="A183" s="643">
        <v>187</v>
      </c>
      <c r="B183" s="644">
        <v>91503083</v>
      </c>
      <c r="C183" s="647">
        <v>67.7</v>
      </c>
      <c r="D183" s="646">
        <v>8.3400000000000002E-2</v>
      </c>
      <c r="E183" s="646">
        <v>8.3400000000000002E-2</v>
      </c>
      <c r="F183" s="646">
        <f t="shared" si="4"/>
        <v>0</v>
      </c>
      <c r="G183" s="646">
        <v>0</v>
      </c>
      <c r="H183" s="646">
        <f>C183/C253*I12</f>
        <v>6.1191345333005326E-2</v>
      </c>
      <c r="I183" s="646">
        <f t="shared" si="5"/>
        <v>6.1191345333005326E-2</v>
      </c>
    </row>
    <row r="184" spans="1:9" x14ac:dyDescent="0.25">
      <c r="A184" s="643">
        <v>188</v>
      </c>
      <c r="B184" s="644">
        <v>91503082</v>
      </c>
      <c r="C184" s="645">
        <v>45.3</v>
      </c>
      <c r="D184" s="646">
        <v>6.0299999999999999E-2</v>
      </c>
      <c r="E184" s="646">
        <v>6.0299999999999999E-2</v>
      </c>
      <c r="F184" s="646">
        <f t="shared" si="4"/>
        <v>0</v>
      </c>
      <c r="G184" s="646">
        <v>0</v>
      </c>
      <c r="H184" s="646">
        <f>C184/C253*I12</f>
        <v>4.0944873612779042E-2</v>
      </c>
      <c r="I184" s="646">
        <f t="shared" si="5"/>
        <v>4.0944873612779042E-2</v>
      </c>
    </row>
    <row r="185" spans="1:9" x14ac:dyDescent="0.25">
      <c r="A185" s="643">
        <v>189</v>
      </c>
      <c r="B185" s="644">
        <v>91502919</v>
      </c>
      <c r="C185" s="645">
        <v>53.7</v>
      </c>
      <c r="D185" s="646">
        <v>5.57E-2</v>
      </c>
      <c r="E185" s="646">
        <v>5.57E-2</v>
      </c>
      <c r="F185" s="646">
        <f t="shared" si="4"/>
        <v>0</v>
      </c>
      <c r="G185" s="646">
        <v>0</v>
      </c>
      <c r="H185" s="646">
        <f>C185/C253*I12</f>
        <v>4.8537300507863902E-2</v>
      </c>
      <c r="I185" s="646">
        <f t="shared" si="5"/>
        <v>4.8537300507863902E-2</v>
      </c>
    </row>
    <row r="186" spans="1:9" x14ac:dyDescent="0.25">
      <c r="A186" s="643">
        <v>190</v>
      </c>
      <c r="B186" s="644">
        <v>91503029</v>
      </c>
      <c r="C186" s="645">
        <v>48.2</v>
      </c>
      <c r="D186" s="646">
        <v>0.21210000000000001</v>
      </c>
      <c r="E186" s="646">
        <v>0.21210000000000001</v>
      </c>
      <c r="F186" s="646">
        <f t="shared" si="4"/>
        <v>0</v>
      </c>
      <c r="G186" s="646">
        <v>0</v>
      </c>
      <c r="H186" s="646">
        <f>C186/C253*I12</f>
        <v>4.3566068612272621E-2</v>
      </c>
      <c r="I186" s="646">
        <f t="shared" si="5"/>
        <v>4.3566068612272621E-2</v>
      </c>
    </row>
    <row r="187" spans="1:9" x14ac:dyDescent="0.25">
      <c r="A187" s="643">
        <v>191</v>
      </c>
      <c r="B187" s="644">
        <v>91502922</v>
      </c>
      <c r="C187" s="645">
        <v>85.4</v>
      </c>
      <c r="D187" s="646">
        <v>0.10340000000000001</v>
      </c>
      <c r="E187" s="646">
        <v>0.10340000000000001</v>
      </c>
      <c r="F187" s="646">
        <f t="shared" si="4"/>
        <v>0</v>
      </c>
      <c r="G187" s="646">
        <v>0</v>
      </c>
      <c r="H187" s="646">
        <f>C187/C253*I12</f>
        <v>7.7189673433362707E-2</v>
      </c>
      <c r="I187" s="646">
        <f t="shared" si="5"/>
        <v>7.7189673433362707E-2</v>
      </c>
    </row>
    <row r="188" spans="1:9" x14ac:dyDescent="0.25">
      <c r="A188" s="643">
        <v>192</v>
      </c>
      <c r="B188" s="644">
        <v>91502918</v>
      </c>
      <c r="C188" s="645">
        <v>84.4</v>
      </c>
      <c r="D188" s="646">
        <v>9.3899999999999997E-2</v>
      </c>
      <c r="E188" s="646">
        <v>9.3899999999999997E-2</v>
      </c>
      <c r="F188" s="646">
        <f t="shared" si="4"/>
        <v>0</v>
      </c>
      <c r="G188" s="646">
        <v>0</v>
      </c>
      <c r="H188" s="646">
        <f>C188/C253*I12</f>
        <v>7.6285813088709742E-2</v>
      </c>
      <c r="I188" s="646">
        <f t="shared" si="5"/>
        <v>7.6285813088709742E-2</v>
      </c>
    </row>
    <row r="189" spans="1:9" x14ac:dyDescent="0.25">
      <c r="A189" s="643">
        <v>193</v>
      </c>
      <c r="B189" s="644">
        <v>91502921</v>
      </c>
      <c r="C189" s="645">
        <v>46.8</v>
      </c>
      <c r="D189" s="646">
        <v>5.7799999999999997E-2</v>
      </c>
      <c r="E189" s="646">
        <v>5.7799999999999997E-2</v>
      </c>
      <c r="F189" s="646">
        <f t="shared" si="4"/>
        <v>0</v>
      </c>
      <c r="G189" s="646">
        <v>0</v>
      </c>
      <c r="H189" s="646">
        <f>C189/C253*I12</f>
        <v>4.2300664129758477E-2</v>
      </c>
      <c r="I189" s="646">
        <f t="shared" si="5"/>
        <v>4.2300664129758477E-2</v>
      </c>
    </row>
    <row r="190" spans="1:9" x14ac:dyDescent="0.25">
      <c r="A190" s="643">
        <v>194</v>
      </c>
      <c r="B190" s="644">
        <v>91502917</v>
      </c>
      <c r="C190" s="645">
        <v>52.1</v>
      </c>
      <c r="D190" s="646">
        <v>9.4700000000000006E-2</v>
      </c>
      <c r="E190" s="646">
        <v>9.4700000000000006E-2</v>
      </c>
      <c r="F190" s="646">
        <f t="shared" si="4"/>
        <v>0</v>
      </c>
      <c r="G190" s="646">
        <v>0</v>
      </c>
      <c r="H190" s="646">
        <f>C190/C253*I12</f>
        <v>4.7091123956419165E-2</v>
      </c>
      <c r="I190" s="646">
        <f t="shared" si="5"/>
        <v>4.7091123956419165E-2</v>
      </c>
    </row>
    <row r="191" spans="1:9" x14ac:dyDescent="0.25">
      <c r="A191" s="643">
        <v>195</v>
      </c>
      <c r="B191" s="644">
        <v>91502916</v>
      </c>
      <c r="C191" s="645">
        <v>48</v>
      </c>
      <c r="D191" s="646">
        <v>8.6599999999999996E-2</v>
      </c>
      <c r="E191" s="646">
        <v>8.6599999999999996E-2</v>
      </c>
      <c r="F191" s="646">
        <f t="shared" si="4"/>
        <v>0</v>
      </c>
      <c r="G191" s="646">
        <v>0</v>
      </c>
      <c r="H191" s="646">
        <f>C191/C253*I12</f>
        <v>4.3385296543342035E-2</v>
      </c>
      <c r="I191" s="646">
        <f t="shared" si="5"/>
        <v>4.3385296543342035E-2</v>
      </c>
    </row>
    <row r="192" spans="1:9" x14ac:dyDescent="0.25">
      <c r="A192" s="643">
        <v>196</v>
      </c>
      <c r="B192" s="644">
        <v>91502920</v>
      </c>
      <c r="C192" s="647">
        <v>49.5</v>
      </c>
      <c r="D192" s="646">
        <v>1.5100000000000001E-2</v>
      </c>
      <c r="E192" s="646">
        <v>1.5100000000000001E-2</v>
      </c>
      <c r="F192" s="646">
        <f t="shared" si="4"/>
        <v>0</v>
      </c>
      <c r="G192" s="646">
        <v>0</v>
      </c>
      <c r="H192" s="646">
        <f>C192/C253*I12</f>
        <v>4.4741087060321469E-2</v>
      </c>
      <c r="I192" s="646">
        <f t="shared" si="5"/>
        <v>4.4741087060321469E-2</v>
      </c>
    </row>
    <row r="193" spans="1:9" x14ac:dyDescent="0.25">
      <c r="A193" s="643">
        <v>197</v>
      </c>
      <c r="B193" s="644">
        <v>91502928</v>
      </c>
      <c r="C193" s="645">
        <v>69.900000000000006</v>
      </c>
      <c r="D193" s="646">
        <v>0.29530000000000001</v>
      </c>
      <c r="E193" s="646">
        <v>0.29530000000000001</v>
      </c>
      <c r="F193" s="646">
        <f t="shared" si="4"/>
        <v>0</v>
      </c>
      <c r="G193" s="646">
        <v>0</v>
      </c>
      <c r="H193" s="646">
        <f>C193/C253*I12</f>
        <v>6.3179838091241836E-2</v>
      </c>
      <c r="I193" s="646">
        <f t="shared" si="5"/>
        <v>6.3179838091241836E-2</v>
      </c>
    </row>
    <row r="194" spans="1:9" x14ac:dyDescent="0.25">
      <c r="A194" s="643">
        <v>198</v>
      </c>
      <c r="B194" s="644">
        <v>91502929</v>
      </c>
      <c r="C194" s="645">
        <v>42</v>
      </c>
      <c r="D194" s="646">
        <v>0</v>
      </c>
      <c r="E194" s="646">
        <v>0.38469999999999999</v>
      </c>
      <c r="F194" s="646">
        <f t="shared" si="4"/>
        <v>0.38469999999999999</v>
      </c>
      <c r="G194" s="646">
        <v>0</v>
      </c>
      <c r="H194" s="646">
        <f>C194/C253*I12</f>
        <v>3.7962134475424278E-2</v>
      </c>
      <c r="I194" s="646">
        <f t="shared" si="5"/>
        <v>0.42266213447542428</v>
      </c>
    </row>
    <row r="195" spans="1:9" x14ac:dyDescent="0.25">
      <c r="A195" s="643">
        <v>199</v>
      </c>
      <c r="B195" s="644">
        <v>91503030</v>
      </c>
      <c r="C195" s="645">
        <v>69</v>
      </c>
      <c r="D195" s="646">
        <v>0</v>
      </c>
      <c r="E195" s="646">
        <v>0.41160000000000002</v>
      </c>
      <c r="F195" s="646">
        <f t="shared" si="4"/>
        <v>0.41160000000000002</v>
      </c>
      <c r="G195" s="646">
        <v>0</v>
      </c>
      <c r="H195" s="646">
        <f>C195/C253*I12</f>
        <v>6.2366363781054167E-2</v>
      </c>
      <c r="I195" s="646">
        <f t="shared" si="5"/>
        <v>0.47396636378105417</v>
      </c>
    </row>
    <row r="196" spans="1:9" x14ac:dyDescent="0.25">
      <c r="A196" s="643">
        <v>200</v>
      </c>
      <c r="B196" s="644">
        <v>91502927</v>
      </c>
      <c r="C196" s="645">
        <v>45.5</v>
      </c>
      <c r="D196" s="646">
        <v>0.1084</v>
      </c>
      <c r="E196" s="646">
        <v>0.16839999999999999</v>
      </c>
      <c r="F196" s="646">
        <f t="shared" si="4"/>
        <v>0.06</v>
      </c>
      <c r="G196" s="646">
        <v>0</v>
      </c>
      <c r="H196" s="646">
        <f>C196/C253*I12</f>
        <v>4.1125645681709629E-2</v>
      </c>
      <c r="I196" s="646">
        <f t="shared" si="5"/>
        <v>0.10112564568170962</v>
      </c>
    </row>
    <row r="197" spans="1:9" s="650" customFormat="1" ht="14.25" x14ac:dyDescent="0.2">
      <c r="A197" s="909" t="s">
        <v>22</v>
      </c>
      <c r="B197" s="910"/>
      <c r="C197" s="648">
        <f>SUM(C17:C196)</f>
        <v>10137.999999999993</v>
      </c>
      <c r="D197" s="649">
        <f>SUM(D17:D196)</f>
        <v>14.161999999999997</v>
      </c>
      <c r="E197" s="649">
        <f>SUM(E17:E196)</f>
        <v>23.033000000000012</v>
      </c>
      <c r="F197" s="649">
        <f>E197-D197</f>
        <v>8.8710000000000147</v>
      </c>
      <c r="G197" s="649">
        <v>0</v>
      </c>
      <c r="H197" s="649">
        <f>SUM(H17:H196)</f>
        <v>9.1633361740916985</v>
      </c>
      <c r="I197" s="649">
        <f t="shared" si="5"/>
        <v>18.034336174091713</v>
      </c>
    </row>
    <row r="198" spans="1:9" x14ac:dyDescent="0.25">
      <c r="A198" s="651" t="s">
        <v>294</v>
      </c>
      <c r="B198" s="652" t="s">
        <v>295</v>
      </c>
      <c r="C198" s="400">
        <v>84.2</v>
      </c>
      <c r="D198" s="653">
        <v>4.3700000000000003E-2</v>
      </c>
      <c r="E198" s="653">
        <v>0.98699999999999999</v>
      </c>
      <c r="F198" s="646">
        <f t="shared" si="4"/>
        <v>0.94330000000000003</v>
      </c>
      <c r="G198" s="646">
        <v>0</v>
      </c>
      <c r="H198" s="646">
        <f>C198/C253*I12</f>
        <v>7.6105041019779149E-2</v>
      </c>
      <c r="I198" s="646">
        <f t="shared" si="5"/>
        <v>1.0194050410197792</v>
      </c>
    </row>
    <row r="199" spans="1:9" x14ac:dyDescent="0.25">
      <c r="A199" s="651" t="s">
        <v>296</v>
      </c>
      <c r="B199" s="652" t="s">
        <v>297</v>
      </c>
      <c r="C199" s="400">
        <v>41.5</v>
      </c>
      <c r="D199" s="654">
        <v>0</v>
      </c>
      <c r="E199" s="655">
        <v>0</v>
      </c>
      <c r="F199" s="646">
        <f t="shared" si="4"/>
        <v>0</v>
      </c>
      <c r="G199" s="646">
        <v>0</v>
      </c>
      <c r="H199" s="646">
        <f>C199/C253*I12</f>
        <v>3.7510204303097795E-2</v>
      </c>
      <c r="I199" s="646">
        <f t="shared" si="5"/>
        <v>3.7510204303097795E-2</v>
      </c>
    </row>
    <row r="200" spans="1:9" x14ac:dyDescent="0.25">
      <c r="A200" s="651" t="s">
        <v>298</v>
      </c>
      <c r="B200" s="652" t="s">
        <v>299</v>
      </c>
      <c r="C200" s="400">
        <v>52.6</v>
      </c>
      <c r="D200" s="654">
        <v>0</v>
      </c>
      <c r="E200" s="655">
        <v>0</v>
      </c>
      <c r="F200" s="646">
        <f t="shared" si="4"/>
        <v>0</v>
      </c>
      <c r="G200" s="646">
        <v>0</v>
      </c>
      <c r="H200" s="646">
        <f>C200/C253*I12</f>
        <v>4.7543054128745647E-2</v>
      </c>
      <c r="I200" s="646">
        <f t="shared" si="5"/>
        <v>4.7543054128745647E-2</v>
      </c>
    </row>
    <row r="201" spans="1:9" x14ac:dyDescent="0.25">
      <c r="A201" s="651" t="s">
        <v>300</v>
      </c>
      <c r="B201" s="652" t="s">
        <v>301</v>
      </c>
      <c r="C201" s="400">
        <v>484</v>
      </c>
      <c r="D201" s="654">
        <v>0</v>
      </c>
      <c r="E201" s="655">
        <v>0</v>
      </c>
      <c r="F201" s="646">
        <f t="shared" si="4"/>
        <v>0</v>
      </c>
      <c r="G201" s="646">
        <v>0</v>
      </c>
      <c r="H201" s="646">
        <f>C201/C253*I12</f>
        <v>0.43746840681203214</v>
      </c>
      <c r="I201" s="646">
        <f t="shared" si="5"/>
        <v>0.43746840681203214</v>
      </c>
    </row>
    <row r="202" spans="1:9" x14ac:dyDescent="0.25">
      <c r="A202" s="651" t="s">
        <v>302</v>
      </c>
      <c r="B202" s="652" t="s">
        <v>303</v>
      </c>
      <c r="C202" s="400">
        <v>97.2</v>
      </c>
      <c r="D202" s="646">
        <v>3.0000000000000001E-3</v>
      </c>
      <c r="E202" s="655">
        <v>3.0000000000000001E-3</v>
      </c>
      <c r="F202" s="646">
        <f t="shared" si="4"/>
        <v>0</v>
      </c>
      <c r="G202" s="646">
        <v>0</v>
      </c>
      <c r="H202" s="646">
        <f>C202/C253*I12</f>
        <v>8.7855225500267614E-2</v>
      </c>
      <c r="I202" s="646">
        <f t="shared" si="5"/>
        <v>8.7855225500267614E-2</v>
      </c>
    </row>
    <row r="203" spans="1:9" x14ac:dyDescent="0.25">
      <c r="A203" s="651" t="s">
        <v>304</v>
      </c>
      <c r="B203" s="652" t="s">
        <v>305</v>
      </c>
      <c r="C203" s="400">
        <v>148.1</v>
      </c>
      <c r="D203" s="654">
        <v>0</v>
      </c>
      <c r="E203" s="655">
        <v>4.55</v>
      </c>
      <c r="F203" s="646">
        <f t="shared" si="4"/>
        <v>4.55</v>
      </c>
      <c r="G203" s="646">
        <v>0</v>
      </c>
      <c r="H203" s="646">
        <f>C203/C253*I12</f>
        <v>0.13386171704310323</v>
      </c>
      <c r="I203" s="646">
        <f t="shared" si="5"/>
        <v>4.6838617170431034</v>
      </c>
    </row>
    <row r="204" spans="1:9" x14ac:dyDescent="0.25">
      <c r="A204" s="651" t="s">
        <v>306</v>
      </c>
      <c r="B204" s="652" t="s">
        <v>307</v>
      </c>
      <c r="C204" s="400">
        <v>125.2</v>
      </c>
      <c r="D204" s="646">
        <v>0</v>
      </c>
      <c r="E204" s="655">
        <v>6.35</v>
      </c>
      <c r="F204" s="646">
        <f t="shared" si="4"/>
        <v>6.35</v>
      </c>
      <c r="G204" s="646">
        <v>0</v>
      </c>
      <c r="H204" s="646">
        <f>C204/C253*I12</f>
        <v>0.11316331515055048</v>
      </c>
      <c r="I204" s="646">
        <f t="shared" si="5"/>
        <v>6.4631633151505499</v>
      </c>
    </row>
    <row r="205" spans="1:9" x14ac:dyDescent="0.25">
      <c r="A205" s="651" t="s">
        <v>308</v>
      </c>
      <c r="B205" s="652" t="s">
        <v>309</v>
      </c>
      <c r="C205" s="400">
        <v>84.3</v>
      </c>
      <c r="D205" s="654">
        <v>0</v>
      </c>
      <c r="E205" s="655">
        <v>0</v>
      </c>
      <c r="F205" s="646">
        <f t="shared" si="4"/>
        <v>0</v>
      </c>
      <c r="G205" s="646">
        <v>0</v>
      </c>
      <c r="H205" s="646">
        <f>C205/C253*I12</f>
        <v>7.6195427054244438E-2</v>
      </c>
      <c r="I205" s="646">
        <f t="shared" si="5"/>
        <v>7.6195427054244438E-2</v>
      </c>
    </row>
    <row r="206" spans="1:9" x14ac:dyDescent="0.25">
      <c r="A206" s="651" t="s">
        <v>310</v>
      </c>
      <c r="B206" s="652" t="s">
        <v>311</v>
      </c>
      <c r="C206" s="400">
        <v>84.3</v>
      </c>
      <c r="D206" s="646">
        <v>1E-3</v>
      </c>
      <c r="E206" s="655">
        <v>1E-3</v>
      </c>
      <c r="F206" s="646">
        <f t="shared" si="4"/>
        <v>0</v>
      </c>
      <c r="G206" s="646">
        <v>0</v>
      </c>
      <c r="H206" s="646">
        <f>C206/C253*I12</f>
        <v>7.6195427054244438E-2</v>
      </c>
      <c r="I206" s="646">
        <f t="shared" si="5"/>
        <v>7.6195427054244438E-2</v>
      </c>
    </row>
    <row r="207" spans="1:9" x14ac:dyDescent="0.25">
      <c r="A207" s="651" t="s">
        <v>312</v>
      </c>
      <c r="B207" s="652" t="s">
        <v>313</v>
      </c>
      <c r="C207" s="400">
        <v>26.6</v>
      </c>
      <c r="D207" s="654">
        <v>0</v>
      </c>
      <c r="E207" s="655">
        <v>0.34</v>
      </c>
      <c r="F207" s="646">
        <f t="shared" si="4"/>
        <v>0.34</v>
      </c>
      <c r="G207" s="646">
        <v>0</v>
      </c>
      <c r="H207" s="646">
        <f>C207/C253*I12</f>
        <v>2.404268516776871E-2</v>
      </c>
      <c r="I207" s="646">
        <f t="shared" si="5"/>
        <v>0.36404268516776872</v>
      </c>
    </row>
    <row r="208" spans="1:9" x14ac:dyDescent="0.25">
      <c r="A208" s="651" t="s">
        <v>314</v>
      </c>
      <c r="B208" s="652" t="s">
        <v>315</v>
      </c>
      <c r="C208" s="400">
        <v>29.3</v>
      </c>
      <c r="D208" s="646">
        <v>0</v>
      </c>
      <c r="E208" s="655">
        <v>0.24</v>
      </c>
      <c r="F208" s="646">
        <f t="shared" si="4"/>
        <v>0.24</v>
      </c>
      <c r="G208" s="646">
        <v>0</v>
      </c>
      <c r="H208" s="646">
        <f>C208/C253*I12</f>
        <v>2.6483108098331702E-2</v>
      </c>
      <c r="I208" s="646">
        <f t="shared" si="5"/>
        <v>0.2664831080983317</v>
      </c>
    </row>
    <row r="209" spans="1:9" x14ac:dyDescent="0.25">
      <c r="A209" s="651" t="s">
        <v>316</v>
      </c>
      <c r="B209" s="652" t="s">
        <v>317</v>
      </c>
      <c r="C209" s="400">
        <v>37.4</v>
      </c>
      <c r="D209" s="646">
        <v>0</v>
      </c>
      <c r="E209" s="655">
        <v>0</v>
      </c>
      <c r="F209" s="646">
        <f t="shared" si="4"/>
        <v>0</v>
      </c>
      <c r="G209" s="646">
        <v>0</v>
      </c>
      <c r="H209" s="646">
        <f>C209/C253*I12</f>
        <v>3.3804376890020665E-2</v>
      </c>
      <c r="I209" s="646">
        <f t="shared" si="5"/>
        <v>3.3804376890020665E-2</v>
      </c>
    </row>
    <row r="210" spans="1:9" x14ac:dyDescent="0.25">
      <c r="A210" s="651" t="s">
        <v>318</v>
      </c>
      <c r="B210" s="652" t="s">
        <v>319</v>
      </c>
      <c r="C210" s="400">
        <v>35.5</v>
      </c>
      <c r="D210" s="646">
        <v>0</v>
      </c>
      <c r="E210" s="655">
        <v>0.33</v>
      </c>
      <c r="F210" s="646">
        <f t="shared" ref="F210:F251" si="6">E210-D210</f>
        <v>0.33</v>
      </c>
      <c r="G210" s="646">
        <v>0</v>
      </c>
      <c r="H210" s="646">
        <f>C210/C253*I12</f>
        <v>3.2087042235180045E-2</v>
      </c>
      <c r="I210" s="646">
        <f t="shared" ref="I210:I253" si="7">F210+H210</f>
        <v>0.36208704223518007</v>
      </c>
    </row>
    <row r="211" spans="1:9" x14ac:dyDescent="0.25">
      <c r="A211" s="651" t="s">
        <v>320</v>
      </c>
      <c r="B211" s="652" t="s">
        <v>321</v>
      </c>
      <c r="C211" s="400">
        <v>91.3</v>
      </c>
      <c r="D211" s="646">
        <v>0</v>
      </c>
      <c r="E211" s="655">
        <v>0</v>
      </c>
      <c r="F211" s="646">
        <f t="shared" si="6"/>
        <v>0</v>
      </c>
      <c r="G211" s="646">
        <v>0</v>
      </c>
      <c r="H211" s="646">
        <f>C211/C253*I12</f>
        <v>8.2522449466815154E-2</v>
      </c>
      <c r="I211" s="646">
        <f t="shared" si="7"/>
        <v>8.2522449466815154E-2</v>
      </c>
    </row>
    <row r="212" spans="1:9" x14ac:dyDescent="0.25">
      <c r="A212" s="651" t="s">
        <v>322</v>
      </c>
      <c r="B212" s="652" t="s">
        <v>323</v>
      </c>
      <c r="C212" s="400">
        <v>47.7</v>
      </c>
      <c r="D212" s="646">
        <v>0</v>
      </c>
      <c r="E212" s="646">
        <v>0</v>
      </c>
      <c r="F212" s="646">
        <f t="shared" si="6"/>
        <v>0</v>
      </c>
      <c r="G212" s="646">
        <v>0</v>
      </c>
      <c r="H212" s="646">
        <f>C212/C253*I12</f>
        <v>4.3114138439946145E-2</v>
      </c>
      <c r="I212" s="646">
        <f t="shared" si="7"/>
        <v>4.3114138439946145E-2</v>
      </c>
    </row>
    <row r="213" spans="1:9" x14ac:dyDescent="0.25">
      <c r="A213" s="651" t="s">
        <v>324</v>
      </c>
      <c r="B213" s="652" t="s">
        <v>325</v>
      </c>
      <c r="C213" s="400">
        <v>39.9</v>
      </c>
      <c r="D213" s="646">
        <v>0</v>
      </c>
      <c r="E213" s="646">
        <v>0</v>
      </c>
      <c r="F213" s="646">
        <f t="shared" si="6"/>
        <v>0</v>
      </c>
      <c r="G213" s="646">
        <v>0</v>
      </c>
      <c r="H213" s="646">
        <f>C213/C253*I12</f>
        <v>3.6064027751653065E-2</v>
      </c>
      <c r="I213" s="646">
        <f t="shared" si="7"/>
        <v>3.6064027751653065E-2</v>
      </c>
    </row>
    <row r="214" spans="1:9" x14ac:dyDescent="0.25">
      <c r="A214" s="651" t="s">
        <v>326</v>
      </c>
      <c r="B214" s="652" t="s">
        <v>327</v>
      </c>
      <c r="C214" s="400">
        <v>50.3</v>
      </c>
      <c r="D214" s="646">
        <v>0</v>
      </c>
      <c r="E214" s="646">
        <v>0</v>
      </c>
      <c r="F214" s="646">
        <f t="shared" si="6"/>
        <v>0</v>
      </c>
      <c r="G214" s="646">
        <v>0</v>
      </c>
      <c r="H214" s="646">
        <f>C214/C253*I12</f>
        <v>4.5464175336043834E-2</v>
      </c>
      <c r="I214" s="646">
        <f t="shared" si="7"/>
        <v>4.5464175336043834E-2</v>
      </c>
    </row>
    <row r="215" spans="1:9" x14ac:dyDescent="0.25">
      <c r="A215" s="651" t="s">
        <v>328</v>
      </c>
      <c r="B215" s="652" t="s">
        <v>329</v>
      </c>
      <c r="C215" s="400">
        <v>50.4</v>
      </c>
      <c r="D215" s="646">
        <v>0</v>
      </c>
      <c r="E215" s="646">
        <v>0</v>
      </c>
      <c r="F215" s="646">
        <f t="shared" si="6"/>
        <v>0</v>
      </c>
      <c r="G215" s="646">
        <v>0</v>
      </c>
      <c r="H215" s="646">
        <f>C215/C253*I12</f>
        <v>4.5554561370509131E-2</v>
      </c>
      <c r="I215" s="646">
        <f t="shared" si="7"/>
        <v>4.5554561370509131E-2</v>
      </c>
    </row>
    <row r="216" spans="1:9" x14ac:dyDescent="0.25">
      <c r="A216" s="651" t="s">
        <v>330</v>
      </c>
      <c r="B216" s="652" t="s">
        <v>331</v>
      </c>
      <c r="C216" s="400">
        <v>76.599999999999994</v>
      </c>
      <c r="D216" s="646">
        <v>0</v>
      </c>
      <c r="E216" s="646">
        <v>0</v>
      </c>
      <c r="F216" s="646">
        <f t="shared" si="6"/>
        <v>0</v>
      </c>
      <c r="G216" s="646">
        <v>0</v>
      </c>
      <c r="H216" s="646">
        <f>C216/C253*I12</f>
        <v>6.9235702400416654E-2</v>
      </c>
      <c r="I216" s="646">
        <f t="shared" si="7"/>
        <v>6.9235702400416654E-2</v>
      </c>
    </row>
    <row r="217" spans="1:9" x14ac:dyDescent="0.25">
      <c r="A217" s="651" t="s">
        <v>332</v>
      </c>
      <c r="B217" s="652" t="s">
        <v>333</v>
      </c>
      <c r="C217" s="400">
        <v>44.5</v>
      </c>
      <c r="D217" s="646">
        <v>0</v>
      </c>
      <c r="E217" s="646">
        <v>0</v>
      </c>
      <c r="F217" s="646">
        <f t="shared" si="6"/>
        <v>0</v>
      </c>
      <c r="G217" s="646">
        <v>0</v>
      </c>
      <c r="H217" s="646">
        <f>C217/C253*I12</f>
        <v>4.0221785337056677E-2</v>
      </c>
      <c r="I217" s="646">
        <f t="shared" si="7"/>
        <v>4.0221785337056677E-2</v>
      </c>
    </row>
    <row r="218" spans="1:9" x14ac:dyDescent="0.25">
      <c r="A218" s="651" t="s">
        <v>334</v>
      </c>
      <c r="B218" s="652" t="s">
        <v>335</v>
      </c>
      <c r="C218" s="400">
        <v>72.3</v>
      </c>
      <c r="D218" s="646">
        <v>0</v>
      </c>
      <c r="E218" s="646">
        <v>0</v>
      </c>
      <c r="F218" s="646">
        <f t="shared" si="6"/>
        <v>0</v>
      </c>
      <c r="G218" s="646">
        <v>0</v>
      </c>
      <c r="H218" s="646">
        <f>C218/C253*I12</f>
        <v>6.5349102918408924E-2</v>
      </c>
      <c r="I218" s="646">
        <f t="shared" si="7"/>
        <v>6.5349102918408924E-2</v>
      </c>
    </row>
    <row r="219" spans="1:9" x14ac:dyDescent="0.25">
      <c r="A219" s="651" t="s">
        <v>336</v>
      </c>
      <c r="B219" s="652" t="s">
        <v>337</v>
      </c>
      <c r="C219" s="400">
        <v>44.7</v>
      </c>
      <c r="D219" s="646">
        <v>0</v>
      </c>
      <c r="E219" s="646">
        <v>0</v>
      </c>
      <c r="F219" s="646">
        <f t="shared" si="6"/>
        <v>0</v>
      </c>
      <c r="G219" s="646">
        <v>0</v>
      </c>
      <c r="H219" s="646">
        <f>C219/C253*I12</f>
        <v>4.040255740598727E-2</v>
      </c>
      <c r="I219" s="646">
        <f t="shared" si="7"/>
        <v>4.040255740598727E-2</v>
      </c>
    </row>
    <row r="220" spans="1:9" x14ac:dyDescent="0.25">
      <c r="A220" s="651" t="s">
        <v>338</v>
      </c>
      <c r="B220" s="652" t="s">
        <v>339</v>
      </c>
      <c r="C220" s="400">
        <v>44.7</v>
      </c>
      <c r="D220" s="646">
        <v>0</v>
      </c>
      <c r="E220" s="646">
        <v>0.23</v>
      </c>
      <c r="F220" s="646">
        <f t="shared" si="6"/>
        <v>0.23</v>
      </c>
      <c r="G220" s="646">
        <v>0</v>
      </c>
      <c r="H220" s="646">
        <f>C220/C253*I12</f>
        <v>4.040255740598727E-2</v>
      </c>
      <c r="I220" s="646">
        <f t="shared" si="7"/>
        <v>0.27040255740598729</v>
      </c>
    </row>
    <row r="221" spans="1:9" x14ac:dyDescent="0.25">
      <c r="A221" s="651" t="s">
        <v>340</v>
      </c>
      <c r="B221" s="652" t="s">
        <v>341</v>
      </c>
      <c r="C221" s="400">
        <v>35.5</v>
      </c>
      <c r="D221" s="646">
        <v>0</v>
      </c>
      <c r="E221" s="646">
        <v>0.27</v>
      </c>
      <c r="F221" s="646">
        <f t="shared" si="6"/>
        <v>0.27</v>
      </c>
      <c r="G221" s="646">
        <v>0</v>
      </c>
      <c r="H221" s="646">
        <f>C221/C253*I12</f>
        <v>3.2087042235180045E-2</v>
      </c>
      <c r="I221" s="646">
        <f t="shared" si="7"/>
        <v>0.30208704223518007</v>
      </c>
    </row>
    <row r="222" spans="1:9" x14ac:dyDescent="0.25">
      <c r="A222" s="651" t="s">
        <v>342</v>
      </c>
      <c r="B222" s="652" t="s">
        <v>309</v>
      </c>
      <c r="C222" s="400">
        <v>585.70000000000005</v>
      </c>
      <c r="D222" s="646">
        <v>0</v>
      </c>
      <c r="E222" s="646">
        <v>0</v>
      </c>
      <c r="F222" s="646">
        <f t="shared" si="6"/>
        <v>0</v>
      </c>
      <c r="G222" s="646">
        <v>0</v>
      </c>
      <c r="H222" s="646">
        <f>C222/C253*I12</f>
        <v>0.52939100386323812</v>
      </c>
      <c r="I222" s="646">
        <f t="shared" si="7"/>
        <v>0.52939100386323812</v>
      </c>
    </row>
    <row r="223" spans="1:9" x14ac:dyDescent="0.25">
      <c r="A223" s="651" t="s">
        <v>343</v>
      </c>
      <c r="B223" s="652" t="s">
        <v>344</v>
      </c>
      <c r="C223" s="400">
        <v>26</v>
      </c>
      <c r="D223" s="646">
        <v>0</v>
      </c>
      <c r="E223" s="646">
        <v>0.38</v>
      </c>
      <c r="F223" s="646">
        <f t="shared" si="6"/>
        <v>0.38</v>
      </c>
      <c r="G223" s="646">
        <v>0</v>
      </c>
      <c r="H223" s="646">
        <f>C223/C253*I12</f>
        <v>2.3500368960976934E-2</v>
      </c>
      <c r="I223" s="646">
        <f t="shared" si="7"/>
        <v>0.40350036896097696</v>
      </c>
    </row>
    <row r="224" spans="1:9" x14ac:dyDescent="0.25">
      <c r="A224" s="651" t="s">
        <v>345</v>
      </c>
      <c r="B224" s="652" t="s">
        <v>346</v>
      </c>
      <c r="C224" s="400">
        <v>29.4</v>
      </c>
      <c r="D224" s="646">
        <v>0</v>
      </c>
      <c r="E224" s="646">
        <v>0.53</v>
      </c>
      <c r="F224" s="646">
        <f t="shared" si="6"/>
        <v>0.53</v>
      </c>
      <c r="G224" s="646">
        <v>0</v>
      </c>
      <c r="H224" s="646">
        <f>C224/C253*I12</f>
        <v>2.6573494132796992E-2</v>
      </c>
      <c r="I224" s="646">
        <f t="shared" si="7"/>
        <v>0.556573494132797</v>
      </c>
    </row>
    <row r="225" spans="1:9" x14ac:dyDescent="0.25">
      <c r="A225" s="651" t="s">
        <v>347</v>
      </c>
      <c r="B225" s="652" t="s">
        <v>348</v>
      </c>
      <c r="C225" s="400">
        <v>37.1</v>
      </c>
      <c r="D225" s="646">
        <v>0</v>
      </c>
      <c r="E225" s="646">
        <v>0.5</v>
      </c>
      <c r="F225" s="646">
        <f t="shared" si="6"/>
        <v>0.5</v>
      </c>
      <c r="G225" s="646">
        <v>0</v>
      </c>
      <c r="H225" s="646">
        <f>C225/C253*I12</f>
        <v>3.3533218786624776E-2</v>
      </c>
      <c r="I225" s="646">
        <f t="shared" si="7"/>
        <v>0.53353321878662474</v>
      </c>
    </row>
    <row r="226" spans="1:9" x14ac:dyDescent="0.25">
      <c r="A226" s="651" t="s">
        <v>349</v>
      </c>
      <c r="B226" s="652" t="s">
        <v>350</v>
      </c>
      <c r="C226" s="400">
        <v>25.8</v>
      </c>
      <c r="D226" s="646">
        <v>0</v>
      </c>
      <c r="E226" s="646">
        <v>0.14000000000000001</v>
      </c>
      <c r="F226" s="646">
        <f t="shared" si="6"/>
        <v>0.14000000000000001</v>
      </c>
      <c r="G226" s="646">
        <v>0</v>
      </c>
      <c r="H226" s="646">
        <f>C226/C253*I12</f>
        <v>2.3319596892046341E-2</v>
      </c>
      <c r="I226" s="646">
        <f t="shared" si="7"/>
        <v>0.16331959689204636</v>
      </c>
    </row>
    <row r="227" spans="1:9" x14ac:dyDescent="0.25">
      <c r="A227" s="651" t="s">
        <v>351</v>
      </c>
      <c r="B227" s="652" t="s">
        <v>352</v>
      </c>
      <c r="C227" s="400">
        <v>49.1</v>
      </c>
      <c r="D227" s="646">
        <v>0</v>
      </c>
      <c r="E227" s="646">
        <v>0.27</v>
      </c>
      <c r="F227" s="646">
        <f t="shared" si="6"/>
        <v>0.27</v>
      </c>
      <c r="G227" s="646">
        <v>0</v>
      </c>
      <c r="H227" s="646">
        <f>C227/C253*I12</f>
        <v>4.437954292246029E-2</v>
      </c>
      <c r="I227" s="646">
        <f t="shared" si="7"/>
        <v>0.31437954292246029</v>
      </c>
    </row>
    <row r="228" spans="1:9" x14ac:dyDescent="0.25">
      <c r="A228" s="651" t="s">
        <v>353</v>
      </c>
      <c r="B228" s="652" t="s">
        <v>354</v>
      </c>
      <c r="C228" s="400">
        <v>103.2</v>
      </c>
      <c r="D228" s="646">
        <v>0</v>
      </c>
      <c r="E228" s="646">
        <v>0.37</v>
      </c>
      <c r="F228" s="646">
        <f t="shared" si="6"/>
        <v>0.37</v>
      </c>
      <c r="G228" s="646">
        <v>0</v>
      </c>
      <c r="H228" s="646">
        <f>C228/C253*I12</f>
        <v>9.3278387568185364E-2</v>
      </c>
      <c r="I228" s="646">
        <f t="shared" si="7"/>
        <v>0.46327838756818535</v>
      </c>
    </row>
    <row r="229" spans="1:9" x14ac:dyDescent="0.25">
      <c r="A229" s="651" t="s">
        <v>355</v>
      </c>
      <c r="B229" s="652" t="s">
        <v>356</v>
      </c>
      <c r="C229" s="400">
        <v>38.6</v>
      </c>
      <c r="D229" s="646">
        <v>0</v>
      </c>
      <c r="E229" s="646">
        <v>0.32</v>
      </c>
      <c r="F229" s="646">
        <f t="shared" si="6"/>
        <v>0.32</v>
      </c>
      <c r="G229" s="646">
        <v>0</v>
      </c>
      <c r="H229" s="646">
        <f>C229/C253*I12</f>
        <v>3.4889009303604217E-2</v>
      </c>
      <c r="I229" s="646">
        <f t="shared" si="7"/>
        <v>0.35488900930360423</v>
      </c>
    </row>
    <row r="230" spans="1:9" x14ac:dyDescent="0.25">
      <c r="A230" s="651" t="s">
        <v>357</v>
      </c>
      <c r="B230" s="652" t="s">
        <v>358</v>
      </c>
      <c r="C230" s="400">
        <v>50.4</v>
      </c>
      <c r="D230" s="646">
        <v>0</v>
      </c>
      <c r="E230" s="646">
        <v>0.49</v>
      </c>
      <c r="F230" s="646">
        <f t="shared" si="6"/>
        <v>0.49</v>
      </c>
      <c r="G230" s="646">
        <v>0</v>
      </c>
      <c r="H230" s="646">
        <f>C230/C253*I12</f>
        <v>4.5554561370509131E-2</v>
      </c>
      <c r="I230" s="646">
        <f t="shared" si="7"/>
        <v>0.53555456137050916</v>
      </c>
    </row>
    <row r="231" spans="1:9" x14ac:dyDescent="0.25">
      <c r="A231" s="651" t="s">
        <v>359</v>
      </c>
      <c r="B231" s="652" t="s">
        <v>360</v>
      </c>
      <c r="C231" s="400">
        <v>49.9</v>
      </c>
      <c r="D231" s="646">
        <v>0</v>
      </c>
      <c r="E231" s="646">
        <v>0.62</v>
      </c>
      <c r="F231" s="646">
        <f t="shared" si="6"/>
        <v>0.62</v>
      </c>
      <c r="G231" s="646">
        <v>0</v>
      </c>
      <c r="H231" s="646">
        <f>C231/C253*I12</f>
        <v>4.5102631198182655E-2</v>
      </c>
      <c r="I231" s="646">
        <f t="shared" si="7"/>
        <v>0.66510263119818269</v>
      </c>
    </row>
    <row r="232" spans="1:9" x14ac:dyDescent="0.25">
      <c r="A232" s="651" t="s">
        <v>361</v>
      </c>
      <c r="B232" s="652" t="s">
        <v>362</v>
      </c>
      <c r="C232" s="400">
        <v>76.3</v>
      </c>
      <c r="D232" s="646">
        <v>0</v>
      </c>
      <c r="E232" s="646">
        <v>0</v>
      </c>
      <c r="F232" s="646">
        <f t="shared" si="6"/>
        <v>0</v>
      </c>
      <c r="G232" s="646">
        <v>0</v>
      </c>
      <c r="H232" s="646">
        <f>C232/C253*I12</f>
        <v>6.8964544297020772E-2</v>
      </c>
      <c r="I232" s="646">
        <f t="shared" si="7"/>
        <v>6.8964544297020772E-2</v>
      </c>
    </row>
    <row r="233" spans="1:9" x14ac:dyDescent="0.25">
      <c r="A233" s="651" t="s">
        <v>363</v>
      </c>
      <c r="B233" s="652" t="s">
        <v>364</v>
      </c>
      <c r="C233" s="400">
        <v>44.8</v>
      </c>
      <c r="D233" s="646">
        <v>0</v>
      </c>
      <c r="E233" s="646">
        <v>0.56000000000000005</v>
      </c>
      <c r="F233" s="646">
        <f t="shared" si="6"/>
        <v>0.56000000000000005</v>
      </c>
      <c r="G233" s="646">
        <v>0</v>
      </c>
      <c r="H233" s="646">
        <f>C233/C253*I12</f>
        <v>4.049294344045256E-2</v>
      </c>
      <c r="I233" s="646">
        <f t="shared" si="7"/>
        <v>0.60049294344045256</v>
      </c>
    </row>
    <row r="234" spans="1:9" x14ac:dyDescent="0.25">
      <c r="A234" s="651" t="s">
        <v>365</v>
      </c>
      <c r="B234" s="652" t="s">
        <v>366</v>
      </c>
      <c r="C234" s="400">
        <v>72.900000000000006</v>
      </c>
      <c r="D234" s="646">
        <v>0</v>
      </c>
      <c r="E234" s="646">
        <v>0.2</v>
      </c>
      <c r="F234" s="646">
        <f t="shared" si="6"/>
        <v>0.2</v>
      </c>
      <c r="G234" s="646">
        <v>0</v>
      </c>
      <c r="H234" s="646">
        <f>C234/C253*I12</f>
        <v>6.5891419125200718E-2</v>
      </c>
      <c r="I234" s="646">
        <f t="shared" si="7"/>
        <v>0.26589141912520076</v>
      </c>
    </row>
    <row r="235" spans="1:9" x14ac:dyDescent="0.25">
      <c r="A235" s="651" t="s">
        <v>367</v>
      </c>
      <c r="B235" s="652" t="s">
        <v>368</v>
      </c>
      <c r="C235" s="400">
        <v>45.8</v>
      </c>
      <c r="D235" s="646">
        <v>0</v>
      </c>
      <c r="E235" s="646">
        <v>0</v>
      </c>
      <c r="F235" s="646">
        <f t="shared" si="6"/>
        <v>0</v>
      </c>
      <c r="G235" s="646">
        <v>0</v>
      </c>
      <c r="H235" s="646">
        <f>C235/C253*I12</f>
        <v>4.1396803785105518E-2</v>
      </c>
      <c r="I235" s="646">
        <f t="shared" si="7"/>
        <v>4.1396803785105518E-2</v>
      </c>
    </row>
    <row r="236" spans="1:9" x14ac:dyDescent="0.25">
      <c r="A236" s="656" t="s">
        <v>369</v>
      </c>
      <c r="B236" s="652" t="s">
        <v>370</v>
      </c>
      <c r="C236" s="400">
        <v>23.2</v>
      </c>
      <c r="D236" s="646">
        <v>0</v>
      </c>
      <c r="E236" s="646">
        <v>0.46</v>
      </c>
      <c r="F236" s="646">
        <f t="shared" si="6"/>
        <v>0.46</v>
      </c>
      <c r="G236" s="646">
        <v>0</v>
      </c>
      <c r="H236" s="646">
        <f>C236/C253*I12</f>
        <v>2.0969559995948649E-2</v>
      </c>
      <c r="I236" s="646">
        <f t="shared" si="7"/>
        <v>0.48096955999594865</v>
      </c>
    </row>
    <row r="237" spans="1:9" x14ac:dyDescent="0.25">
      <c r="A237" s="656" t="s">
        <v>371</v>
      </c>
      <c r="B237" s="652" t="s">
        <v>372</v>
      </c>
      <c r="C237" s="400">
        <v>26</v>
      </c>
      <c r="D237" s="646">
        <v>0</v>
      </c>
      <c r="E237" s="646">
        <v>0</v>
      </c>
      <c r="F237" s="646">
        <f t="shared" si="6"/>
        <v>0</v>
      </c>
      <c r="G237" s="646">
        <v>0</v>
      </c>
      <c r="H237" s="646">
        <f>C237/C253*I12</f>
        <v>2.3500368960976934E-2</v>
      </c>
      <c r="I237" s="646">
        <f t="shared" si="7"/>
        <v>2.3500368960976934E-2</v>
      </c>
    </row>
    <row r="238" spans="1:9" x14ac:dyDescent="0.25">
      <c r="A238" s="656" t="s">
        <v>373</v>
      </c>
      <c r="B238" s="652" t="s">
        <v>374</v>
      </c>
      <c r="C238" s="400">
        <v>30.5</v>
      </c>
      <c r="D238" s="646">
        <v>0</v>
      </c>
      <c r="E238" s="646">
        <v>0.52</v>
      </c>
      <c r="F238" s="646">
        <f t="shared" si="6"/>
        <v>0.52</v>
      </c>
      <c r="G238" s="646">
        <v>0</v>
      </c>
      <c r="H238" s="646">
        <f>C238/C253*I12</f>
        <v>2.7567740511915247E-2</v>
      </c>
      <c r="I238" s="646">
        <f t="shared" si="7"/>
        <v>0.54756774051191526</v>
      </c>
    </row>
    <row r="239" spans="1:9" x14ac:dyDescent="0.25">
      <c r="A239" s="656" t="s">
        <v>375</v>
      </c>
      <c r="B239" s="652" t="s">
        <v>376</v>
      </c>
      <c r="C239" s="400">
        <v>43.5</v>
      </c>
      <c r="D239" s="646">
        <v>0</v>
      </c>
      <c r="E239" s="646">
        <v>0.12</v>
      </c>
      <c r="F239" s="646">
        <f t="shared" si="6"/>
        <v>0.12</v>
      </c>
      <c r="G239" s="646">
        <v>0</v>
      </c>
      <c r="H239" s="646">
        <f>C239/C253*I12</f>
        <v>3.9317924992403712E-2</v>
      </c>
      <c r="I239" s="646">
        <f t="shared" si="7"/>
        <v>0.15931792499240371</v>
      </c>
    </row>
    <row r="240" spans="1:9" x14ac:dyDescent="0.25">
      <c r="A240" s="656" t="s">
        <v>377</v>
      </c>
      <c r="B240" s="652" t="s">
        <v>378</v>
      </c>
      <c r="C240" s="400">
        <v>35.9</v>
      </c>
      <c r="D240" s="646">
        <v>0</v>
      </c>
      <c r="E240" s="646">
        <v>0.73</v>
      </c>
      <c r="F240" s="646">
        <f t="shared" si="6"/>
        <v>0.73</v>
      </c>
      <c r="G240" s="646">
        <v>0</v>
      </c>
      <c r="H240" s="646">
        <f>C240/C253*I12</f>
        <v>3.2448586373041224E-2</v>
      </c>
      <c r="I240" s="646">
        <f t="shared" si="7"/>
        <v>0.76244858637304125</v>
      </c>
    </row>
    <row r="241" spans="1:9" x14ac:dyDescent="0.25">
      <c r="A241" s="656" t="s">
        <v>379</v>
      </c>
      <c r="B241" s="652" t="s">
        <v>380</v>
      </c>
      <c r="C241" s="400">
        <v>33.6</v>
      </c>
      <c r="D241" s="646">
        <v>0</v>
      </c>
      <c r="E241" s="646">
        <v>0.44</v>
      </c>
      <c r="F241" s="646">
        <f t="shared" si="6"/>
        <v>0.44</v>
      </c>
      <c r="G241" s="646">
        <v>0</v>
      </c>
      <c r="H241" s="646">
        <f>C241/C253*I12</f>
        <v>3.0369707580339425E-2</v>
      </c>
      <c r="I241" s="646">
        <f t="shared" si="7"/>
        <v>0.47036970758033941</v>
      </c>
    </row>
    <row r="242" spans="1:9" x14ac:dyDescent="0.25">
      <c r="A242" s="656" t="s">
        <v>381</v>
      </c>
      <c r="B242" s="652" t="s">
        <v>382</v>
      </c>
      <c r="C242" s="400">
        <v>33.6</v>
      </c>
      <c r="D242" s="646">
        <v>0</v>
      </c>
      <c r="E242" s="646">
        <v>0.44</v>
      </c>
      <c r="F242" s="646">
        <f t="shared" si="6"/>
        <v>0.44</v>
      </c>
      <c r="G242" s="646">
        <v>0</v>
      </c>
      <c r="H242" s="646">
        <f>C242/C253*I12</f>
        <v>3.0369707580339425E-2</v>
      </c>
      <c r="I242" s="646">
        <f t="shared" si="7"/>
        <v>0.47036970758033941</v>
      </c>
    </row>
    <row r="243" spans="1:9" x14ac:dyDescent="0.25">
      <c r="A243" s="656" t="s">
        <v>383</v>
      </c>
      <c r="B243" s="652" t="s">
        <v>384</v>
      </c>
      <c r="C243" s="400">
        <v>39.5</v>
      </c>
      <c r="D243" s="646">
        <v>0</v>
      </c>
      <c r="E243" s="646">
        <v>0.41</v>
      </c>
      <c r="F243" s="646">
        <f t="shared" si="6"/>
        <v>0.41</v>
      </c>
      <c r="G243" s="646">
        <v>0</v>
      </c>
      <c r="H243" s="646">
        <f>C243/C253*I12</f>
        <v>3.5702483613791886E-2</v>
      </c>
      <c r="I243" s="646">
        <f t="shared" si="7"/>
        <v>0.44570248361379183</v>
      </c>
    </row>
    <row r="244" spans="1:9" x14ac:dyDescent="0.25">
      <c r="A244" s="656" t="s">
        <v>385</v>
      </c>
      <c r="B244" s="652" t="s">
        <v>386</v>
      </c>
      <c r="C244" s="400">
        <v>31.5</v>
      </c>
      <c r="D244" s="646">
        <v>0</v>
      </c>
      <c r="E244" s="646">
        <v>0</v>
      </c>
      <c r="F244" s="646">
        <f t="shared" si="6"/>
        <v>0</v>
      </c>
      <c r="G244" s="646">
        <v>0</v>
      </c>
      <c r="H244" s="646">
        <f>C244/C253*I12</f>
        <v>2.8471600856568208E-2</v>
      </c>
      <c r="I244" s="646">
        <f t="shared" si="7"/>
        <v>2.8471600856568208E-2</v>
      </c>
    </row>
    <row r="245" spans="1:9" x14ac:dyDescent="0.25">
      <c r="A245" s="656" t="s">
        <v>387</v>
      </c>
      <c r="B245" s="652" t="s">
        <v>388</v>
      </c>
      <c r="C245" s="400">
        <v>40.700000000000003</v>
      </c>
      <c r="D245" s="646">
        <v>0</v>
      </c>
      <c r="E245" s="646">
        <v>0.38</v>
      </c>
      <c r="F245" s="646">
        <f t="shared" si="6"/>
        <v>0.38</v>
      </c>
      <c r="G245" s="646">
        <v>0</v>
      </c>
      <c r="H245" s="646">
        <f>C245/C253*I12</f>
        <v>3.6787116027375437E-2</v>
      </c>
      <c r="I245" s="646">
        <f t="shared" si="7"/>
        <v>0.41678711602737545</v>
      </c>
    </row>
    <row r="246" spans="1:9" x14ac:dyDescent="0.25">
      <c r="A246" s="656" t="s">
        <v>389</v>
      </c>
      <c r="B246" s="652" t="s">
        <v>390</v>
      </c>
      <c r="C246" s="400">
        <v>41</v>
      </c>
      <c r="D246" s="646">
        <v>0</v>
      </c>
      <c r="E246" s="646">
        <v>0.22</v>
      </c>
      <c r="F246" s="646">
        <f t="shared" si="6"/>
        <v>0.22</v>
      </c>
      <c r="G246" s="646">
        <v>0</v>
      </c>
      <c r="H246" s="646">
        <f>C246/C253*I12</f>
        <v>3.705827413077132E-2</v>
      </c>
      <c r="I246" s="646">
        <f t="shared" si="7"/>
        <v>0.25705827413077131</v>
      </c>
    </row>
    <row r="247" spans="1:9" x14ac:dyDescent="0.25">
      <c r="A247" s="656" t="s">
        <v>391</v>
      </c>
      <c r="B247" s="652" t="s">
        <v>392</v>
      </c>
      <c r="C247" s="400">
        <v>35.5</v>
      </c>
      <c r="D247" s="646">
        <v>0</v>
      </c>
      <c r="E247" s="646">
        <v>0.32</v>
      </c>
      <c r="F247" s="646">
        <f t="shared" si="6"/>
        <v>0.32</v>
      </c>
      <c r="G247" s="646">
        <v>0</v>
      </c>
      <c r="H247" s="646">
        <f>C247/C253*I12</f>
        <v>3.2087042235180045E-2</v>
      </c>
      <c r="I247" s="646">
        <f t="shared" si="7"/>
        <v>0.35208704223518006</v>
      </c>
    </row>
    <row r="248" spans="1:9" x14ac:dyDescent="0.25">
      <c r="A248" s="656" t="s">
        <v>393</v>
      </c>
      <c r="B248" s="652" t="s">
        <v>394</v>
      </c>
      <c r="C248" s="400">
        <v>34.799999999999997</v>
      </c>
      <c r="D248" s="646">
        <v>0</v>
      </c>
      <c r="E248" s="646">
        <v>0.37</v>
      </c>
      <c r="F248" s="646">
        <f t="shared" si="6"/>
        <v>0.37</v>
      </c>
      <c r="G248" s="646">
        <v>0</v>
      </c>
      <c r="H248" s="646">
        <f>C248/C253*I12</f>
        <v>3.145433999392297E-2</v>
      </c>
      <c r="I248" s="646">
        <f t="shared" si="7"/>
        <v>0.40145433999392299</v>
      </c>
    </row>
    <row r="249" spans="1:9" x14ac:dyDescent="0.25">
      <c r="A249" s="656" t="s">
        <v>395</v>
      </c>
      <c r="B249" s="652" t="s">
        <v>396</v>
      </c>
      <c r="C249" s="400">
        <v>43.9</v>
      </c>
      <c r="D249" s="646">
        <v>0</v>
      </c>
      <c r="E249" s="646">
        <v>0.15</v>
      </c>
      <c r="F249" s="646">
        <f t="shared" si="6"/>
        <v>0.15</v>
      </c>
      <c r="G249" s="646">
        <v>0</v>
      </c>
      <c r="H249" s="646">
        <f>C249/C253*I12</f>
        <v>3.9679469130264898E-2</v>
      </c>
      <c r="I249" s="646">
        <f t="shared" si="7"/>
        <v>0.1896794691302649</v>
      </c>
    </row>
    <row r="250" spans="1:9" x14ac:dyDescent="0.25">
      <c r="A250" s="656" t="s">
        <v>397</v>
      </c>
      <c r="B250" s="652" t="s">
        <v>398</v>
      </c>
      <c r="C250" s="400">
        <v>28.3</v>
      </c>
      <c r="D250" s="646">
        <v>0</v>
      </c>
      <c r="E250" s="646">
        <v>0.13</v>
      </c>
      <c r="F250" s="646">
        <f t="shared" si="6"/>
        <v>0.13</v>
      </c>
      <c r="G250" s="646">
        <v>0</v>
      </c>
      <c r="H250" s="646">
        <f>C250/C253*I12</f>
        <v>2.557924775367874E-2</v>
      </c>
      <c r="I250" s="646">
        <f t="shared" si="7"/>
        <v>0.15557924775367873</v>
      </c>
    </row>
    <row r="251" spans="1:9" x14ac:dyDescent="0.25">
      <c r="A251" s="657" t="s">
        <v>399</v>
      </c>
      <c r="B251" s="658"/>
      <c r="C251" s="659">
        <v>8.8000000000000007</v>
      </c>
      <c r="D251" s="660">
        <v>0</v>
      </c>
      <c r="E251" s="660">
        <v>0</v>
      </c>
      <c r="F251" s="661">
        <f t="shared" si="6"/>
        <v>0</v>
      </c>
      <c r="G251" s="660">
        <v>0</v>
      </c>
      <c r="H251" s="660"/>
      <c r="I251" s="661">
        <f t="shared" si="7"/>
        <v>0</v>
      </c>
    </row>
    <row r="252" spans="1:9" s="662" customFormat="1" ht="14.25" x14ac:dyDescent="0.2">
      <c r="A252" s="911" t="s">
        <v>211</v>
      </c>
      <c r="B252" s="912"/>
      <c r="C252" s="649">
        <f>SUM(C198:C251)</f>
        <v>3693.400000000001</v>
      </c>
      <c r="D252" s="649">
        <f>SUM(D198:D251)</f>
        <v>4.7700000000000006E-2</v>
      </c>
      <c r="E252" s="649">
        <f t="shared" ref="E252" si="8">SUM(E198:E251)</f>
        <v>22.370999999999999</v>
      </c>
      <c r="F252" s="649">
        <f>E252-D252</f>
        <v>22.3233</v>
      </c>
      <c r="G252" s="649">
        <v>0</v>
      </c>
      <c r="H252" s="649">
        <f>SUM(H198:H251)</f>
        <v>3.3303638259082922</v>
      </c>
      <c r="I252" s="649">
        <f t="shared" si="7"/>
        <v>25.653663825908293</v>
      </c>
    </row>
    <row r="253" spans="1:9" s="665" customFormat="1" x14ac:dyDescent="0.25">
      <c r="A253" s="903" t="s">
        <v>400</v>
      </c>
      <c r="B253" s="904"/>
      <c r="C253" s="663">
        <f>C197+C252-C251</f>
        <v>13822.599999999995</v>
      </c>
      <c r="D253" s="663">
        <f t="shared" ref="D253:H253" si="9">D197+D252</f>
        <v>14.209699999999998</v>
      </c>
      <c r="E253" s="663">
        <f t="shared" si="9"/>
        <v>45.404000000000011</v>
      </c>
      <c r="F253" s="663">
        <f t="shared" si="9"/>
        <v>31.194300000000013</v>
      </c>
      <c r="G253" s="663">
        <f t="shared" si="9"/>
        <v>0</v>
      </c>
      <c r="H253" s="663">
        <f t="shared" si="9"/>
        <v>12.49369999999999</v>
      </c>
      <c r="I253" s="664">
        <f t="shared" si="7"/>
        <v>43.688000000000002</v>
      </c>
    </row>
    <row r="261" spans="1:9" x14ac:dyDescent="0.25">
      <c r="A261" s="615"/>
      <c r="B261" s="615"/>
      <c r="C261" s="615"/>
      <c r="D261" s="615"/>
      <c r="E261" s="615"/>
      <c r="F261" s="615"/>
      <c r="G261" s="615"/>
      <c r="H261" s="615"/>
      <c r="I261" s="666" t="s">
        <v>231</v>
      </c>
    </row>
  </sheetData>
  <mergeCells count="17">
    <mergeCell ref="A253:B253"/>
    <mergeCell ref="F10:H10"/>
    <mergeCell ref="F11:H11"/>
    <mergeCell ref="F12:H12"/>
    <mergeCell ref="F15:I15"/>
    <mergeCell ref="A197:B197"/>
    <mergeCell ref="A252:B252"/>
    <mergeCell ref="A1:I3"/>
    <mergeCell ref="A4:I4"/>
    <mergeCell ref="A6:I6"/>
    <mergeCell ref="K6:L12"/>
    <mergeCell ref="A7:E8"/>
    <mergeCell ref="F7:H8"/>
    <mergeCell ref="I7:I8"/>
    <mergeCell ref="A9:E9"/>
    <mergeCell ref="F9:H9"/>
    <mergeCell ref="A10:E12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9"/>
  <sheetViews>
    <sheetView workbookViewId="0">
      <selection activeCell="M18" sqref="M18"/>
    </sheetView>
  </sheetViews>
  <sheetFormatPr defaultRowHeight="15" x14ac:dyDescent="0.25"/>
  <cols>
    <col min="1" max="1" width="9.140625" style="111"/>
    <col min="2" max="2" width="11.5703125" style="373" customWidth="1"/>
    <col min="3" max="3" width="9.42578125" style="111" customWidth="1"/>
    <col min="4" max="4" width="12.5703125" style="111" customWidth="1"/>
    <col min="5" max="5" width="10.7109375" style="716" customWidth="1"/>
    <col min="6" max="6" width="10" style="111" customWidth="1"/>
    <col min="7" max="7" width="10.42578125" style="717" customWidth="1"/>
    <col min="8" max="8" width="9.140625" style="111" customWidth="1"/>
    <col min="9" max="9" width="11.85546875" style="112" customWidth="1"/>
    <col min="10" max="10" width="10.85546875" style="111" customWidth="1"/>
    <col min="11" max="11" width="10.28515625" style="586" customWidth="1"/>
    <col min="12" max="12" width="12.28515625" style="111" customWidth="1"/>
    <col min="13" max="13" width="9.5703125" style="111" bestFit="1" customWidth="1"/>
    <col min="14" max="15" width="9.5703125" style="111" customWidth="1"/>
    <col min="16" max="16" width="4.85546875" style="111" customWidth="1"/>
    <col min="17" max="17" width="0.5703125" style="111" hidden="1" customWidth="1"/>
    <col min="18" max="18" width="9.140625" style="111" hidden="1" customWidth="1"/>
    <col min="19" max="23" width="9.140625" style="111"/>
    <col min="24" max="25" width="9.140625" style="111" customWidth="1"/>
    <col min="26" max="16384" width="9.140625" style="111"/>
  </cols>
  <sheetData>
    <row r="1" spans="1:16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595"/>
      <c r="O1" s="595"/>
      <c r="P1" s="595"/>
    </row>
    <row r="2" spans="1:16" ht="20.25" x14ac:dyDescent="0.3">
      <c r="A2" s="60"/>
      <c r="B2" s="499"/>
      <c r="C2" s="60"/>
      <c r="D2" s="62"/>
      <c r="E2" s="696"/>
      <c r="F2" s="62"/>
      <c r="G2" s="697"/>
      <c r="H2" s="62"/>
      <c r="I2" s="63"/>
      <c r="J2" s="64"/>
      <c r="K2" s="698"/>
      <c r="L2" s="65"/>
      <c r="M2" s="65"/>
      <c r="N2" s="65"/>
      <c r="O2" s="65"/>
      <c r="P2" s="65"/>
    </row>
    <row r="3" spans="1:16" ht="18.75" x14ac:dyDescent="0.25">
      <c r="A3" s="742" t="s">
        <v>208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596"/>
      <c r="O3" s="596"/>
      <c r="P3" s="596"/>
    </row>
    <row r="4" spans="1:16" ht="18.75" x14ac:dyDescent="0.25">
      <c r="A4" s="742" t="s">
        <v>404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596"/>
      <c r="O4" s="596"/>
      <c r="P4" s="596"/>
    </row>
    <row r="5" spans="1:16" ht="18.75" x14ac:dyDescent="0.25">
      <c r="A5" s="596"/>
      <c r="B5" s="500"/>
      <c r="C5" s="596"/>
      <c r="D5" s="67"/>
      <c r="E5" s="699"/>
      <c r="F5" s="67"/>
      <c r="G5" s="700"/>
      <c r="H5" s="67"/>
      <c r="I5" s="67"/>
      <c r="J5" s="68"/>
      <c r="K5" s="701"/>
      <c r="L5" s="597"/>
      <c r="M5" s="597"/>
      <c r="N5" s="597"/>
      <c r="O5" s="597"/>
      <c r="P5" s="597"/>
    </row>
    <row r="6" spans="1:16" ht="36" x14ac:dyDescent="0.25">
      <c r="A6" s="805" t="s">
        <v>1</v>
      </c>
      <c r="B6" s="744"/>
      <c r="C6" s="744"/>
      <c r="D6" s="744"/>
      <c r="E6" s="744"/>
      <c r="F6" s="744"/>
      <c r="G6" s="744"/>
      <c r="H6" s="744"/>
      <c r="I6" s="806"/>
      <c r="J6" s="70"/>
      <c r="K6" s="702" t="s">
        <v>2</v>
      </c>
      <c r="L6" s="866" t="s">
        <v>3</v>
      </c>
      <c r="M6" s="866"/>
      <c r="N6" s="703"/>
      <c r="O6" s="703"/>
      <c r="P6" s="703"/>
    </row>
    <row r="7" spans="1:16" ht="48" x14ac:dyDescent="0.25">
      <c r="A7" s="808" t="s">
        <v>4</v>
      </c>
      <c r="B7" s="808"/>
      <c r="C7" s="808"/>
      <c r="D7" s="808"/>
      <c r="E7" s="809" t="s">
        <v>5</v>
      </c>
      <c r="F7" s="809"/>
      <c r="G7" s="809"/>
      <c r="H7" s="598"/>
      <c r="I7" s="329" t="s">
        <v>402</v>
      </c>
      <c r="J7" s="73"/>
      <c r="K7" s="702"/>
      <c r="L7" s="866"/>
      <c r="M7" s="866"/>
      <c r="N7" s="703"/>
      <c r="O7" s="703"/>
      <c r="P7" s="703"/>
    </row>
    <row r="8" spans="1:16" x14ac:dyDescent="0.25">
      <c r="A8" s="810" t="s">
        <v>6</v>
      </c>
      <c r="B8" s="810"/>
      <c r="C8" s="810"/>
      <c r="D8" s="810"/>
      <c r="E8" s="809" t="s">
        <v>7</v>
      </c>
      <c r="F8" s="809"/>
      <c r="G8" s="809"/>
      <c r="H8" s="598"/>
      <c r="I8" s="330">
        <v>106.154</v>
      </c>
      <c r="J8" s="75"/>
      <c r="K8" s="702"/>
      <c r="L8" s="866"/>
      <c r="M8" s="866"/>
      <c r="N8" s="703"/>
      <c r="O8" s="703"/>
      <c r="P8" s="703"/>
    </row>
    <row r="9" spans="1:16" x14ac:dyDescent="0.25">
      <c r="A9" s="811" t="s">
        <v>8</v>
      </c>
      <c r="B9" s="811"/>
      <c r="C9" s="811"/>
      <c r="D9" s="811"/>
      <c r="E9" s="809" t="s">
        <v>9</v>
      </c>
      <c r="F9" s="809"/>
      <c r="G9" s="809"/>
      <c r="H9" s="598"/>
      <c r="I9" s="330">
        <f>G204</f>
        <v>54.349420000000009</v>
      </c>
      <c r="J9" s="75"/>
      <c r="K9" s="702"/>
      <c r="L9" s="866"/>
      <c r="M9" s="866"/>
      <c r="N9" s="703"/>
      <c r="O9" s="703"/>
      <c r="P9" s="703"/>
    </row>
    <row r="10" spans="1:16" x14ac:dyDescent="0.25">
      <c r="A10" s="811"/>
      <c r="B10" s="811"/>
      <c r="C10" s="811"/>
      <c r="D10" s="811"/>
      <c r="E10" s="816" t="s">
        <v>207</v>
      </c>
      <c r="F10" s="739"/>
      <c r="G10" s="817"/>
      <c r="H10" s="599"/>
      <c r="I10" s="330">
        <f>G274</f>
        <v>32.289560000000002</v>
      </c>
      <c r="J10" s="75"/>
      <c r="K10" s="702"/>
      <c r="L10" s="866"/>
      <c r="M10" s="866"/>
      <c r="N10" s="703"/>
      <c r="O10" s="703"/>
      <c r="P10" s="703"/>
    </row>
    <row r="11" spans="1:16" x14ac:dyDescent="0.25">
      <c r="A11" s="811"/>
      <c r="B11" s="811"/>
      <c r="C11" s="811"/>
      <c r="D11" s="811"/>
      <c r="E11" s="809" t="s">
        <v>10</v>
      </c>
      <c r="F11" s="809"/>
      <c r="G11" s="809"/>
      <c r="H11" s="598"/>
      <c r="I11" s="330">
        <f>I8-I9-I10</f>
        <v>19.515019999999986</v>
      </c>
      <c r="J11" s="75"/>
      <c r="K11" s="702"/>
      <c r="L11" s="866"/>
      <c r="M11" s="866"/>
      <c r="N11" s="703"/>
      <c r="O11" s="703"/>
      <c r="P11" s="703"/>
    </row>
    <row r="12" spans="1:16" x14ac:dyDescent="0.25">
      <c r="A12" s="76"/>
      <c r="B12" s="331"/>
      <c r="C12" s="76"/>
      <c r="D12" s="70"/>
      <c r="E12" s="704"/>
      <c r="F12" s="70"/>
      <c r="G12" s="705"/>
      <c r="H12" s="70"/>
      <c r="I12" s="75"/>
      <c r="J12" s="75"/>
      <c r="K12" s="702"/>
      <c r="L12" s="79"/>
      <c r="M12" s="79"/>
      <c r="N12" s="79"/>
      <c r="O12" s="79"/>
      <c r="P12" s="79"/>
    </row>
    <row r="13" spans="1:16" ht="15" customHeight="1" x14ac:dyDescent="0.25">
      <c r="A13" s="76"/>
      <c r="B13" s="331"/>
      <c r="C13" s="76"/>
      <c r="D13" s="70"/>
      <c r="E13" s="704"/>
      <c r="F13" s="70"/>
      <c r="G13" s="1016" t="s">
        <v>412</v>
      </c>
      <c r="H13" s="1016"/>
      <c r="I13" s="1016"/>
      <c r="J13" s="1016"/>
      <c r="K13" s="111"/>
    </row>
    <row r="14" spans="1:16" ht="48" x14ac:dyDescent="0.25">
      <c r="A14" s="332" t="s">
        <v>12</v>
      </c>
      <c r="B14" s="333" t="s">
        <v>13</v>
      </c>
      <c r="C14" s="332" t="s">
        <v>14</v>
      </c>
      <c r="D14" s="334" t="s">
        <v>285</v>
      </c>
      <c r="E14" s="706" t="s">
        <v>403</v>
      </c>
      <c r="F14" s="334" t="s">
        <v>15</v>
      </c>
      <c r="G14" s="707" t="s">
        <v>16</v>
      </c>
      <c r="H14" s="334" t="s">
        <v>249</v>
      </c>
      <c r="I14" s="335" t="s">
        <v>17</v>
      </c>
      <c r="J14" s="335" t="s">
        <v>18</v>
      </c>
      <c r="K14" s="111"/>
    </row>
    <row r="15" spans="1:16" x14ac:dyDescent="0.25">
      <c r="A15" s="337">
        <v>8</v>
      </c>
      <c r="B15" s="338">
        <v>17219199</v>
      </c>
      <c r="C15" s="339">
        <v>52.9</v>
      </c>
      <c r="D15" s="340">
        <v>3598</v>
      </c>
      <c r="E15" s="695">
        <v>3598</v>
      </c>
      <c r="F15" s="340">
        <f>E15-D15</f>
        <v>0</v>
      </c>
      <c r="G15" s="579">
        <f t="shared" ref="G15:G78" si="0">F15*0.00086</f>
        <v>0</v>
      </c>
      <c r="H15" s="341"/>
      <c r="I15" s="342">
        <f>(C15/C275)*I11</f>
        <v>7.633708418678592E-2</v>
      </c>
      <c r="J15" s="343">
        <f>G15+I15</f>
        <v>7.633708418678592E-2</v>
      </c>
      <c r="K15" s="111"/>
    </row>
    <row r="16" spans="1:16" x14ac:dyDescent="0.25">
      <c r="A16" s="337">
        <v>9</v>
      </c>
      <c r="B16" s="338">
        <v>17218756</v>
      </c>
      <c r="C16" s="339">
        <v>48.9</v>
      </c>
      <c r="D16" s="340">
        <v>500</v>
      </c>
      <c r="E16" s="695">
        <v>500</v>
      </c>
      <c r="F16" s="340">
        <f t="shared" ref="F16:F79" si="1">E16-D16</f>
        <v>0</v>
      </c>
      <c r="G16" s="579">
        <f t="shared" si="0"/>
        <v>0</v>
      </c>
      <c r="H16" s="341"/>
      <c r="I16" s="342">
        <f>(C16/C275)*I11</f>
        <v>7.0564903908011928E-2</v>
      </c>
      <c r="J16" s="343">
        <f>G16+I16</f>
        <v>7.0564903908011928E-2</v>
      </c>
      <c r="K16" s="111"/>
    </row>
    <row r="17" spans="1:11" x14ac:dyDescent="0.25">
      <c r="A17" s="337">
        <v>10</v>
      </c>
      <c r="B17" s="338">
        <v>17218829</v>
      </c>
      <c r="C17" s="339">
        <v>56.8</v>
      </c>
      <c r="D17" s="340">
        <v>5239</v>
      </c>
      <c r="E17" s="695">
        <v>5953</v>
      </c>
      <c r="F17" s="340">
        <f t="shared" si="1"/>
        <v>714</v>
      </c>
      <c r="G17" s="579">
        <f t="shared" si="0"/>
        <v>0.61404000000000003</v>
      </c>
      <c r="H17" s="341"/>
      <c r="I17" s="342">
        <f>(C17/C275)*I11</f>
        <v>8.1964959958590544E-2</v>
      </c>
      <c r="J17" s="343">
        <f>G17+I17+H17</f>
        <v>0.69600495995859057</v>
      </c>
      <c r="K17" s="111"/>
    </row>
    <row r="18" spans="1:11" x14ac:dyDescent="0.25">
      <c r="A18" s="337">
        <v>13</v>
      </c>
      <c r="B18" s="344">
        <v>17218859</v>
      </c>
      <c r="C18" s="339">
        <v>51.8</v>
      </c>
      <c r="D18" s="340">
        <v>4648</v>
      </c>
      <c r="E18" s="695">
        <v>5149</v>
      </c>
      <c r="F18" s="340">
        <f t="shared" si="1"/>
        <v>501</v>
      </c>
      <c r="G18" s="579">
        <f t="shared" si="0"/>
        <v>0.43085999999999997</v>
      </c>
      <c r="H18" s="341"/>
      <c r="I18" s="342">
        <f>(C18/C275)*I11</f>
        <v>7.4749734610123075E-2</v>
      </c>
      <c r="J18" s="343">
        <f t="shared" ref="J18:J81" si="2">G18+I18</f>
        <v>0.50560973461012304</v>
      </c>
      <c r="K18" s="111"/>
    </row>
    <row r="19" spans="1:11" x14ac:dyDescent="0.25">
      <c r="A19" s="337">
        <v>14</v>
      </c>
      <c r="B19" s="344">
        <v>17218899</v>
      </c>
      <c r="C19" s="339">
        <v>48.5</v>
      </c>
      <c r="D19" s="340">
        <v>15116</v>
      </c>
      <c r="E19" s="695">
        <v>15838</v>
      </c>
      <c r="F19" s="340">
        <f t="shared" si="1"/>
        <v>722</v>
      </c>
      <c r="G19" s="579">
        <f t="shared" si="0"/>
        <v>0.62092000000000003</v>
      </c>
      <c r="H19" s="341"/>
      <c r="I19" s="342">
        <f>(C19/C275)*I11</f>
        <v>6.9987685880134529E-2</v>
      </c>
      <c r="J19" s="343">
        <f t="shared" si="2"/>
        <v>0.69090768588013451</v>
      </c>
      <c r="K19" s="111"/>
    </row>
    <row r="20" spans="1:11" x14ac:dyDescent="0.25">
      <c r="A20" s="337">
        <v>15</v>
      </c>
      <c r="B20" s="338">
        <v>17218968</v>
      </c>
      <c r="C20" s="339">
        <v>49.4</v>
      </c>
      <c r="D20" s="340">
        <v>3804</v>
      </c>
      <c r="E20" s="695">
        <v>3851</v>
      </c>
      <c r="F20" s="340">
        <f t="shared" si="1"/>
        <v>47</v>
      </c>
      <c r="G20" s="579">
        <f t="shared" si="0"/>
        <v>4.0419999999999998E-2</v>
      </c>
      <c r="H20" s="341"/>
      <c r="I20" s="342">
        <f>(C20/C275)*I11</f>
        <v>7.128642644285868E-2</v>
      </c>
      <c r="J20" s="343">
        <f t="shared" si="2"/>
        <v>0.11170642644285868</v>
      </c>
      <c r="K20" s="111"/>
    </row>
    <row r="21" spans="1:11" x14ac:dyDescent="0.25">
      <c r="A21" s="337">
        <v>16</v>
      </c>
      <c r="B21" s="338">
        <v>17218805</v>
      </c>
      <c r="C21" s="339">
        <v>66.5</v>
      </c>
      <c r="D21" s="340">
        <v>6163</v>
      </c>
      <c r="E21" s="695">
        <v>6163</v>
      </c>
      <c r="F21" s="340">
        <f t="shared" si="1"/>
        <v>0</v>
      </c>
      <c r="G21" s="579">
        <f t="shared" si="0"/>
        <v>0</v>
      </c>
      <c r="H21" s="341"/>
      <c r="I21" s="342">
        <f>(C21/C275)*I11</f>
        <v>9.5962497134617464E-2</v>
      </c>
      <c r="J21" s="343">
        <f t="shared" si="2"/>
        <v>9.5962497134617464E-2</v>
      </c>
      <c r="K21" s="111"/>
    </row>
    <row r="22" spans="1:11" x14ac:dyDescent="0.25">
      <c r="A22" s="337">
        <v>17</v>
      </c>
      <c r="B22" s="338">
        <v>17219256</v>
      </c>
      <c r="C22" s="339">
        <v>36.6</v>
      </c>
      <c r="D22" s="340">
        <v>7955</v>
      </c>
      <c r="E22" s="695">
        <v>8395</v>
      </c>
      <c r="F22" s="340">
        <f t="shared" si="1"/>
        <v>440</v>
      </c>
      <c r="G22" s="579">
        <f t="shared" si="0"/>
        <v>0.37840000000000001</v>
      </c>
      <c r="H22" s="341"/>
      <c r="I22" s="342">
        <f>(C22/C275)*I11</f>
        <v>5.2815449550781941E-2</v>
      </c>
      <c r="J22" s="343">
        <f t="shared" si="2"/>
        <v>0.43121544955078195</v>
      </c>
      <c r="K22" s="111"/>
    </row>
    <row r="23" spans="1:11" x14ac:dyDescent="0.25">
      <c r="A23" s="337">
        <v>18</v>
      </c>
      <c r="B23" s="338">
        <v>17219092</v>
      </c>
      <c r="C23" s="339">
        <v>63.8</v>
      </c>
      <c r="D23" s="340">
        <v>11744</v>
      </c>
      <c r="E23" s="695">
        <v>11745</v>
      </c>
      <c r="F23" s="340">
        <f t="shared" si="1"/>
        <v>1</v>
      </c>
      <c r="G23" s="579">
        <f t="shared" si="0"/>
        <v>8.5999999999999998E-4</v>
      </c>
      <c r="H23" s="341"/>
      <c r="I23" s="342">
        <f>(C23/C275)*I11</f>
        <v>9.2066275446445023E-2</v>
      </c>
      <c r="J23" s="343">
        <f t="shared" si="2"/>
        <v>9.2926275446445022E-2</v>
      </c>
      <c r="K23" s="111"/>
    </row>
    <row r="24" spans="1:11" x14ac:dyDescent="0.25">
      <c r="A24" s="337">
        <v>19</v>
      </c>
      <c r="B24" s="338">
        <v>17218740</v>
      </c>
      <c r="C24" s="339">
        <v>45.8</v>
      </c>
      <c r="D24" s="340">
        <v>4492</v>
      </c>
      <c r="E24" s="695">
        <v>4531</v>
      </c>
      <c r="F24" s="340">
        <f t="shared" si="1"/>
        <v>39</v>
      </c>
      <c r="G24" s="579">
        <f t="shared" si="0"/>
        <v>3.354E-2</v>
      </c>
      <c r="H24" s="341"/>
      <c r="I24" s="342">
        <f>(C24/C275)*I11</f>
        <v>6.6091464191962088E-2</v>
      </c>
      <c r="J24" s="343">
        <f>G24+I24</f>
        <v>9.9631464191962088E-2</v>
      </c>
      <c r="K24" s="111"/>
    </row>
    <row r="25" spans="1:11" x14ac:dyDescent="0.25">
      <c r="A25" s="337">
        <v>20</v>
      </c>
      <c r="B25" s="338">
        <v>17715014</v>
      </c>
      <c r="C25" s="339">
        <v>51.9</v>
      </c>
      <c r="D25" s="340">
        <v>9891</v>
      </c>
      <c r="E25" s="695">
        <v>9999</v>
      </c>
      <c r="F25" s="340">
        <f t="shared" si="1"/>
        <v>108</v>
      </c>
      <c r="G25" s="579">
        <f t="shared" si="0"/>
        <v>9.2880000000000004E-2</v>
      </c>
      <c r="H25" s="341"/>
      <c r="I25" s="342">
        <f>(C25/C275)*I11</f>
        <v>7.4894039117092429E-2</v>
      </c>
      <c r="J25" s="343">
        <f t="shared" si="2"/>
        <v>0.16777403911709243</v>
      </c>
      <c r="K25" s="111"/>
    </row>
    <row r="26" spans="1:11" x14ac:dyDescent="0.25">
      <c r="A26" s="337">
        <v>21</v>
      </c>
      <c r="B26" s="345">
        <v>17218750</v>
      </c>
      <c r="C26" s="339">
        <v>48.4</v>
      </c>
      <c r="D26" s="340">
        <v>5796</v>
      </c>
      <c r="E26" s="695">
        <v>6095</v>
      </c>
      <c r="F26" s="340">
        <f t="shared" si="1"/>
        <v>299</v>
      </c>
      <c r="G26" s="579">
        <f t="shared" si="0"/>
        <v>0.25713999999999998</v>
      </c>
      <c r="H26" s="341"/>
      <c r="I26" s="342">
        <f>(C26/C275)*I11</f>
        <v>6.9843381373165189E-2</v>
      </c>
      <c r="J26" s="343">
        <f t="shared" si="2"/>
        <v>0.32698338137316518</v>
      </c>
      <c r="K26" s="111"/>
    </row>
    <row r="27" spans="1:11" x14ac:dyDescent="0.25">
      <c r="A27" s="337">
        <v>22</v>
      </c>
      <c r="B27" s="345">
        <v>17219081</v>
      </c>
      <c r="C27" s="339">
        <v>56.9</v>
      </c>
      <c r="D27" s="340">
        <v>18345</v>
      </c>
      <c r="E27" s="695">
        <v>19109</v>
      </c>
      <c r="F27" s="340">
        <f t="shared" si="1"/>
        <v>764</v>
      </c>
      <c r="G27" s="579">
        <f t="shared" si="0"/>
        <v>0.65703999999999996</v>
      </c>
      <c r="H27" s="341"/>
      <c r="I27" s="342">
        <f>(C27/C275)*I11</f>
        <v>8.2109264465559897E-2</v>
      </c>
      <c r="J27" s="343">
        <f t="shared" si="2"/>
        <v>0.73914926446555984</v>
      </c>
      <c r="K27" s="111"/>
    </row>
    <row r="28" spans="1:11" x14ac:dyDescent="0.25">
      <c r="A28" s="337">
        <v>23</v>
      </c>
      <c r="B28" s="338">
        <v>17219189</v>
      </c>
      <c r="C28" s="339">
        <v>90.8</v>
      </c>
      <c r="D28" s="340">
        <v>7159</v>
      </c>
      <c r="E28" s="695">
        <v>8005</v>
      </c>
      <c r="F28" s="340">
        <f t="shared" si="1"/>
        <v>846</v>
      </c>
      <c r="G28" s="579">
        <f t="shared" si="0"/>
        <v>0.72755999999999998</v>
      </c>
      <c r="H28" s="341"/>
      <c r="I28" s="342">
        <f>(C28/C275)*I11</f>
        <v>0.1310284923281694</v>
      </c>
      <c r="J28" s="343">
        <f t="shared" si="2"/>
        <v>0.85858849232816936</v>
      </c>
      <c r="K28" s="111"/>
    </row>
    <row r="29" spans="1:11" x14ac:dyDescent="0.25">
      <c r="A29" s="337">
        <v>24</v>
      </c>
      <c r="B29" s="338">
        <v>17715070</v>
      </c>
      <c r="C29" s="339">
        <v>55.5</v>
      </c>
      <c r="D29" s="340">
        <v>10378</v>
      </c>
      <c r="E29" s="695">
        <v>12839</v>
      </c>
      <c r="F29" s="340">
        <f t="shared" si="1"/>
        <v>2461</v>
      </c>
      <c r="G29" s="579">
        <f t="shared" si="0"/>
        <v>2.11646</v>
      </c>
      <c r="H29" s="341"/>
      <c r="I29" s="342">
        <f>(C29/C275)*I11</f>
        <v>8.0089001367989007E-2</v>
      </c>
      <c r="J29" s="343">
        <f t="shared" si="2"/>
        <v>2.1965490013679889</v>
      </c>
      <c r="K29" s="111"/>
    </row>
    <row r="30" spans="1:11" x14ac:dyDescent="0.25">
      <c r="A30" s="337">
        <v>25</v>
      </c>
      <c r="B30" s="338">
        <v>17715312</v>
      </c>
      <c r="C30" s="339">
        <v>51.8</v>
      </c>
      <c r="D30" s="340">
        <v>3103</v>
      </c>
      <c r="E30" s="695">
        <v>3154</v>
      </c>
      <c r="F30" s="340">
        <f t="shared" si="1"/>
        <v>51</v>
      </c>
      <c r="G30" s="579">
        <f t="shared" si="0"/>
        <v>4.3859999999999996E-2</v>
      </c>
      <c r="H30" s="341"/>
      <c r="I30" s="342">
        <f>(C30/C275)*I11</f>
        <v>7.4749734610123075E-2</v>
      </c>
      <c r="J30" s="343">
        <f t="shared" si="2"/>
        <v>0.11860973461012307</v>
      </c>
      <c r="K30" s="111"/>
    </row>
    <row r="31" spans="1:11" x14ac:dyDescent="0.25">
      <c r="A31" s="337">
        <v>26</v>
      </c>
      <c r="B31" s="338">
        <v>17715570</v>
      </c>
      <c r="C31" s="339">
        <v>48.5</v>
      </c>
      <c r="D31" s="340">
        <v>6586</v>
      </c>
      <c r="E31" s="695">
        <v>6951</v>
      </c>
      <c r="F31" s="340">
        <f t="shared" si="1"/>
        <v>365</v>
      </c>
      <c r="G31" s="579">
        <f t="shared" si="0"/>
        <v>0.31390000000000001</v>
      </c>
      <c r="H31" s="341"/>
      <c r="I31" s="342">
        <f>(C31/C275)*I11</f>
        <v>6.9987685880134529E-2</v>
      </c>
      <c r="J31" s="343">
        <f t="shared" si="2"/>
        <v>0.38388768588013455</v>
      </c>
      <c r="K31" s="111"/>
    </row>
    <row r="32" spans="1:11" x14ac:dyDescent="0.25">
      <c r="A32" s="337">
        <v>27</v>
      </c>
      <c r="B32" s="338">
        <v>17219083</v>
      </c>
      <c r="C32" s="339">
        <v>49.6</v>
      </c>
      <c r="D32" s="340">
        <v>13496</v>
      </c>
      <c r="E32" s="695">
        <v>13705</v>
      </c>
      <c r="F32" s="340">
        <f t="shared" si="1"/>
        <v>209</v>
      </c>
      <c r="G32" s="579">
        <f t="shared" si="0"/>
        <v>0.17973999999999998</v>
      </c>
      <c r="H32" s="341"/>
      <c r="I32" s="342">
        <f>(C32/C275)*I11</f>
        <v>7.1575035456797387E-2</v>
      </c>
      <c r="J32" s="343">
        <f t="shared" si="2"/>
        <v>0.25131503545679734</v>
      </c>
      <c r="K32" s="111"/>
    </row>
    <row r="33" spans="1:11" x14ac:dyDescent="0.25">
      <c r="A33" s="337">
        <v>28</v>
      </c>
      <c r="B33" s="338">
        <v>17219321</v>
      </c>
      <c r="C33" s="339">
        <v>66</v>
      </c>
      <c r="D33" s="340">
        <v>17341</v>
      </c>
      <c r="E33" s="695">
        <v>17904</v>
      </c>
      <c r="F33" s="340">
        <f t="shared" si="1"/>
        <v>563</v>
      </c>
      <c r="G33" s="579">
        <f t="shared" si="0"/>
        <v>0.48418</v>
      </c>
      <c r="H33" s="341"/>
      <c r="I33" s="342">
        <f>(C33/C275)*I11</f>
        <v>9.5240974599770711E-2</v>
      </c>
      <c r="J33" s="343">
        <f t="shared" si="2"/>
        <v>0.57942097459977071</v>
      </c>
      <c r="K33" s="111"/>
    </row>
    <row r="34" spans="1:11" x14ac:dyDescent="0.25">
      <c r="A34" s="337">
        <v>29</v>
      </c>
      <c r="B34" s="338">
        <v>17219220</v>
      </c>
      <c r="C34" s="339">
        <v>36.700000000000003</v>
      </c>
      <c r="D34" s="340">
        <v>2822</v>
      </c>
      <c r="E34" s="695">
        <v>2823</v>
      </c>
      <c r="F34" s="340">
        <f t="shared" si="1"/>
        <v>1</v>
      </c>
      <c r="G34" s="579">
        <f t="shared" si="0"/>
        <v>8.5999999999999998E-4</v>
      </c>
      <c r="H34" s="341"/>
      <c r="I34" s="342">
        <f>(C34/C275)*I11</f>
        <v>5.2959754057751295E-2</v>
      </c>
      <c r="J34" s="343">
        <f t="shared" si="2"/>
        <v>5.3819754057751294E-2</v>
      </c>
      <c r="K34" s="111"/>
    </row>
    <row r="35" spans="1:11" x14ac:dyDescent="0.25">
      <c r="A35" s="337">
        <v>30</v>
      </c>
      <c r="B35" s="338">
        <v>17218806</v>
      </c>
      <c r="C35" s="339">
        <v>64</v>
      </c>
      <c r="D35" s="340">
        <v>15992</v>
      </c>
      <c r="E35" s="695">
        <v>16918</v>
      </c>
      <c r="F35" s="340">
        <f t="shared" si="1"/>
        <v>926</v>
      </c>
      <c r="G35" s="579">
        <f t="shared" si="0"/>
        <v>0.79635999999999996</v>
      </c>
      <c r="H35" s="341"/>
      <c r="I35" s="342">
        <f>(C35/C275)*I11</f>
        <v>9.2354884460383729E-2</v>
      </c>
      <c r="J35" s="343">
        <f t="shared" si="2"/>
        <v>0.88871488446038371</v>
      </c>
      <c r="K35" s="111"/>
    </row>
    <row r="36" spans="1:11" x14ac:dyDescent="0.25">
      <c r="A36" s="337">
        <v>31</v>
      </c>
      <c r="B36" s="338">
        <v>17218983</v>
      </c>
      <c r="C36" s="339">
        <v>45.7</v>
      </c>
      <c r="D36" s="340">
        <v>3624</v>
      </c>
      <c r="E36" s="695">
        <v>3653</v>
      </c>
      <c r="F36" s="340">
        <f t="shared" si="1"/>
        <v>29</v>
      </c>
      <c r="G36" s="708">
        <f t="shared" si="0"/>
        <v>2.494E-2</v>
      </c>
      <c r="H36" s="342"/>
      <c r="I36" s="342">
        <f>(C36/C275)*I11</f>
        <v>6.5947159684992762E-2</v>
      </c>
      <c r="J36" s="343">
        <f t="shared" si="2"/>
        <v>9.0887159684992766E-2</v>
      </c>
      <c r="K36" s="111"/>
    </row>
    <row r="37" spans="1:11" x14ac:dyDescent="0.25">
      <c r="A37" s="337">
        <v>32</v>
      </c>
      <c r="B37" s="338">
        <v>17715342</v>
      </c>
      <c r="C37" s="339">
        <v>52.7</v>
      </c>
      <c r="D37" s="351">
        <v>13235</v>
      </c>
      <c r="E37" s="709">
        <v>13846</v>
      </c>
      <c r="F37" s="351">
        <v>898</v>
      </c>
      <c r="G37" s="579">
        <v>0.77227999999999997</v>
      </c>
      <c r="H37" s="342"/>
      <c r="I37" s="342">
        <f>(C37/C275)*I11</f>
        <v>7.6048475172847227E-2</v>
      </c>
      <c r="J37" s="343">
        <f>G37+I37</f>
        <v>0.84832847517284715</v>
      </c>
      <c r="K37" s="111"/>
    </row>
    <row r="38" spans="1:11" x14ac:dyDescent="0.25">
      <c r="A38" s="337">
        <v>33</v>
      </c>
      <c r="B38" s="345">
        <v>17715078</v>
      </c>
      <c r="C38" s="339">
        <v>48.4</v>
      </c>
      <c r="D38" s="340">
        <v>8746</v>
      </c>
      <c r="E38" s="695">
        <v>8746</v>
      </c>
      <c r="F38" s="340">
        <f t="shared" si="1"/>
        <v>0</v>
      </c>
      <c r="G38" s="708">
        <f t="shared" si="0"/>
        <v>0</v>
      </c>
      <c r="H38" s="342"/>
      <c r="I38" s="342">
        <f>(C38/C275)*I11</f>
        <v>6.9843381373165189E-2</v>
      </c>
      <c r="J38" s="343">
        <f t="shared" si="2"/>
        <v>6.9843381373165189E-2</v>
      </c>
      <c r="K38" s="111"/>
    </row>
    <row r="39" spans="1:11" x14ac:dyDescent="0.25">
      <c r="A39" s="337">
        <v>34</v>
      </c>
      <c r="B39" s="338">
        <v>17715593</v>
      </c>
      <c r="C39" s="339">
        <v>57</v>
      </c>
      <c r="D39" s="346">
        <v>8625</v>
      </c>
      <c r="E39" s="709">
        <v>8625</v>
      </c>
      <c r="F39" s="340">
        <f t="shared" si="1"/>
        <v>0</v>
      </c>
      <c r="G39" s="579">
        <f t="shared" si="0"/>
        <v>0</v>
      </c>
      <c r="H39" s="341"/>
      <c r="I39" s="342">
        <f>(C39/C275)*I11</f>
        <v>8.2253568972529251E-2</v>
      </c>
      <c r="J39" s="343">
        <f t="shared" si="2"/>
        <v>8.2253568972529251E-2</v>
      </c>
      <c r="K39" s="111"/>
    </row>
    <row r="40" spans="1:11" x14ac:dyDescent="0.25">
      <c r="A40" s="337">
        <v>35</v>
      </c>
      <c r="B40" s="338">
        <v>17715668</v>
      </c>
      <c r="C40" s="339">
        <v>91</v>
      </c>
      <c r="D40" s="346">
        <v>22563</v>
      </c>
      <c r="E40" s="709">
        <v>23350</v>
      </c>
      <c r="F40" s="340">
        <f t="shared" si="1"/>
        <v>787</v>
      </c>
      <c r="G40" s="579">
        <f t="shared" si="0"/>
        <v>0.67681999999999998</v>
      </c>
      <c r="H40" s="341"/>
      <c r="I40" s="342">
        <f>(C40/C275)*I11</f>
        <v>0.13131710134210811</v>
      </c>
      <c r="J40" s="343">
        <f t="shared" si="2"/>
        <v>0.80813710134210814</v>
      </c>
      <c r="K40" s="111"/>
    </row>
    <row r="41" spans="1:11" x14ac:dyDescent="0.25">
      <c r="A41" s="337">
        <v>36</v>
      </c>
      <c r="B41" s="338">
        <v>17715330</v>
      </c>
      <c r="C41" s="339">
        <v>55.5</v>
      </c>
      <c r="D41" s="340">
        <v>5617</v>
      </c>
      <c r="E41" s="695">
        <v>6537</v>
      </c>
      <c r="F41" s="340">
        <f t="shared" si="1"/>
        <v>920</v>
      </c>
      <c r="G41" s="579">
        <f t="shared" si="0"/>
        <v>0.79120000000000001</v>
      </c>
      <c r="H41" s="341"/>
      <c r="I41" s="342">
        <f>(C41/C275)*I11</f>
        <v>8.0089001367989007E-2</v>
      </c>
      <c r="J41" s="343">
        <f t="shared" si="2"/>
        <v>0.87128900136798904</v>
      </c>
      <c r="K41" s="111"/>
    </row>
    <row r="42" spans="1:11" x14ac:dyDescent="0.25">
      <c r="A42" s="337">
        <v>37</v>
      </c>
      <c r="B42" s="338">
        <v>17715181</v>
      </c>
      <c r="C42" s="339">
        <v>51.9</v>
      </c>
      <c r="D42" s="346">
        <v>9339</v>
      </c>
      <c r="E42" s="709">
        <v>9340</v>
      </c>
      <c r="F42" s="340">
        <f t="shared" si="1"/>
        <v>1</v>
      </c>
      <c r="G42" s="579">
        <f t="shared" si="0"/>
        <v>8.5999999999999998E-4</v>
      </c>
      <c r="H42" s="341"/>
      <c r="I42" s="342">
        <f>(C42/C275)*I11</f>
        <v>7.4894039117092429E-2</v>
      </c>
      <c r="J42" s="343">
        <f t="shared" si="2"/>
        <v>7.5754039117092428E-2</v>
      </c>
      <c r="K42" s="111"/>
    </row>
    <row r="43" spans="1:11" x14ac:dyDescent="0.25">
      <c r="A43" s="337">
        <v>38</v>
      </c>
      <c r="B43" s="338">
        <v>17219134</v>
      </c>
      <c r="C43" s="339">
        <v>48.5</v>
      </c>
      <c r="D43" s="346">
        <v>11867</v>
      </c>
      <c r="E43" s="709">
        <v>12743</v>
      </c>
      <c r="F43" s="340">
        <f t="shared" si="1"/>
        <v>876</v>
      </c>
      <c r="G43" s="579">
        <f t="shared" si="0"/>
        <v>0.75336000000000003</v>
      </c>
      <c r="H43" s="341"/>
      <c r="I43" s="342">
        <f>(C43/C275)*I11</f>
        <v>6.9987685880134529E-2</v>
      </c>
      <c r="J43" s="343">
        <f t="shared" si="2"/>
        <v>0.82334768588013452</v>
      </c>
      <c r="K43" s="111"/>
    </row>
    <row r="44" spans="1:11" x14ac:dyDescent="0.25">
      <c r="A44" s="337">
        <v>39</v>
      </c>
      <c r="B44" s="338">
        <v>17715002</v>
      </c>
      <c r="C44" s="339">
        <v>49.4</v>
      </c>
      <c r="D44" s="340">
        <v>11723</v>
      </c>
      <c r="E44" s="695">
        <v>12686</v>
      </c>
      <c r="F44" s="340">
        <f t="shared" si="1"/>
        <v>963</v>
      </c>
      <c r="G44" s="708">
        <f t="shared" si="0"/>
        <v>0.82818000000000003</v>
      </c>
      <c r="H44" s="341"/>
      <c r="I44" s="342">
        <f>(C44/C275)*I11</f>
        <v>7.128642644285868E-2</v>
      </c>
      <c r="J44" s="343">
        <f t="shared" si="2"/>
        <v>0.89946642644285868</v>
      </c>
      <c r="K44" s="111"/>
    </row>
    <row r="45" spans="1:11" x14ac:dyDescent="0.25">
      <c r="A45" s="337">
        <v>40</v>
      </c>
      <c r="B45" s="338">
        <v>17715648</v>
      </c>
      <c r="C45" s="339">
        <v>66.099999999999994</v>
      </c>
      <c r="D45" s="340">
        <v>9742</v>
      </c>
      <c r="E45" s="695">
        <v>9742</v>
      </c>
      <c r="F45" s="340">
        <f t="shared" si="1"/>
        <v>0</v>
      </c>
      <c r="G45" s="579">
        <f t="shared" si="0"/>
        <v>0</v>
      </c>
      <c r="H45" s="341"/>
      <c r="I45" s="342">
        <f>(C45/C275)*I11</f>
        <v>9.5385279106740051E-2</v>
      </c>
      <c r="J45" s="343">
        <f t="shared" si="2"/>
        <v>9.5385279106740051E-2</v>
      </c>
      <c r="K45" s="111"/>
    </row>
    <row r="46" spans="1:11" x14ac:dyDescent="0.25">
      <c r="A46" s="337">
        <v>41</v>
      </c>
      <c r="B46" s="338">
        <v>17715689</v>
      </c>
      <c r="C46" s="339">
        <v>36.799999999999997</v>
      </c>
      <c r="D46" s="346">
        <v>4359</v>
      </c>
      <c r="E46" s="709">
        <v>4544</v>
      </c>
      <c r="F46" s="340">
        <f t="shared" si="1"/>
        <v>185</v>
      </c>
      <c r="G46" s="579">
        <f t="shared" si="0"/>
        <v>0.15909999999999999</v>
      </c>
      <c r="H46" s="341"/>
      <c r="I46" s="342">
        <f>(C46/C275)*I11</f>
        <v>5.3104058564720634E-2</v>
      </c>
      <c r="J46" s="343">
        <f t="shared" si="2"/>
        <v>0.21220405856472063</v>
      </c>
      <c r="K46" s="111"/>
    </row>
    <row r="47" spans="1:11" x14ac:dyDescent="0.25">
      <c r="A47" s="337">
        <v>42</v>
      </c>
      <c r="B47" s="338">
        <v>17715405</v>
      </c>
      <c r="C47" s="339">
        <v>64.099999999999994</v>
      </c>
      <c r="D47" s="340">
        <v>16133</v>
      </c>
      <c r="E47" s="695">
        <v>17139</v>
      </c>
      <c r="F47" s="340">
        <f t="shared" si="1"/>
        <v>1006</v>
      </c>
      <c r="G47" s="579">
        <f t="shared" si="0"/>
        <v>0.86515999999999993</v>
      </c>
      <c r="H47" s="341"/>
      <c r="I47" s="342">
        <f>(C47/C275)*I11</f>
        <v>9.2499188967353069E-2</v>
      </c>
      <c r="J47" s="343">
        <f t="shared" si="2"/>
        <v>0.95765918896735303</v>
      </c>
      <c r="K47" s="111"/>
    </row>
    <row r="48" spans="1:11" x14ac:dyDescent="0.25">
      <c r="A48" s="337">
        <v>43</v>
      </c>
      <c r="B48" s="338">
        <v>17715025</v>
      </c>
      <c r="C48" s="339">
        <v>45.6</v>
      </c>
      <c r="D48" s="340">
        <v>15155</v>
      </c>
      <c r="E48" s="695">
        <v>16208</v>
      </c>
      <c r="F48" s="340">
        <f t="shared" si="1"/>
        <v>1053</v>
      </c>
      <c r="G48" s="579">
        <f t="shared" si="0"/>
        <v>0.90557999999999994</v>
      </c>
      <c r="H48" s="341"/>
      <c r="I48" s="342">
        <f>(C48/C275)*I11</f>
        <v>6.5802855178023409E-2</v>
      </c>
      <c r="J48" s="343">
        <f t="shared" si="2"/>
        <v>0.97138285517802336</v>
      </c>
      <c r="K48" s="111"/>
    </row>
    <row r="49" spans="1:11" x14ac:dyDescent="0.25">
      <c r="A49" s="337">
        <v>44</v>
      </c>
      <c r="B49" s="338">
        <v>17715320</v>
      </c>
      <c r="C49" s="339">
        <v>52.8</v>
      </c>
      <c r="D49" s="346">
        <v>5454</v>
      </c>
      <c r="E49" s="709">
        <v>5462</v>
      </c>
      <c r="F49" s="340">
        <f t="shared" si="1"/>
        <v>8</v>
      </c>
      <c r="G49" s="579">
        <f t="shared" si="0"/>
        <v>6.8799999999999998E-3</v>
      </c>
      <c r="H49" s="341"/>
      <c r="I49" s="342">
        <f>(C49/C275)*I11</f>
        <v>7.6192779679816566E-2</v>
      </c>
      <c r="J49" s="343">
        <f t="shared" si="2"/>
        <v>8.3072779679816564E-2</v>
      </c>
      <c r="K49" s="111"/>
    </row>
    <row r="50" spans="1:11" x14ac:dyDescent="0.25">
      <c r="A50" s="337">
        <v>45</v>
      </c>
      <c r="B50" s="338">
        <v>17219097</v>
      </c>
      <c r="C50" s="339">
        <v>48.7</v>
      </c>
      <c r="D50" s="346">
        <v>9554</v>
      </c>
      <c r="E50" s="709">
        <v>9554</v>
      </c>
      <c r="F50" s="340">
        <f t="shared" si="1"/>
        <v>0</v>
      </c>
      <c r="G50" s="579">
        <f t="shared" si="0"/>
        <v>0</v>
      </c>
      <c r="H50" s="341"/>
      <c r="I50" s="342">
        <f>(C50/C275)*I11</f>
        <v>7.0276294894073235E-2</v>
      </c>
      <c r="J50" s="343">
        <f t="shared" si="2"/>
        <v>7.0276294894073235E-2</v>
      </c>
      <c r="K50" s="111"/>
    </row>
    <row r="51" spans="1:11" x14ac:dyDescent="0.25">
      <c r="A51" s="337">
        <v>46</v>
      </c>
      <c r="B51" s="338">
        <v>17218585</v>
      </c>
      <c r="C51" s="339">
        <v>56.8</v>
      </c>
      <c r="D51" s="346">
        <v>9021</v>
      </c>
      <c r="E51" s="709">
        <v>9811</v>
      </c>
      <c r="F51" s="340">
        <f t="shared" si="1"/>
        <v>790</v>
      </c>
      <c r="G51" s="579">
        <f t="shared" si="0"/>
        <v>0.6794</v>
      </c>
      <c r="H51" s="341"/>
      <c r="I51" s="342">
        <f>(C51/C275)*I11</f>
        <v>8.1964959958590544E-2</v>
      </c>
      <c r="J51" s="343">
        <f t="shared" si="2"/>
        <v>0.76136495995859055</v>
      </c>
      <c r="K51" s="111"/>
    </row>
    <row r="52" spans="1:11" x14ac:dyDescent="0.25">
      <c r="A52" s="337">
        <v>47</v>
      </c>
      <c r="B52" s="338">
        <v>17218807</v>
      </c>
      <c r="C52" s="339">
        <v>90.9</v>
      </c>
      <c r="D52" s="346">
        <v>11934</v>
      </c>
      <c r="E52" s="709">
        <v>12838</v>
      </c>
      <c r="F52" s="340">
        <f t="shared" si="1"/>
        <v>904</v>
      </c>
      <c r="G52" s="579">
        <f t="shared" si="0"/>
        <v>0.77744000000000002</v>
      </c>
      <c r="H52" s="341"/>
      <c r="I52" s="342">
        <f>(C52/C275)*I11</f>
        <v>0.13117279683513874</v>
      </c>
      <c r="J52" s="343">
        <f t="shared" si="2"/>
        <v>0.90861279683513874</v>
      </c>
      <c r="K52" s="111"/>
    </row>
    <row r="53" spans="1:11" x14ac:dyDescent="0.25">
      <c r="A53" s="337">
        <v>48</v>
      </c>
      <c r="B53" s="338">
        <v>17218627</v>
      </c>
      <c r="C53" s="339">
        <v>54.9</v>
      </c>
      <c r="D53" s="346">
        <v>5599</v>
      </c>
      <c r="E53" s="709">
        <v>5901</v>
      </c>
      <c r="F53" s="340">
        <f t="shared" si="1"/>
        <v>302</v>
      </c>
      <c r="G53" s="579">
        <f t="shared" si="0"/>
        <v>0.25972000000000001</v>
      </c>
      <c r="H53" s="341"/>
      <c r="I53" s="342">
        <f>(C53/C275)*I11</f>
        <v>7.9223174326172915E-2</v>
      </c>
      <c r="J53" s="343">
        <f t="shared" si="2"/>
        <v>0.33894317432617294</v>
      </c>
      <c r="K53" s="111"/>
    </row>
    <row r="54" spans="1:11" x14ac:dyDescent="0.25">
      <c r="A54" s="337">
        <v>49</v>
      </c>
      <c r="B54" s="338">
        <v>17715402</v>
      </c>
      <c r="C54" s="339">
        <v>51.8</v>
      </c>
      <c r="D54" s="346">
        <v>5639</v>
      </c>
      <c r="E54" s="709">
        <v>5681</v>
      </c>
      <c r="F54" s="340">
        <f t="shared" si="1"/>
        <v>42</v>
      </c>
      <c r="G54" s="579">
        <f t="shared" si="0"/>
        <v>3.6119999999999999E-2</v>
      </c>
      <c r="H54" s="341"/>
      <c r="I54" s="342">
        <f>(C54/C275)*I11</f>
        <v>7.4749734610123075E-2</v>
      </c>
      <c r="J54" s="343">
        <f t="shared" si="2"/>
        <v>0.11086973461012307</v>
      </c>
      <c r="K54" s="111"/>
    </row>
    <row r="55" spans="1:11" x14ac:dyDescent="0.25">
      <c r="A55" s="337">
        <v>50</v>
      </c>
      <c r="B55" s="338">
        <v>17715322</v>
      </c>
      <c r="C55" s="339">
        <v>48.2</v>
      </c>
      <c r="D55" s="346">
        <v>11330</v>
      </c>
      <c r="E55" s="709">
        <v>11632</v>
      </c>
      <c r="F55" s="340">
        <f t="shared" si="1"/>
        <v>302</v>
      </c>
      <c r="G55" s="579">
        <f t="shared" si="0"/>
        <v>0.25972000000000001</v>
      </c>
      <c r="H55" s="341"/>
      <c r="I55" s="342">
        <f>(C55/C275)*I11</f>
        <v>6.9554772359226497E-2</v>
      </c>
      <c r="J55" s="343">
        <f t="shared" si="2"/>
        <v>0.32927477235922653</v>
      </c>
      <c r="K55" s="111"/>
    </row>
    <row r="56" spans="1:11" x14ac:dyDescent="0.25">
      <c r="A56" s="337">
        <v>51</v>
      </c>
      <c r="B56" s="338">
        <v>17715266</v>
      </c>
      <c r="C56" s="339">
        <v>49.3</v>
      </c>
      <c r="D56" s="346">
        <v>13534</v>
      </c>
      <c r="E56" s="709">
        <v>13560</v>
      </c>
      <c r="F56" s="340">
        <f t="shared" si="1"/>
        <v>26</v>
      </c>
      <c r="G56" s="579">
        <f t="shared" si="0"/>
        <v>2.2359999999999998E-2</v>
      </c>
      <c r="H56" s="341"/>
      <c r="I56" s="342">
        <f>(C56/C275)*I11</f>
        <v>7.1142121935889327E-2</v>
      </c>
      <c r="J56" s="343">
        <f t="shared" si="2"/>
        <v>9.3502121935889332E-2</v>
      </c>
      <c r="K56" s="111"/>
    </row>
    <row r="57" spans="1:11" x14ac:dyDescent="0.25">
      <c r="A57" s="337">
        <v>52</v>
      </c>
      <c r="B57" s="338">
        <v>17218675</v>
      </c>
      <c r="C57" s="339">
        <v>66.099999999999994</v>
      </c>
      <c r="D57" s="340">
        <v>5779</v>
      </c>
      <c r="E57" s="695">
        <v>5779</v>
      </c>
      <c r="F57" s="340">
        <f t="shared" si="1"/>
        <v>0</v>
      </c>
      <c r="G57" s="579">
        <f t="shared" si="0"/>
        <v>0</v>
      </c>
      <c r="H57" s="341"/>
      <c r="I57" s="342">
        <f>(C57/C275)*I11</f>
        <v>9.5385279106740051E-2</v>
      </c>
      <c r="J57" s="343">
        <f t="shared" si="2"/>
        <v>9.5385279106740051E-2</v>
      </c>
      <c r="K57" s="111"/>
    </row>
    <row r="58" spans="1:11" x14ac:dyDescent="0.25">
      <c r="A58" s="337">
        <v>53</v>
      </c>
      <c r="B58" s="338">
        <v>17219239</v>
      </c>
      <c r="C58" s="339">
        <v>36.299999999999997</v>
      </c>
      <c r="D58" s="95">
        <v>4713</v>
      </c>
      <c r="E58" s="710">
        <v>5097</v>
      </c>
      <c r="F58" s="340">
        <f>E58-D58</f>
        <v>384</v>
      </c>
      <c r="G58" s="579">
        <f t="shared" si="0"/>
        <v>0.33023999999999998</v>
      </c>
      <c r="H58" s="341"/>
      <c r="I58" s="342">
        <f>(C58/C275)*I11</f>
        <v>5.2382536029873888E-2</v>
      </c>
      <c r="J58" s="343">
        <f t="shared" si="2"/>
        <v>0.38262253602987384</v>
      </c>
      <c r="K58" s="111"/>
    </row>
    <row r="59" spans="1:11" x14ac:dyDescent="0.25">
      <c r="A59" s="337">
        <v>54</v>
      </c>
      <c r="B59" s="338">
        <v>17219153</v>
      </c>
      <c r="C59" s="339">
        <v>64</v>
      </c>
      <c r="D59" s="340">
        <v>8003</v>
      </c>
      <c r="E59" s="695">
        <v>8003</v>
      </c>
      <c r="F59" s="340">
        <f t="shared" si="1"/>
        <v>0</v>
      </c>
      <c r="G59" s="579">
        <f t="shared" si="0"/>
        <v>0</v>
      </c>
      <c r="H59" s="341"/>
      <c r="I59" s="342">
        <f>(C59/C275)*I11</f>
        <v>9.2354884460383729E-2</v>
      </c>
      <c r="J59" s="343">
        <f t="shared" si="2"/>
        <v>9.2354884460383729E-2</v>
      </c>
      <c r="K59" s="111"/>
    </row>
    <row r="60" spans="1:11" x14ac:dyDescent="0.25">
      <c r="A60" s="337">
        <v>55</v>
      </c>
      <c r="B60" s="501">
        <v>17218951</v>
      </c>
      <c r="C60" s="339">
        <v>45.5</v>
      </c>
      <c r="D60" s="95">
        <v>4354</v>
      </c>
      <c r="E60" s="710">
        <v>4357</v>
      </c>
      <c r="F60" s="340">
        <f t="shared" si="1"/>
        <v>3</v>
      </c>
      <c r="G60" s="579">
        <f t="shared" si="0"/>
        <v>2.5799999999999998E-3</v>
      </c>
      <c r="H60" s="341"/>
      <c r="I60" s="342">
        <f>(C60/C275)*I11</f>
        <v>6.5658550671054056E-2</v>
      </c>
      <c r="J60" s="343">
        <f t="shared" si="2"/>
        <v>6.8238550671054055E-2</v>
      </c>
      <c r="K60" s="111"/>
    </row>
    <row r="61" spans="1:11" x14ac:dyDescent="0.25">
      <c r="A61" s="337">
        <v>56</v>
      </c>
      <c r="B61" s="338">
        <v>17218852</v>
      </c>
      <c r="C61" s="339">
        <v>53.1</v>
      </c>
      <c r="D61" s="340">
        <v>9243</v>
      </c>
      <c r="E61" s="695">
        <v>9562</v>
      </c>
      <c r="F61" s="340">
        <f t="shared" si="1"/>
        <v>319</v>
      </c>
      <c r="G61" s="579">
        <f t="shared" si="0"/>
        <v>0.27433999999999997</v>
      </c>
      <c r="H61" s="341"/>
      <c r="I61" s="342">
        <f>(C61/C275)*I11</f>
        <v>7.6625693200724612E-2</v>
      </c>
      <c r="J61" s="343">
        <f t="shared" si="2"/>
        <v>0.35096569320072457</v>
      </c>
      <c r="K61" s="111"/>
    </row>
    <row r="62" spans="1:11" x14ac:dyDescent="0.25">
      <c r="A62" s="337">
        <v>57</v>
      </c>
      <c r="B62" s="338">
        <v>17219162</v>
      </c>
      <c r="C62" s="339">
        <v>48.2</v>
      </c>
      <c r="D62" s="340">
        <v>9993</v>
      </c>
      <c r="E62" s="695">
        <v>9993</v>
      </c>
      <c r="F62" s="340">
        <f t="shared" si="1"/>
        <v>0</v>
      </c>
      <c r="G62" s="579">
        <f t="shared" si="0"/>
        <v>0</v>
      </c>
      <c r="H62" s="341"/>
      <c r="I62" s="342">
        <f>(C62/C275)*I11</f>
        <v>6.9554772359226497E-2</v>
      </c>
      <c r="J62" s="343">
        <f t="shared" si="2"/>
        <v>6.9554772359226497E-2</v>
      </c>
      <c r="K62" s="111"/>
    </row>
    <row r="63" spans="1:11" x14ac:dyDescent="0.25">
      <c r="A63" s="337">
        <v>58</v>
      </c>
      <c r="B63" s="338">
        <v>17218886</v>
      </c>
      <c r="C63" s="339">
        <v>57</v>
      </c>
      <c r="D63" s="340">
        <v>10788</v>
      </c>
      <c r="E63" s="695">
        <v>10788</v>
      </c>
      <c r="F63" s="340">
        <f t="shared" si="1"/>
        <v>0</v>
      </c>
      <c r="G63" s="579">
        <f t="shared" si="0"/>
        <v>0</v>
      </c>
      <c r="H63" s="341"/>
      <c r="I63" s="342">
        <f>(C63/C275)*I11</f>
        <v>8.2253568972529251E-2</v>
      </c>
      <c r="J63" s="343">
        <f t="shared" si="2"/>
        <v>8.2253568972529251E-2</v>
      </c>
      <c r="K63" s="111"/>
    </row>
    <row r="64" spans="1:11" x14ac:dyDescent="0.25">
      <c r="A64" s="337">
        <v>59</v>
      </c>
      <c r="B64" s="338">
        <v>17218882</v>
      </c>
      <c r="C64" s="339">
        <v>90.8</v>
      </c>
      <c r="D64" s="340">
        <v>10180</v>
      </c>
      <c r="E64" s="695">
        <v>10180</v>
      </c>
      <c r="F64" s="340">
        <f t="shared" si="1"/>
        <v>0</v>
      </c>
      <c r="G64" s="579">
        <f t="shared" si="0"/>
        <v>0</v>
      </c>
      <c r="H64" s="341"/>
      <c r="I64" s="342">
        <f>(C64/C275)*I11</f>
        <v>0.1310284923281694</v>
      </c>
      <c r="J64" s="343">
        <f t="shared" si="2"/>
        <v>0.1310284923281694</v>
      </c>
      <c r="K64" s="111"/>
    </row>
    <row r="65" spans="1:11" x14ac:dyDescent="0.25">
      <c r="A65" s="337">
        <v>60</v>
      </c>
      <c r="B65" s="338">
        <v>17218598</v>
      </c>
      <c r="C65" s="339">
        <v>54.6</v>
      </c>
      <c r="D65" s="340">
        <v>5984</v>
      </c>
      <c r="E65" s="695">
        <v>5984</v>
      </c>
      <c r="F65" s="340">
        <f t="shared" si="1"/>
        <v>0</v>
      </c>
      <c r="G65" s="579">
        <f t="shared" si="0"/>
        <v>0</v>
      </c>
      <c r="H65" s="341"/>
      <c r="I65" s="342">
        <f>(C65/C275)*I11</f>
        <v>7.8790260805264856E-2</v>
      </c>
      <c r="J65" s="343">
        <f t="shared" si="2"/>
        <v>7.8790260805264856E-2</v>
      </c>
      <c r="K65" s="111"/>
    </row>
    <row r="66" spans="1:11" x14ac:dyDescent="0.25">
      <c r="A66" s="337">
        <v>61</v>
      </c>
      <c r="B66" s="344">
        <v>17218999</v>
      </c>
      <c r="C66" s="339">
        <v>52.3</v>
      </c>
      <c r="D66" s="340">
        <v>4787</v>
      </c>
      <c r="E66" s="695">
        <v>5096</v>
      </c>
      <c r="F66" s="340">
        <f t="shared" si="1"/>
        <v>309</v>
      </c>
      <c r="G66" s="579">
        <f t="shared" si="0"/>
        <v>0.26573999999999998</v>
      </c>
      <c r="H66" s="341"/>
      <c r="I66" s="342">
        <f>(C66/C275)*I11</f>
        <v>7.5471257144969828E-2</v>
      </c>
      <c r="J66" s="343">
        <f t="shared" si="2"/>
        <v>0.3412112571449698</v>
      </c>
      <c r="K66" s="111"/>
    </row>
    <row r="67" spans="1:11" x14ac:dyDescent="0.25">
      <c r="A67" s="337">
        <v>62</v>
      </c>
      <c r="B67" s="338">
        <v>17715261</v>
      </c>
      <c r="C67" s="339">
        <v>48.3</v>
      </c>
      <c r="D67" s="340">
        <v>3951</v>
      </c>
      <c r="E67" s="695">
        <v>3951</v>
      </c>
      <c r="F67" s="340">
        <f t="shared" si="1"/>
        <v>0</v>
      </c>
      <c r="G67" s="579">
        <f t="shared" si="0"/>
        <v>0</v>
      </c>
      <c r="H67" s="341"/>
      <c r="I67" s="342">
        <f>(C67/C275)*I11</f>
        <v>6.9699076866195836E-2</v>
      </c>
      <c r="J67" s="343">
        <f t="shared" si="2"/>
        <v>6.9699076866195836E-2</v>
      </c>
      <c r="K67" s="111"/>
    </row>
    <row r="68" spans="1:11" x14ac:dyDescent="0.25">
      <c r="A68" s="337">
        <v>63</v>
      </c>
      <c r="B68" s="338">
        <v>17715139</v>
      </c>
      <c r="C68" s="339">
        <v>49.4</v>
      </c>
      <c r="D68" s="340">
        <v>6361</v>
      </c>
      <c r="E68" s="695">
        <v>6557</v>
      </c>
      <c r="F68" s="340">
        <f t="shared" si="1"/>
        <v>196</v>
      </c>
      <c r="G68" s="579">
        <f t="shared" si="0"/>
        <v>0.16855999999999999</v>
      </c>
      <c r="H68" s="341"/>
      <c r="I68" s="342">
        <f>(C68/C275)*I11</f>
        <v>7.128642644285868E-2</v>
      </c>
      <c r="J68" s="343">
        <f t="shared" si="2"/>
        <v>0.23984642644285867</v>
      </c>
      <c r="K68" s="111"/>
    </row>
    <row r="69" spans="1:11" x14ac:dyDescent="0.25">
      <c r="A69" s="337">
        <v>64</v>
      </c>
      <c r="B69" s="338">
        <v>17218595</v>
      </c>
      <c r="C69" s="339">
        <v>67</v>
      </c>
      <c r="D69" s="340">
        <v>16447</v>
      </c>
      <c r="E69" s="695">
        <v>16855</v>
      </c>
      <c r="F69" s="340">
        <f t="shared" si="1"/>
        <v>408</v>
      </c>
      <c r="G69" s="579">
        <f t="shared" si="0"/>
        <v>0.35087999999999997</v>
      </c>
      <c r="H69" s="341"/>
      <c r="I69" s="342">
        <f>(C69/C275)*I11</f>
        <v>9.6684019669464202E-2</v>
      </c>
      <c r="J69" s="343">
        <f t="shared" si="2"/>
        <v>0.44756401966946419</v>
      </c>
      <c r="K69" s="111"/>
    </row>
    <row r="70" spans="1:11" x14ac:dyDescent="0.25">
      <c r="A70" s="337">
        <v>65</v>
      </c>
      <c r="B70" s="338">
        <v>17219112</v>
      </c>
      <c r="C70" s="339">
        <v>36.200000000000003</v>
      </c>
      <c r="D70" s="340">
        <v>3147</v>
      </c>
      <c r="E70" s="695">
        <v>3590</v>
      </c>
      <c r="F70" s="340">
        <f t="shared" si="1"/>
        <v>443</v>
      </c>
      <c r="G70" s="579">
        <f t="shared" si="0"/>
        <v>0.38097999999999999</v>
      </c>
      <c r="H70" s="341"/>
      <c r="I70" s="342">
        <f>(C70/C275)*I11</f>
        <v>5.2238231522904542E-2</v>
      </c>
      <c r="J70" s="343">
        <f t="shared" si="2"/>
        <v>0.43321823152290451</v>
      </c>
      <c r="K70" s="111"/>
    </row>
    <row r="71" spans="1:11" x14ac:dyDescent="0.25">
      <c r="A71" s="337">
        <v>66</v>
      </c>
      <c r="B71" s="338">
        <v>17219035</v>
      </c>
      <c r="C71" s="339">
        <v>64.5</v>
      </c>
      <c r="D71" s="340">
        <v>4139</v>
      </c>
      <c r="E71" s="695">
        <v>4142</v>
      </c>
      <c r="F71" s="340">
        <f t="shared" si="1"/>
        <v>3</v>
      </c>
      <c r="G71" s="579">
        <f t="shared" si="0"/>
        <v>2.5799999999999998E-3</v>
      </c>
      <c r="H71" s="341"/>
      <c r="I71" s="342">
        <f>(C71/C275)*I11</f>
        <v>9.3076406995230468E-2</v>
      </c>
      <c r="J71" s="343">
        <f t="shared" si="2"/>
        <v>9.5656406995230467E-2</v>
      </c>
      <c r="K71" s="111"/>
    </row>
    <row r="72" spans="1:11" x14ac:dyDescent="0.25">
      <c r="A72" s="337">
        <v>67</v>
      </c>
      <c r="B72" s="338">
        <v>17218834</v>
      </c>
      <c r="C72" s="339">
        <v>45.8</v>
      </c>
      <c r="D72" s="340">
        <v>5266</v>
      </c>
      <c r="E72" s="695">
        <v>5992</v>
      </c>
      <c r="F72" s="340">
        <f t="shared" si="1"/>
        <v>726</v>
      </c>
      <c r="G72" s="579">
        <f t="shared" si="0"/>
        <v>0.62436000000000003</v>
      </c>
      <c r="H72" s="341"/>
      <c r="I72" s="342">
        <f>(C72/C275)*I11</f>
        <v>6.6091464191962088E-2</v>
      </c>
      <c r="J72" s="343">
        <f>G72+I72+H72</f>
        <v>0.69045146419196213</v>
      </c>
      <c r="K72" s="111"/>
    </row>
    <row r="73" spans="1:11" x14ac:dyDescent="0.25">
      <c r="A73" s="337">
        <v>68</v>
      </c>
      <c r="B73" s="338">
        <v>17715722</v>
      </c>
      <c r="C73" s="339">
        <v>53</v>
      </c>
      <c r="D73" s="340">
        <v>9452</v>
      </c>
      <c r="E73" s="695">
        <v>9614</v>
      </c>
      <c r="F73" s="340">
        <f t="shared" si="1"/>
        <v>162</v>
      </c>
      <c r="G73" s="579">
        <f t="shared" si="0"/>
        <v>0.13932</v>
      </c>
      <c r="H73" s="341"/>
      <c r="I73" s="342">
        <f>(C73/C275)*I11</f>
        <v>7.6481388693755273E-2</v>
      </c>
      <c r="J73" s="343">
        <f t="shared" si="2"/>
        <v>0.21580138869375526</v>
      </c>
      <c r="K73" s="111"/>
    </row>
    <row r="74" spans="1:11" x14ac:dyDescent="0.25">
      <c r="A74" s="337">
        <v>69</v>
      </c>
      <c r="B74" s="338">
        <v>17715105</v>
      </c>
      <c r="C74" s="339">
        <v>48.3</v>
      </c>
      <c r="D74" s="340">
        <v>14640</v>
      </c>
      <c r="E74" s="695">
        <v>15765</v>
      </c>
      <c r="F74" s="340">
        <f t="shared" si="1"/>
        <v>1125</v>
      </c>
      <c r="G74" s="579">
        <f t="shared" si="0"/>
        <v>0.96750000000000003</v>
      </c>
      <c r="H74" s="341"/>
      <c r="I74" s="342">
        <f>(C74/C275)*I11</f>
        <v>6.9699076866195836E-2</v>
      </c>
      <c r="J74" s="343">
        <f t="shared" si="2"/>
        <v>1.0371990768661958</v>
      </c>
      <c r="K74" s="111"/>
    </row>
    <row r="75" spans="1:11" x14ac:dyDescent="0.25">
      <c r="A75" s="337">
        <v>70</v>
      </c>
      <c r="B75" s="338">
        <v>17715335</v>
      </c>
      <c r="C75" s="339">
        <v>56.9</v>
      </c>
      <c r="D75" s="340">
        <v>12050</v>
      </c>
      <c r="E75" s="695">
        <v>12050</v>
      </c>
      <c r="F75" s="340">
        <f t="shared" si="1"/>
        <v>0</v>
      </c>
      <c r="G75" s="579">
        <f t="shared" si="0"/>
        <v>0</v>
      </c>
      <c r="H75" s="341"/>
      <c r="I75" s="342">
        <f>(C75/C275)*I11</f>
        <v>8.2109264465559897E-2</v>
      </c>
      <c r="J75" s="343">
        <f t="shared" si="2"/>
        <v>8.2109264465559897E-2</v>
      </c>
      <c r="K75" s="111"/>
    </row>
    <row r="76" spans="1:11" x14ac:dyDescent="0.25">
      <c r="A76" s="337">
        <v>71</v>
      </c>
      <c r="B76" s="338">
        <v>17715210</v>
      </c>
      <c r="C76" s="339">
        <v>90.7</v>
      </c>
      <c r="D76" s="340">
        <v>11116</v>
      </c>
      <c r="E76" s="695">
        <v>11116</v>
      </c>
      <c r="F76" s="340">
        <f t="shared" si="1"/>
        <v>0</v>
      </c>
      <c r="G76" s="579">
        <f t="shared" si="0"/>
        <v>0</v>
      </c>
      <c r="H76" s="341"/>
      <c r="I76" s="342">
        <f>(C76/C275)*I11</f>
        <v>0.13088418782120007</v>
      </c>
      <c r="J76" s="343">
        <f t="shared" si="2"/>
        <v>0.13088418782120007</v>
      </c>
      <c r="K76" s="111"/>
    </row>
    <row r="77" spans="1:11" x14ac:dyDescent="0.25">
      <c r="A77" s="337">
        <v>72</v>
      </c>
      <c r="B77" s="338">
        <v>17715739</v>
      </c>
      <c r="C77" s="339">
        <v>54.5</v>
      </c>
      <c r="D77" s="340">
        <v>2689</v>
      </c>
      <c r="E77" s="695">
        <v>2689</v>
      </c>
      <c r="F77" s="340">
        <f t="shared" si="1"/>
        <v>0</v>
      </c>
      <c r="G77" s="579">
        <f t="shared" si="0"/>
        <v>0</v>
      </c>
      <c r="H77" s="341"/>
      <c r="I77" s="342">
        <f>(C77/C275)*I11</f>
        <v>7.8645956298295516E-2</v>
      </c>
      <c r="J77" s="343">
        <f t="shared" si="2"/>
        <v>7.8645956298295516E-2</v>
      </c>
      <c r="K77" s="111"/>
    </row>
    <row r="78" spans="1:11" x14ac:dyDescent="0.25">
      <c r="A78" s="337">
        <v>73</v>
      </c>
      <c r="B78" s="338">
        <v>17715033</v>
      </c>
      <c r="C78" s="339">
        <v>52.1</v>
      </c>
      <c r="D78" s="340">
        <v>5967</v>
      </c>
      <c r="E78" s="695">
        <v>5967</v>
      </c>
      <c r="F78" s="340">
        <f t="shared" si="1"/>
        <v>0</v>
      </c>
      <c r="G78" s="579">
        <f t="shared" si="0"/>
        <v>0</v>
      </c>
      <c r="H78" s="341"/>
      <c r="I78" s="342">
        <f>(C78/C275)*I11</f>
        <v>7.5182648131031121E-2</v>
      </c>
      <c r="J78" s="343">
        <f t="shared" si="2"/>
        <v>7.5182648131031121E-2</v>
      </c>
      <c r="K78" s="111"/>
    </row>
    <row r="79" spans="1:11" x14ac:dyDescent="0.25">
      <c r="A79" s="337">
        <v>74</v>
      </c>
      <c r="B79" s="338">
        <v>17715206</v>
      </c>
      <c r="C79" s="339">
        <v>48.3</v>
      </c>
      <c r="D79" s="340">
        <v>8964</v>
      </c>
      <c r="E79" s="695">
        <v>9372</v>
      </c>
      <c r="F79" s="340">
        <f t="shared" si="1"/>
        <v>408</v>
      </c>
      <c r="G79" s="579">
        <f t="shared" ref="G79:G142" si="3">F79*0.00086</f>
        <v>0.35087999999999997</v>
      </c>
      <c r="H79" s="341"/>
      <c r="I79" s="342">
        <f>(C79/C275)*I11</f>
        <v>6.9699076866195836E-2</v>
      </c>
      <c r="J79" s="343">
        <f t="shared" si="2"/>
        <v>0.42057907686619578</v>
      </c>
      <c r="K79" s="111"/>
    </row>
    <row r="80" spans="1:11" x14ac:dyDescent="0.25">
      <c r="A80" s="337" t="s">
        <v>149</v>
      </c>
      <c r="B80" s="338">
        <v>17715729</v>
      </c>
      <c r="C80" s="339">
        <v>116.8</v>
      </c>
      <c r="D80" s="340">
        <v>13171</v>
      </c>
      <c r="E80" s="695">
        <v>13543</v>
      </c>
      <c r="F80" s="340">
        <f t="shared" ref="F80:F143" si="4">E80-D80</f>
        <v>372</v>
      </c>
      <c r="G80" s="579">
        <f t="shared" si="3"/>
        <v>0.31991999999999998</v>
      </c>
      <c r="H80" s="341"/>
      <c r="I80" s="342">
        <f>(C80/C275)*I11</f>
        <v>0.16854766414020028</v>
      </c>
      <c r="J80" s="343">
        <f t="shared" si="2"/>
        <v>0.48846766414020026</v>
      </c>
      <c r="K80" s="111"/>
    </row>
    <row r="81" spans="1:11" x14ac:dyDescent="0.25">
      <c r="A81" s="337">
        <v>77</v>
      </c>
      <c r="B81" s="338">
        <v>17715409</v>
      </c>
      <c r="C81" s="339">
        <v>36.299999999999997</v>
      </c>
      <c r="D81" s="340">
        <v>9649</v>
      </c>
      <c r="E81" s="695">
        <v>9653</v>
      </c>
      <c r="F81" s="340">
        <f t="shared" si="4"/>
        <v>4</v>
      </c>
      <c r="G81" s="579">
        <f t="shared" si="3"/>
        <v>3.4399999999999999E-3</v>
      </c>
      <c r="H81" s="341"/>
      <c r="I81" s="342">
        <f>(C81/C275)*I11</f>
        <v>5.2382536029873888E-2</v>
      </c>
      <c r="J81" s="343">
        <f t="shared" si="2"/>
        <v>5.5822536029873887E-2</v>
      </c>
      <c r="K81" s="111"/>
    </row>
    <row r="82" spans="1:11" x14ac:dyDescent="0.25">
      <c r="A82" s="337">
        <v>78</v>
      </c>
      <c r="B82" s="338">
        <v>17714938</v>
      </c>
      <c r="C82" s="339">
        <v>63.8</v>
      </c>
      <c r="D82" s="340">
        <v>9893</v>
      </c>
      <c r="E82" s="695">
        <v>10264</v>
      </c>
      <c r="F82" s="340">
        <f t="shared" si="4"/>
        <v>371</v>
      </c>
      <c r="G82" s="579">
        <f t="shared" si="3"/>
        <v>0.31906000000000001</v>
      </c>
      <c r="H82" s="341"/>
      <c r="I82" s="342">
        <f>(C82/C275)*I11</f>
        <v>9.2066275446445023E-2</v>
      </c>
      <c r="J82" s="343">
        <f t="shared" ref="J82:J145" si="5">G82+I82</f>
        <v>0.41112627544644503</v>
      </c>
      <c r="K82" s="111"/>
    </row>
    <row r="83" spans="1:11" x14ac:dyDescent="0.25">
      <c r="A83" s="337">
        <v>79</v>
      </c>
      <c r="B83" s="338">
        <v>17715229</v>
      </c>
      <c r="C83" s="339">
        <v>45.6</v>
      </c>
      <c r="D83" s="340">
        <v>7275</v>
      </c>
      <c r="E83" s="695">
        <v>7326</v>
      </c>
      <c r="F83" s="340">
        <f t="shared" si="4"/>
        <v>51</v>
      </c>
      <c r="G83" s="579">
        <f t="shared" si="3"/>
        <v>4.3859999999999996E-2</v>
      </c>
      <c r="H83" s="341"/>
      <c r="I83" s="342">
        <f>(C83/C275)*I11</f>
        <v>6.5802855178023409E-2</v>
      </c>
      <c r="J83" s="343">
        <f t="shared" si="5"/>
        <v>0.10966285517802341</v>
      </c>
      <c r="K83" s="111"/>
    </row>
    <row r="84" spans="1:11" x14ac:dyDescent="0.25">
      <c r="A84" s="337">
        <v>80</v>
      </c>
      <c r="B84" s="338">
        <v>17715205</v>
      </c>
      <c r="C84" s="339">
        <v>53.3</v>
      </c>
      <c r="D84" s="340">
        <v>6572</v>
      </c>
      <c r="E84" s="695">
        <v>7310</v>
      </c>
      <c r="F84" s="340">
        <f t="shared" si="4"/>
        <v>738</v>
      </c>
      <c r="G84" s="579">
        <f t="shared" si="3"/>
        <v>0.63468000000000002</v>
      </c>
      <c r="H84" s="341"/>
      <c r="I84" s="342">
        <f>(C84/C275)*I11</f>
        <v>7.6914302214663305E-2</v>
      </c>
      <c r="J84" s="343">
        <f t="shared" si="5"/>
        <v>0.71159430221466335</v>
      </c>
      <c r="K84" s="111"/>
    </row>
    <row r="85" spans="1:11" x14ac:dyDescent="0.25">
      <c r="A85" s="337">
        <v>81</v>
      </c>
      <c r="B85" s="338">
        <v>17715155</v>
      </c>
      <c r="C85" s="339">
        <v>47.6</v>
      </c>
      <c r="D85" s="340">
        <v>5480</v>
      </c>
      <c r="E85" s="695">
        <v>5480</v>
      </c>
      <c r="F85" s="340">
        <f t="shared" si="4"/>
        <v>0</v>
      </c>
      <c r="G85" s="579">
        <f t="shared" si="3"/>
        <v>0</v>
      </c>
      <c r="H85" s="341"/>
      <c r="I85" s="342">
        <f>(C85/C275)*I11</f>
        <v>6.8688945317410391E-2</v>
      </c>
      <c r="J85" s="343">
        <f t="shared" si="5"/>
        <v>6.8688945317410391E-2</v>
      </c>
      <c r="K85" s="111"/>
    </row>
    <row r="86" spans="1:11" x14ac:dyDescent="0.25">
      <c r="A86" s="337">
        <v>82</v>
      </c>
      <c r="B86" s="338">
        <v>17715779</v>
      </c>
      <c r="C86" s="339">
        <v>56.9</v>
      </c>
      <c r="D86" s="340">
        <v>11170</v>
      </c>
      <c r="E86" s="695">
        <v>12046</v>
      </c>
      <c r="F86" s="340">
        <f t="shared" si="4"/>
        <v>876</v>
      </c>
      <c r="G86" s="579">
        <f t="shared" si="3"/>
        <v>0.75336000000000003</v>
      </c>
      <c r="H86" s="341"/>
      <c r="I86" s="342">
        <f>(C86/C275)*I11</f>
        <v>8.2109264465559897E-2</v>
      </c>
      <c r="J86" s="343">
        <f t="shared" si="5"/>
        <v>0.83546926446555991</v>
      </c>
      <c r="K86" s="111"/>
    </row>
    <row r="87" spans="1:11" x14ac:dyDescent="0.25">
      <c r="A87" s="337">
        <v>83</v>
      </c>
      <c r="B87" s="338">
        <v>17715766</v>
      </c>
      <c r="C87" s="339">
        <v>90.7</v>
      </c>
      <c r="D87" s="340">
        <v>15070</v>
      </c>
      <c r="E87" s="695">
        <v>16310</v>
      </c>
      <c r="F87" s="340">
        <f t="shared" si="4"/>
        <v>1240</v>
      </c>
      <c r="G87" s="579">
        <f t="shared" si="3"/>
        <v>1.0664</v>
      </c>
      <c r="H87" s="341"/>
      <c r="I87" s="342">
        <f>(C87/C275)*I11</f>
        <v>0.13088418782120007</v>
      </c>
      <c r="J87" s="343">
        <f t="shared" si="5"/>
        <v>1.1972841878212002</v>
      </c>
      <c r="K87" s="111"/>
    </row>
    <row r="88" spans="1:11" x14ac:dyDescent="0.25">
      <c r="A88" s="337">
        <v>84</v>
      </c>
      <c r="B88" s="338">
        <v>17714988</v>
      </c>
      <c r="C88" s="339">
        <v>54.7</v>
      </c>
      <c r="D88" s="340">
        <v>1013</v>
      </c>
      <c r="E88" s="695">
        <v>1013</v>
      </c>
      <c r="F88" s="340">
        <f t="shared" si="4"/>
        <v>0</v>
      </c>
      <c r="G88" s="579">
        <f t="shared" si="3"/>
        <v>0</v>
      </c>
      <c r="H88" s="341"/>
      <c r="I88" s="342">
        <f>(C88/C275)*I11</f>
        <v>7.8934565312234223E-2</v>
      </c>
      <c r="J88" s="343">
        <f t="shared" si="5"/>
        <v>7.8934565312234223E-2</v>
      </c>
      <c r="K88" s="111"/>
    </row>
    <row r="89" spans="1:11" x14ac:dyDescent="0.25">
      <c r="A89" s="337">
        <v>85</v>
      </c>
      <c r="B89" s="338">
        <v>17714996</v>
      </c>
      <c r="C89" s="339">
        <v>52</v>
      </c>
      <c r="D89" s="340">
        <v>5424</v>
      </c>
      <c r="E89" s="695">
        <v>5545</v>
      </c>
      <c r="F89" s="340">
        <f t="shared" si="4"/>
        <v>121</v>
      </c>
      <c r="G89" s="579">
        <f t="shared" si="3"/>
        <v>0.10406</v>
      </c>
      <c r="H89" s="341"/>
      <c r="I89" s="342">
        <f>(C89/C275)*I11</f>
        <v>7.5038343624061768E-2</v>
      </c>
      <c r="J89" s="343">
        <f t="shared" si="5"/>
        <v>0.17909834362406177</v>
      </c>
      <c r="K89" s="111"/>
    </row>
    <row r="90" spans="1:11" x14ac:dyDescent="0.25">
      <c r="A90" s="337">
        <v>86</v>
      </c>
      <c r="B90" s="338">
        <v>17715782</v>
      </c>
      <c r="C90" s="339">
        <v>47.8</v>
      </c>
      <c r="D90" s="340">
        <v>6629</v>
      </c>
      <c r="E90" s="695">
        <v>6906</v>
      </c>
      <c r="F90" s="340">
        <f t="shared" si="4"/>
        <v>277</v>
      </c>
      <c r="G90" s="579">
        <f t="shared" si="3"/>
        <v>0.23821999999999999</v>
      </c>
      <c r="H90" s="341"/>
      <c r="I90" s="342">
        <f>(C90/C275)*I11</f>
        <v>6.8977554331349084E-2</v>
      </c>
      <c r="J90" s="343">
        <f t="shared" si="5"/>
        <v>0.3071975543313491</v>
      </c>
      <c r="K90" s="111"/>
    </row>
    <row r="91" spans="1:11" x14ac:dyDescent="0.25">
      <c r="A91" s="337">
        <v>87</v>
      </c>
      <c r="B91" s="338">
        <v>17715366</v>
      </c>
      <c r="C91" s="339">
        <v>49.5</v>
      </c>
      <c r="D91" s="340">
        <v>5595</v>
      </c>
      <c r="E91" s="695">
        <v>5824</v>
      </c>
      <c r="F91" s="340">
        <f t="shared" si="4"/>
        <v>229</v>
      </c>
      <c r="G91" s="579">
        <f t="shared" si="3"/>
        <v>0.19694</v>
      </c>
      <c r="H91" s="341"/>
      <c r="I91" s="342">
        <f>(C91/C275)*I11</f>
        <v>7.1430730949828034E-2</v>
      </c>
      <c r="J91" s="343">
        <f t="shared" si="5"/>
        <v>0.26837073094982805</v>
      </c>
      <c r="K91" s="111"/>
    </row>
    <row r="92" spans="1:11" x14ac:dyDescent="0.25">
      <c r="A92" s="337">
        <v>88</v>
      </c>
      <c r="B92" s="338">
        <v>17715249</v>
      </c>
      <c r="C92" s="339">
        <v>66.5</v>
      </c>
      <c r="D92" s="340">
        <v>11058</v>
      </c>
      <c r="E92" s="695">
        <v>12451</v>
      </c>
      <c r="F92" s="340">
        <f t="shared" si="4"/>
        <v>1393</v>
      </c>
      <c r="G92" s="579">
        <f t="shared" si="3"/>
        <v>1.19798</v>
      </c>
      <c r="H92" s="341"/>
      <c r="I92" s="342">
        <f>(C92/C275)*I11</f>
        <v>9.5962497134617464E-2</v>
      </c>
      <c r="J92" s="343">
        <f t="shared" si="5"/>
        <v>1.2939424971346174</v>
      </c>
      <c r="K92" s="111"/>
    </row>
    <row r="93" spans="1:11" x14ac:dyDescent="0.25">
      <c r="A93" s="337">
        <v>89</v>
      </c>
      <c r="B93" s="345">
        <v>17715416</v>
      </c>
      <c r="C93" s="339">
        <v>36.5</v>
      </c>
      <c r="D93" s="340">
        <v>3433</v>
      </c>
      <c r="E93" s="695">
        <v>3433</v>
      </c>
      <c r="F93" s="340">
        <f t="shared" si="4"/>
        <v>0</v>
      </c>
      <c r="G93" s="579">
        <f t="shared" si="3"/>
        <v>0</v>
      </c>
      <c r="H93" s="341"/>
      <c r="I93" s="342">
        <f>(C93/C275)*I11</f>
        <v>5.2671145043812588E-2</v>
      </c>
      <c r="J93" s="343">
        <f t="shared" si="5"/>
        <v>5.2671145043812588E-2</v>
      </c>
      <c r="K93" s="111"/>
    </row>
    <row r="94" spans="1:11" x14ac:dyDescent="0.25">
      <c r="A94" s="337">
        <v>90</v>
      </c>
      <c r="B94" s="345">
        <v>17715232</v>
      </c>
      <c r="C94" s="349">
        <v>64.5</v>
      </c>
      <c r="D94" s="340">
        <v>10459</v>
      </c>
      <c r="E94" s="695">
        <v>10772</v>
      </c>
      <c r="F94" s="340">
        <f t="shared" si="4"/>
        <v>313</v>
      </c>
      <c r="G94" s="579">
        <f t="shared" si="3"/>
        <v>0.26917999999999997</v>
      </c>
      <c r="H94" s="341"/>
      <c r="I94" s="342">
        <f>(C94/C275)*I11</f>
        <v>9.3076406995230468E-2</v>
      </c>
      <c r="J94" s="343">
        <f t="shared" si="5"/>
        <v>0.36225640699523043</v>
      </c>
      <c r="K94" s="111"/>
    </row>
    <row r="95" spans="1:11" x14ac:dyDescent="0.25">
      <c r="A95" s="337">
        <v>91</v>
      </c>
      <c r="B95" s="338">
        <v>17715072</v>
      </c>
      <c r="C95" s="349">
        <v>45</v>
      </c>
      <c r="D95" s="340">
        <v>10543</v>
      </c>
      <c r="E95" s="695">
        <v>10919</v>
      </c>
      <c r="F95" s="340">
        <f t="shared" si="4"/>
        <v>376</v>
      </c>
      <c r="G95" s="579">
        <f t="shared" si="3"/>
        <v>0.32335999999999998</v>
      </c>
      <c r="H95" s="341"/>
      <c r="I95" s="342">
        <f>(C95/C275)*I11</f>
        <v>6.4937028136207303E-2</v>
      </c>
      <c r="J95" s="343">
        <f t="shared" si="5"/>
        <v>0.38829702813620726</v>
      </c>
      <c r="K95" s="111"/>
    </row>
    <row r="96" spans="1:11" x14ac:dyDescent="0.25">
      <c r="A96" s="337">
        <v>92</v>
      </c>
      <c r="B96" s="345">
        <v>17715307</v>
      </c>
      <c r="C96" s="349">
        <v>53.2</v>
      </c>
      <c r="D96" s="340">
        <v>2424</v>
      </c>
      <c r="E96" s="695">
        <v>2468</v>
      </c>
      <c r="F96" s="340">
        <f t="shared" si="4"/>
        <v>44</v>
      </c>
      <c r="G96" s="579">
        <f t="shared" si="3"/>
        <v>3.7839999999999999E-2</v>
      </c>
      <c r="H96" s="341"/>
      <c r="I96" s="342">
        <f>(C96/C275)*I11</f>
        <v>7.6769997707693979E-2</v>
      </c>
      <c r="J96" s="343">
        <f t="shared" si="5"/>
        <v>0.11460999770769398</v>
      </c>
      <c r="K96" s="111"/>
    </row>
    <row r="97" spans="1:11" x14ac:dyDescent="0.25">
      <c r="A97" s="337">
        <v>93</v>
      </c>
      <c r="B97" s="345">
        <v>17715388</v>
      </c>
      <c r="C97" s="349">
        <v>47.9</v>
      </c>
      <c r="D97" s="340">
        <v>5799</v>
      </c>
      <c r="E97" s="695">
        <v>6245</v>
      </c>
      <c r="F97" s="340">
        <f t="shared" si="4"/>
        <v>446</v>
      </c>
      <c r="G97" s="579">
        <f t="shared" si="3"/>
        <v>0.38356000000000001</v>
      </c>
      <c r="H97" s="341"/>
      <c r="I97" s="342">
        <f>(C97/C275)*I11</f>
        <v>6.9121858838318437E-2</v>
      </c>
      <c r="J97" s="343">
        <f t="shared" si="5"/>
        <v>0.45268185883831846</v>
      </c>
      <c r="K97" s="111"/>
    </row>
    <row r="98" spans="1:11" x14ac:dyDescent="0.25">
      <c r="A98" s="337">
        <v>94</v>
      </c>
      <c r="B98" s="345">
        <v>17715590</v>
      </c>
      <c r="C98" s="349">
        <v>56.9</v>
      </c>
      <c r="D98" s="340">
        <v>4005</v>
      </c>
      <c r="E98" s="695">
        <v>4005</v>
      </c>
      <c r="F98" s="340">
        <f t="shared" si="4"/>
        <v>0</v>
      </c>
      <c r="G98" s="579">
        <f t="shared" si="3"/>
        <v>0</v>
      </c>
      <c r="H98" s="341"/>
      <c r="I98" s="342">
        <f>(C98/C275)*I11</f>
        <v>8.2109264465559897E-2</v>
      </c>
      <c r="J98" s="343">
        <f t="shared" si="5"/>
        <v>8.2109264465559897E-2</v>
      </c>
      <c r="K98" s="111"/>
    </row>
    <row r="99" spans="1:11" x14ac:dyDescent="0.25">
      <c r="A99" s="337">
        <v>95</v>
      </c>
      <c r="B99" s="345">
        <v>17715604</v>
      </c>
      <c r="C99" s="349">
        <v>90.8</v>
      </c>
      <c r="D99" s="340">
        <v>15139</v>
      </c>
      <c r="E99" s="695">
        <v>15274</v>
      </c>
      <c r="F99" s="340">
        <f t="shared" si="4"/>
        <v>135</v>
      </c>
      <c r="G99" s="579">
        <f t="shared" si="3"/>
        <v>0.11609999999999999</v>
      </c>
      <c r="H99" s="341"/>
      <c r="I99" s="342">
        <f>(C99/C275)*I11</f>
        <v>0.1310284923281694</v>
      </c>
      <c r="J99" s="343">
        <f t="shared" si="5"/>
        <v>0.24712849232816941</v>
      </c>
      <c r="K99" s="111"/>
    </row>
    <row r="100" spans="1:11" x14ac:dyDescent="0.25">
      <c r="A100" s="337">
        <v>96</v>
      </c>
      <c r="B100" s="345">
        <v>17715568</v>
      </c>
      <c r="C100" s="349">
        <v>54.6</v>
      </c>
      <c r="D100" s="340">
        <v>4609</v>
      </c>
      <c r="E100" s="695">
        <v>5209</v>
      </c>
      <c r="F100" s="340">
        <f t="shared" si="4"/>
        <v>600</v>
      </c>
      <c r="G100" s="579">
        <f t="shared" si="3"/>
        <v>0.51600000000000001</v>
      </c>
      <c r="H100" s="341"/>
      <c r="I100" s="342">
        <f>(C100/C275)*I11</f>
        <v>7.8790260805264856E-2</v>
      </c>
      <c r="J100" s="343">
        <f t="shared" si="5"/>
        <v>0.59479026080526487</v>
      </c>
      <c r="K100" s="111"/>
    </row>
    <row r="101" spans="1:11" x14ac:dyDescent="0.25">
      <c r="A101" s="337">
        <v>97</v>
      </c>
      <c r="B101" s="345">
        <v>17715168</v>
      </c>
      <c r="C101" s="349">
        <v>51.8</v>
      </c>
      <c r="D101" s="340">
        <v>1706</v>
      </c>
      <c r="E101" s="695">
        <v>1707</v>
      </c>
      <c r="F101" s="340">
        <f t="shared" si="4"/>
        <v>1</v>
      </c>
      <c r="G101" s="579">
        <f t="shared" si="3"/>
        <v>8.5999999999999998E-4</v>
      </c>
      <c r="H101" s="341"/>
      <c r="I101" s="342">
        <f>(C101/C275)*I11</f>
        <v>7.4749734610123075E-2</v>
      </c>
      <c r="J101" s="343">
        <f t="shared" si="5"/>
        <v>7.5609734610123075E-2</v>
      </c>
      <c r="K101" s="111"/>
    </row>
    <row r="102" spans="1:11" x14ac:dyDescent="0.25">
      <c r="A102" s="337">
        <v>98</v>
      </c>
      <c r="B102" s="345">
        <v>17715751</v>
      </c>
      <c r="C102" s="349">
        <v>48</v>
      </c>
      <c r="D102" s="340">
        <v>11357</v>
      </c>
      <c r="E102" s="695">
        <v>11783</v>
      </c>
      <c r="F102" s="340">
        <f t="shared" si="4"/>
        <v>426</v>
      </c>
      <c r="G102" s="579">
        <f t="shared" si="3"/>
        <v>0.36635999999999996</v>
      </c>
      <c r="H102" s="341"/>
      <c r="I102" s="342">
        <f>(C102/C275)*I11</f>
        <v>6.926616334528779E-2</v>
      </c>
      <c r="J102" s="343">
        <f t="shared" si="5"/>
        <v>0.43562616334528775</v>
      </c>
      <c r="K102" s="111"/>
    </row>
    <row r="103" spans="1:11" x14ac:dyDescent="0.25">
      <c r="A103" s="337">
        <v>99</v>
      </c>
      <c r="B103" s="345">
        <v>17715725</v>
      </c>
      <c r="C103" s="349">
        <v>49.4</v>
      </c>
      <c r="D103" s="340">
        <v>8799</v>
      </c>
      <c r="E103" s="695">
        <v>9387</v>
      </c>
      <c r="F103" s="340">
        <f t="shared" si="4"/>
        <v>588</v>
      </c>
      <c r="G103" s="579">
        <f t="shared" si="3"/>
        <v>0.50568000000000002</v>
      </c>
      <c r="H103" s="341"/>
      <c r="I103" s="342">
        <f>(C103/C275)*I11</f>
        <v>7.128642644285868E-2</v>
      </c>
      <c r="J103" s="343">
        <f t="shared" si="5"/>
        <v>0.57696642644285867</v>
      </c>
      <c r="K103" s="111"/>
    </row>
    <row r="104" spans="1:11" x14ac:dyDescent="0.25">
      <c r="A104" s="337">
        <v>100</v>
      </c>
      <c r="B104" s="345">
        <v>17715423</v>
      </c>
      <c r="C104" s="349">
        <v>66.7</v>
      </c>
      <c r="D104" s="340">
        <v>15803</v>
      </c>
      <c r="E104" s="695">
        <v>15803</v>
      </c>
      <c r="F104" s="340">
        <f t="shared" si="4"/>
        <v>0</v>
      </c>
      <c r="G104" s="579">
        <f t="shared" si="3"/>
        <v>0</v>
      </c>
      <c r="H104" s="341"/>
      <c r="I104" s="342">
        <f>(C104/C275)*I11</f>
        <v>9.6251106148556156E-2</v>
      </c>
      <c r="J104" s="343">
        <f t="shared" si="5"/>
        <v>9.6251106148556156E-2</v>
      </c>
      <c r="K104" s="111"/>
    </row>
    <row r="105" spans="1:11" x14ac:dyDescent="0.25">
      <c r="A105" s="337">
        <v>101</v>
      </c>
      <c r="B105" s="345">
        <v>17219065</v>
      </c>
      <c r="C105" s="349">
        <v>35.700000000000003</v>
      </c>
      <c r="D105" s="340">
        <v>6963</v>
      </c>
      <c r="E105" s="695">
        <v>6963</v>
      </c>
      <c r="F105" s="340">
        <f t="shared" si="4"/>
        <v>0</v>
      </c>
      <c r="G105" s="579">
        <f t="shared" si="3"/>
        <v>0</v>
      </c>
      <c r="H105" s="341"/>
      <c r="I105" s="342">
        <f>(C105/C275)*I11</f>
        <v>5.1516708988057797E-2</v>
      </c>
      <c r="J105" s="343">
        <f t="shared" si="5"/>
        <v>5.1516708988057797E-2</v>
      </c>
      <c r="K105" s="111"/>
    </row>
    <row r="106" spans="1:11" x14ac:dyDescent="0.25">
      <c r="A106" s="337">
        <v>102</v>
      </c>
      <c r="B106" s="345">
        <v>17218975</v>
      </c>
      <c r="C106" s="349">
        <v>64.400000000000006</v>
      </c>
      <c r="D106" s="340">
        <v>11727</v>
      </c>
      <c r="E106" s="695">
        <v>11926</v>
      </c>
      <c r="F106" s="340">
        <f t="shared" si="4"/>
        <v>199</v>
      </c>
      <c r="G106" s="579">
        <f t="shared" si="3"/>
        <v>0.17113999999999999</v>
      </c>
      <c r="H106" s="341"/>
      <c r="I106" s="342">
        <f>(C106/C275)*I11</f>
        <v>9.2932102488261115E-2</v>
      </c>
      <c r="J106" s="343">
        <f t="shared" si="5"/>
        <v>0.26407210248826107</v>
      </c>
      <c r="K106" s="111"/>
    </row>
    <row r="107" spans="1:11" x14ac:dyDescent="0.25">
      <c r="A107" s="337">
        <v>103</v>
      </c>
      <c r="B107" s="345">
        <v>17219091</v>
      </c>
      <c r="C107" s="349">
        <v>45.6</v>
      </c>
      <c r="D107" s="340">
        <v>4614</v>
      </c>
      <c r="E107" s="695">
        <v>5413</v>
      </c>
      <c r="F107" s="340">
        <f t="shared" si="4"/>
        <v>799</v>
      </c>
      <c r="G107" s="579">
        <f t="shared" si="3"/>
        <v>0.68713999999999997</v>
      </c>
      <c r="H107" s="341"/>
      <c r="I107" s="342">
        <f>(C107/C275)*I11</f>
        <v>6.5802855178023409E-2</v>
      </c>
      <c r="J107" s="343">
        <f>G107+I107+H107</f>
        <v>0.7529428551780234</v>
      </c>
      <c r="K107" s="111"/>
    </row>
    <row r="108" spans="1:11" x14ac:dyDescent="0.25">
      <c r="A108" s="337">
        <v>104</v>
      </c>
      <c r="B108" s="345">
        <v>17715383</v>
      </c>
      <c r="C108" s="349">
        <v>52.8</v>
      </c>
      <c r="D108" s="346">
        <v>6560</v>
      </c>
      <c r="E108" s="709">
        <v>6589</v>
      </c>
      <c r="F108" s="340">
        <f t="shared" si="4"/>
        <v>29</v>
      </c>
      <c r="G108" s="579">
        <f t="shared" si="3"/>
        <v>2.494E-2</v>
      </c>
      <c r="H108" s="341"/>
      <c r="I108" s="342">
        <f>(C108/C275)*I11</f>
        <v>7.6192779679816566E-2</v>
      </c>
      <c r="J108" s="343">
        <f t="shared" si="5"/>
        <v>0.10113277967981657</v>
      </c>
      <c r="K108" s="111"/>
    </row>
    <row r="109" spans="1:11" x14ac:dyDescent="0.25">
      <c r="A109" s="337">
        <v>105</v>
      </c>
      <c r="B109" s="345">
        <v>17715287</v>
      </c>
      <c r="C109" s="349">
        <v>48</v>
      </c>
      <c r="D109" s="346">
        <v>5218</v>
      </c>
      <c r="E109" s="709">
        <v>5218</v>
      </c>
      <c r="F109" s="340">
        <f t="shared" si="4"/>
        <v>0</v>
      </c>
      <c r="G109" s="579">
        <f t="shared" si="3"/>
        <v>0</v>
      </c>
      <c r="H109" s="341"/>
      <c r="I109" s="342">
        <f>(C109/C275)*I11</f>
        <v>6.926616334528779E-2</v>
      </c>
      <c r="J109" s="343">
        <f t="shared" si="5"/>
        <v>6.926616334528779E-2</v>
      </c>
      <c r="K109" s="111"/>
    </row>
    <row r="110" spans="1:11" x14ac:dyDescent="0.25">
      <c r="A110" s="337">
        <v>106</v>
      </c>
      <c r="B110" s="345">
        <v>17715373</v>
      </c>
      <c r="C110" s="349">
        <v>58.5</v>
      </c>
      <c r="D110" s="340">
        <v>12271</v>
      </c>
      <c r="E110" s="695">
        <v>13028</v>
      </c>
      <c r="F110" s="340">
        <f t="shared" si="4"/>
        <v>757</v>
      </c>
      <c r="G110" s="579">
        <f t="shared" si="3"/>
        <v>0.65101999999999993</v>
      </c>
      <c r="H110" s="341"/>
      <c r="I110" s="342">
        <f>(C110/C275)*I11</f>
        <v>8.4418136577069494E-2</v>
      </c>
      <c r="J110" s="343">
        <f>G110+I110</f>
        <v>0.73543813657706947</v>
      </c>
      <c r="K110" s="111"/>
    </row>
    <row r="111" spans="1:11" x14ac:dyDescent="0.25">
      <c r="A111" s="337">
        <v>107</v>
      </c>
      <c r="B111" s="345">
        <v>17715058</v>
      </c>
      <c r="C111" s="349">
        <v>91.8</v>
      </c>
      <c r="D111" s="340">
        <v>7313</v>
      </c>
      <c r="E111" s="695">
        <v>7601</v>
      </c>
      <c r="F111" s="340">
        <f t="shared" si="4"/>
        <v>288</v>
      </c>
      <c r="G111" s="579">
        <f t="shared" si="3"/>
        <v>0.24767999999999998</v>
      </c>
      <c r="H111" s="341"/>
      <c r="I111" s="342">
        <f>(C111/C275)*I11</f>
        <v>0.13247153739786288</v>
      </c>
      <c r="J111" s="343">
        <f t="shared" si="5"/>
        <v>0.38015153739786289</v>
      </c>
      <c r="K111" s="111"/>
    </row>
    <row r="112" spans="1:11" x14ac:dyDescent="0.25">
      <c r="A112" s="337">
        <v>108</v>
      </c>
      <c r="B112" s="338">
        <v>17715273</v>
      </c>
      <c r="C112" s="339">
        <v>54.6</v>
      </c>
      <c r="D112" s="340">
        <v>8229</v>
      </c>
      <c r="E112" s="695">
        <v>8888</v>
      </c>
      <c r="F112" s="340">
        <f t="shared" si="4"/>
        <v>659</v>
      </c>
      <c r="G112" s="579">
        <f t="shared" si="3"/>
        <v>0.56674000000000002</v>
      </c>
      <c r="H112" s="341"/>
      <c r="I112" s="342">
        <f>(C112/C275)*I11</f>
        <v>7.8790260805264856E-2</v>
      </c>
      <c r="J112" s="343">
        <f t="shared" si="5"/>
        <v>0.64553026080526488</v>
      </c>
      <c r="K112" s="111"/>
    </row>
    <row r="113" spans="1:11" x14ac:dyDescent="0.25">
      <c r="A113" s="337">
        <v>109</v>
      </c>
      <c r="B113" s="338">
        <v>17715501</v>
      </c>
      <c r="C113" s="339">
        <v>51.9</v>
      </c>
      <c r="D113" s="340">
        <v>5112</v>
      </c>
      <c r="E113" s="695">
        <v>5112</v>
      </c>
      <c r="F113" s="340">
        <f t="shared" si="4"/>
        <v>0</v>
      </c>
      <c r="G113" s="579">
        <f t="shared" si="3"/>
        <v>0</v>
      </c>
      <c r="H113" s="341"/>
      <c r="I113" s="342">
        <f>(C113/C275)*I11</f>
        <v>7.4894039117092429E-2</v>
      </c>
      <c r="J113" s="343">
        <f t="shared" si="5"/>
        <v>7.4894039117092429E-2</v>
      </c>
      <c r="K113" s="111"/>
    </row>
    <row r="114" spans="1:11" x14ac:dyDescent="0.25">
      <c r="A114" s="337">
        <v>110</v>
      </c>
      <c r="B114" s="344">
        <v>17714962</v>
      </c>
      <c r="C114" s="339">
        <v>47.9</v>
      </c>
      <c r="D114" s="340">
        <v>9257</v>
      </c>
      <c r="E114" s="695">
        <v>10014</v>
      </c>
      <c r="F114" s="340">
        <f t="shared" si="4"/>
        <v>757</v>
      </c>
      <c r="G114" s="579">
        <f t="shared" si="3"/>
        <v>0.65101999999999993</v>
      </c>
      <c r="H114" s="341"/>
      <c r="I114" s="342">
        <f>(C114/C275)*I11</f>
        <v>6.9121858838318437E-2</v>
      </c>
      <c r="J114" s="343">
        <f t="shared" si="5"/>
        <v>0.72014185883831838</v>
      </c>
      <c r="K114" s="111"/>
    </row>
    <row r="115" spans="1:11" x14ac:dyDescent="0.25">
      <c r="A115" s="337">
        <v>111</v>
      </c>
      <c r="B115" s="338">
        <v>17715670</v>
      </c>
      <c r="C115" s="339">
        <v>49.1</v>
      </c>
      <c r="D115" s="340">
        <v>10660</v>
      </c>
      <c r="E115" s="695">
        <v>10858</v>
      </c>
      <c r="F115" s="340">
        <f t="shared" si="4"/>
        <v>198</v>
      </c>
      <c r="G115" s="579">
        <f t="shared" si="3"/>
        <v>0.17027999999999999</v>
      </c>
      <c r="H115" s="341"/>
      <c r="I115" s="342">
        <f>(C115/C275)*I11</f>
        <v>7.0853512921950634E-2</v>
      </c>
      <c r="J115" s="343">
        <f t="shared" si="5"/>
        <v>0.24113351292195062</v>
      </c>
      <c r="K115" s="111"/>
    </row>
    <row r="116" spans="1:11" x14ac:dyDescent="0.25">
      <c r="A116" s="337">
        <v>112</v>
      </c>
      <c r="B116" s="338">
        <v>17715079</v>
      </c>
      <c r="C116" s="339">
        <v>68</v>
      </c>
      <c r="D116" s="340">
        <v>21051</v>
      </c>
      <c r="E116" s="695">
        <v>22041</v>
      </c>
      <c r="F116" s="340">
        <f t="shared" si="4"/>
        <v>990</v>
      </c>
      <c r="G116" s="579">
        <f t="shared" si="3"/>
        <v>0.85139999999999993</v>
      </c>
      <c r="H116" s="341"/>
      <c r="I116" s="342">
        <f>(C116/C275)*I11</f>
        <v>9.8127064739157707E-2</v>
      </c>
      <c r="J116" s="343">
        <f t="shared" si="5"/>
        <v>0.9495270647391576</v>
      </c>
      <c r="K116" s="111"/>
    </row>
    <row r="117" spans="1:11" x14ac:dyDescent="0.25">
      <c r="A117" s="337">
        <v>113</v>
      </c>
      <c r="B117" s="351">
        <v>17715576</v>
      </c>
      <c r="C117" s="339">
        <v>35.700000000000003</v>
      </c>
      <c r="D117" s="340">
        <v>2739</v>
      </c>
      <c r="E117" s="695">
        <v>2763</v>
      </c>
      <c r="F117" s="340">
        <f t="shared" si="4"/>
        <v>24</v>
      </c>
      <c r="G117" s="579">
        <f t="shared" si="3"/>
        <v>2.0639999999999999E-2</v>
      </c>
      <c r="H117" s="341"/>
      <c r="I117" s="342">
        <f>(C117/C275)*I11</f>
        <v>5.1516708988057797E-2</v>
      </c>
      <c r="J117" s="343">
        <f t="shared" si="5"/>
        <v>7.2156708988057788E-2</v>
      </c>
      <c r="K117" s="111"/>
    </row>
    <row r="118" spans="1:11" x14ac:dyDescent="0.25">
      <c r="A118" s="337">
        <v>114</v>
      </c>
      <c r="B118" s="338">
        <v>17715256</v>
      </c>
      <c r="C118" s="339">
        <v>64.8</v>
      </c>
      <c r="D118" s="340">
        <v>2766</v>
      </c>
      <c r="E118" s="695">
        <v>3232</v>
      </c>
      <c r="F118" s="340">
        <f t="shared" si="4"/>
        <v>466</v>
      </c>
      <c r="G118" s="579">
        <f t="shared" si="3"/>
        <v>0.40076000000000001</v>
      </c>
      <c r="H118" s="341"/>
      <c r="I118" s="342">
        <f>(C118/C275)*I11</f>
        <v>9.3509320516138514E-2</v>
      </c>
      <c r="J118" s="343">
        <f t="shared" si="5"/>
        <v>0.49426932051613853</v>
      </c>
      <c r="K118" s="111"/>
    </row>
    <row r="119" spans="1:11" x14ac:dyDescent="0.25">
      <c r="A119" s="337">
        <v>115</v>
      </c>
      <c r="B119" s="338">
        <v>17715190</v>
      </c>
      <c r="C119" s="339">
        <v>45.4</v>
      </c>
      <c r="D119" s="340">
        <v>6513</v>
      </c>
      <c r="E119" s="695">
        <v>6518</v>
      </c>
      <c r="F119" s="340">
        <f t="shared" si="4"/>
        <v>5</v>
      </c>
      <c r="G119" s="579">
        <f t="shared" si="3"/>
        <v>4.3E-3</v>
      </c>
      <c r="H119" s="341"/>
      <c r="I119" s="342">
        <f>(C119/C275)*I11</f>
        <v>6.5514246164084702E-2</v>
      </c>
      <c r="J119" s="343">
        <f t="shared" si="5"/>
        <v>6.9814246164084701E-2</v>
      </c>
      <c r="K119" s="111"/>
    </row>
    <row r="120" spans="1:11" x14ac:dyDescent="0.25">
      <c r="A120" s="337">
        <v>116</v>
      </c>
      <c r="B120" s="338">
        <v>17219088</v>
      </c>
      <c r="C120" s="339">
        <v>52.6</v>
      </c>
      <c r="D120" s="340">
        <v>6516</v>
      </c>
      <c r="E120" s="695">
        <v>6516</v>
      </c>
      <c r="F120" s="340">
        <f t="shared" si="4"/>
        <v>0</v>
      </c>
      <c r="G120" s="579">
        <f t="shared" si="3"/>
        <v>0</v>
      </c>
      <c r="H120" s="341"/>
      <c r="I120" s="342">
        <f>(C120/C275)*I11</f>
        <v>7.5904170665877874E-2</v>
      </c>
      <c r="J120" s="343">
        <f t="shared" si="5"/>
        <v>7.5904170665877874E-2</v>
      </c>
      <c r="K120" s="111"/>
    </row>
    <row r="121" spans="1:11" x14ac:dyDescent="0.25">
      <c r="A121" s="337">
        <v>117</v>
      </c>
      <c r="B121" s="338">
        <v>17218692</v>
      </c>
      <c r="C121" s="339">
        <v>48.1</v>
      </c>
      <c r="D121" s="340">
        <v>10112</v>
      </c>
      <c r="E121" s="695">
        <v>10901</v>
      </c>
      <c r="F121" s="340">
        <f t="shared" si="4"/>
        <v>789</v>
      </c>
      <c r="G121" s="579">
        <f t="shared" si="3"/>
        <v>0.67854000000000003</v>
      </c>
      <c r="H121" s="341"/>
      <c r="I121" s="342">
        <f>(C121/C275)*I11</f>
        <v>6.9410467852257143E-2</v>
      </c>
      <c r="J121" s="343">
        <f t="shared" si="5"/>
        <v>0.74795046785225716</v>
      </c>
      <c r="K121" s="111"/>
    </row>
    <row r="122" spans="1:11" x14ac:dyDescent="0.25">
      <c r="A122" s="337">
        <v>118</v>
      </c>
      <c r="B122" s="338">
        <v>17218709</v>
      </c>
      <c r="C122" s="339">
        <v>57</v>
      </c>
      <c r="D122" s="340">
        <v>6673</v>
      </c>
      <c r="E122" s="695">
        <v>6836</v>
      </c>
      <c r="F122" s="340">
        <f t="shared" si="4"/>
        <v>163</v>
      </c>
      <c r="G122" s="579">
        <f t="shared" si="3"/>
        <v>0.14018</v>
      </c>
      <c r="H122" s="341"/>
      <c r="I122" s="342">
        <f>(C122/C275)*I11</f>
        <v>8.2253568972529251E-2</v>
      </c>
      <c r="J122" s="343">
        <f t="shared" si="5"/>
        <v>0.22243356897252925</v>
      </c>
      <c r="K122" s="111"/>
    </row>
    <row r="123" spans="1:11" x14ac:dyDescent="0.25">
      <c r="A123" s="337">
        <v>119</v>
      </c>
      <c r="B123" s="338">
        <v>17218991</v>
      </c>
      <c r="C123" s="339">
        <v>91.3</v>
      </c>
      <c r="D123" s="340">
        <v>14438</v>
      </c>
      <c r="E123" s="695">
        <v>14879</v>
      </c>
      <c r="F123" s="340">
        <f t="shared" si="4"/>
        <v>441</v>
      </c>
      <c r="G123" s="579">
        <f t="shared" si="3"/>
        <v>0.37925999999999999</v>
      </c>
      <c r="H123" s="341"/>
      <c r="I123" s="342">
        <f>(C123/C275)*I11</f>
        <v>0.13175001486301616</v>
      </c>
      <c r="J123" s="343">
        <f t="shared" si="5"/>
        <v>0.51101001486301612</v>
      </c>
      <c r="K123" s="111"/>
    </row>
    <row r="124" spans="1:11" x14ac:dyDescent="0.25">
      <c r="A124" s="337">
        <v>120</v>
      </c>
      <c r="B124" s="338">
        <v>17218957</v>
      </c>
      <c r="C124" s="339">
        <v>54.9</v>
      </c>
      <c r="D124" s="340">
        <v>4738</v>
      </c>
      <c r="E124" s="695">
        <v>5080</v>
      </c>
      <c r="F124" s="340">
        <f t="shared" si="4"/>
        <v>342</v>
      </c>
      <c r="G124" s="579">
        <f t="shared" si="3"/>
        <v>0.29411999999999999</v>
      </c>
      <c r="H124" s="341"/>
      <c r="I124" s="342">
        <f>(C124/C275)*I11</f>
        <v>7.9223174326172915E-2</v>
      </c>
      <c r="J124" s="343">
        <f t="shared" si="5"/>
        <v>0.37334317432617292</v>
      </c>
      <c r="K124" s="111"/>
    </row>
    <row r="125" spans="1:11" x14ac:dyDescent="0.25">
      <c r="A125" s="337">
        <v>121</v>
      </c>
      <c r="B125" s="338">
        <v>17218674</v>
      </c>
      <c r="C125" s="339">
        <v>52.2</v>
      </c>
      <c r="D125" s="340">
        <v>5330</v>
      </c>
      <c r="E125" s="695">
        <v>5330</v>
      </c>
      <c r="F125" s="340">
        <f t="shared" si="4"/>
        <v>0</v>
      </c>
      <c r="G125" s="579">
        <f t="shared" si="3"/>
        <v>0</v>
      </c>
      <c r="H125" s="341"/>
      <c r="I125" s="342">
        <f>(C125/C275)*I11</f>
        <v>7.5326952638000474E-2</v>
      </c>
      <c r="J125" s="343">
        <f t="shared" si="5"/>
        <v>7.5326952638000474E-2</v>
      </c>
      <c r="K125" s="111"/>
    </row>
    <row r="126" spans="1:11" x14ac:dyDescent="0.25">
      <c r="A126" s="337">
        <v>122</v>
      </c>
      <c r="B126" s="338">
        <v>17218876</v>
      </c>
      <c r="C126" s="339">
        <v>47.9</v>
      </c>
      <c r="D126" s="340">
        <v>6761</v>
      </c>
      <c r="E126" s="695">
        <v>7188</v>
      </c>
      <c r="F126" s="340">
        <f t="shared" si="4"/>
        <v>427</v>
      </c>
      <c r="G126" s="579">
        <f t="shared" si="3"/>
        <v>0.36721999999999999</v>
      </c>
      <c r="H126" s="341"/>
      <c r="I126" s="342">
        <f>(C126/C275)*I11</f>
        <v>6.9121858838318437E-2</v>
      </c>
      <c r="J126" s="343">
        <f t="shared" si="5"/>
        <v>0.43634185883831844</v>
      </c>
      <c r="K126" s="111"/>
    </row>
    <row r="127" spans="1:11" x14ac:dyDescent="0.25">
      <c r="A127" s="337">
        <v>123</v>
      </c>
      <c r="B127" s="338">
        <v>17219120</v>
      </c>
      <c r="C127" s="339">
        <v>49.3</v>
      </c>
      <c r="D127" s="340">
        <v>6684</v>
      </c>
      <c r="E127" s="695">
        <v>6684</v>
      </c>
      <c r="F127" s="340">
        <f t="shared" si="4"/>
        <v>0</v>
      </c>
      <c r="G127" s="579">
        <f t="shared" si="3"/>
        <v>0</v>
      </c>
      <c r="H127" s="341"/>
      <c r="I127" s="342">
        <f>(C127/C275)*I11</f>
        <v>7.1142121935889327E-2</v>
      </c>
      <c r="J127" s="343">
        <f t="shared" si="5"/>
        <v>7.1142121935889327E-2</v>
      </c>
      <c r="K127" s="111"/>
    </row>
    <row r="128" spans="1:11" x14ac:dyDescent="0.25">
      <c r="A128" s="337">
        <v>124</v>
      </c>
      <c r="B128" s="338">
        <v>17219061</v>
      </c>
      <c r="C128" s="339">
        <v>66.7</v>
      </c>
      <c r="D128" s="340">
        <v>6175</v>
      </c>
      <c r="E128" s="695">
        <v>6800</v>
      </c>
      <c r="F128" s="340">
        <f t="shared" si="4"/>
        <v>625</v>
      </c>
      <c r="G128" s="579">
        <f t="shared" si="3"/>
        <v>0.53749999999999998</v>
      </c>
      <c r="H128" s="341"/>
      <c r="I128" s="342">
        <f>(C128/C275)*I11</f>
        <v>9.6251106148556156E-2</v>
      </c>
      <c r="J128" s="343">
        <f t="shared" si="5"/>
        <v>0.63375110614855612</v>
      </c>
      <c r="K128" s="111"/>
    </row>
    <row r="129" spans="1:11" x14ac:dyDescent="0.25">
      <c r="A129" s="337">
        <v>125</v>
      </c>
      <c r="B129" s="338">
        <v>17219069</v>
      </c>
      <c r="C129" s="339">
        <v>35.700000000000003</v>
      </c>
      <c r="D129" s="340">
        <v>3164</v>
      </c>
      <c r="E129" s="695">
        <v>3431</v>
      </c>
      <c r="F129" s="340">
        <f t="shared" si="4"/>
        <v>267</v>
      </c>
      <c r="G129" s="579">
        <f t="shared" si="3"/>
        <v>0.22961999999999999</v>
      </c>
      <c r="H129" s="341"/>
      <c r="I129" s="342">
        <f>(C129/C275)*I11</f>
        <v>5.1516708988057797E-2</v>
      </c>
      <c r="J129" s="343">
        <f t="shared" si="5"/>
        <v>0.28113670898805776</v>
      </c>
      <c r="K129" s="111"/>
    </row>
    <row r="130" spans="1:11" x14ac:dyDescent="0.25">
      <c r="A130" s="337">
        <v>126</v>
      </c>
      <c r="B130" s="338">
        <v>17218815</v>
      </c>
      <c r="C130" s="339">
        <v>64.599999999999994</v>
      </c>
      <c r="D130" s="340">
        <v>16480</v>
      </c>
      <c r="E130" s="695">
        <v>17452</v>
      </c>
      <c r="F130" s="340">
        <f t="shared" si="4"/>
        <v>972</v>
      </c>
      <c r="G130" s="579">
        <f t="shared" si="3"/>
        <v>0.83592</v>
      </c>
      <c r="H130" s="341"/>
      <c r="I130" s="342">
        <f>(C130/C275)*I11</f>
        <v>9.3220711502199807E-2</v>
      </c>
      <c r="J130" s="343">
        <f t="shared" si="5"/>
        <v>0.92914071150219979</v>
      </c>
      <c r="K130" s="111"/>
    </row>
    <row r="131" spans="1:11" x14ac:dyDescent="0.25">
      <c r="A131" s="337">
        <v>127</v>
      </c>
      <c r="B131" s="338">
        <v>17219041</v>
      </c>
      <c r="C131" s="339">
        <v>45.6</v>
      </c>
      <c r="D131" s="340">
        <v>8991</v>
      </c>
      <c r="E131" s="695">
        <v>8991</v>
      </c>
      <c r="F131" s="340">
        <f t="shared" si="4"/>
        <v>0</v>
      </c>
      <c r="G131" s="579">
        <f t="shared" si="3"/>
        <v>0</v>
      </c>
      <c r="H131" s="341"/>
      <c r="I131" s="342">
        <f>(C131/C275)*I11</f>
        <v>6.5802855178023409E-2</v>
      </c>
      <c r="J131" s="343">
        <f t="shared" si="5"/>
        <v>6.5802855178023409E-2</v>
      </c>
      <c r="K131" s="111"/>
    </row>
    <row r="132" spans="1:11" x14ac:dyDescent="0.25">
      <c r="A132" s="337">
        <v>128</v>
      </c>
      <c r="B132" s="338">
        <v>17219078</v>
      </c>
      <c r="C132" s="339">
        <v>53.1</v>
      </c>
      <c r="D132" s="340">
        <v>6111</v>
      </c>
      <c r="E132" s="695">
        <v>6515</v>
      </c>
      <c r="F132" s="340">
        <f t="shared" si="4"/>
        <v>404</v>
      </c>
      <c r="G132" s="579">
        <f t="shared" si="3"/>
        <v>0.34743999999999997</v>
      </c>
      <c r="H132" s="341"/>
      <c r="I132" s="342">
        <f>(C132/C275)*I11</f>
        <v>7.6625693200724612E-2</v>
      </c>
      <c r="J132" s="343">
        <f t="shared" si="5"/>
        <v>0.42406569320072457</v>
      </c>
      <c r="K132" s="111"/>
    </row>
    <row r="133" spans="1:11" x14ac:dyDescent="0.25">
      <c r="A133" s="337">
        <v>129</v>
      </c>
      <c r="B133" s="338">
        <v>17715201</v>
      </c>
      <c r="C133" s="339">
        <v>48.1</v>
      </c>
      <c r="D133" s="340">
        <v>9470</v>
      </c>
      <c r="E133" s="695">
        <v>9952</v>
      </c>
      <c r="F133" s="340">
        <f t="shared" si="4"/>
        <v>482</v>
      </c>
      <c r="G133" s="579">
        <f t="shared" si="3"/>
        <v>0.41452</v>
      </c>
      <c r="H133" s="341"/>
      <c r="I133" s="342">
        <f>(C133/C275)*I11</f>
        <v>6.9410467852257143E-2</v>
      </c>
      <c r="J133" s="343">
        <f t="shared" si="5"/>
        <v>0.48393046785225713</v>
      </c>
      <c r="K133" s="111"/>
    </row>
    <row r="134" spans="1:11" x14ac:dyDescent="0.25">
      <c r="A134" s="352">
        <v>130</v>
      </c>
      <c r="B134" s="338">
        <v>17715347</v>
      </c>
      <c r="C134" s="339">
        <v>58.5</v>
      </c>
      <c r="D134" s="340">
        <v>9533</v>
      </c>
      <c r="E134" s="695">
        <v>9835</v>
      </c>
      <c r="F134" s="340">
        <f t="shared" si="4"/>
        <v>302</v>
      </c>
      <c r="G134" s="579">
        <f t="shared" si="3"/>
        <v>0.25972000000000001</v>
      </c>
      <c r="H134" s="341"/>
      <c r="I134" s="342">
        <f>(C134/C275)*I11</f>
        <v>8.4418136577069494E-2</v>
      </c>
      <c r="J134" s="343">
        <f t="shared" si="5"/>
        <v>0.34413813657706949</v>
      </c>
      <c r="K134" s="111"/>
    </row>
    <row r="135" spans="1:11" x14ac:dyDescent="0.25">
      <c r="A135" s="337">
        <v>131</v>
      </c>
      <c r="B135" s="338">
        <v>17218633</v>
      </c>
      <c r="C135" s="339">
        <v>91.2</v>
      </c>
      <c r="D135" s="340">
        <v>18581</v>
      </c>
      <c r="E135" s="695">
        <v>19996</v>
      </c>
      <c r="F135" s="340">
        <f t="shared" si="4"/>
        <v>1415</v>
      </c>
      <c r="G135" s="579">
        <f t="shared" si="3"/>
        <v>1.2168999999999999</v>
      </c>
      <c r="H135" s="341"/>
      <c r="I135" s="342">
        <f>(C135/C275)*I11</f>
        <v>0.13160571035604682</v>
      </c>
      <c r="J135" s="343">
        <f t="shared" si="5"/>
        <v>1.3485057103560467</v>
      </c>
      <c r="K135" s="111"/>
    </row>
    <row r="136" spans="1:11" x14ac:dyDescent="0.25">
      <c r="A136" s="337">
        <v>132</v>
      </c>
      <c r="B136" s="338">
        <v>17218649</v>
      </c>
      <c r="C136" s="339">
        <v>54.6</v>
      </c>
      <c r="D136" s="340">
        <v>910</v>
      </c>
      <c r="E136" s="695">
        <v>910</v>
      </c>
      <c r="F136" s="340">
        <f t="shared" si="4"/>
        <v>0</v>
      </c>
      <c r="G136" s="579">
        <f t="shared" si="3"/>
        <v>0</v>
      </c>
      <c r="H136" s="341"/>
      <c r="I136" s="342">
        <f>(C136/C275)*I11</f>
        <v>7.8790260805264856E-2</v>
      </c>
      <c r="J136" s="343">
        <f t="shared" si="5"/>
        <v>7.8790260805264856E-2</v>
      </c>
      <c r="K136" s="111"/>
    </row>
    <row r="137" spans="1:11" x14ac:dyDescent="0.25">
      <c r="A137" s="337">
        <v>133</v>
      </c>
      <c r="B137" s="338">
        <v>17219241</v>
      </c>
      <c r="C137" s="339">
        <v>52.2</v>
      </c>
      <c r="D137" s="340">
        <v>5655</v>
      </c>
      <c r="E137" s="695">
        <v>6230</v>
      </c>
      <c r="F137" s="340">
        <f t="shared" si="4"/>
        <v>575</v>
      </c>
      <c r="G137" s="579">
        <f t="shared" si="3"/>
        <v>0.4945</v>
      </c>
      <c r="H137" s="341"/>
      <c r="I137" s="342">
        <f>(C137/C275)*I11</f>
        <v>7.5326952638000474E-2</v>
      </c>
      <c r="J137" s="343">
        <f t="shared" si="5"/>
        <v>0.56982695263800043</v>
      </c>
      <c r="K137" s="111"/>
    </row>
    <row r="138" spans="1:11" x14ac:dyDescent="0.25">
      <c r="A138" s="337">
        <v>134</v>
      </c>
      <c r="B138" s="338">
        <v>17218645</v>
      </c>
      <c r="C138" s="339">
        <v>48.2</v>
      </c>
      <c r="D138" s="340">
        <v>1829</v>
      </c>
      <c r="E138" s="695">
        <v>1829</v>
      </c>
      <c r="F138" s="340">
        <f t="shared" si="4"/>
        <v>0</v>
      </c>
      <c r="G138" s="579">
        <f t="shared" si="3"/>
        <v>0</v>
      </c>
      <c r="H138" s="341"/>
      <c r="I138" s="342">
        <f>(C138/C275)*I11</f>
        <v>6.9554772359226497E-2</v>
      </c>
      <c r="J138" s="343">
        <f t="shared" si="5"/>
        <v>6.9554772359226497E-2</v>
      </c>
      <c r="K138" s="111"/>
    </row>
    <row r="139" spans="1:11" x14ac:dyDescent="0.25">
      <c r="A139" s="337">
        <v>135</v>
      </c>
      <c r="B139" s="338">
        <v>17218661</v>
      </c>
      <c r="C139" s="339">
        <v>49.4</v>
      </c>
      <c r="D139" s="340">
        <v>468</v>
      </c>
      <c r="E139" s="695">
        <v>468</v>
      </c>
      <c r="F139" s="340">
        <f t="shared" si="4"/>
        <v>0</v>
      </c>
      <c r="G139" s="579">
        <f t="shared" si="3"/>
        <v>0</v>
      </c>
      <c r="H139" s="341"/>
      <c r="I139" s="342">
        <f>(C139/C275)*I11</f>
        <v>7.128642644285868E-2</v>
      </c>
      <c r="J139" s="343">
        <f t="shared" si="5"/>
        <v>7.128642644285868E-2</v>
      </c>
      <c r="K139" s="111"/>
    </row>
    <row r="140" spans="1:11" x14ac:dyDescent="0.25">
      <c r="A140" s="337">
        <v>136</v>
      </c>
      <c r="B140" s="338">
        <v>17218979</v>
      </c>
      <c r="C140" s="339">
        <v>66.900000000000006</v>
      </c>
      <c r="D140" s="340">
        <v>15646</v>
      </c>
      <c r="E140" s="695">
        <v>16703</v>
      </c>
      <c r="F140" s="340">
        <f t="shared" si="4"/>
        <v>1057</v>
      </c>
      <c r="G140" s="579">
        <f t="shared" si="3"/>
        <v>0.90901999999999994</v>
      </c>
      <c r="H140" s="341"/>
      <c r="I140" s="342">
        <f>(C140/C275)*I11</f>
        <v>9.6539715162494863E-2</v>
      </c>
      <c r="J140" s="343">
        <f t="shared" si="5"/>
        <v>1.0055597151624949</v>
      </c>
      <c r="K140" s="111"/>
    </row>
    <row r="141" spans="1:11" x14ac:dyDescent="0.25">
      <c r="A141" s="337">
        <v>137</v>
      </c>
      <c r="B141" s="338">
        <v>17219253</v>
      </c>
      <c r="C141" s="339">
        <v>36.200000000000003</v>
      </c>
      <c r="D141" s="340">
        <v>5325</v>
      </c>
      <c r="E141" s="695">
        <v>5404</v>
      </c>
      <c r="F141" s="340">
        <f t="shared" si="4"/>
        <v>79</v>
      </c>
      <c r="G141" s="579">
        <f t="shared" si="3"/>
        <v>6.794E-2</v>
      </c>
      <c r="H141" s="341"/>
      <c r="I141" s="342">
        <f>(C141/C275)*I11</f>
        <v>5.2238231522904542E-2</v>
      </c>
      <c r="J141" s="343">
        <f t="shared" si="5"/>
        <v>0.12017823152290455</v>
      </c>
      <c r="K141" s="111"/>
    </row>
    <row r="142" spans="1:11" x14ac:dyDescent="0.25">
      <c r="A142" s="337">
        <v>138</v>
      </c>
      <c r="B142" s="338">
        <v>17219193</v>
      </c>
      <c r="C142" s="339">
        <v>64.5</v>
      </c>
      <c r="D142" s="340">
        <v>8249</v>
      </c>
      <c r="E142" s="695">
        <v>8249</v>
      </c>
      <c r="F142" s="340">
        <f t="shared" si="4"/>
        <v>0</v>
      </c>
      <c r="G142" s="579">
        <f t="shared" si="3"/>
        <v>0</v>
      </c>
      <c r="H142" s="341"/>
      <c r="I142" s="342">
        <f>(C142/C275)*I11</f>
        <v>9.3076406995230468E-2</v>
      </c>
      <c r="J142" s="343">
        <f t="shared" si="5"/>
        <v>9.3076406995230468E-2</v>
      </c>
      <c r="K142" s="111"/>
    </row>
    <row r="143" spans="1:11" x14ac:dyDescent="0.25">
      <c r="A143" s="337">
        <v>139</v>
      </c>
      <c r="B143" s="338">
        <v>17219076</v>
      </c>
      <c r="C143" s="339">
        <v>45.5</v>
      </c>
      <c r="D143" s="340">
        <v>9373</v>
      </c>
      <c r="E143" s="695">
        <v>10066</v>
      </c>
      <c r="F143" s="340">
        <f t="shared" si="4"/>
        <v>693</v>
      </c>
      <c r="G143" s="579">
        <f t="shared" ref="G143:G203" si="6">F143*0.00086</f>
        <v>0.59597999999999995</v>
      </c>
      <c r="H143" s="341"/>
      <c r="I143" s="342">
        <f>(C143/C275)*I11</f>
        <v>6.5658550671054056E-2</v>
      </c>
      <c r="J143" s="343">
        <f t="shared" si="5"/>
        <v>0.66163855067105404</v>
      </c>
      <c r="K143" s="111"/>
    </row>
    <row r="144" spans="1:11" x14ac:dyDescent="0.25">
      <c r="A144" s="337">
        <v>140</v>
      </c>
      <c r="B144" s="338">
        <v>17715466</v>
      </c>
      <c r="C144" s="339">
        <v>52.8</v>
      </c>
      <c r="D144" s="340">
        <v>4840</v>
      </c>
      <c r="E144" s="695">
        <v>4840</v>
      </c>
      <c r="F144" s="340">
        <f t="shared" ref="F144:F207" si="7">E144-D144</f>
        <v>0</v>
      </c>
      <c r="G144" s="579">
        <f t="shared" si="6"/>
        <v>0</v>
      </c>
      <c r="H144" s="341"/>
      <c r="I144" s="342">
        <f>(C144/C275)*I11</f>
        <v>7.6192779679816566E-2</v>
      </c>
      <c r="J144" s="343">
        <f t="shared" si="5"/>
        <v>7.6192779679816566E-2</v>
      </c>
      <c r="K144" s="111"/>
    </row>
    <row r="145" spans="1:11" x14ac:dyDescent="0.25">
      <c r="A145" s="337">
        <v>141</v>
      </c>
      <c r="B145" s="338">
        <v>17218746</v>
      </c>
      <c r="C145" s="339">
        <v>47.9</v>
      </c>
      <c r="D145" s="340">
        <v>11705</v>
      </c>
      <c r="E145" s="695">
        <v>12594</v>
      </c>
      <c r="F145" s="340">
        <f t="shared" si="7"/>
        <v>889</v>
      </c>
      <c r="G145" s="579">
        <f t="shared" si="6"/>
        <v>0.76454</v>
      </c>
      <c r="H145" s="341"/>
      <c r="I145" s="342">
        <f>(C145/C275)*I11</f>
        <v>6.9121858838318437E-2</v>
      </c>
      <c r="J145" s="343">
        <f t="shared" si="5"/>
        <v>0.83366185883831845</v>
      </c>
      <c r="K145" s="111"/>
    </row>
    <row r="146" spans="1:11" x14ac:dyDescent="0.25">
      <c r="A146" s="337">
        <v>142</v>
      </c>
      <c r="B146" s="338">
        <v>17219244</v>
      </c>
      <c r="C146" s="339">
        <v>59.4</v>
      </c>
      <c r="D146" s="340">
        <v>10032</v>
      </c>
      <c r="E146" s="695">
        <v>10334</v>
      </c>
      <c r="F146" s="340">
        <f t="shared" si="7"/>
        <v>302</v>
      </c>
      <c r="G146" s="579">
        <f t="shared" si="6"/>
        <v>0.25972000000000001</v>
      </c>
      <c r="H146" s="341"/>
      <c r="I146" s="342">
        <f>(C146/C275)*I11</f>
        <v>8.5716877139793632E-2</v>
      </c>
      <c r="J146" s="343">
        <f t="shared" ref="J146:J203" si="8">G146+I146</f>
        <v>0.34543687713979365</v>
      </c>
      <c r="K146" s="111"/>
    </row>
    <row r="147" spans="1:11" x14ac:dyDescent="0.25">
      <c r="A147" s="337">
        <v>143</v>
      </c>
      <c r="B147" s="338">
        <v>17219230</v>
      </c>
      <c r="C147" s="339">
        <v>100.7</v>
      </c>
      <c r="D147" s="340">
        <v>9953</v>
      </c>
      <c r="E147" s="695">
        <v>10422</v>
      </c>
      <c r="F147" s="340">
        <f t="shared" si="7"/>
        <v>469</v>
      </c>
      <c r="G147" s="579">
        <f t="shared" si="6"/>
        <v>0.40333999999999998</v>
      </c>
      <c r="H147" s="341"/>
      <c r="I147" s="342">
        <f>(C147/C275)*I11</f>
        <v>0.14531463851813503</v>
      </c>
      <c r="J147" s="343">
        <f t="shared" si="8"/>
        <v>0.54865463851813501</v>
      </c>
      <c r="K147" s="111"/>
    </row>
    <row r="148" spans="1:11" x14ac:dyDescent="0.25">
      <c r="A148" s="337">
        <v>144</v>
      </c>
      <c r="B148" s="338">
        <v>17218835</v>
      </c>
      <c r="C148" s="339">
        <v>54.6</v>
      </c>
      <c r="D148" s="340">
        <v>4817</v>
      </c>
      <c r="E148" s="695">
        <v>5602</v>
      </c>
      <c r="F148" s="340">
        <f t="shared" si="7"/>
        <v>785</v>
      </c>
      <c r="G148" s="579">
        <f t="shared" si="6"/>
        <v>0.67510000000000003</v>
      </c>
      <c r="H148" s="341"/>
      <c r="I148" s="342">
        <f>(C148/C275)*I11</f>
        <v>7.8790260805264856E-2</v>
      </c>
      <c r="J148" s="343">
        <f t="shared" si="8"/>
        <v>0.75389026080526489</v>
      </c>
      <c r="K148" s="111"/>
    </row>
    <row r="149" spans="1:11" x14ac:dyDescent="0.25">
      <c r="A149" s="337">
        <v>145</v>
      </c>
      <c r="B149" s="338">
        <v>17715622</v>
      </c>
      <c r="C149" s="339">
        <v>51.9</v>
      </c>
      <c r="D149" s="340">
        <v>2922</v>
      </c>
      <c r="E149" s="695">
        <v>2922</v>
      </c>
      <c r="F149" s="340">
        <f t="shared" si="7"/>
        <v>0</v>
      </c>
      <c r="G149" s="579">
        <f t="shared" si="6"/>
        <v>0</v>
      </c>
      <c r="H149" s="341"/>
      <c r="I149" s="342">
        <f>(C149/C275)*I11</f>
        <v>7.4894039117092429E-2</v>
      </c>
      <c r="J149" s="343">
        <f t="shared" si="8"/>
        <v>7.4894039117092429E-2</v>
      </c>
      <c r="K149" s="111"/>
    </row>
    <row r="150" spans="1:11" x14ac:dyDescent="0.25">
      <c r="A150" s="337">
        <v>146</v>
      </c>
      <c r="B150" s="338">
        <v>17715284</v>
      </c>
      <c r="C150" s="339">
        <v>48.1</v>
      </c>
      <c r="D150" s="340">
        <v>9009</v>
      </c>
      <c r="E150" s="695">
        <v>9131</v>
      </c>
      <c r="F150" s="340">
        <f t="shared" si="7"/>
        <v>122</v>
      </c>
      <c r="G150" s="579">
        <f t="shared" si="6"/>
        <v>0.10492</v>
      </c>
      <c r="H150" s="341"/>
      <c r="I150" s="342">
        <f>(C150/C275)*I11</f>
        <v>6.9410467852257143E-2</v>
      </c>
      <c r="J150" s="343">
        <f t="shared" si="8"/>
        <v>0.17433046785225714</v>
      </c>
      <c r="K150" s="111"/>
    </row>
    <row r="151" spans="1:11" x14ac:dyDescent="0.25">
      <c r="A151" s="337">
        <v>147</v>
      </c>
      <c r="B151" s="338">
        <v>17219093</v>
      </c>
      <c r="C151" s="339">
        <v>49.2</v>
      </c>
      <c r="D151" s="340">
        <v>3164</v>
      </c>
      <c r="E151" s="695">
        <v>3164</v>
      </c>
      <c r="F151" s="340">
        <f t="shared" si="7"/>
        <v>0</v>
      </c>
      <c r="G151" s="579">
        <f t="shared" si="6"/>
        <v>0</v>
      </c>
      <c r="H151" s="341"/>
      <c r="I151" s="342">
        <f>(C151/C275)*I11</f>
        <v>7.0997817428919988E-2</v>
      </c>
      <c r="J151" s="343">
        <f t="shared" si="8"/>
        <v>7.0997817428919988E-2</v>
      </c>
      <c r="K151" s="111"/>
    </row>
    <row r="152" spans="1:11" x14ac:dyDescent="0.25">
      <c r="A152" s="337">
        <v>148</v>
      </c>
      <c r="B152" s="338">
        <v>17219086</v>
      </c>
      <c r="C152" s="339">
        <v>69.2</v>
      </c>
      <c r="D152" s="340">
        <v>14518</v>
      </c>
      <c r="E152" s="695">
        <v>14828</v>
      </c>
      <c r="F152" s="340">
        <f t="shared" si="7"/>
        <v>310</v>
      </c>
      <c r="G152" s="579">
        <f t="shared" si="6"/>
        <v>0.2666</v>
      </c>
      <c r="H152" s="341"/>
      <c r="I152" s="342">
        <f>(C152/C275)*I11</f>
        <v>9.9858718822789905E-2</v>
      </c>
      <c r="J152" s="343">
        <f t="shared" si="8"/>
        <v>0.36645871882278991</v>
      </c>
      <c r="K152" s="111"/>
    </row>
    <row r="153" spans="1:11" x14ac:dyDescent="0.25">
      <c r="A153" s="337">
        <v>149</v>
      </c>
      <c r="B153" s="338">
        <v>17219146</v>
      </c>
      <c r="C153" s="339">
        <v>42.5</v>
      </c>
      <c r="D153" s="340">
        <v>2675</v>
      </c>
      <c r="E153" s="695">
        <v>2689</v>
      </c>
      <c r="F153" s="340">
        <f t="shared" si="7"/>
        <v>14</v>
      </c>
      <c r="G153" s="579">
        <f t="shared" si="6"/>
        <v>1.204E-2</v>
      </c>
      <c r="H153" s="341"/>
      <c r="I153" s="342">
        <f>(C153/C275)*I11</f>
        <v>6.1329415461973569E-2</v>
      </c>
      <c r="J153" s="343">
        <f t="shared" si="8"/>
        <v>7.3369415461973564E-2</v>
      </c>
      <c r="K153" s="111"/>
    </row>
    <row r="154" spans="1:11" x14ac:dyDescent="0.25">
      <c r="A154" s="337">
        <v>150</v>
      </c>
      <c r="B154" s="338">
        <v>17219165</v>
      </c>
      <c r="C154" s="339">
        <v>67.2</v>
      </c>
      <c r="D154" s="340">
        <v>13009</v>
      </c>
      <c r="E154" s="695">
        <v>14063</v>
      </c>
      <c r="F154" s="340">
        <f t="shared" si="7"/>
        <v>1054</v>
      </c>
      <c r="G154" s="579">
        <f t="shared" si="6"/>
        <v>0.90644000000000002</v>
      </c>
      <c r="H154" s="341"/>
      <c r="I154" s="342">
        <f>(C154/C275)*I11</f>
        <v>9.6972628683402909E-2</v>
      </c>
      <c r="J154" s="343">
        <f t="shared" si="8"/>
        <v>1.0034126286834029</v>
      </c>
      <c r="K154" s="111"/>
    </row>
    <row r="155" spans="1:11" x14ac:dyDescent="0.25">
      <c r="A155" s="337">
        <v>151</v>
      </c>
      <c r="B155" s="338">
        <v>17715559</v>
      </c>
      <c r="C155" s="339">
        <v>45.4</v>
      </c>
      <c r="D155" s="340">
        <v>11488</v>
      </c>
      <c r="E155" s="695">
        <v>12453</v>
      </c>
      <c r="F155" s="340">
        <f t="shared" si="7"/>
        <v>965</v>
      </c>
      <c r="G155" s="579">
        <f t="shared" si="6"/>
        <v>0.82989999999999997</v>
      </c>
      <c r="H155" s="341"/>
      <c r="I155" s="342">
        <f>(C155/C275)*I11</f>
        <v>6.5514246164084702E-2</v>
      </c>
      <c r="J155" s="343">
        <f t="shared" si="8"/>
        <v>0.89541424616408472</v>
      </c>
      <c r="K155" s="111"/>
    </row>
    <row r="156" spans="1:11" x14ac:dyDescent="0.25">
      <c r="A156" s="337">
        <v>152</v>
      </c>
      <c r="B156" s="345">
        <v>17218597</v>
      </c>
      <c r="C156" s="339">
        <v>52.9</v>
      </c>
      <c r="D156" s="340">
        <v>8040</v>
      </c>
      <c r="E156" s="695">
        <v>8409</v>
      </c>
      <c r="F156" s="340">
        <f t="shared" si="7"/>
        <v>369</v>
      </c>
      <c r="G156" s="579">
        <f t="shared" si="6"/>
        <v>0.31734000000000001</v>
      </c>
      <c r="H156" s="341"/>
      <c r="I156" s="342">
        <f>(C156/C275)*I11</f>
        <v>7.633708418678592E-2</v>
      </c>
      <c r="J156" s="343">
        <f t="shared" si="8"/>
        <v>0.39367708418678593</v>
      </c>
      <c r="K156" s="111"/>
    </row>
    <row r="157" spans="1:11" x14ac:dyDescent="0.25">
      <c r="A157" s="337">
        <v>153</v>
      </c>
      <c r="B157" s="345">
        <v>17218707</v>
      </c>
      <c r="C157" s="339">
        <v>48.1</v>
      </c>
      <c r="D157" s="340">
        <v>9432</v>
      </c>
      <c r="E157" s="695">
        <v>10347</v>
      </c>
      <c r="F157" s="340">
        <f t="shared" si="7"/>
        <v>915</v>
      </c>
      <c r="G157" s="579">
        <f t="shared" si="6"/>
        <v>0.78689999999999993</v>
      </c>
      <c r="H157" s="341"/>
      <c r="I157" s="342">
        <f>(C157/C275)*I11</f>
        <v>6.9410467852257143E-2</v>
      </c>
      <c r="J157" s="343">
        <f t="shared" si="8"/>
        <v>0.85631046785225706</v>
      </c>
      <c r="K157" s="111"/>
    </row>
    <row r="158" spans="1:11" x14ac:dyDescent="0.25">
      <c r="A158" s="337">
        <v>154</v>
      </c>
      <c r="B158" s="345">
        <v>17219111</v>
      </c>
      <c r="C158" s="339">
        <v>60.3</v>
      </c>
      <c r="D158" s="340">
        <v>8327</v>
      </c>
      <c r="E158" s="695">
        <v>8327</v>
      </c>
      <c r="F158" s="340">
        <f t="shared" si="7"/>
        <v>0</v>
      </c>
      <c r="G158" s="579">
        <f t="shared" si="6"/>
        <v>0</v>
      </c>
      <c r="H158" s="341"/>
      <c r="I158" s="342">
        <f>(C158/C275)*I11</f>
        <v>8.701561770251777E-2</v>
      </c>
      <c r="J158" s="343">
        <f t="shared" si="8"/>
        <v>8.701561770251777E-2</v>
      </c>
      <c r="K158" s="111"/>
    </row>
    <row r="159" spans="1:11" x14ac:dyDescent="0.25">
      <c r="A159" s="337">
        <v>155</v>
      </c>
      <c r="B159" s="345">
        <v>17219320</v>
      </c>
      <c r="C159" s="339">
        <v>101.4</v>
      </c>
      <c r="D159" s="340">
        <v>4797</v>
      </c>
      <c r="E159" s="695">
        <v>4797</v>
      </c>
      <c r="F159" s="340">
        <f t="shared" si="7"/>
        <v>0</v>
      </c>
      <c r="G159" s="579">
        <f t="shared" si="6"/>
        <v>0</v>
      </c>
      <c r="H159" s="341"/>
      <c r="I159" s="342">
        <f>(C159/C275)*I11</f>
        <v>0.14632477006692046</v>
      </c>
      <c r="J159" s="343">
        <f t="shared" si="8"/>
        <v>0.14632477006692046</v>
      </c>
      <c r="K159" s="111"/>
    </row>
    <row r="160" spans="1:11" x14ac:dyDescent="0.25">
      <c r="A160" s="337">
        <v>156</v>
      </c>
      <c r="B160" s="345">
        <v>17218751</v>
      </c>
      <c r="C160" s="339">
        <v>54.5</v>
      </c>
      <c r="D160" s="340">
        <v>19459</v>
      </c>
      <c r="E160" s="695">
        <v>19948</v>
      </c>
      <c r="F160" s="340">
        <f t="shared" si="7"/>
        <v>489</v>
      </c>
      <c r="G160" s="579">
        <f t="shared" si="6"/>
        <v>0.42053999999999997</v>
      </c>
      <c r="H160" s="341"/>
      <c r="I160" s="342">
        <f>(C160/C275)*I11</f>
        <v>7.8645956298295516E-2</v>
      </c>
      <c r="J160" s="343">
        <f t="shared" si="8"/>
        <v>0.49918595629829549</v>
      </c>
      <c r="K160" s="111"/>
    </row>
    <row r="161" spans="1:11" x14ac:dyDescent="0.25">
      <c r="A161" s="337">
        <v>157</v>
      </c>
      <c r="B161" s="345">
        <v>17218602</v>
      </c>
      <c r="C161" s="339">
        <v>52</v>
      </c>
      <c r="D161" s="340">
        <v>2500</v>
      </c>
      <c r="E161" s="695">
        <v>2500</v>
      </c>
      <c r="F161" s="340">
        <f t="shared" si="7"/>
        <v>0</v>
      </c>
      <c r="G161" s="579">
        <f t="shared" si="6"/>
        <v>0</v>
      </c>
      <c r="H161" s="341"/>
      <c r="I161" s="342">
        <f>(C161/C275)*I11</f>
        <v>7.5038343624061768E-2</v>
      </c>
      <c r="J161" s="343">
        <f t="shared" si="8"/>
        <v>7.5038343624061768E-2</v>
      </c>
      <c r="K161" s="111"/>
    </row>
    <row r="162" spans="1:11" x14ac:dyDescent="0.25">
      <c r="A162" s="337">
        <v>158</v>
      </c>
      <c r="B162" s="338">
        <v>17219255</v>
      </c>
      <c r="C162" s="339">
        <v>48.1</v>
      </c>
      <c r="D162" s="340">
        <v>3850</v>
      </c>
      <c r="E162" s="695">
        <v>4465</v>
      </c>
      <c r="F162" s="340">
        <f t="shared" si="7"/>
        <v>615</v>
      </c>
      <c r="G162" s="579">
        <f t="shared" si="6"/>
        <v>0.52890000000000004</v>
      </c>
      <c r="H162" s="341"/>
      <c r="I162" s="342">
        <f>(C162/C275)*I11</f>
        <v>6.9410467852257143E-2</v>
      </c>
      <c r="J162" s="343">
        <f t="shared" si="8"/>
        <v>0.59831046785225717</v>
      </c>
      <c r="K162" s="111"/>
    </row>
    <row r="163" spans="1:11" x14ac:dyDescent="0.25">
      <c r="A163" s="337">
        <v>159</v>
      </c>
      <c r="B163" s="338">
        <v>17219227</v>
      </c>
      <c r="C163" s="339">
        <v>49.4</v>
      </c>
      <c r="D163" s="340">
        <v>5484</v>
      </c>
      <c r="E163" s="695">
        <v>5914</v>
      </c>
      <c r="F163" s="340">
        <f t="shared" si="7"/>
        <v>430</v>
      </c>
      <c r="G163" s="579">
        <f t="shared" si="6"/>
        <v>0.36980000000000002</v>
      </c>
      <c r="H163" s="341"/>
      <c r="I163" s="342">
        <f>(C163/C275)*I11</f>
        <v>7.128642644285868E-2</v>
      </c>
      <c r="J163" s="343">
        <f t="shared" si="8"/>
        <v>0.44108642644285867</v>
      </c>
      <c r="K163" s="111"/>
    </row>
    <row r="164" spans="1:11" x14ac:dyDescent="0.25">
      <c r="A164" s="337">
        <v>160</v>
      </c>
      <c r="B164" s="338">
        <v>17218599</v>
      </c>
      <c r="C164" s="339">
        <v>69.8</v>
      </c>
      <c r="D164" s="340">
        <v>7600</v>
      </c>
      <c r="E164" s="695">
        <v>8151</v>
      </c>
      <c r="F164" s="340">
        <f t="shared" si="7"/>
        <v>551</v>
      </c>
      <c r="G164" s="579">
        <f t="shared" si="6"/>
        <v>0.47386</v>
      </c>
      <c r="H164" s="341"/>
      <c r="I164" s="342">
        <f>(C164/C275)*I11</f>
        <v>0.10072454586460598</v>
      </c>
      <c r="J164" s="343">
        <f t="shared" si="8"/>
        <v>0.57458454586460594</v>
      </c>
      <c r="K164" s="111"/>
    </row>
    <row r="165" spans="1:11" x14ac:dyDescent="0.25">
      <c r="A165" s="337">
        <v>161</v>
      </c>
      <c r="B165" s="338">
        <v>17218735</v>
      </c>
      <c r="C165" s="339">
        <v>43</v>
      </c>
      <c r="D165" s="340">
        <v>2880</v>
      </c>
      <c r="E165" s="695">
        <v>2880</v>
      </c>
      <c r="F165" s="340">
        <f t="shared" si="7"/>
        <v>0</v>
      </c>
      <c r="G165" s="579">
        <f t="shared" si="6"/>
        <v>0</v>
      </c>
      <c r="H165" s="341"/>
      <c r="I165" s="342">
        <f>(C165/C275)*I11</f>
        <v>6.2050937996820314E-2</v>
      </c>
      <c r="J165" s="343">
        <f t="shared" si="8"/>
        <v>6.2050937996820314E-2</v>
      </c>
      <c r="K165" s="111"/>
    </row>
    <row r="166" spans="1:11" x14ac:dyDescent="0.25">
      <c r="A166" s="337">
        <v>162</v>
      </c>
      <c r="B166" s="338">
        <v>17218736</v>
      </c>
      <c r="C166" s="339">
        <v>68.3</v>
      </c>
      <c r="D166" s="340">
        <v>6515</v>
      </c>
      <c r="E166" s="695">
        <v>6515</v>
      </c>
      <c r="F166" s="340">
        <f t="shared" si="7"/>
        <v>0</v>
      </c>
      <c r="G166" s="579">
        <f t="shared" si="6"/>
        <v>0</v>
      </c>
      <c r="H166" s="341"/>
      <c r="I166" s="342">
        <f>(C166/C275)*I11</f>
        <v>9.8559978260065739E-2</v>
      </c>
      <c r="J166" s="343">
        <f t="shared" si="8"/>
        <v>9.8559978260065739E-2</v>
      </c>
      <c r="K166" s="111"/>
    </row>
    <row r="167" spans="1:11" x14ac:dyDescent="0.25">
      <c r="A167" s="337">
        <v>163</v>
      </c>
      <c r="B167" s="338">
        <v>17219107</v>
      </c>
      <c r="C167" s="339">
        <v>45.3</v>
      </c>
      <c r="D167" s="340">
        <v>1873</v>
      </c>
      <c r="E167" s="695">
        <v>1873</v>
      </c>
      <c r="F167" s="340">
        <f t="shared" si="7"/>
        <v>0</v>
      </c>
      <c r="G167" s="579">
        <f t="shared" si="6"/>
        <v>0</v>
      </c>
      <c r="H167" s="341"/>
      <c r="I167" s="342">
        <f>(C167/C275)*I11</f>
        <v>6.5369941657115349E-2</v>
      </c>
      <c r="J167" s="343">
        <f t="shared" si="8"/>
        <v>6.5369941657115349E-2</v>
      </c>
      <c r="K167" s="111"/>
    </row>
    <row r="168" spans="1:11" x14ac:dyDescent="0.25">
      <c r="A168" s="337">
        <v>164</v>
      </c>
      <c r="B168" s="338">
        <v>17218779</v>
      </c>
      <c r="C168" s="339">
        <v>53</v>
      </c>
      <c r="D168" s="340">
        <v>7161</v>
      </c>
      <c r="E168" s="695">
        <v>7161</v>
      </c>
      <c r="F168" s="340">
        <f t="shared" si="7"/>
        <v>0</v>
      </c>
      <c r="G168" s="579">
        <f t="shared" si="6"/>
        <v>0</v>
      </c>
      <c r="H168" s="341"/>
      <c r="I168" s="342">
        <f>(C168/C275)*I11</f>
        <v>7.6481388693755273E-2</v>
      </c>
      <c r="J168" s="343">
        <f t="shared" si="8"/>
        <v>7.6481388693755273E-2</v>
      </c>
      <c r="K168" s="111"/>
    </row>
    <row r="169" spans="1:11" x14ac:dyDescent="0.25">
      <c r="A169" s="337">
        <v>165</v>
      </c>
      <c r="B169" s="338">
        <v>17219095</v>
      </c>
      <c r="C169" s="339">
        <v>47.9</v>
      </c>
      <c r="D169" s="340">
        <v>4282</v>
      </c>
      <c r="E169" s="695">
        <v>4303</v>
      </c>
      <c r="F169" s="340">
        <f t="shared" si="7"/>
        <v>21</v>
      </c>
      <c r="G169" s="579">
        <f t="shared" si="6"/>
        <v>1.806E-2</v>
      </c>
      <c r="H169" s="341"/>
      <c r="I169" s="342">
        <f>(C169/C275)*I11</f>
        <v>6.9121858838318437E-2</v>
      </c>
      <c r="J169" s="343">
        <f t="shared" si="8"/>
        <v>8.7181858838318443E-2</v>
      </c>
      <c r="K169" s="111"/>
    </row>
    <row r="170" spans="1:11" x14ac:dyDescent="0.25">
      <c r="A170" s="337">
        <v>166</v>
      </c>
      <c r="B170" s="338">
        <v>17219066</v>
      </c>
      <c r="C170" s="339">
        <v>60.3</v>
      </c>
      <c r="D170" s="340">
        <v>4713</v>
      </c>
      <c r="E170" s="695">
        <v>4714</v>
      </c>
      <c r="F170" s="340">
        <f t="shared" si="7"/>
        <v>1</v>
      </c>
      <c r="G170" s="579">
        <f t="shared" si="6"/>
        <v>8.5999999999999998E-4</v>
      </c>
      <c r="H170" s="341"/>
      <c r="I170" s="342">
        <f>(C170/C275)*I11</f>
        <v>8.701561770251777E-2</v>
      </c>
      <c r="J170" s="343">
        <f t="shared" si="8"/>
        <v>8.7875617702517769E-2</v>
      </c>
      <c r="K170" s="111"/>
    </row>
    <row r="171" spans="1:11" x14ac:dyDescent="0.25">
      <c r="A171" s="337">
        <v>167</v>
      </c>
      <c r="B171" s="338">
        <v>17218904</v>
      </c>
      <c r="C171" s="339">
        <v>100.9</v>
      </c>
      <c r="D171" s="340">
        <v>8318</v>
      </c>
      <c r="E171" s="695">
        <v>8318</v>
      </c>
      <c r="F171" s="340">
        <f t="shared" si="7"/>
        <v>0</v>
      </c>
      <c r="G171" s="579">
        <f t="shared" si="6"/>
        <v>0</v>
      </c>
      <c r="H171" s="341"/>
      <c r="I171" s="342">
        <f>(C171/C275)*I11</f>
        <v>0.14560324753207371</v>
      </c>
      <c r="J171" s="343">
        <f t="shared" si="8"/>
        <v>0.14560324753207371</v>
      </c>
      <c r="K171" s="111"/>
    </row>
    <row r="172" spans="1:11" x14ac:dyDescent="0.25">
      <c r="A172" s="337">
        <v>168</v>
      </c>
      <c r="B172" s="338">
        <v>17219114</v>
      </c>
      <c r="C172" s="339">
        <v>54.7</v>
      </c>
      <c r="D172" s="340">
        <v>10436</v>
      </c>
      <c r="E172" s="695">
        <v>10436</v>
      </c>
      <c r="F172" s="340">
        <f t="shared" si="7"/>
        <v>0</v>
      </c>
      <c r="G172" s="579">
        <f t="shared" si="6"/>
        <v>0</v>
      </c>
      <c r="H172" s="341"/>
      <c r="I172" s="342">
        <f>(C172/C275)*I11</f>
        <v>7.8934565312234223E-2</v>
      </c>
      <c r="J172" s="343">
        <f t="shared" si="8"/>
        <v>7.8934565312234223E-2</v>
      </c>
      <c r="K172" s="111"/>
    </row>
    <row r="173" spans="1:11" x14ac:dyDescent="0.25">
      <c r="A173" s="337">
        <v>169</v>
      </c>
      <c r="B173" s="338">
        <v>17219283</v>
      </c>
      <c r="C173" s="339">
        <v>52</v>
      </c>
      <c r="D173" s="340">
        <v>4699</v>
      </c>
      <c r="E173" s="695">
        <v>4888</v>
      </c>
      <c r="F173" s="340">
        <f t="shared" si="7"/>
        <v>189</v>
      </c>
      <c r="G173" s="579">
        <f t="shared" si="6"/>
        <v>0.16253999999999999</v>
      </c>
      <c r="H173" s="341"/>
      <c r="I173" s="342">
        <f>(C173/C275)*I11</f>
        <v>7.5038343624061768E-2</v>
      </c>
      <c r="J173" s="343">
        <f t="shared" si="8"/>
        <v>0.23757834362406177</v>
      </c>
      <c r="K173" s="111"/>
    </row>
    <row r="174" spans="1:11" x14ac:dyDescent="0.25">
      <c r="A174" s="337">
        <v>170</v>
      </c>
      <c r="B174" s="338">
        <v>17219054</v>
      </c>
      <c r="C174" s="339">
        <v>47.7</v>
      </c>
      <c r="D174" s="340">
        <v>8028</v>
      </c>
      <c r="E174" s="695">
        <v>8675</v>
      </c>
      <c r="F174" s="340">
        <f t="shared" si="7"/>
        <v>647</v>
      </c>
      <c r="G174" s="579">
        <f t="shared" si="6"/>
        <v>0.55642000000000003</v>
      </c>
      <c r="H174" s="341"/>
      <c r="I174" s="342">
        <f>(C174/C275)*I11</f>
        <v>6.8833249824379744E-2</v>
      </c>
      <c r="J174" s="343">
        <f t="shared" si="8"/>
        <v>0.6252532498243798</v>
      </c>
      <c r="K174" s="111"/>
    </row>
    <row r="175" spans="1:11" x14ac:dyDescent="0.25">
      <c r="A175" s="337">
        <v>171</v>
      </c>
      <c r="B175" s="338">
        <v>17219077</v>
      </c>
      <c r="C175" s="339">
        <v>49.7</v>
      </c>
      <c r="D175" s="340">
        <v>3169</v>
      </c>
      <c r="E175" s="695">
        <v>3169</v>
      </c>
      <c r="F175" s="340">
        <f t="shared" si="7"/>
        <v>0</v>
      </c>
      <c r="G175" s="579">
        <f t="shared" si="6"/>
        <v>0</v>
      </c>
      <c r="H175" s="341"/>
      <c r="I175" s="342">
        <f>(C175/C275)*I11</f>
        <v>7.171933996376674E-2</v>
      </c>
      <c r="J175" s="343">
        <f t="shared" si="8"/>
        <v>7.171933996376674E-2</v>
      </c>
      <c r="K175" s="111"/>
    </row>
    <row r="176" spans="1:11" x14ac:dyDescent="0.25">
      <c r="A176" s="337">
        <v>172</v>
      </c>
      <c r="B176" s="338">
        <v>17219296</v>
      </c>
      <c r="C176" s="339">
        <v>68.8</v>
      </c>
      <c r="D176" s="340">
        <v>9545</v>
      </c>
      <c r="E176" s="695">
        <v>9545</v>
      </c>
      <c r="F176" s="340">
        <f t="shared" si="7"/>
        <v>0</v>
      </c>
      <c r="G176" s="579">
        <f t="shared" si="6"/>
        <v>0</v>
      </c>
      <c r="H176" s="341"/>
      <c r="I176" s="342">
        <f>(C176/C275)*I11</f>
        <v>9.9281500794912506E-2</v>
      </c>
      <c r="J176" s="343">
        <f t="shared" si="8"/>
        <v>9.9281500794912506E-2</v>
      </c>
      <c r="K176" s="111"/>
    </row>
    <row r="177" spans="1:11" x14ac:dyDescent="0.25">
      <c r="A177" s="337">
        <v>173</v>
      </c>
      <c r="B177" s="338">
        <v>17218925</v>
      </c>
      <c r="C177" s="339">
        <v>42.5</v>
      </c>
      <c r="D177" s="340">
        <v>5368</v>
      </c>
      <c r="E177" s="695">
        <v>5368</v>
      </c>
      <c r="F177" s="340">
        <f t="shared" si="7"/>
        <v>0</v>
      </c>
      <c r="G177" s="579">
        <f t="shared" si="6"/>
        <v>0</v>
      </c>
      <c r="H177" s="341"/>
      <c r="I177" s="342">
        <f>(C177/C275)*I11</f>
        <v>6.1329415461973569E-2</v>
      </c>
      <c r="J177" s="343">
        <f t="shared" si="8"/>
        <v>6.1329415461973569E-2</v>
      </c>
      <c r="K177" s="111"/>
    </row>
    <row r="178" spans="1:11" x14ac:dyDescent="0.25">
      <c r="A178" s="337">
        <v>174</v>
      </c>
      <c r="B178" s="338">
        <v>17218967</v>
      </c>
      <c r="C178" s="339">
        <v>67</v>
      </c>
      <c r="D178" s="340">
        <v>11032</v>
      </c>
      <c r="E178" s="695">
        <v>11382</v>
      </c>
      <c r="F178" s="340">
        <f t="shared" si="7"/>
        <v>350</v>
      </c>
      <c r="G178" s="579">
        <f t="shared" si="6"/>
        <v>0.30099999999999999</v>
      </c>
      <c r="H178" s="341"/>
      <c r="I178" s="342">
        <f>(C178/C275)*I11</f>
        <v>9.6684019669464202E-2</v>
      </c>
      <c r="J178" s="343">
        <f t="shared" si="8"/>
        <v>0.39768401966946421</v>
      </c>
      <c r="K178" s="111"/>
    </row>
    <row r="179" spans="1:11" x14ac:dyDescent="0.25">
      <c r="A179" s="337">
        <v>175</v>
      </c>
      <c r="B179" s="338">
        <v>17218838</v>
      </c>
      <c r="C179" s="339">
        <v>45.4</v>
      </c>
      <c r="D179" s="340">
        <v>2216</v>
      </c>
      <c r="E179" s="695">
        <v>2216</v>
      </c>
      <c r="F179" s="340">
        <f t="shared" si="7"/>
        <v>0</v>
      </c>
      <c r="G179" s="579">
        <f t="shared" si="6"/>
        <v>0</v>
      </c>
      <c r="H179" s="341"/>
      <c r="I179" s="342">
        <f>(C179/C275)*I11</f>
        <v>6.5514246164084702E-2</v>
      </c>
      <c r="J179" s="343">
        <f t="shared" si="8"/>
        <v>6.5514246164084702E-2</v>
      </c>
      <c r="K179" s="111"/>
    </row>
    <row r="180" spans="1:11" x14ac:dyDescent="0.25">
      <c r="A180" s="337">
        <v>176</v>
      </c>
      <c r="B180" s="338">
        <v>17218755</v>
      </c>
      <c r="C180" s="339">
        <v>53</v>
      </c>
      <c r="D180" s="340">
        <v>3553</v>
      </c>
      <c r="E180" s="695">
        <v>3630</v>
      </c>
      <c r="F180" s="340">
        <f t="shared" si="7"/>
        <v>77</v>
      </c>
      <c r="G180" s="579">
        <f t="shared" si="6"/>
        <v>6.6220000000000001E-2</v>
      </c>
      <c r="H180" s="341"/>
      <c r="I180" s="342">
        <f>(C180/C275)*I11</f>
        <v>7.6481388693755273E-2</v>
      </c>
      <c r="J180" s="343">
        <f t="shared" si="8"/>
        <v>0.14270138869375526</v>
      </c>
      <c r="K180" s="111"/>
    </row>
    <row r="181" spans="1:11" x14ac:dyDescent="0.25">
      <c r="A181" s="337">
        <v>177</v>
      </c>
      <c r="B181" s="338">
        <v>17219023</v>
      </c>
      <c r="C181" s="339">
        <v>48</v>
      </c>
      <c r="D181" s="340">
        <v>3607</v>
      </c>
      <c r="E181" s="695">
        <v>3607</v>
      </c>
      <c r="F181" s="340">
        <f t="shared" si="7"/>
        <v>0</v>
      </c>
      <c r="G181" s="579">
        <f t="shared" si="6"/>
        <v>0</v>
      </c>
      <c r="H181" s="341"/>
      <c r="I181" s="342">
        <f>(C181/C275)*I11</f>
        <v>6.926616334528779E-2</v>
      </c>
      <c r="J181" s="343">
        <f t="shared" si="8"/>
        <v>6.926616334528779E-2</v>
      </c>
      <c r="K181" s="111"/>
    </row>
    <row r="182" spans="1:11" x14ac:dyDescent="0.25">
      <c r="A182" s="337">
        <v>178</v>
      </c>
      <c r="B182" s="338">
        <v>17219307</v>
      </c>
      <c r="C182" s="339">
        <v>59.8</v>
      </c>
      <c r="D182" s="340">
        <v>6066</v>
      </c>
      <c r="E182" s="695">
        <v>6282</v>
      </c>
      <c r="F182" s="340">
        <f t="shared" si="7"/>
        <v>216</v>
      </c>
      <c r="G182" s="579">
        <f t="shared" si="6"/>
        <v>0.18576000000000001</v>
      </c>
      <c r="H182" s="341"/>
      <c r="I182" s="342">
        <f>(C182/C275)*I11</f>
        <v>8.6294095167671031E-2</v>
      </c>
      <c r="J182" s="343">
        <f t="shared" si="8"/>
        <v>0.27205409516767104</v>
      </c>
      <c r="K182" s="111"/>
    </row>
    <row r="183" spans="1:11" x14ac:dyDescent="0.25">
      <c r="A183" s="337">
        <v>179</v>
      </c>
      <c r="B183" s="338">
        <v>17219225</v>
      </c>
      <c r="C183" s="339">
        <v>101.5</v>
      </c>
      <c r="D183" s="340">
        <v>15924</v>
      </c>
      <c r="E183" s="695">
        <v>16176</v>
      </c>
      <c r="F183" s="340">
        <f t="shared" si="7"/>
        <v>252</v>
      </c>
      <c r="G183" s="579">
        <f t="shared" si="6"/>
        <v>0.21672</v>
      </c>
      <c r="H183" s="341"/>
      <c r="I183" s="342">
        <f>(C183/C275)*I11</f>
        <v>0.1464690745738898</v>
      </c>
      <c r="J183" s="343">
        <f t="shared" si="8"/>
        <v>0.36318907457388983</v>
      </c>
      <c r="K183" s="111"/>
    </row>
    <row r="184" spans="1:11" x14ac:dyDescent="0.25">
      <c r="A184" s="337">
        <v>180</v>
      </c>
      <c r="B184" s="338">
        <v>17219131</v>
      </c>
      <c r="C184" s="339">
        <v>54.7</v>
      </c>
      <c r="D184" s="340">
        <v>3665</v>
      </c>
      <c r="E184" s="695">
        <v>4318</v>
      </c>
      <c r="F184" s="340">
        <f t="shared" si="7"/>
        <v>653</v>
      </c>
      <c r="G184" s="579">
        <f t="shared" si="6"/>
        <v>0.56157999999999997</v>
      </c>
      <c r="H184" s="341"/>
      <c r="I184" s="342">
        <f>(C184/C275)*I11</f>
        <v>7.8934565312234223E-2</v>
      </c>
      <c r="J184" s="343">
        <f t="shared" si="8"/>
        <v>0.64051456531223416</v>
      </c>
      <c r="K184" s="111"/>
    </row>
    <row r="185" spans="1:11" x14ac:dyDescent="0.25">
      <c r="A185" s="337">
        <v>181</v>
      </c>
      <c r="B185" s="338">
        <v>17218604</v>
      </c>
      <c r="C185" s="339">
        <v>51.8</v>
      </c>
      <c r="D185" s="340">
        <v>8191</v>
      </c>
      <c r="E185" s="695">
        <v>8336</v>
      </c>
      <c r="F185" s="340">
        <f t="shared" si="7"/>
        <v>145</v>
      </c>
      <c r="G185" s="579">
        <f t="shared" si="6"/>
        <v>0.12469999999999999</v>
      </c>
      <c r="H185" s="341"/>
      <c r="I185" s="342">
        <f>(C185/C275)*I11</f>
        <v>7.4749734610123075E-2</v>
      </c>
      <c r="J185" s="343">
        <f t="shared" si="8"/>
        <v>0.19944973461012305</v>
      </c>
      <c r="K185" s="111"/>
    </row>
    <row r="186" spans="1:11" x14ac:dyDescent="0.25">
      <c r="A186" s="337">
        <v>182</v>
      </c>
      <c r="B186" s="338">
        <v>17219333</v>
      </c>
      <c r="C186" s="339">
        <v>47.5</v>
      </c>
      <c r="D186" s="340">
        <v>3773</v>
      </c>
      <c r="E186" s="695">
        <v>4002</v>
      </c>
      <c r="F186" s="340">
        <f t="shared" si="7"/>
        <v>229</v>
      </c>
      <c r="G186" s="579">
        <f t="shared" si="6"/>
        <v>0.19694</v>
      </c>
      <c r="H186" s="341"/>
      <c r="I186" s="342">
        <f>(C186/C275)*I11</f>
        <v>6.8544640810441038E-2</v>
      </c>
      <c r="J186" s="343">
        <f t="shared" si="8"/>
        <v>0.26548464081044104</v>
      </c>
      <c r="K186" s="111"/>
    </row>
    <row r="187" spans="1:11" x14ac:dyDescent="0.25">
      <c r="A187" s="337">
        <v>183</v>
      </c>
      <c r="B187" s="338">
        <v>17218947</v>
      </c>
      <c r="C187" s="339">
        <v>49.9</v>
      </c>
      <c r="D187" s="340">
        <v>2746</v>
      </c>
      <c r="E187" s="695">
        <v>2746</v>
      </c>
      <c r="F187" s="340">
        <f t="shared" si="7"/>
        <v>0</v>
      </c>
      <c r="G187" s="579">
        <f t="shared" si="6"/>
        <v>0</v>
      </c>
      <c r="H187" s="341"/>
      <c r="I187" s="342">
        <f>(C187/C275)*I11</f>
        <v>7.2007948977705433E-2</v>
      </c>
      <c r="J187" s="343">
        <f t="shared" si="8"/>
        <v>7.2007948977705433E-2</v>
      </c>
      <c r="K187" s="111"/>
    </row>
    <row r="188" spans="1:11" x14ac:dyDescent="0.25">
      <c r="A188" s="337">
        <v>184</v>
      </c>
      <c r="B188" s="338">
        <v>17218785</v>
      </c>
      <c r="C188" s="339">
        <v>69.599999999999994</v>
      </c>
      <c r="D188" s="340">
        <v>12920</v>
      </c>
      <c r="E188" s="695">
        <v>13704</v>
      </c>
      <c r="F188" s="340">
        <f t="shared" si="7"/>
        <v>784</v>
      </c>
      <c r="G188" s="579">
        <f t="shared" si="6"/>
        <v>0.67423999999999995</v>
      </c>
      <c r="H188" s="341"/>
      <c r="I188" s="342">
        <f>(C188/C275)*I11</f>
        <v>0.10043593685066729</v>
      </c>
      <c r="J188" s="343">
        <f t="shared" si="8"/>
        <v>0.77467593685066727</v>
      </c>
      <c r="K188" s="111"/>
    </row>
    <row r="189" spans="1:11" x14ac:dyDescent="0.25">
      <c r="A189" s="337">
        <v>185</v>
      </c>
      <c r="B189" s="338">
        <v>17219154</v>
      </c>
      <c r="C189" s="339">
        <v>42.8</v>
      </c>
      <c r="D189" s="340">
        <v>2336</v>
      </c>
      <c r="E189" s="695">
        <v>2546</v>
      </c>
      <c r="F189" s="340">
        <f t="shared" si="7"/>
        <v>210</v>
      </c>
      <c r="G189" s="579">
        <f t="shared" si="6"/>
        <v>0.18059999999999998</v>
      </c>
      <c r="H189" s="341">
        <f>C189*0.015*12/7</f>
        <v>1.1005714285714283</v>
      </c>
      <c r="I189" s="342">
        <f>(C189/C275)*I11</f>
        <v>6.1762328982881608E-2</v>
      </c>
      <c r="J189" s="343">
        <f>I189+H189+G189</f>
        <v>1.3429337575543099</v>
      </c>
      <c r="K189" s="111"/>
    </row>
    <row r="190" spans="1:11" x14ac:dyDescent="0.25">
      <c r="A190" s="337">
        <v>186</v>
      </c>
      <c r="B190" s="338">
        <v>17218970</v>
      </c>
      <c r="C190" s="339">
        <v>67.099999999999994</v>
      </c>
      <c r="D190" s="340">
        <v>12222</v>
      </c>
      <c r="E190" s="695">
        <v>13707</v>
      </c>
      <c r="F190" s="340">
        <f t="shared" si="7"/>
        <v>1485</v>
      </c>
      <c r="G190" s="579">
        <f t="shared" si="6"/>
        <v>1.2770999999999999</v>
      </c>
      <c r="H190" s="341"/>
      <c r="I190" s="342">
        <f>(C190/C275)*I11</f>
        <v>9.6828324176433556E-2</v>
      </c>
      <c r="J190" s="343">
        <f t="shared" si="8"/>
        <v>1.3739283241764335</v>
      </c>
      <c r="K190" s="111"/>
    </row>
    <row r="191" spans="1:11" x14ac:dyDescent="0.25">
      <c r="A191" s="337">
        <v>187</v>
      </c>
      <c r="B191" s="338">
        <v>17219281</v>
      </c>
      <c r="C191" s="339">
        <v>45.5</v>
      </c>
      <c r="D191" s="340">
        <v>4856</v>
      </c>
      <c r="E191" s="695">
        <v>5258</v>
      </c>
      <c r="F191" s="340">
        <f t="shared" si="7"/>
        <v>402</v>
      </c>
      <c r="G191" s="579">
        <f t="shared" si="6"/>
        <v>0.34571999999999997</v>
      </c>
      <c r="H191" s="341"/>
      <c r="I191" s="342">
        <f>(C191/C275)*I11</f>
        <v>6.5658550671054056E-2</v>
      </c>
      <c r="J191" s="343">
        <f>I191+H191+G191</f>
        <v>0.411378550671054</v>
      </c>
      <c r="K191" s="111"/>
    </row>
    <row r="192" spans="1:11" x14ac:dyDescent="0.25">
      <c r="A192" s="337">
        <v>188</v>
      </c>
      <c r="B192" s="338">
        <v>17218653</v>
      </c>
      <c r="C192" s="339">
        <v>54.6</v>
      </c>
      <c r="D192" s="340">
        <v>3859</v>
      </c>
      <c r="E192" s="695">
        <v>4118</v>
      </c>
      <c r="F192" s="340">
        <f t="shared" si="7"/>
        <v>259</v>
      </c>
      <c r="G192" s="579">
        <f t="shared" si="6"/>
        <v>0.22273999999999999</v>
      </c>
      <c r="H192" s="341"/>
      <c r="I192" s="342">
        <f>(C192/C275)*I11</f>
        <v>7.8790260805264856E-2</v>
      </c>
      <c r="J192" s="343">
        <f>G192+I192+H192</f>
        <v>0.30153026080526485</v>
      </c>
      <c r="K192" s="111"/>
    </row>
    <row r="193" spans="1:11" x14ac:dyDescent="0.25">
      <c r="A193" s="337">
        <v>189</v>
      </c>
      <c r="B193" s="338">
        <v>17218867</v>
      </c>
      <c r="C193" s="339">
        <v>49.5</v>
      </c>
      <c r="D193" s="340">
        <v>8325</v>
      </c>
      <c r="E193" s="695">
        <v>8841</v>
      </c>
      <c r="F193" s="340">
        <f t="shared" si="7"/>
        <v>516</v>
      </c>
      <c r="G193" s="579">
        <f t="shared" si="6"/>
        <v>0.44375999999999999</v>
      </c>
      <c r="H193" s="341"/>
      <c r="I193" s="342">
        <f>(C193/C275)*I11</f>
        <v>7.1430730949828034E-2</v>
      </c>
      <c r="J193" s="343">
        <f t="shared" si="8"/>
        <v>0.51519073094982804</v>
      </c>
      <c r="K193" s="111"/>
    </row>
    <row r="194" spans="1:11" x14ac:dyDescent="0.25">
      <c r="A194" s="337">
        <v>190</v>
      </c>
      <c r="B194" s="338">
        <v>17219278</v>
      </c>
      <c r="C194" s="339">
        <v>61.7</v>
      </c>
      <c r="D194" s="340">
        <v>14532</v>
      </c>
      <c r="E194" s="695">
        <v>15413</v>
      </c>
      <c r="F194" s="340">
        <f t="shared" si="7"/>
        <v>881</v>
      </c>
      <c r="G194" s="579">
        <f t="shared" si="6"/>
        <v>0.75766</v>
      </c>
      <c r="H194" s="341"/>
      <c r="I194" s="342">
        <f>(C194/C275)*I11</f>
        <v>8.9035880800088688E-2</v>
      </c>
      <c r="J194" s="343">
        <f t="shared" si="8"/>
        <v>0.84669588080008873</v>
      </c>
      <c r="K194" s="111"/>
    </row>
    <row r="195" spans="1:11" x14ac:dyDescent="0.25">
      <c r="A195" s="337">
        <v>191</v>
      </c>
      <c r="B195" s="338">
        <v>17218929</v>
      </c>
      <c r="C195" s="339">
        <v>102</v>
      </c>
      <c r="D195" s="340">
        <v>17460</v>
      </c>
      <c r="E195" s="695">
        <v>18528</v>
      </c>
      <c r="F195" s="340">
        <f t="shared" si="7"/>
        <v>1068</v>
      </c>
      <c r="G195" s="579">
        <f t="shared" si="6"/>
        <v>0.91847999999999996</v>
      </c>
      <c r="H195" s="341"/>
      <c r="I195" s="342">
        <f>(C195/C275)*I11</f>
        <v>0.14719059710873655</v>
      </c>
      <c r="J195" s="343">
        <f t="shared" si="8"/>
        <v>1.0656705971087366</v>
      </c>
      <c r="K195" s="111"/>
    </row>
    <row r="196" spans="1:11" x14ac:dyDescent="0.25">
      <c r="A196" s="337">
        <v>192</v>
      </c>
      <c r="B196" s="338">
        <v>17219100</v>
      </c>
      <c r="C196" s="339">
        <v>54.7</v>
      </c>
      <c r="D196" s="340">
        <v>8531</v>
      </c>
      <c r="E196" s="695">
        <v>8531</v>
      </c>
      <c r="F196" s="340">
        <f t="shared" si="7"/>
        <v>0</v>
      </c>
      <c r="G196" s="579">
        <f t="shared" si="6"/>
        <v>0</v>
      </c>
      <c r="H196" s="341"/>
      <c r="I196" s="342">
        <f>(C196/C275)*I11</f>
        <v>7.8934565312234223E-2</v>
      </c>
      <c r="J196" s="343">
        <f t="shared" si="8"/>
        <v>7.8934565312234223E-2</v>
      </c>
      <c r="K196" s="111"/>
    </row>
    <row r="197" spans="1:11" x14ac:dyDescent="0.25">
      <c r="A197" s="337">
        <v>193</v>
      </c>
      <c r="B197" s="338">
        <v>17219181</v>
      </c>
      <c r="C197" s="339">
        <v>52.3</v>
      </c>
      <c r="D197" s="340">
        <v>6936</v>
      </c>
      <c r="E197" s="695">
        <v>7579</v>
      </c>
      <c r="F197" s="340">
        <f t="shared" si="7"/>
        <v>643</v>
      </c>
      <c r="G197" s="579">
        <f t="shared" si="6"/>
        <v>0.55298000000000003</v>
      </c>
      <c r="H197" s="341"/>
      <c r="I197" s="342">
        <f>(C197/C275)*I11</f>
        <v>7.5471257144969828E-2</v>
      </c>
      <c r="J197" s="343">
        <f t="shared" si="8"/>
        <v>0.62845125714496985</v>
      </c>
      <c r="K197" s="111"/>
    </row>
    <row r="198" spans="1:11" x14ac:dyDescent="0.25">
      <c r="A198" s="337">
        <v>194</v>
      </c>
      <c r="B198" s="338">
        <v>17715616</v>
      </c>
      <c r="C198" s="339">
        <v>48</v>
      </c>
      <c r="D198" s="340">
        <v>2996</v>
      </c>
      <c r="E198" s="695">
        <v>2996</v>
      </c>
      <c r="F198" s="340">
        <f t="shared" si="7"/>
        <v>0</v>
      </c>
      <c r="G198" s="579">
        <f t="shared" si="6"/>
        <v>0</v>
      </c>
      <c r="H198" s="341"/>
      <c r="I198" s="342">
        <f>(C198/C275)*I11</f>
        <v>6.926616334528779E-2</v>
      </c>
      <c r="J198" s="343">
        <f t="shared" si="8"/>
        <v>6.926616334528779E-2</v>
      </c>
      <c r="K198" s="111"/>
    </row>
    <row r="199" spans="1:11" x14ac:dyDescent="0.25">
      <c r="A199" s="337">
        <v>195</v>
      </c>
      <c r="B199" s="338">
        <v>17218760</v>
      </c>
      <c r="C199" s="339">
        <v>49.4</v>
      </c>
      <c r="D199" s="340">
        <v>2932</v>
      </c>
      <c r="E199" s="695">
        <v>2932</v>
      </c>
      <c r="F199" s="340">
        <f t="shared" si="7"/>
        <v>0</v>
      </c>
      <c r="G199" s="579">
        <f t="shared" si="6"/>
        <v>0</v>
      </c>
      <c r="H199" s="341"/>
      <c r="I199" s="342">
        <f>(C199/C275)*I11</f>
        <v>7.128642644285868E-2</v>
      </c>
      <c r="J199" s="343">
        <f t="shared" si="8"/>
        <v>7.128642644285868E-2</v>
      </c>
      <c r="K199" s="111"/>
    </row>
    <row r="200" spans="1:11" x14ac:dyDescent="0.25">
      <c r="A200" s="337">
        <v>196</v>
      </c>
      <c r="B200" s="338">
        <v>17715092</v>
      </c>
      <c r="C200" s="339">
        <v>69.599999999999994</v>
      </c>
      <c r="D200" s="340">
        <v>7564</v>
      </c>
      <c r="E200" s="695">
        <v>8013</v>
      </c>
      <c r="F200" s="340">
        <f t="shared" si="7"/>
        <v>449</v>
      </c>
      <c r="G200" s="579">
        <f t="shared" si="6"/>
        <v>0.38613999999999998</v>
      </c>
      <c r="H200" s="341"/>
      <c r="I200" s="342">
        <f>(C200/C275)*I11</f>
        <v>0.10043593685066729</v>
      </c>
      <c r="J200" s="343">
        <f t="shared" si="8"/>
        <v>0.48657593685066725</v>
      </c>
      <c r="K200" s="111"/>
    </row>
    <row r="201" spans="1:11" x14ac:dyDescent="0.25">
      <c r="A201" s="337">
        <v>197</v>
      </c>
      <c r="B201" s="338">
        <v>17715719</v>
      </c>
      <c r="C201" s="339">
        <v>42.6</v>
      </c>
      <c r="D201" s="340">
        <v>1739</v>
      </c>
      <c r="E201" s="695">
        <v>1740</v>
      </c>
      <c r="F201" s="340">
        <f t="shared" si="7"/>
        <v>1</v>
      </c>
      <c r="G201" s="579">
        <f t="shared" si="6"/>
        <v>8.5999999999999998E-4</v>
      </c>
      <c r="H201" s="341"/>
      <c r="I201" s="342">
        <f>(C201/C275)*I11</f>
        <v>6.1473719968942922E-2</v>
      </c>
      <c r="J201" s="343">
        <f>G201+I201</f>
        <v>6.2333719968942922E-2</v>
      </c>
      <c r="K201" s="111"/>
    </row>
    <row r="202" spans="1:11" x14ac:dyDescent="0.25">
      <c r="A202" s="337">
        <v>198</v>
      </c>
      <c r="B202" s="338">
        <v>17218952</v>
      </c>
      <c r="C202" s="339">
        <v>67.400000000000006</v>
      </c>
      <c r="D202" s="340">
        <v>9190</v>
      </c>
      <c r="E202" s="695">
        <v>9190</v>
      </c>
      <c r="F202" s="340">
        <f t="shared" si="7"/>
        <v>0</v>
      </c>
      <c r="G202" s="579">
        <f t="shared" si="6"/>
        <v>0</v>
      </c>
      <c r="H202" s="341"/>
      <c r="I202" s="342">
        <f>(C202/C275)*I11</f>
        <v>9.7261237697341602E-2</v>
      </c>
      <c r="J202" s="343">
        <f t="shared" si="8"/>
        <v>9.7261237697341602E-2</v>
      </c>
      <c r="K202" s="111"/>
    </row>
    <row r="203" spans="1:11" x14ac:dyDescent="0.25">
      <c r="A203" s="337">
        <v>199</v>
      </c>
      <c r="B203" s="338">
        <v>17715664</v>
      </c>
      <c r="C203" s="339">
        <v>45.5</v>
      </c>
      <c r="D203" s="340">
        <v>8145</v>
      </c>
      <c r="E203" s="695">
        <v>8145</v>
      </c>
      <c r="F203" s="340">
        <f t="shared" si="7"/>
        <v>0</v>
      </c>
      <c r="G203" s="579">
        <f t="shared" si="6"/>
        <v>0</v>
      </c>
      <c r="H203" s="341"/>
      <c r="I203" s="342">
        <f>(C203/C275)*I11</f>
        <v>6.5658550671054056E-2</v>
      </c>
      <c r="J203" s="343">
        <f t="shared" si="8"/>
        <v>6.5658550671054056E-2</v>
      </c>
      <c r="K203" s="111"/>
    </row>
    <row r="204" spans="1:11" s="724" customFormat="1" x14ac:dyDescent="0.25">
      <c r="A204" s="917" t="s">
        <v>22</v>
      </c>
      <c r="B204" s="918"/>
      <c r="C204" s="718">
        <f t="shared" ref="C204:H204" si="9">SUM(C15:C203)</f>
        <v>10645.799999999997</v>
      </c>
      <c r="D204" s="719">
        <f t="shared" ref="D204:E204" si="10">SUM(D15:D203)</f>
        <v>1505178</v>
      </c>
      <c r="E204" s="720">
        <f t="shared" si="10"/>
        <v>1568088</v>
      </c>
      <c r="F204" s="721">
        <f>E204-D204</f>
        <v>62910</v>
      </c>
      <c r="G204" s="722">
        <f>SUM(G15:G203)</f>
        <v>54.349420000000009</v>
      </c>
      <c r="H204" s="723">
        <f t="shared" si="9"/>
        <v>1.1005714285714283</v>
      </c>
      <c r="I204" s="723">
        <f>SUM(I15:I203)</f>
        <v>15.362369202943022</v>
      </c>
      <c r="J204" s="723">
        <f>SUM(J15:J203)</f>
        <v>70.812360631514466</v>
      </c>
    </row>
    <row r="205" spans="1:11" x14ac:dyDescent="0.25">
      <c r="A205" s="356" t="s">
        <v>156</v>
      </c>
      <c r="B205" s="357">
        <v>17715264</v>
      </c>
      <c r="C205" s="337">
        <v>50.1</v>
      </c>
      <c r="D205" s="340">
        <v>15885</v>
      </c>
      <c r="E205" s="727">
        <v>16995</v>
      </c>
      <c r="F205" s="340">
        <f>E205-D205</f>
        <v>1110</v>
      </c>
      <c r="G205" s="579">
        <f t="shared" ref="G205:G268" si="11">F205*0.00086</f>
        <v>0.9546</v>
      </c>
      <c r="H205" s="341"/>
      <c r="I205" s="342">
        <f>(C205/C275)*I11</f>
        <v>7.2296557991644125E-2</v>
      </c>
      <c r="J205" s="343">
        <f>G205+I205+H205</f>
        <v>1.026896557991644</v>
      </c>
      <c r="K205" s="111"/>
    </row>
    <row r="206" spans="1:11" x14ac:dyDescent="0.25">
      <c r="A206" s="356" t="s">
        <v>157</v>
      </c>
      <c r="B206" s="357">
        <v>17715744</v>
      </c>
      <c r="C206" s="337">
        <v>38.700000000000003</v>
      </c>
      <c r="D206" s="346">
        <v>6170</v>
      </c>
      <c r="E206" s="728">
        <v>6865</v>
      </c>
      <c r="F206" s="340">
        <f t="shared" si="7"/>
        <v>695</v>
      </c>
      <c r="G206" s="579">
        <f t="shared" si="11"/>
        <v>0.59770000000000001</v>
      </c>
      <c r="H206" s="341"/>
      <c r="I206" s="342">
        <f>(C206/C275)*I11</f>
        <v>5.584584419713829E-2</v>
      </c>
      <c r="J206" s="343">
        <f t="shared" ref="J206:J268" si="12">G206+I206+H206</f>
        <v>0.65354584419713835</v>
      </c>
      <c r="K206" s="111"/>
    </row>
    <row r="207" spans="1:11" x14ac:dyDescent="0.25">
      <c r="A207" s="356" t="s">
        <v>158</v>
      </c>
      <c r="B207" s="357">
        <v>17218887</v>
      </c>
      <c r="C207" s="337">
        <v>37.5</v>
      </c>
      <c r="D207" s="346">
        <v>3990</v>
      </c>
      <c r="E207" s="728">
        <v>3990</v>
      </c>
      <c r="F207" s="340">
        <f t="shared" si="7"/>
        <v>0</v>
      </c>
      <c r="G207" s="579">
        <f t="shared" si="11"/>
        <v>0</v>
      </c>
      <c r="H207" s="341"/>
      <c r="I207" s="342">
        <f>(C207/C275)*I11</f>
        <v>5.4114190113506086E-2</v>
      </c>
      <c r="J207" s="343">
        <f t="shared" si="12"/>
        <v>5.4114190113506086E-2</v>
      </c>
      <c r="K207" s="111"/>
    </row>
    <row r="208" spans="1:11" x14ac:dyDescent="0.25">
      <c r="A208" s="356" t="s">
        <v>159</v>
      </c>
      <c r="B208" s="357">
        <v>17219075</v>
      </c>
      <c r="C208" s="337">
        <v>33.4</v>
      </c>
      <c r="D208" s="346">
        <v>4681</v>
      </c>
      <c r="E208" s="728">
        <v>4681</v>
      </c>
      <c r="F208" s="340">
        <f t="shared" ref="F208:F271" si="13">E208-D208</f>
        <v>0</v>
      </c>
      <c r="G208" s="579">
        <f t="shared" si="11"/>
        <v>0</v>
      </c>
      <c r="H208" s="341">
        <f>C208*0.015*12/7</f>
        <v>0.85885714285714287</v>
      </c>
      <c r="I208" s="342">
        <f>(C208/C275)*I11</f>
        <v>4.8197705327762748E-2</v>
      </c>
      <c r="J208" s="343">
        <f>G208+I208+H208</f>
        <v>0.90705484818490567</v>
      </c>
      <c r="K208" s="111"/>
    </row>
    <row r="209" spans="1:11" x14ac:dyDescent="0.25">
      <c r="A209" s="356" t="s">
        <v>160</v>
      </c>
      <c r="B209" s="357">
        <v>17715017</v>
      </c>
      <c r="C209" s="337">
        <v>36.6</v>
      </c>
      <c r="D209" s="346">
        <v>9660</v>
      </c>
      <c r="E209" s="728">
        <v>9660</v>
      </c>
      <c r="F209" s="340">
        <f t="shared" si="13"/>
        <v>0</v>
      </c>
      <c r="G209" s="579">
        <f t="shared" si="11"/>
        <v>0</v>
      </c>
      <c r="H209" s="341"/>
      <c r="I209" s="342">
        <f>(C209/C275)*I11</f>
        <v>5.2815449550781941E-2</v>
      </c>
      <c r="J209" s="343">
        <f t="shared" si="12"/>
        <v>5.2815449550781941E-2</v>
      </c>
      <c r="K209" s="111"/>
    </row>
    <row r="210" spans="1:11" x14ac:dyDescent="0.25">
      <c r="A210" s="356" t="s">
        <v>161</v>
      </c>
      <c r="B210" s="357">
        <v>17219291</v>
      </c>
      <c r="C210" s="337">
        <v>34.4</v>
      </c>
      <c r="D210" s="346">
        <v>2700</v>
      </c>
      <c r="E210" s="728">
        <v>2700</v>
      </c>
      <c r="F210" s="340">
        <f t="shared" si="13"/>
        <v>0</v>
      </c>
      <c r="G210" s="579">
        <f t="shared" si="11"/>
        <v>0</v>
      </c>
      <c r="H210" s="341">
        <f>C210*0.015*12/7</f>
        <v>0.88457142857142856</v>
      </c>
      <c r="I210" s="342">
        <f>(C210/C275)*I11</f>
        <v>4.9640750397456253E-2</v>
      </c>
      <c r="J210" s="343">
        <f t="shared" si="12"/>
        <v>0.93421217896888487</v>
      </c>
      <c r="K210" s="111"/>
    </row>
    <row r="211" spans="1:11" x14ac:dyDescent="0.25">
      <c r="A211" s="356" t="s">
        <v>162</v>
      </c>
      <c r="B211" s="357">
        <v>17219021</v>
      </c>
      <c r="C211" s="337">
        <v>38.200000000000003</v>
      </c>
      <c r="D211" s="346">
        <v>11680</v>
      </c>
      <c r="E211" s="728">
        <v>12040</v>
      </c>
      <c r="F211" s="340">
        <f t="shared" si="13"/>
        <v>360</v>
      </c>
      <c r="G211" s="579">
        <f t="shared" si="11"/>
        <v>0.30959999999999999</v>
      </c>
      <c r="H211" s="341"/>
      <c r="I211" s="342">
        <f>(C211/C275)*I11</f>
        <v>5.5124321662291538E-2</v>
      </c>
      <c r="J211" s="343">
        <f t="shared" si="12"/>
        <v>0.36472432166229152</v>
      </c>
      <c r="K211" s="111"/>
    </row>
    <row r="212" spans="1:11" x14ac:dyDescent="0.25">
      <c r="A212" s="356" t="s">
        <v>163</v>
      </c>
      <c r="B212" s="357">
        <v>17219123</v>
      </c>
      <c r="C212" s="337">
        <v>39.299999999999997</v>
      </c>
      <c r="D212" s="346">
        <v>47895</v>
      </c>
      <c r="E212" s="728">
        <v>48810</v>
      </c>
      <c r="F212" s="340">
        <f t="shared" si="13"/>
        <v>915</v>
      </c>
      <c r="G212" s="579">
        <f t="shared" si="11"/>
        <v>0.78689999999999993</v>
      </c>
      <c r="H212" s="341"/>
      <c r="I212" s="342">
        <f>(C212/C275)*I11</f>
        <v>5.6711671238954375E-2</v>
      </c>
      <c r="J212" s="343">
        <f t="shared" si="12"/>
        <v>0.84361167123895431</v>
      </c>
      <c r="K212" s="111"/>
    </row>
    <row r="213" spans="1:11" x14ac:dyDescent="0.25">
      <c r="A213" s="356" t="s">
        <v>164</v>
      </c>
      <c r="B213" s="357">
        <v>17219182</v>
      </c>
      <c r="C213" s="337">
        <v>43.3</v>
      </c>
      <c r="D213" s="346">
        <v>48200</v>
      </c>
      <c r="E213" s="728">
        <v>48475</v>
      </c>
      <c r="F213" s="340">
        <f t="shared" si="13"/>
        <v>275</v>
      </c>
      <c r="G213" s="579">
        <f t="shared" si="11"/>
        <v>0.23649999999999999</v>
      </c>
      <c r="H213" s="341"/>
      <c r="I213" s="342">
        <f>(C213/C275)*I11</f>
        <v>6.248385151772836E-2</v>
      </c>
      <c r="J213" s="343">
        <f t="shared" si="12"/>
        <v>0.29898385151772833</v>
      </c>
      <c r="K213" s="111"/>
    </row>
    <row r="214" spans="1:11" x14ac:dyDescent="0.25">
      <c r="A214" s="356" t="s">
        <v>165</v>
      </c>
      <c r="B214" s="357">
        <v>17219330</v>
      </c>
      <c r="C214" s="337">
        <v>67.2</v>
      </c>
      <c r="D214" s="340">
        <v>52380</v>
      </c>
      <c r="E214" s="727">
        <v>53680</v>
      </c>
      <c r="F214" s="340">
        <f t="shared" si="13"/>
        <v>1300</v>
      </c>
      <c r="G214" s="579">
        <f t="shared" si="11"/>
        <v>1.1179999999999999</v>
      </c>
      <c r="H214" s="341"/>
      <c r="I214" s="342">
        <f>(C214/C275)*I11</f>
        <v>9.6972628683402909E-2</v>
      </c>
      <c r="J214" s="343">
        <f t="shared" si="12"/>
        <v>1.2149726286834028</v>
      </c>
      <c r="K214" s="111"/>
    </row>
    <row r="215" spans="1:11" x14ac:dyDescent="0.25">
      <c r="A215" s="356" t="s">
        <v>166</v>
      </c>
      <c r="B215" s="357">
        <v>17218801</v>
      </c>
      <c r="C215" s="337">
        <v>41.4</v>
      </c>
      <c r="D215" s="340">
        <v>14045</v>
      </c>
      <c r="E215" s="727">
        <v>14825</v>
      </c>
      <c r="F215" s="340">
        <f t="shared" si="13"/>
        <v>780</v>
      </c>
      <c r="G215" s="579">
        <f t="shared" si="11"/>
        <v>0.67079999999999995</v>
      </c>
      <c r="H215" s="341"/>
      <c r="I215" s="342">
        <f>(C215/C275)*I11</f>
        <v>5.9742065885310718E-2</v>
      </c>
      <c r="J215" s="343">
        <f t="shared" si="12"/>
        <v>0.73054206588531068</v>
      </c>
      <c r="K215" s="111"/>
    </row>
    <row r="216" spans="1:11" x14ac:dyDescent="0.25">
      <c r="A216" s="356" t="s">
        <v>167</v>
      </c>
      <c r="B216" s="357">
        <v>17219051</v>
      </c>
      <c r="C216" s="337">
        <v>77.5</v>
      </c>
      <c r="D216" s="340">
        <v>70220</v>
      </c>
      <c r="E216" s="727">
        <v>70940</v>
      </c>
      <c r="F216" s="340">
        <f t="shared" si="13"/>
        <v>720</v>
      </c>
      <c r="G216" s="579">
        <f t="shared" si="11"/>
        <v>0.61919999999999997</v>
      </c>
      <c r="H216" s="341"/>
      <c r="I216" s="342">
        <f>(C216/C275)*I11</f>
        <v>0.11183599290124591</v>
      </c>
      <c r="J216" s="343">
        <f t="shared" si="12"/>
        <v>0.73103599290124588</v>
      </c>
      <c r="K216" s="111"/>
    </row>
    <row r="217" spans="1:11" x14ac:dyDescent="0.25">
      <c r="A217" s="356" t="s">
        <v>168</v>
      </c>
      <c r="B217" s="357">
        <v>17219208</v>
      </c>
      <c r="C217" s="337">
        <v>102.9</v>
      </c>
      <c r="D217" s="340">
        <v>18145</v>
      </c>
      <c r="E217" s="727">
        <v>18145</v>
      </c>
      <c r="F217" s="340">
        <f t="shared" si="13"/>
        <v>0</v>
      </c>
      <c r="G217" s="579">
        <f t="shared" si="11"/>
        <v>0</v>
      </c>
      <c r="H217" s="341"/>
      <c r="I217" s="342">
        <f>(C217/C275)*I11</f>
        <v>0.14848933767146072</v>
      </c>
      <c r="J217" s="343">
        <f t="shared" si="12"/>
        <v>0.14848933767146072</v>
      </c>
      <c r="K217" s="111"/>
    </row>
    <row r="218" spans="1:11" x14ac:dyDescent="0.25">
      <c r="A218" s="356" t="s">
        <v>169</v>
      </c>
      <c r="B218" s="357">
        <v>17218694</v>
      </c>
      <c r="C218" s="337">
        <v>95.8</v>
      </c>
      <c r="D218" s="340">
        <v>19845</v>
      </c>
      <c r="E218" s="727">
        <v>19845</v>
      </c>
      <c r="F218" s="340">
        <f t="shared" si="13"/>
        <v>0</v>
      </c>
      <c r="G218" s="579">
        <f t="shared" si="11"/>
        <v>0</v>
      </c>
      <c r="H218" s="341"/>
      <c r="I218" s="342">
        <f>(C218/C275)*I11</f>
        <v>0.13824371767663687</v>
      </c>
      <c r="J218" s="343">
        <f t="shared" si="12"/>
        <v>0.13824371767663687</v>
      </c>
      <c r="K218" s="111"/>
    </row>
    <row r="219" spans="1:11" x14ac:dyDescent="0.25">
      <c r="A219" s="356" t="s">
        <v>170</v>
      </c>
      <c r="B219" s="357">
        <v>17219084</v>
      </c>
      <c r="C219" s="337">
        <v>93.8</v>
      </c>
      <c r="D219" s="340">
        <v>27565</v>
      </c>
      <c r="E219" s="727">
        <v>29155</v>
      </c>
      <c r="F219" s="340">
        <f t="shared" si="13"/>
        <v>1590</v>
      </c>
      <c r="G219" s="579">
        <f t="shared" si="11"/>
        <v>1.3673999999999999</v>
      </c>
      <c r="H219" s="341"/>
      <c r="I219" s="342">
        <f>(C219/C275)*I11</f>
        <v>0.13535762753724989</v>
      </c>
      <c r="J219" s="343">
        <f t="shared" si="12"/>
        <v>1.5027576275372498</v>
      </c>
      <c r="K219" s="111"/>
    </row>
    <row r="220" spans="1:11" x14ac:dyDescent="0.25">
      <c r="A220" s="356" t="s">
        <v>171</v>
      </c>
      <c r="B220" s="357">
        <v>17218787</v>
      </c>
      <c r="C220" s="337">
        <v>104.1</v>
      </c>
      <c r="D220" s="340">
        <v>31910</v>
      </c>
      <c r="E220" s="727">
        <v>33560</v>
      </c>
      <c r="F220" s="340">
        <f t="shared" si="13"/>
        <v>1650</v>
      </c>
      <c r="G220" s="579">
        <f t="shared" si="11"/>
        <v>1.419</v>
      </c>
      <c r="H220" s="341"/>
      <c r="I220" s="342">
        <f>(C220/C275)*I11</f>
        <v>0.15022099175509288</v>
      </c>
      <c r="J220" s="343">
        <f>G220+I220+H220</f>
        <v>1.569220991755093</v>
      </c>
      <c r="K220" s="111"/>
    </row>
    <row r="221" spans="1:11" x14ac:dyDescent="0.25">
      <c r="A221" s="356" t="s">
        <v>172</v>
      </c>
      <c r="B221" s="357">
        <v>17219258</v>
      </c>
      <c r="C221" s="337">
        <v>123.5</v>
      </c>
      <c r="D221" s="340">
        <v>34588</v>
      </c>
      <c r="E221" s="727">
        <v>35719</v>
      </c>
      <c r="F221" s="340">
        <f t="shared" si="13"/>
        <v>1131</v>
      </c>
      <c r="G221" s="579">
        <f t="shared" si="11"/>
        <v>0.97265999999999997</v>
      </c>
      <c r="H221" s="341"/>
      <c r="I221" s="342">
        <f>(C221/C275)*I11</f>
        <v>0.17821606610714671</v>
      </c>
      <c r="J221" s="343">
        <f t="shared" si="12"/>
        <v>1.1508760661071467</v>
      </c>
      <c r="K221" s="111"/>
    </row>
    <row r="222" spans="1:11" x14ac:dyDescent="0.25">
      <c r="A222" s="356" t="s">
        <v>173</v>
      </c>
      <c r="B222" s="362" t="s">
        <v>213</v>
      </c>
      <c r="C222" s="337">
        <v>8.8000000000000007</v>
      </c>
      <c r="D222" s="566">
        <v>0</v>
      </c>
      <c r="E222" s="727">
        <v>0</v>
      </c>
      <c r="F222" s="566">
        <f t="shared" si="13"/>
        <v>0</v>
      </c>
      <c r="G222" s="708">
        <f t="shared" si="11"/>
        <v>0</v>
      </c>
      <c r="H222" s="342"/>
      <c r="I222" s="342">
        <f>(C222/C275)*I11</f>
        <v>1.2698796613302763E-2</v>
      </c>
      <c r="J222" s="343">
        <f t="shared" si="12"/>
        <v>1.2698796613302763E-2</v>
      </c>
      <c r="K222" s="111"/>
    </row>
    <row r="223" spans="1:11" x14ac:dyDescent="0.25">
      <c r="A223" s="356" t="s">
        <v>174</v>
      </c>
      <c r="B223" s="357">
        <v>17218772</v>
      </c>
      <c r="C223" s="337">
        <v>43.8</v>
      </c>
      <c r="D223" s="346">
        <v>7165</v>
      </c>
      <c r="E223" s="728">
        <v>8000</v>
      </c>
      <c r="F223" s="340">
        <f t="shared" si="13"/>
        <v>835</v>
      </c>
      <c r="G223" s="579">
        <f t="shared" si="11"/>
        <v>0.71809999999999996</v>
      </c>
      <c r="H223" s="341"/>
      <c r="I223" s="342">
        <f>(C223/C275)*I11</f>
        <v>6.3205374052575106E-2</v>
      </c>
      <c r="J223" s="343">
        <f t="shared" si="12"/>
        <v>0.78130537405257505</v>
      </c>
      <c r="K223" s="111"/>
    </row>
    <row r="224" spans="1:11" x14ac:dyDescent="0.25">
      <c r="A224" s="356" t="s">
        <v>175</v>
      </c>
      <c r="B224" s="357">
        <v>17219249</v>
      </c>
      <c r="C224" s="337">
        <v>68.599999999999994</v>
      </c>
      <c r="D224" s="346">
        <v>17090</v>
      </c>
      <c r="E224" s="728">
        <v>18130</v>
      </c>
      <c r="F224" s="340">
        <f t="shared" si="13"/>
        <v>1040</v>
      </c>
      <c r="G224" s="579">
        <f t="shared" si="11"/>
        <v>0.89439999999999997</v>
      </c>
      <c r="H224" s="341"/>
      <c r="I224" s="342">
        <f>(C224/C275)*I11</f>
        <v>9.8992891780973799E-2</v>
      </c>
      <c r="J224" s="343">
        <f t="shared" si="12"/>
        <v>0.99339289178097379</v>
      </c>
      <c r="K224" s="111"/>
    </row>
    <row r="225" spans="1:11" x14ac:dyDescent="0.25">
      <c r="A225" s="356" t="s">
        <v>176</v>
      </c>
      <c r="B225" s="357">
        <v>17218796</v>
      </c>
      <c r="C225" s="337">
        <v>46.7</v>
      </c>
      <c r="D225" s="346">
        <v>3340</v>
      </c>
      <c r="E225" s="728">
        <v>3590</v>
      </c>
      <c r="F225" s="340">
        <f t="shared" si="13"/>
        <v>250</v>
      </c>
      <c r="G225" s="579">
        <f t="shared" si="11"/>
        <v>0.215</v>
      </c>
      <c r="H225" s="341"/>
      <c r="I225" s="342">
        <f>(C225/C275)*I11</f>
        <v>6.7390204754686253E-2</v>
      </c>
      <c r="J225" s="343">
        <f t="shared" si="12"/>
        <v>0.28239020475468624</v>
      </c>
      <c r="K225" s="111"/>
    </row>
    <row r="226" spans="1:11" x14ac:dyDescent="0.25">
      <c r="A226" s="356" t="s">
        <v>177</v>
      </c>
      <c r="B226" s="357">
        <v>17219072</v>
      </c>
      <c r="C226" s="337">
        <v>68.2</v>
      </c>
      <c r="D226" s="346">
        <v>17035</v>
      </c>
      <c r="E226" s="728">
        <v>18240</v>
      </c>
      <c r="F226" s="340">
        <f t="shared" si="13"/>
        <v>1205</v>
      </c>
      <c r="G226" s="579">
        <f t="shared" si="11"/>
        <v>1.0363</v>
      </c>
      <c r="H226" s="341"/>
      <c r="I226" s="342">
        <f>(C226/C275)*I11</f>
        <v>9.84156737530964E-2</v>
      </c>
      <c r="J226" s="343">
        <f t="shared" si="12"/>
        <v>1.1347156737530963</v>
      </c>
      <c r="K226" s="111"/>
    </row>
    <row r="227" spans="1:11" x14ac:dyDescent="0.25">
      <c r="A227" s="356" t="s">
        <v>178</v>
      </c>
      <c r="B227" s="357">
        <v>17218794</v>
      </c>
      <c r="C227" s="337">
        <v>49.9</v>
      </c>
      <c r="D227" s="346">
        <v>11510</v>
      </c>
      <c r="E227" s="728">
        <v>12250</v>
      </c>
      <c r="F227" s="340">
        <f t="shared" si="13"/>
        <v>740</v>
      </c>
      <c r="G227" s="579">
        <f t="shared" si="11"/>
        <v>0.63639999999999997</v>
      </c>
      <c r="H227" s="341"/>
      <c r="I227" s="342">
        <f>(C227/C275)*I11</f>
        <v>7.2007948977705433E-2</v>
      </c>
      <c r="J227" s="343">
        <f t="shared" si="12"/>
        <v>0.70840794897770543</v>
      </c>
      <c r="K227" s="111"/>
    </row>
    <row r="228" spans="1:11" x14ac:dyDescent="0.25">
      <c r="A228" s="356" t="s">
        <v>179</v>
      </c>
      <c r="B228" s="357">
        <v>17219264</v>
      </c>
      <c r="C228" s="337">
        <v>49.8</v>
      </c>
      <c r="D228" s="340">
        <v>7590</v>
      </c>
      <c r="E228" s="727">
        <v>8240</v>
      </c>
      <c r="F228" s="340">
        <f t="shared" si="13"/>
        <v>650</v>
      </c>
      <c r="G228" s="579">
        <f t="shared" si="11"/>
        <v>0.55899999999999994</v>
      </c>
      <c r="H228" s="341"/>
      <c r="I228" s="342">
        <f>(C228/C275)*I11</f>
        <v>7.1863644470736079E-2</v>
      </c>
      <c r="J228" s="343">
        <f t="shared" si="12"/>
        <v>0.63086364447073606</v>
      </c>
      <c r="K228" s="111"/>
    </row>
    <row r="229" spans="1:11" x14ac:dyDescent="0.25">
      <c r="A229" s="356" t="s">
        <v>180</v>
      </c>
      <c r="B229" s="357">
        <v>17219048</v>
      </c>
      <c r="C229" s="337">
        <v>37.700000000000003</v>
      </c>
      <c r="D229" s="340">
        <v>6985</v>
      </c>
      <c r="E229" s="727">
        <v>7350</v>
      </c>
      <c r="F229" s="340">
        <f t="shared" si="13"/>
        <v>365</v>
      </c>
      <c r="G229" s="579">
        <f t="shared" si="11"/>
        <v>0.31390000000000001</v>
      </c>
      <c r="H229" s="341"/>
      <c r="I229" s="342">
        <f>(C229/C275)*I11</f>
        <v>5.4402799127444786E-2</v>
      </c>
      <c r="J229" s="343">
        <f t="shared" si="12"/>
        <v>0.36830279912744479</v>
      </c>
      <c r="K229" s="111"/>
    </row>
    <row r="230" spans="1:11" x14ac:dyDescent="0.25">
      <c r="A230" s="356" t="s">
        <v>181</v>
      </c>
      <c r="B230" s="357">
        <v>17219324</v>
      </c>
      <c r="C230" s="337">
        <v>45.3</v>
      </c>
      <c r="D230" s="340">
        <v>8370</v>
      </c>
      <c r="E230" s="727">
        <v>8785</v>
      </c>
      <c r="F230" s="340">
        <f t="shared" si="13"/>
        <v>415</v>
      </c>
      <c r="G230" s="579">
        <f t="shared" si="11"/>
        <v>0.3569</v>
      </c>
      <c r="H230" s="341"/>
      <c r="I230" s="342">
        <f>(C230/C275)*I11</f>
        <v>6.5369941657115349E-2</v>
      </c>
      <c r="J230" s="343">
        <f t="shared" si="12"/>
        <v>0.42226994165711534</v>
      </c>
      <c r="K230" s="111"/>
    </row>
    <row r="231" spans="1:11" x14ac:dyDescent="0.25">
      <c r="A231" s="356" t="s">
        <v>182</v>
      </c>
      <c r="B231" s="357">
        <v>17219063</v>
      </c>
      <c r="C231" s="337">
        <v>52.8</v>
      </c>
      <c r="D231" s="346">
        <v>18125</v>
      </c>
      <c r="E231" s="728">
        <v>18675</v>
      </c>
      <c r="F231" s="340">
        <f t="shared" si="13"/>
        <v>550</v>
      </c>
      <c r="G231" s="579">
        <f t="shared" si="11"/>
        <v>0.47299999999999998</v>
      </c>
      <c r="H231" s="341"/>
      <c r="I231" s="342">
        <f>(C231/C275)*I11</f>
        <v>7.6192779679816566E-2</v>
      </c>
      <c r="J231" s="343">
        <f t="shared" si="12"/>
        <v>0.5491927796798165</v>
      </c>
      <c r="K231" s="111"/>
    </row>
    <row r="232" spans="1:11" x14ac:dyDescent="0.25">
      <c r="A232" s="356" t="s">
        <v>183</v>
      </c>
      <c r="B232" s="357">
        <v>17218847</v>
      </c>
      <c r="C232" s="337">
        <v>42</v>
      </c>
      <c r="D232" s="346">
        <v>7490</v>
      </c>
      <c r="E232" s="728">
        <v>8385</v>
      </c>
      <c r="F232" s="340">
        <f t="shared" si="13"/>
        <v>895</v>
      </c>
      <c r="G232" s="579">
        <f t="shared" si="11"/>
        <v>0.76969999999999994</v>
      </c>
      <c r="H232" s="341"/>
      <c r="I232" s="342">
        <f>(C232/C275)*I11</f>
        <v>6.0607892927126816E-2</v>
      </c>
      <c r="J232" s="343">
        <f t="shared" si="12"/>
        <v>0.83030789292712681</v>
      </c>
      <c r="K232" s="111"/>
    </row>
    <row r="233" spans="1:11" x14ac:dyDescent="0.25">
      <c r="A233" s="356" t="s">
        <v>184</v>
      </c>
      <c r="B233" s="357">
        <v>17219240</v>
      </c>
      <c r="C233" s="337">
        <v>47</v>
      </c>
      <c r="D233" s="346">
        <v>4635</v>
      </c>
      <c r="E233" s="728">
        <v>4975</v>
      </c>
      <c r="F233" s="340">
        <f t="shared" si="13"/>
        <v>340</v>
      </c>
      <c r="G233" s="579">
        <f t="shared" si="11"/>
        <v>0.29239999999999999</v>
      </c>
      <c r="H233" s="341"/>
      <c r="I233" s="342">
        <f>(C233/C275)*I11</f>
        <v>6.7823118275594299E-2</v>
      </c>
      <c r="J233" s="343">
        <f t="shared" si="12"/>
        <v>0.36022311827559428</v>
      </c>
      <c r="K233" s="111"/>
    </row>
    <row r="234" spans="1:11" x14ac:dyDescent="0.25">
      <c r="A234" s="356" t="s">
        <v>185</v>
      </c>
      <c r="B234" s="357">
        <v>17219038</v>
      </c>
      <c r="C234" s="337">
        <v>28.9</v>
      </c>
      <c r="D234" s="346">
        <v>4995</v>
      </c>
      <c r="E234" s="728">
        <v>5585</v>
      </c>
      <c r="F234" s="340">
        <f t="shared" si="13"/>
        <v>590</v>
      </c>
      <c r="G234" s="579">
        <f t="shared" si="11"/>
        <v>0.50739999999999996</v>
      </c>
      <c r="H234" s="341"/>
      <c r="I234" s="342">
        <f>(C234/C275)*I11</f>
        <v>4.1704002514142025E-2</v>
      </c>
      <c r="J234" s="343">
        <f t="shared" si="12"/>
        <v>0.54910400251414204</v>
      </c>
      <c r="K234" s="111"/>
    </row>
    <row r="235" spans="1:11" x14ac:dyDescent="0.25">
      <c r="A235" s="356" t="s">
        <v>186</v>
      </c>
      <c r="B235" s="357">
        <v>17219310</v>
      </c>
      <c r="C235" s="337">
        <v>25.1</v>
      </c>
      <c r="D235" s="346">
        <v>5890</v>
      </c>
      <c r="E235" s="728">
        <v>5995</v>
      </c>
      <c r="F235" s="340">
        <f t="shared" si="13"/>
        <v>105</v>
      </c>
      <c r="G235" s="579">
        <f t="shared" si="11"/>
        <v>9.0299999999999991E-2</v>
      </c>
      <c r="H235" s="341"/>
      <c r="I235" s="342">
        <f>(C235/C275)*I11</f>
        <v>3.6220431249306739E-2</v>
      </c>
      <c r="J235" s="343">
        <f t="shared" si="12"/>
        <v>0.12652043124930673</v>
      </c>
      <c r="K235" s="111"/>
    </row>
    <row r="236" spans="1:11" x14ac:dyDescent="0.25">
      <c r="A236" s="356" t="s">
        <v>187</v>
      </c>
      <c r="B236" s="357">
        <v>17218621</v>
      </c>
      <c r="C236" s="337">
        <v>21.7</v>
      </c>
      <c r="D236" s="346">
        <v>8425</v>
      </c>
      <c r="E236" s="728">
        <v>8960</v>
      </c>
      <c r="F236" s="340">
        <f t="shared" si="13"/>
        <v>535</v>
      </c>
      <c r="G236" s="579">
        <f t="shared" si="11"/>
        <v>0.46010000000000001</v>
      </c>
      <c r="H236" s="341"/>
      <c r="I236" s="342">
        <f>(C236/C275)*I11</f>
        <v>3.1314078012348853E-2</v>
      </c>
      <c r="J236" s="343">
        <f t="shared" si="12"/>
        <v>0.49141407801234888</v>
      </c>
      <c r="K236" s="111"/>
    </row>
    <row r="237" spans="1:11" x14ac:dyDescent="0.25">
      <c r="A237" s="356" t="s">
        <v>188</v>
      </c>
      <c r="B237" s="357">
        <v>17219062</v>
      </c>
      <c r="C237" s="337">
        <v>20</v>
      </c>
      <c r="D237" s="340">
        <v>2685</v>
      </c>
      <c r="E237" s="727">
        <v>2955</v>
      </c>
      <c r="F237" s="340">
        <f t="shared" si="13"/>
        <v>270</v>
      </c>
      <c r="G237" s="579">
        <f t="shared" si="11"/>
        <v>0.23219999999999999</v>
      </c>
      <c r="H237" s="341"/>
      <c r="I237" s="342">
        <f>(C237/C275)*I11</f>
        <v>2.886090139386991E-2</v>
      </c>
      <c r="J237" s="343">
        <f t="shared" si="12"/>
        <v>0.26106090139386989</v>
      </c>
      <c r="K237" s="111"/>
    </row>
    <row r="238" spans="1:11" x14ac:dyDescent="0.25">
      <c r="A238" s="337" t="s">
        <v>189</v>
      </c>
      <c r="B238" s="357">
        <v>17219098</v>
      </c>
      <c r="C238" s="337">
        <v>26.3</v>
      </c>
      <c r="D238" s="340">
        <v>4405</v>
      </c>
      <c r="E238" s="727">
        <v>4755</v>
      </c>
      <c r="F238" s="340">
        <f t="shared" si="13"/>
        <v>350</v>
      </c>
      <c r="G238" s="579">
        <f t="shared" si="11"/>
        <v>0.30099999999999999</v>
      </c>
      <c r="H238" s="341"/>
      <c r="I238" s="342">
        <f>(C238/C275)*I11</f>
        <v>3.7952085332938937E-2</v>
      </c>
      <c r="J238" s="343">
        <f t="shared" si="12"/>
        <v>0.33895208533293891</v>
      </c>
      <c r="K238" s="111"/>
    </row>
    <row r="239" spans="1:11" x14ac:dyDescent="0.25">
      <c r="A239" s="337" t="s">
        <v>190</v>
      </c>
      <c r="B239" s="357">
        <v>17715401</v>
      </c>
      <c r="C239" s="337">
        <v>27.7</v>
      </c>
      <c r="D239" s="340">
        <v>8875</v>
      </c>
      <c r="E239" s="727">
        <v>9125</v>
      </c>
      <c r="F239" s="340">
        <f t="shared" si="13"/>
        <v>250</v>
      </c>
      <c r="G239" s="579">
        <f t="shared" si="11"/>
        <v>0.215</v>
      </c>
      <c r="H239" s="341"/>
      <c r="I239" s="342">
        <f>(C239/C275)*I11</f>
        <v>3.9972348430509827E-2</v>
      </c>
      <c r="J239" s="343">
        <f t="shared" si="12"/>
        <v>0.25497234843050981</v>
      </c>
      <c r="K239" s="111"/>
    </row>
    <row r="240" spans="1:11" x14ac:dyDescent="0.25">
      <c r="A240" s="337" t="s">
        <v>191</v>
      </c>
      <c r="B240" s="357">
        <v>17714981</v>
      </c>
      <c r="C240" s="337">
        <v>22.4</v>
      </c>
      <c r="D240" s="340">
        <v>8060</v>
      </c>
      <c r="E240" s="727">
        <v>8540</v>
      </c>
      <c r="F240" s="340">
        <f t="shared" si="13"/>
        <v>480</v>
      </c>
      <c r="G240" s="579">
        <f t="shared" si="11"/>
        <v>0.4128</v>
      </c>
      <c r="H240" s="341"/>
      <c r="I240" s="342">
        <f>(C240/C275)*I11</f>
        <v>3.2324209561134298E-2</v>
      </c>
      <c r="J240" s="343">
        <f t="shared" si="12"/>
        <v>0.4451242095611343</v>
      </c>
      <c r="K240" s="111"/>
    </row>
    <row r="241" spans="1:11" x14ac:dyDescent="0.25">
      <c r="A241" s="337" t="s">
        <v>192</v>
      </c>
      <c r="B241" s="357">
        <v>17715748</v>
      </c>
      <c r="C241" s="337">
        <v>31.2</v>
      </c>
      <c r="D241" s="340">
        <v>4490</v>
      </c>
      <c r="E241" s="727">
        <v>5130</v>
      </c>
      <c r="F241" s="340">
        <f t="shared" si="13"/>
        <v>640</v>
      </c>
      <c r="G241" s="579">
        <f t="shared" si="11"/>
        <v>0.5504</v>
      </c>
      <c r="H241" s="341"/>
      <c r="I241" s="342">
        <f>(C241/C275)*I11</f>
        <v>4.5023006174437059E-2</v>
      </c>
      <c r="J241" s="343">
        <f t="shared" si="12"/>
        <v>0.59542300617443711</v>
      </c>
      <c r="K241" s="111"/>
    </row>
    <row r="242" spans="1:11" x14ac:dyDescent="0.25">
      <c r="A242" s="337" t="s">
        <v>193</v>
      </c>
      <c r="B242" s="357">
        <v>17715384</v>
      </c>
      <c r="C242" s="337">
        <v>32.299999999999997</v>
      </c>
      <c r="D242" s="340">
        <v>7145</v>
      </c>
      <c r="E242" s="727">
        <v>7680</v>
      </c>
      <c r="F242" s="340">
        <f t="shared" si="13"/>
        <v>535</v>
      </c>
      <c r="G242" s="579">
        <f t="shared" si="11"/>
        <v>0.46010000000000001</v>
      </c>
      <c r="H242" s="341"/>
      <c r="I242" s="342">
        <f>(C242/C275)*I11</f>
        <v>4.6610355751099904E-2</v>
      </c>
      <c r="J242" s="343">
        <f t="shared" si="12"/>
        <v>0.50671035575109991</v>
      </c>
      <c r="K242" s="111"/>
    </row>
    <row r="243" spans="1:11" x14ac:dyDescent="0.25">
      <c r="A243" s="337" t="s">
        <v>194</v>
      </c>
      <c r="B243" s="357">
        <v>17715650</v>
      </c>
      <c r="C243" s="337">
        <v>25.2</v>
      </c>
      <c r="D243" s="340">
        <v>9605</v>
      </c>
      <c r="E243" s="727">
        <v>10260</v>
      </c>
      <c r="F243" s="340">
        <f t="shared" si="13"/>
        <v>655</v>
      </c>
      <c r="G243" s="579">
        <f t="shared" si="11"/>
        <v>0.56330000000000002</v>
      </c>
      <c r="H243" s="341"/>
      <c r="I243" s="342">
        <f>(C243/C275)*I11</f>
        <v>3.6364735756276086E-2</v>
      </c>
      <c r="J243" s="343">
        <f t="shared" si="12"/>
        <v>0.5996647357562761</v>
      </c>
      <c r="K243" s="111"/>
    </row>
    <row r="244" spans="1:11" x14ac:dyDescent="0.25">
      <c r="A244" s="337" t="s">
        <v>195</v>
      </c>
      <c r="B244" s="357">
        <v>17715387</v>
      </c>
      <c r="C244" s="337">
        <v>28.9</v>
      </c>
      <c r="D244" s="340">
        <v>12430</v>
      </c>
      <c r="E244" s="727">
        <v>13120</v>
      </c>
      <c r="F244" s="340">
        <f t="shared" si="13"/>
        <v>690</v>
      </c>
      <c r="G244" s="579">
        <f t="shared" si="11"/>
        <v>0.59340000000000004</v>
      </c>
      <c r="H244" s="341"/>
      <c r="I244" s="342">
        <f>(C244/C275)*I11</f>
        <v>4.1704002514142025E-2</v>
      </c>
      <c r="J244" s="343">
        <f t="shared" si="12"/>
        <v>0.63510400251414212</v>
      </c>
      <c r="K244" s="111"/>
    </row>
    <row r="245" spans="1:11" x14ac:dyDescent="0.25">
      <c r="A245" s="337" t="s">
        <v>196</v>
      </c>
      <c r="B245" s="357">
        <v>17715184</v>
      </c>
      <c r="C245" s="337">
        <v>27.4</v>
      </c>
      <c r="D245" s="340">
        <v>8580</v>
      </c>
      <c r="E245" s="727">
        <v>9175</v>
      </c>
      <c r="F245" s="340">
        <f t="shared" si="13"/>
        <v>595</v>
      </c>
      <c r="G245" s="579">
        <f t="shared" si="11"/>
        <v>0.51169999999999993</v>
      </c>
      <c r="H245" s="341"/>
      <c r="I245" s="342">
        <f>(C245/C275)*I11</f>
        <v>3.9539434909601781E-2</v>
      </c>
      <c r="J245" s="343">
        <f t="shared" si="12"/>
        <v>0.5512394349096017</v>
      </c>
      <c r="K245" s="111"/>
    </row>
    <row r="246" spans="1:11" x14ac:dyDescent="0.25">
      <c r="A246" s="337" t="s">
        <v>197</v>
      </c>
      <c r="B246" s="357">
        <v>17715217</v>
      </c>
      <c r="C246" s="337">
        <v>25.1</v>
      </c>
      <c r="D246" s="340">
        <v>6505</v>
      </c>
      <c r="E246" s="727">
        <v>6590</v>
      </c>
      <c r="F246" s="340">
        <f t="shared" si="13"/>
        <v>85</v>
      </c>
      <c r="G246" s="579">
        <f t="shared" si="11"/>
        <v>7.3099999999999998E-2</v>
      </c>
      <c r="H246" s="341"/>
      <c r="I246" s="342">
        <f>(C246/C275)*I11</f>
        <v>3.6220431249306739E-2</v>
      </c>
      <c r="J246" s="343">
        <f t="shared" si="12"/>
        <v>0.10932043124930674</v>
      </c>
      <c r="K246" s="111"/>
    </row>
    <row r="247" spans="1:11" x14ac:dyDescent="0.25">
      <c r="A247" s="337" t="s">
        <v>198</v>
      </c>
      <c r="B247" s="357">
        <v>17714950</v>
      </c>
      <c r="C247" s="337">
        <v>24.6</v>
      </c>
      <c r="D247" s="340">
        <v>7600</v>
      </c>
      <c r="E247" s="727">
        <v>8070</v>
      </c>
      <c r="F247" s="340">
        <f t="shared" si="13"/>
        <v>470</v>
      </c>
      <c r="G247" s="579">
        <f t="shared" si="11"/>
        <v>0.4042</v>
      </c>
      <c r="H247" s="341"/>
      <c r="I247" s="342">
        <f>(C247/C275)*I11</f>
        <v>3.5498908714459994E-2</v>
      </c>
      <c r="J247" s="343">
        <f t="shared" si="12"/>
        <v>0.43969890871445999</v>
      </c>
      <c r="K247" s="111"/>
    </row>
    <row r="248" spans="1:11" x14ac:dyDescent="0.25">
      <c r="A248" s="337" t="s">
        <v>199</v>
      </c>
      <c r="B248" s="357">
        <v>17715046</v>
      </c>
      <c r="C248" s="337">
        <v>34.1</v>
      </c>
      <c r="D248" s="340">
        <v>13075</v>
      </c>
      <c r="E248" s="727">
        <v>13890</v>
      </c>
      <c r="F248" s="340">
        <f t="shared" si="13"/>
        <v>815</v>
      </c>
      <c r="G248" s="579">
        <f t="shared" si="11"/>
        <v>0.70089999999999997</v>
      </c>
      <c r="H248" s="341"/>
      <c r="I248" s="342">
        <f>(C248/C275)*I11</f>
        <v>4.92078368765482E-2</v>
      </c>
      <c r="J248" s="343">
        <f t="shared" si="12"/>
        <v>0.75010783687654814</v>
      </c>
      <c r="K248" s="111"/>
    </row>
    <row r="249" spans="1:11" x14ac:dyDescent="0.25">
      <c r="A249" s="337" t="s">
        <v>200</v>
      </c>
      <c r="B249" s="357">
        <v>17715153</v>
      </c>
      <c r="C249" s="337">
        <v>28.6</v>
      </c>
      <c r="D249" s="340">
        <v>9635</v>
      </c>
      <c r="E249" s="727">
        <v>9875</v>
      </c>
      <c r="F249" s="340">
        <f t="shared" si="13"/>
        <v>240</v>
      </c>
      <c r="G249" s="579">
        <f t="shared" si="11"/>
        <v>0.2064</v>
      </c>
      <c r="H249" s="341"/>
      <c r="I249" s="342">
        <f>(C249/C275)*I11</f>
        <v>4.1271088993233979E-2</v>
      </c>
      <c r="J249" s="343">
        <f t="shared" si="12"/>
        <v>0.24767108899323398</v>
      </c>
      <c r="K249" s="111"/>
    </row>
    <row r="250" spans="1:11" x14ac:dyDescent="0.25">
      <c r="A250" s="337" t="s">
        <v>201</v>
      </c>
      <c r="B250" s="357">
        <v>17715296</v>
      </c>
      <c r="C250" s="337">
        <v>24.4</v>
      </c>
      <c r="D250" s="340">
        <v>8605</v>
      </c>
      <c r="E250" s="727">
        <v>9100</v>
      </c>
      <c r="F250" s="340">
        <f t="shared" si="13"/>
        <v>495</v>
      </c>
      <c r="G250" s="579">
        <f t="shared" si="11"/>
        <v>0.42569999999999997</v>
      </c>
      <c r="H250" s="341"/>
      <c r="I250" s="342">
        <f>(C250/C275)*I11</f>
        <v>3.5210299700521294E-2</v>
      </c>
      <c r="J250" s="343">
        <f t="shared" si="12"/>
        <v>0.46091029970052128</v>
      </c>
      <c r="K250" s="111"/>
    </row>
    <row r="251" spans="1:11" x14ac:dyDescent="0.25">
      <c r="A251" s="337" t="s">
        <v>202</v>
      </c>
      <c r="B251" s="357">
        <v>17715166</v>
      </c>
      <c r="C251" s="337">
        <v>43.8</v>
      </c>
      <c r="D251" s="340">
        <v>13975</v>
      </c>
      <c r="E251" s="727">
        <v>14860</v>
      </c>
      <c r="F251" s="340">
        <f t="shared" si="13"/>
        <v>885</v>
      </c>
      <c r="G251" s="579">
        <f t="shared" si="11"/>
        <v>0.7611</v>
      </c>
      <c r="H251" s="341"/>
      <c r="I251" s="342">
        <f>(C251/C275)*I11</f>
        <v>6.3205374052575106E-2</v>
      </c>
      <c r="J251" s="343">
        <f t="shared" si="12"/>
        <v>0.82430537405257509</v>
      </c>
      <c r="K251" s="111"/>
    </row>
    <row r="252" spans="1:11" x14ac:dyDescent="0.25">
      <c r="A252" s="337" t="s">
        <v>203</v>
      </c>
      <c r="B252" s="357">
        <v>17715653</v>
      </c>
      <c r="C252" s="337">
        <v>29.3</v>
      </c>
      <c r="D252" s="340">
        <v>9485</v>
      </c>
      <c r="E252" s="727">
        <v>9815</v>
      </c>
      <c r="F252" s="340">
        <f t="shared" si="13"/>
        <v>330</v>
      </c>
      <c r="G252" s="579">
        <f t="shared" si="11"/>
        <v>0.2838</v>
      </c>
      <c r="H252" s="341"/>
      <c r="I252" s="342">
        <f>(C252/C275)*I11</f>
        <v>4.2281220542019424E-2</v>
      </c>
      <c r="J252" s="343">
        <f t="shared" si="12"/>
        <v>0.32608122054201943</v>
      </c>
      <c r="K252" s="111"/>
    </row>
    <row r="253" spans="1:11" x14ac:dyDescent="0.25">
      <c r="A253" s="337" t="s">
        <v>204</v>
      </c>
      <c r="B253" s="357">
        <v>17715176</v>
      </c>
      <c r="C253" s="337">
        <v>29.8</v>
      </c>
      <c r="D253" s="340">
        <v>11620</v>
      </c>
      <c r="E253" s="727">
        <v>12245</v>
      </c>
      <c r="F253" s="340">
        <f t="shared" si="13"/>
        <v>625</v>
      </c>
      <c r="G253" s="579">
        <f t="shared" si="11"/>
        <v>0.53749999999999998</v>
      </c>
      <c r="H253" s="341"/>
      <c r="I253" s="342">
        <f>(C253/C275)*I11</f>
        <v>4.3002743076866169E-2</v>
      </c>
      <c r="J253" s="343">
        <f t="shared" si="12"/>
        <v>0.58050274307686611</v>
      </c>
      <c r="K253" s="111"/>
    </row>
    <row r="254" spans="1:11" x14ac:dyDescent="0.25">
      <c r="A254" s="337" t="s">
        <v>205</v>
      </c>
      <c r="B254" s="357">
        <v>17714983</v>
      </c>
      <c r="C254" s="337">
        <v>32.799999999999997</v>
      </c>
      <c r="D254" s="340">
        <v>12305</v>
      </c>
      <c r="E254" s="727">
        <v>13070</v>
      </c>
      <c r="F254" s="340">
        <f t="shared" si="13"/>
        <v>765</v>
      </c>
      <c r="G254" s="579">
        <f t="shared" si="11"/>
        <v>0.65789999999999993</v>
      </c>
      <c r="H254" s="341"/>
      <c r="I254" s="342">
        <f>(C254/C275)*I11</f>
        <v>4.7331878285946656E-2</v>
      </c>
      <c r="J254" s="343">
        <f t="shared" si="12"/>
        <v>0.70523187828594658</v>
      </c>
      <c r="K254" s="111"/>
    </row>
    <row r="255" spans="1:11" x14ac:dyDescent="0.25">
      <c r="A255" s="337" t="s">
        <v>206</v>
      </c>
      <c r="B255" s="357">
        <v>17715554</v>
      </c>
      <c r="C255" s="337">
        <v>24.8</v>
      </c>
      <c r="D255" s="340">
        <v>11235</v>
      </c>
      <c r="E255" s="727">
        <v>11800</v>
      </c>
      <c r="F255" s="340">
        <f t="shared" si="13"/>
        <v>565</v>
      </c>
      <c r="G255" s="579">
        <f t="shared" si="11"/>
        <v>0.4859</v>
      </c>
      <c r="H255" s="341"/>
      <c r="I255" s="342">
        <f>(C255/C275)*I11</f>
        <v>3.5787517728398693E-2</v>
      </c>
      <c r="J255" s="343">
        <f t="shared" si="12"/>
        <v>0.52168751772839872</v>
      </c>
      <c r="K255" s="111"/>
    </row>
    <row r="256" spans="1:11" x14ac:dyDescent="0.25">
      <c r="A256" s="337" t="s">
        <v>174</v>
      </c>
      <c r="B256" s="357">
        <v>17218629</v>
      </c>
      <c r="C256" s="337">
        <v>61.6</v>
      </c>
      <c r="D256" s="340">
        <v>8120</v>
      </c>
      <c r="E256" s="727">
        <v>8250</v>
      </c>
      <c r="F256" s="340">
        <f t="shared" si="13"/>
        <v>130</v>
      </c>
      <c r="G256" s="579">
        <f t="shared" si="11"/>
        <v>0.1118</v>
      </c>
      <c r="H256" s="341"/>
      <c r="I256" s="342">
        <f>(C256/C275)*I11</f>
        <v>8.889157629311932E-2</v>
      </c>
      <c r="J256" s="343">
        <f t="shared" si="12"/>
        <v>0.20069157629311932</v>
      </c>
      <c r="K256" s="111"/>
    </row>
    <row r="257" spans="1:11" x14ac:dyDescent="0.25">
      <c r="A257" s="337" t="s">
        <v>175</v>
      </c>
      <c r="B257" s="357">
        <v>17219205</v>
      </c>
      <c r="C257" s="337">
        <v>49.7</v>
      </c>
      <c r="D257" s="340">
        <v>3915</v>
      </c>
      <c r="E257" s="727">
        <v>3915</v>
      </c>
      <c r="F257" s="340">
        <f t="shared" si="13"/>
        <v>0</v>
      </c>
      <c r="G257" s="579">
        <f t="shared" si="11"/>
        <v>0</v>
      </c>
      <c r="H257" s="341"/>
      <c r="I257" s="342">
        <f>(C257/C275)*I11</f>
        <v>7.171933996376674E-2</v>
      </c>
      <c r="J257" s="343">
        <f t="shared" si="12"/>
        <v>7.171933996376674E-2</v>
      </c>
      <c r="K257" s="111"/>
    </row>
    <row r="258" spans="1:11" x14ac:dyDescent="0.25">
      <c r="A258" s="337" t="s">
        <v>176</v>
      </c>
      <c r="B258" s="357">
        <v>17218873</v>
      </c>
      <c r="C258" s="337">
        <v>55</v>
      </c>
      <c r="D258" s="340">
        <v>12665</v>
      </c>
      <c r="E258" s="727">
        <v>13320</v>
      </c>
      <c r="F258" s="340">
        <f t="shared" si="13"/>
        <v>655</v>
      </c>
      <c r="G258" s="579">
        <f t="shared" si="11"/>
        <v>0.56330000000000002</v>
      </c>
      <c r="H258" s="341"/>
      <c r="I258" s="342">
        <f>(C258/C275)*I11</f>
        <v>7.9367478833142255E-2</v>
      </c>
      <c r="J258" s="343">
        <f t="shared" si="12"/>
        <v>0.64266747883314224</v>
      </c>
      <c r="K258" s="111"/>
    </row>
    <row r="259" spans="1:11" x14ac:dyDescent="0.25">
      <c r="A259" s="337" t="s">
        <v>177</v>
      </c>
      <c r="B259" s="357">
        <v>17219306</v>
      </c>
      <c r="C259" s="337">
        <v>27.6</v>
      </c>
      <c r="D259" s="340">
        <v>8620</v>
      </c>
      <c r="E259" s="727">
        <v>8630</v>
      </c>
      <c r="F259" s="340">
        <f t="shared" si="13"/>
        <v>10</v>
      </c>
      <c r="G259" s="579">
        <f t="shared" si="11"/>
        <v>8.6E-3</v>
      </c>
      <c r="H259" s="341"/>
      <c r="I259" s="342">
        <f>(C259/C275)*I11</f>
        <v>3.9828043923540481E-2</v>
      </c>
      <c r="J259" s="343">
        <f t="shared" si="12"/>
        <v>4.8428043923540484E-2</v>
      </c>
      <c r="K259" s="111"/>
    </row>
    <row r="260" spans="1:11" x14ac:dyDescent="0.25">
      <c r="A260" s="337" t="s">
        <v>178</v>
      </c>
      <c r="B260" s="357">
        <v>17715274</v>
      </c>
      <c r="C260" s="337">
        <v>22</v>
      </c>
      <c r="D260" s="340">
        <v>3710</v>
      </c>
      <c r="E260" s="727">
        <v>4030</v>
      </c>
      <c r="F260" s="340">
        <f t="shared" si="13"/>
        <v>320</v>
      </c>
      <c r="G260" s="579">
        <f t="shared" si="11"/>
        <v>0.2752</v>
      </c>
      <c r="H260" s="341"/>
      <c r="I260" s="342">
        <f>(C260/C275)*I11</f>
        <v>3.1746991533256906E-2</v>
      </c>
      <c r="J260" s="343">
        <f t="shared" si="12"/>
        <v>0.30694699153325689</v>
      </c>
      <c r="K260" s="111"/>
    </row>
    <row r="261" spans="1:11" x14ac:dyDescent="0.25">
      <c r="A261" s="337" t="s">
        <v>179</v>
      </c>
      <c r="B261" s="357">
        <v>17715700</v>
      </c>
      <c r="C261" s="337">
        <v>30.6</v>
      </c>
      <c r="D261" s="340">
        <v>8755</v>
      </c>
      <c r="E261" s="727">
        <v>9150</v>
      </c>
      <c r="F261" s="340">
        <f t="shared" si="13"/>
        <v>395</v>
      </c>
      <c r="G261" s="579">
        <f t="shared" si="11"/>
        <v>0.3397</v>
      </c>
      <c r="H261" s="341"/>
      <c r="I261" s="342">
        <f>(C261/C275)*I11</f>
        <v>4.4157179132620968E-2</v>
      </c>
      <c r="J261" s="343">
        <f t="shared" si="12"/>
        <v>0.38385717913262096</v>
      </c>
      <c r="K261" s="111"/>
    </row>
    <row r="262" spans="1:11" x14ac:dyDescent="0.25">
      <c r="A262" s="337" t="s">
        <v>180</v>
      </c>
      <c r="B262" s="357">
        <v>17715694</v>
      </c>
      <c r="C262" s="337">
        <v>32</v>
      </c>
      <c r="D262" s="340">
        <v>11640</v>
      </c>
      <c r="E262" s="727">
        <v>12280</v>
      </c>
      <c r="F262" s="340">
        <f t="shared" si="13"/>
        <v>640</v>
      </c>
      <c r="G262" s="579">
        <f t="shared" si="11"/>
        <v>0.5504</v>
      </c>
      <c r="H262" s="341"/>
      <c r="I262" s="342">
        <f>(C262/C275)*I11</f>
        <v>4.6177442230191865E-2</v>
      </c>
      <c r="J262" s="343">
        <f t="shared" si="12"/>
        <v>0.59657744223019182</v>
      </c>
      <c r="K262" s="111"/>
    </row>
    <row r="263" spans="1:11" x14ac:dyDescent="0.25">
      <c r="A263" s="337" t="s">
        <v>181</v>
      </c>
      <c r="B263" s="357">
        <v>17714976</v>
      </c>
      <c r="C263" s="337">
        <v>35.200000000000003</v>
      </c>
      <c r="D263" s="340">
        <v>7420</v>
      </c>
      <c r="E263" s="727">
        <v>7880</v>
      </c>
      <c r="F263" s="340">
        <f t="shared" si="13"/>
        <v>460</v>
      </c>
      <c r="G263" s="579">
        <f t="shared" si="11"/>
        <v>0.39560000000000001</v>
      </c>
      <c r="H263" s="341"/>
      <c r="I263" s="342">
        <f>(C263/C275)*I11</f>
        <v>5.0795186453211051E-2</v>
      </c>
      <c r="J263" s="343">
        <f t="shared" si="12"/>
        <v>0.44639518645321108</v>
      </c>
      <c r="K263" s="111"/>
    </row>
    <row r="264" spans="1:11" x14ac:dyDescent="0.25">
      <c r="A264" s="337" t="s">
        <v>182</v>
      </c>
      <c r="B264" s="357">
        <v>17715444</v>
      </c>
      <c r="C264" s="337">
        <v>37.1</v>
      </c>
      <c r="D264" s="340">
        <v>8285</v>
      </c>
      <c r="E264" s="727">
        <v>8835</v>
      </c>
      <c r="F264" s="340">
        <f t="shared" si="13"/>
        <v>550</v>
      </c>
      <c r="G264" s="579">
        <f t="shared" si="11"/>
        <v>0.47299999999999998</v>
      </c>
      <c r="H264" s="341"/>
      <c r="I264" s="342">
        <f>(C264/C275)*I11</f>
        <v>5.3536972085628694E-2</v>
      </c>
      <c r="J264" s="343">
        <f t="shared" si="12"/>
        <v>0.52653697208562866</v>
      </c>
      <c r="K264" s="111"/>
    </row>
    <row r="265" spans="1:11" x14ac:dyDescent="0.25">
      <c r="A265" s="337" t="s">
        <v>183</v>
      </c>
      <c r="B265" s="357">
        <v>17715064</v>
      </c>
      <c r="C265" s="337">
        <v>40.799999999999997</v>
      </c>
      <c r="D265" s="340">
        <v>14130</v>
      </c>
      <c r="E265" s="727">
        <v>14970</v>
      </c>
      <c r="F265" s="340">
        <f t="shared" si="13"/>
        <v>840</v>
      </c>
      <c r="G265" s="579">
        <f t="shared" si="11"/>
        <v>0.72239999999999993</v>
      </c>
      <c r="H265" s="341"/>
      <c r="I265" s="342">
        <f>(C265/C275)*I11</f>
        <v>5.8876238843494619E-2</v>
      </c>
      <c r="J265" s="343">
        <f t="shared" si="12"/>
        <v>0.78127623884349451</v>
      </c>
      <c r="K265" s="111"/>
    </row>
    <row r="266" spans="1:11" x14ac:dyDescent="0.25">
      <c r="A266" s="337" t="s">
        <v>184</v>
      </c>
      <c r="B266" s="357">
        <v>17715679</v>
      </c>
      <c r="C266" s="337">
        <v>31.4</v>
      </c>
      <c r="D266" s="340">
        <v>10960</v>
      </c>
      <c r="E266" s="727">
        <v>11490</v>
      </c>
      <c r="F266" s="340">
        <f t="shared" si="13"/>
        <v>530</v>
      </c>
      <c r="G266" s="579">
        <f t="shared" si="11"/>
        <v>0.45579999999999998</v>
      </c>
      <c r="H266" s="341"/>
      <c r="I266" s="342">
        <f>(C266/C275)*I11</f>
        <v>4.5311615188375759E-2</v>
      </c>
      <c r="J266" s="343">
        <f t="shared" si="12"/>
        <v>0.50111161518837577</v>
      </c>
      <c r="K266" s="111"/>
    </row>
    <row r="267" spans="1:11" x14ac:dyDescent="0.25">
      <c r="A267" s="337" t="s">
        <v>185</v>
      </c>
      <c r="B267" s="357">
        <v>17715061</v>
      </c>
      <c r="C267" s="337">
        <v>29.8</v>
      </c>
      <c r="D267" s="340">
        <v>8735</v>
      </c>
      <c r="E267" s="727">
        <v>9520</v>
      </c>
      <c r="F267" s="340">
        <f t="shared" si="13"/>
        <v>785</v>
      </c>
      <c r="G267" s="579">
        <f t="shared" si="11"/>
        <v>0.67510000000000003</v>
      </c>
      <c r="H267" s="341"/>
      <c r="I267" s="342">
        <f>(C267/C275)*I11</f>
        <v>4.3002743076866169E-2</v>
      </c>
      <c r="J267" s="343">
        <f t="shared" si="12"/>
        <v>0.71810274307686617</v>
      </c>
      <c r="K267" s="111"/>
    </row>
    <row r="268" spans="1:11" x14ac:dyDescent="0.25">
      <c r="A268" s="337" t="s">
        <v>186</v>
      </c>
      <c r="B268" s="357">
        <v>17714969</v>
      </c>
      <c r="C268" s="337">
        <v>29.1</v>
      </c>
      <c r="D268" s="340">
        <v>13970</v>
      </c>
      <c r="E268" s="727">
        <v>14880</v>
      </c>
      <c r="F268" s="340">
        <f t="shared" si="13"/>
        <v>910</v>
      </c>
      <c r="G268" s="579">
        <f t="shared" si="11"/>
        <v>0.78259999999999996</v>
      </c>
      <c r="H268" s="341"/>
      <c r="I268" s="342">
        <f>(C268/C275)*I11</f>
        <v>4.1992611528080724E-2</v>
      </c>
      <c r="J268" s="343">
        <f t="shared" si="12"/>
        <v>0.82459261152808072</v>
      </c>
      <c r="K268" s="111"/>
    </row>
    <row r="269" spans="1:11" x14ac:dyDescent="0.25">
      <c r="A269" s="337" t="s">
        <v>187</v>
      </c>
      <c r="B269" s="357">
        <v>17219305</v>
      </c>
      <c r="C269" s="337">
        <v>33.4</v>
      </c>
      <c r="D269" s="340">
        <v>5570</v>
      </c>
      <c r="E269" s="727">
        <v>6170</v>
      </c>
      <c r="F269" s="340">
        <f t="shared" si="13"/>
        <v>600</v>
      </c>
      <c r="G269" s="579">
        <f t="shared" ref="G269:G273" si="14">F269*0.00086</f>
        <v>0.51600000000000001</v>
      </c>
      <c r="H269" s="341"/>
      <c r="I269" s="342">
        <f>(C269/C275)*I11</f>
        <v>4.8197705327762748E-2</v>
      </c>
      <c r="J269" s="343">
        <f>G269+I269+H269</f>
        <v>0.56419770532776281</v>
      </c>
      <c r="K269" s="111"/>
    </row>
    <row r="270" spans="1:11" x14ac:dyDescent="0.25">
      <c r="A270" s="337" t="s">
        <v>188</v>
      </c>
      <c r="B270" s="357">
        <v>17218719</v>
      </c>
      <c r="C270" s="337">
        <v>32.5</v>
      </c>
      <c r="D270" s="340">
        <v>13240</v>
      </c>
      <c r="E270" s="727">
        <v>14005</v>
      </c>
      <c r="F270" s="340">
        <f t="shared" si="13"/>
        <v>765</v>
      </c>
      <c r="G270" s="579">
        <f t="shared" si="14"/>
        <v>0.65789999999999993</v>
      </c>
      <c r="H270" s="341"/>
      <c r="I270" s="342">
        <f>(C270/C275)*I11</f>
        <v>4.6898964765038603E-2</v>
      </c>
      <c r="J270" s="343">
        <f t="shared" ref="J270:J273" si="15">G270+I270+H270</f>
        <v>0.70479896476503856</v>
      </c>
      <c r="K270" s="111"/>
    </row>
    <row r="271" spans="1:11" x14ac:dyDescent="0.25">
      <c r="A271" s="337" t="s">
        <v>189</v>
      </c>
      <c r="B271" s="357">
        <v>17715338</v>
      </c>
      <c r="C271" s="337">
        <v>29.5</v>
      </c>
      <c r="D271" s="340">
        <v>10655</v>
      </c>
      <c r="E271" s="727">
        <v>10820</v>
      </c>
      <c r="F271" s="340">
        <f t="shared" si="13"/>
        <v>165</v>
      </c>
      <c r="G271" s="579">
        <f t="shared" si="14"/>
        <v>0.1419</v>
      </c>
      <c r="H271" s="341"/>
      <c r="I271" s="342">
        <f>(C271/C275)*I11</f>
        <v>4.2569829555958116E-2</v>
      </c>
      <c r="J271" s="343">
        <f t="shared" si="15"/>
        <v>0.18446982955595811</v>
      </c>
      <c r="K271" s="111"/>
    </row>
    <row r="272" spans="1:11" x14ac:dyDescent="0.25">
      <c r="A272" s="337" t="s">
        <v>190</v>
      </c>
      <c r="B272" s="357">
        <v>17715503</v>
      </c>
      <c r="C272" s="337">
        <v>24.4</v>
      </c>
      <c r="D272" s="340">
        <v>8695</v>
      </c>
      <c r="E272" s="727">
        <v>9285</v>
      </c>
      <c r="F272" s="340">
        <f t="shared" ref="F272:F273" si="16">E272-D272</f>
        <v>590</v>
      </c>
      <c r="G272" s="579">
        <f t="shared" si="14"/>
        <v>0.50739999999999996</v>
      </c>
      <c r="H272" s="341"/>
      <c r="I272" s="342">
        <f>(C272/C275)*I11</f>
        <v>3.5210299700521294E-2</v>
      </c>
      <c r="J272" s="343">
        <f t="shared" si="15"/>
        <v>0.54261029970052121</v>
      </c>
      <c r="K272" s="111"/>
    </row>
    <row r="273" spans="1:16" x14ac:dyDescent="0.25">
      <c r="A273" s="337" t="s">
        <v>191</v>
      </c>
      <c r="B273" s="357">
        <v>17219032</v>
      </c>
      <c r="C273" s="337">
        <v>43.3</v>
      </c>
      <c r="D273" s="340">
        <v>13415</v>
      </c>
      <c r="E273" s="727">
        <v>13835</v>
      </c>
      <c r="F273" s="340">
        <f t="shared" si="16"/>
        <v>420</v>
      </c>
      <c r="G273" s="579">
        <f t="shared" si="14"/>
        <v>0.36119999999999997</v>
      </c>
      <c r="H273" s="341"/>
      <c r="I273" s="342">
        <f>(C273/C275)*I11</f>
        <v>6.248385151772836E-2</v>
      </c>
      <c r="J273" s="343">
        <f t="shared" si="15"/>
        <v>0.4236838515177283</v>
      </c>
      <c r="K273" s="111"/>
    </row>
    <row r="274" spans="1:16" s="726" customFormat="1" x14ac:dyDescent="0.25">
      <c r="A274" s="913" t="s">
        <v>211</v>
      </c>
      <c r="B274" s="914"/>
      <c r="C274" s="725">
        <f t="shared" ref="C274:G274" si="17">SUM(C205:C273)</f>
        <v>2877.7000000000007</v>
      </c>
      <c r="D274" s="725">
        <f>SUM(D205:D273)</f>
        <v>891019</v>
      </c>
      <c r="E274" s="725">
        <f>SUM(E205:E273)</f>
        <v>928565</v>
      </c>
      <c r="F274" s="725">
        <f>SUM(F205:F273)</f>
        <v>37546</v>
      </c>
      <c r="G274" s="722">
        <f t="shared" si="17"/>
        <v>32.289560000000002</v>
      </c>
      <c r="H274" s="722">
        <f t="shared" ref="H274:I274" si="18">SUM(H205:H273)</f>
        <v>1.7434285714285713</v>
      </c>
      <c r="I274" s="722">
        <f t="shared" si="18"/>
        <v>4.1526507970569737</v>
      </c>
      <c r="J274" s="722">
        <f>SUM(J205:J273)</f>
        <v>38.185639368485553</v>
      </c>
    </row>
    <row r="275" spans="1:16" s="726" customFormat="1" x14ac:dyDescent="0.25">
      <c r="A275" s="915" t="s">
        <v>212</v>
      </c>
      <c r="B275" s="916"/>
      <c r="C275" s="725">
        <f t="shared" ref="C275" si="19">C274+C204</f>
        <v>13523.499999999998</v>
      </c>
      <c r="D275" s="725">
        <f>D274+D204</f>
        <v>2396197</v>
      </c>
      <c r="E275" s="720">
        <f>E274+E204</f>
        <v>2496653</v>
      </c>
      <c r="F275" s="725">
        <f>F274+F204</f>
        <v>100456</v>
      </c>
      <c r="G275" s="725">
        <f t="shared" ref="G275:I275" si="20">G274+G204</f>
        <v>86.638980000000004</v>
      </c>
      <c r="H275" s="722">
        <f t="shared" si="20"/>
        <v>2.8439999999999994</v>
      </c>
      <c r="I275" s="722">
        <f t="shared" si="20"/>
        <v>19.515019999999996</v>
      </c>
      <c r="J275" s="722">
        <f>J274+J204-H275</f>
        <v>106.15400000000002</v>
      </c>
    </row>
    <row r="276" spans="1:16" x14ac:dyDescent="0.25">
      <c r="A276" s="367"/>
      <c r="B276" s="368"/>
      <c r="C276" s="367"/>
      <c r="D276" s="370"/>
      <c r="E276" s="711"/>
      <c r="F276" s="370"/>
      <c r="G276" s="712"/>
      <c r="H276" s="369"/>
      <c r="I276" s="369"/>
      <c r="J276" s="369"/>
      <c r="K276" s="713"/>
      <c r="L276" s="594"/>
      <c r="M276" s="570"/>
      <c r="N276" s="570"/>
      <c r="O276" s="570"/>
      <c r="P276" s="570"/>
    </row>
    <row r="277" spans="1:16" x14ac:dyDescent="0.25">
      <c r="A277" s="108"/>
      <c r="B277" s="371"/>
      <c r="C277" s="108"/>
      <c r="D277" s="109"/>
      <c r="E277" s="714"/>
      <c r="F277" s="109"/>
      <c r="G277" s="715"/>
      <c r="H277" s="109"/>
      <c r="I277" s="372"/>
      <c r="J277" s="369"/>
      <c r="K277" s="568"/>
      <c r="L277" s="570"/>
      <c r="M277" s="570"/>
      <c r="N277" s="570"/>
      <c r="O277" s="570"/>
      <c r="P277" s="570"/>
    </row>
    <row r="278" spans="1:16" x14ac:dyDescent="0.25">
      <c r="A278" s="108"/>
      <c r="C278" s="108"/>
      <c r="D278" s="112"/>
      <c r="F278" s="112" t="s">
        <v>231</v>
      </c>
      <c r="H278" s="112"/>
      <c r="I278" s="372"/>
      <c r="J278" s="369"/>
      <c r="K278" s="568"/>
      <c r="L278" s="570"/>
      <c r="M278" s="570"/>
      <c r="N278" s="570"/>
      <c r="O278" s="570"/>
      <c r="P278" s="570"/>
    </row>
    <row r="279" spans="1:16" x14ac:dyDescent="0.25">
      <c r="K279" s="568"/>
      <c r="L279" s="570"/>
      <c r="M279" s="570"/>
      <c r="N279" s="570"/>
      <c r="O279" s="570"/>
      <c r="P279" s="570"/>
    </row>
  </sheetData>
  <mergeCells count="17">
    <mergeCell ref="A1:M1"/>
    <mergeCell ref="A3:M3"/>
    <mergeCell ref="A4:M4"/>
    <mergeCell ref="A6:I6"/>
    <mergeCell ref="L6:M11"/>
    <mergeCell ref="A7:D7"/>
    <mergeCell ref="E7:G7"/>
    <mergeCell ref="A8:D8"/>
    <mergeCell ref="E8:G8"/>
    <mergeCell ref="A9:D11"/>
    <mergeCell ref="A274:B274"/>
    <mergeCell ref="A275:B275"/>
    <mergeCell ref="E9:G9"/>
    <mergeCell ref="E10:G10"/>
    <mergeCell ref="E11:G11"/>
    <mergeCell ref="G13:J13"/>
    <mergeCell ref="A204:B20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2"/>
  <sheetViews>
    <sheetView workbookViewId="0">
      <selection activeCell="N17" sqref="N17"/>
    </sheetView>
  </sheetViews>
  <sheetFormatPr defaultRowHeight="15.75" x14ac:dyDescent="0.25"/>
  <cols>
    <col min="1" max="1" width="18.42578125" style="667" customWidth="1"/>
    <col min="2" max="2" width="15.5703125" style="668" customWidth="1"/>
    <col min="3" max="3" width="15.5703125" style="669" customWidth="1"/>
    <col min="4" max="5" width="14.140625" style="694" customWidth="1"/>
    <col min="6" max="6" width="14.7109375" style="666" customWidth="1"/>
    <col min="7" max="7" width="17.140625" style="666" customWidth="1"/>
    <col min="8" max="8" width="12.28515625" style="666" customWidth="1"/>
    <col min="9" max="10" width="10.85546875" style="666" customWidth="1"/>
    <col min="11" max="11" width="9.140625" style="615"/>
    <col min="12" max="12" width="10.5703125" style="615" customWidth="1"/>
    <col min="13" max="16384" width="9.140625" style="615"/>
  </cols>
  <sheetData>
    <row r="1" spans="1:12" ht="18.75" x14ac:dyDescent="0.25">
      <c r="A1" s="886" t="s">
        <v>286</v>
      </c>
      <c r="B1" s="886"/>
      <c r="C1" s="886"/>
      <c r="D1" s="886"/>
      <c r="E1" s="886"/>
      <c r="F1" s="886"/>
      <c r="G1" s="886"/>
      <c r="H1" s="886"/>
      <c r="I1" s="886"/>
      <c r="J1" s="614"/>
    </row>
    <row r="2" spans="1:12" ht="18.75" x14ac:dyDescent="0.25">
      <c r="A2" s="886"/>
      <c r="B2" s="886"/>
      <c r="C2" s="886"/>
      <c r="D2" s="886"/>
      <c r="E2" s="886"/>
      <c r="F2" s="886"/>
      <c r="G2" s="886"/>
      <c r="H2" s="886"/>
      <c r="I2" s="886"/>
      <c r="J2" s="614"/>
    </row>
    <row r="3" spans="1:12" ht="18.75" x14ac:dyDescent="0.25">
      <c r="A3" s="886"/>
      <c r="B3" s="886"/>
      <c r="C3" s="886"/>
      <c r="D3" s="886"/>
      <c r="E3" s="886"/>
      <c r="F3" s="886"/>
      <c r="G3" s="886"/>
      <c r="H3" s="886"/>
      <c r="I3" s="886"/>
      <c r="J3" s="614"/>
    </row>
    <row r="4" spans="1:12" ht="18.75" x14ac:dyDescent="0.25">
      <c r="A4" s="886"/>
      <c r="B4" s="886"/>
      <c r="C4" s="886"/>
      <c r="D4" s="886"/>
      <c r="E4" s="886"/>
      <c r="F4" s="886"/>
      <c r="G4" s="886"/>
      <c r="H4" s="886"/>
      <c r="I4" s="886"/>
      <c r="J4" s="614"/>
    </row>
    <row r="5" spans="1:12" x14ac:dyDescent="0.25">
      <c r="A5" s="887" t="s">
        <v>287</v>
      </c>
      <c r="B5" s="887"/>
      <c r="C5" s="887"/>
      <c r="D5" s="887"/>
      <c r="E5" s="887"/>
      <c r="F5" s="887"/>
      <c r="G5" s="887"/>
      <c r="H5" s="887"/>
      <c r="I5" s="887"/>
      <c r="J5" s="617"/>
    </row>
    <row r="6" spans="1:12" x14ac:dyDescent="0.25">
      <c r="A6" s="618"/>
      <c r="B6" s="619"/>
      <c r="C6" s="620"/>
      <c r="D6" s="679"/>
      <c r="E6" s="679"/>
      <c r="F6" s="622"/>
      <c r="G6" s="622"/>
      <c r="H6" s="622"/>
      <c r="I6" s="622"/>
      <c r="J6" s="622"/>
    </row>
    <row r="7" spans="1:12" x14ac:dyDescent="0.25">
      <c r="A7" s="888" t="s">
        <v>288</v>
      </c>
      <c r="B7" s="889"/>
      <c r="C7" s="889"/>
      <c r="D7" s="889"/>
      <c r="E7" s="889"/>
      <c r="F7" s="889"/>
      <c r="G7" s="889"/>
      <c r="H7" s="889"/>
      <c r="I7" s="890"/>
      <c r="J7" s="620"/>
      <c r="K7" s="891" t="s">
        <v>3</v>
      </c>
      <c r="L7" s="891"/>
    </row>
    <row r="8" spans="1:12" x14ac:dyDescent="0.25">
      <c r="A8" s="921"/>
      <c r="B8" s="922"/>
      <c r="C8" s="922"/>
      <c r="D8" s="922"/>
      <c r="E8" s="923"/>
      <c r="F8" s="921" t="s">
        <v>5</v>
      </c>
      <c r="G8" s="922"/>
      <c r="H8" s="923"/>
      <c r="I8" s="924"/>
      <c r="J8" s="622"/>
      <c r="K8" s="891"/>
      <c r="L8" s="891"/>
    </row>
    <row r="9" spans="1:12" x14ac:dyDescent="0.25">
      <c r="A9" s="895"/>
      <c r="B9" s="896"/>
      <c r="C9" s="896"/>
      <c r="D9" s="896"/>
      <c r="E9" s="897"/>
      <c r="F9" s="895"/>
      <c r="G9" s="896"/>
      <c r="H9" s="897"/>
      <c r="I9" s="899"/>
      <c r="J9" s="622"/>
      <c r="K9" s="891"/>
      <c r="L9" s="891"/>
    </row>
    <row r="10" spans="1:12" x14ac:dyDescent="0.25">
      <c r="A10" s="900"/>
      <c r="B10" s="900"/>
      <c r="C10" s="900"/>
      <c r="D10" s="900"/>
      <c r="E10" s="900"/>
      <c r="F10" s="901" t="s">
        <v>7</v>
      </c>
      <c r="G10" s="901"/>
      <c r="H10" s="901"/>
      <c r="I10" s="623">
        <v>111.09399999999999</v>
      </c>
      <c r="J10" s="630"/>
      <c r="K10" s="891"/>
      <c r="L10" s="891"/>
    </row>
    <row r="11" spans="1:12" x14ac:dyDescent="0.25">
      <c r="A11" s="902" t="s">
        <v>8</v>
      </c>
      <c r="B11" s="902"/>
      <c r="C11" s="902"/>
      <c r="D11" s="902"/>
      <c r="E11" s="902"/>
      <c r="F11" s="901" t="s">
        <v>9</v>
      </c>
      <c r="G11" s="901"/>
      <c r="H11" s="901"/>
      <c r="I11" s="623">
        <f>F198+G198</f>
        <v>39.83629999999998</v>
      </c>
      <c r="J11" s="630"/>
      <c r="K11" s="891"/>
      <c r="L11" s="891"/>
    </row>
    <row r="12" spans="1:12" x14ac:dyDescent="0.25">
      <c r="A12" s="902"/>
      <c r="B12" s="902"/>
      <c r="C12" s="902"/>
      <c r="D12" s="902"/>
      <c r="E12" s="902"/>
      <c r="F12" s="905" t="s">
        <v>207</v>
      </c>
      <c r="G12" s="906"/>
      <c r="H12" s="907"/>
      <c r="I12" s="623">
        <f>F253+G253</f>
        <v>37.634699999999995</v>
      </c>
      <c r="J12" s="630"/>
      <c r="K12" s="891"/>
      <c r="L12" s="891"/>
    </row>
    <row r="13" spans="1:12" ht="57" customHeight="1" x14ac:dyDescent="0.25">
      <c r="A13" s="902"/>
      <c r="B13" s="902"/>
      <c r="C13" s="902"/>
      <c r="D13" s="902"/>
      <c r="E13" s="902"/>
      <c r="F13" s="901" t="s">
        <v>10</v>
      </c>
      <c r="G13" s="901"/>
      <c r="H13" s="901"/>
      <c r="I13" s="623">
        <f>I10-I11-I12</f>
        <v>33.623000000000019</v>
      </c>
      <c r="J13" s="630"/>
      <c r="K13" s="891"/>
      <c r="L13" s="891"/>
    </row>
    <row r="14" spans="1:12" x14ac:dyDescent="0.25">
      <c r="A14" s="625"/>
      <c r="B14" s="626"/>
      <c r="C14" s="627"/>
      <c r="D14" s="680"/>
      <c r="E14" s="680"/>
      <c r="F14" s="629"/>
      <c r="G14" s="629"/>
      <c r="H14" s="629"/>
      <c r="I14" s="630"/>
      <c r="J14" s="630"/>
    </row>
    <row r="15" spans="1:12" x14ac:dyDescent="0.25">
      <c r="A15" s="625"/>
      <c r="B15" s="626"/>
      <c r="C15" s="627"/>
      <c r="D15" s="680"/>
      <c r="E15" s="680"/>
      <c r="F15" s="629"/>
      <c r="G15" s="629"/>
      <c r="H15" s="629"/>
      <c r="I15" s="630"/>
      <c r="J15" s="630"/>
    </row>
    <row r="16" spans="1:12" x14ac:dyDescent="0.25">
      <c r="A16" s="631"/>
      <c r="B16" s="632"/>
      <c r="C16" s="633"/>
      <c r="D16" s="681"/>
      <c r="E16" s="681"/>
      <c r="F16" s="908" t="s">
        <v>413</v>
      </c>
      <c r="G16" s="908"/>
      <c r="H16" s="908"/>
      <c r="I16" s="908"/>
      <c r="J16" s="682"/>
    </row>
    <row r="17" spans="1:13" s="641" customFormat="1" ht="55.5" customHeight="1" x14ac:dyDescent="0.25">
      <c r="A17" s="635" t="s">
        <v>290</v>
      </c>
      <c r="B17" s="636" t="s">
        <v>291</v>
      </c>
      <c r="C17" s="637" t="s">
        <v>14</v>
      </c>
      <c r="D17" s="683" t="s">
        <v>293</v>
      </c>
      <c r="E17" s="683" t="s">
        <v>401</v>
      </c>
      <c r="F17" s="639" t="s">
        <v>279</v>
      </c>
      <c r="G17" s="639" t="s">
        <v>249</v>
      </c>
      <c r="H17" s="639" t="s">
        <v>17</v>
      </c>
      <c r="I17" s="640" t="s">
        <v>18</v>
      </c>
      <c r="J17" s="684"/>
      <c r="K17" s="642"/>
      <c r="L17" s="642"/>
    </row>
    <row r="18" spans="1:13" ht="15" customHeight="1" x14ac:dyDescent="0.25">
      <c r="A18" s="643">
        <v>21</v>
      </c>
      <c r="B18" s="644">
        <v>91503475</v>
      </c>
      <c r="C18" s="645">
        <v>53.9</v>
      </c>
      <c r="D18" s="685">
        <v>0.25419999999999998</v>
      </c>
      <c r="E18" s="685">
        <v>0.25629999999999997</v>
      </c>
      <c r="F18" s="646">
        <f>E18-D18</f>
        <v>2.0999999999999908E-3</v>
      </c>
      <c r="G18" s="646">
        <v>0</v>
      </c>
      <c r="H18" s="646">
        <f>(C18/C254)*I13</f>
        <v>0.13110989972942874</v>
      </c>
      <c r="I18" s="646">
        <f>F18+H18</f>
        <v>0.13320989972942873</v>
      </c>
      <c r="J18" s="686"/>
    </row>
    <row r="19" spans="1:13" ht="15" customHeight="1" x14ac:dyDescent="0.25">
      <c r="A19" s="643">
        <v>22</v>
      </c>
      <c r="B19" s="644">
        <v>91503476</v>
      </c>
      <c r="C19" s="645">
        <v>49.2</v>
      </c>
      <c r="D19" s="685">
        <v>0.3296</v>
      </c>
      <c r="E19" s="685">
        <v>1.3567</v>
      </c>
      <c r="F19" s="646">
        <f t="shared" ref="F19:F82" si="0">E19-D19</f>
        <v>1.0270999999999999</v>
      </c>
      <c r="G19" s="646">
        <v>0</v>
      </c>
      <c r="H19" s="646">
        <f>(C19/C254)*I13</f>
        <v>0.11967731107027633</v>
      </c>
      <c r="I19" s="646">
        <f t="shared" ref="I19:I82" si="1">F19+H19</f>
        <v>1.1467773110702761</v>
      </c>
      <c r="J19" s="686"/>
    </row>
    <row r="20" spans="1:13" ht="15" customHeight="1" x14ac:dyDescent="0.25">
      <c r="A20" s="643">
        <v>23</v>
      </c>
      <c r="B20" s="644">
        <v>91503474</v>
      </c>
      <c r="C20" s="645">
        <v>77.7</v>
      </c>
      <c r="D20" s="685">
        <v>0.1774</v>
      </c>
      <c r="E20" s="685">
        <v>0.1774</v>
      </c>
      <c r="F20" s="646">
        <f t="shared" si="0"/>
        <v>0</v>
      </c>
      <c r="G20" s="646">
        <v>0</v>
      </c>
      <c r="H20" s="646">
        <f>C20/C254*I13</f>
        <v>0.18900258272683884</v>
      </c>
      <c r="I20" s="646">
        <f t="shared" si="1"/>
        <v>0.18900258272683884</v>
      </c>
      <c r="J20" s="686"/>
    </row>
    <row r="21" spans="1:13" ht="15" customHeight="1" x14ac:dyDescent="0.25">
      <c r="A21" s="643">
        <v>24</v>
      </c>
      <c r="B21" s="644">
        <v>91503477</v>
      </c>
      <c r="C21" s="645">
        <v>76.8</v>
      </c>
      <c r="D21" s="685">
        <v>0.17560000000000001</v>
      </c>
      <c r="E21" s="685">
        <v>0.17560000000000001</v>
      </c>
      <c r="F21" s="646">
        <f t="shared" si="0"/>
        <v>0</v>
      </c>
      <c r="G21" s="646">
        <v>0</v>
      </c>
      <c r="H21" s="646">
        <f>C21/C254*I13</f>
        <v>0.18681336362189474</v>
      </c>
      <c r="I21" s="646">
        <f t="shared" si="1"/>
        <v>0.18681336362189474</v>
      </c>
      <c r="J21" s="686"/>
    </row>
    <row r="22" spans="1:13" ht="15" customHeight="1" x14ac:dyDescent="0.25">
      <c r="A22" s="643">
        <v>25</v>
      </c>
      <c r="B22" s="644">
        <v>91503478</v>
      </c>
      <c r="C22" s="645">
        <v>47.6</v>
      </c>
      <c r="D22" s="685">
        <v>0.1174</v>
      </c>
      <c r="E22" s="685">
        <v>0.1174</v>
      </c>
      <c r="F22" s="646">
        <f t="shared" si="0"/>
        <v>0</v>
      </c>
      <c r="G22" s="646">
        <v>0</v>
      </c>
      <c r="H22" s="646">
        <f>C22/C254*I13</f>
        <v>0.11578536599482019</v>
      </c>
      <c r="I22" s="646">
        <f t="shared" si="1"/>
        <v>0.11578536599482019</v>
      </c>
      <c r="J22" s="686"/>
      <c r="M22" s="615" t="s">
        <v>231</v>
      </c>
    </row>
    <row r="23" spans="1:13" ht="15" customHeight="1" x14ac:dyDescent="0.25">
      <c r="A23" s="643">
        <v>26</v>
      </c>
      <c r="B23" s="644">
        <v>91503479</v>
      </c>
      <c r="C23" s="645">
        <v>52.2</v>
      </c>
      <c r="D23" s="685">
        <v>0.19209999999999999</v>
      </c>
      <c r="E23" s="685">
        <v>0.78910000000000002</v>
      </c>
      <c r="F23" s="646">
        <f t="shared" si="0"/>
        <v>0.59699999999999998</v>
      </c>
      <c r="G23" s="646">
        <v>0</v>
      </c>
      <c r="H23" s="646">
        <f>C23/C254*I13</f>
        <v>0.12697470808675659</v>
      </c>
      <c r="I23" s="646">
        <f t="shared" si="1"/>
        <v>0.72397470808675657</v>
      </c>
      <c r="J23" s="686"/>
    </row>
    <row r="24" spans="1:13" ht="15" customHeight="1" x14ac:dyDescent="0.25">
      <c r="A24" s="643">
        <v>27</v>
      </c>
      <c r="B24" s="644">
        <v>91503480</v>
      </c>
      <c r="C24" s="645">
        <v>48.3</v>
      </c>
      <c r="D24" s="685">
        <v>0.18379999999999999</v>
      </c>
      <c r="E24" s="685">
        <v>0.94169999999999998</v>
      </c>
      <c r="F24" s="646">
        <f t="shared" si="0"/>
        <v>0.75790000000000002</v>
      </c>
      <c r="G24" s="646">
        <v>0</v>
      </c>
      <c r="H24" s="646">
        <f>C24/C254*I13</f>
        <v>0.11748809196533223</v>
      </c>
      <c r="I24" s="646">
        <f t="shared" si="1"/>
        <v>0.87538809196533229</v>
      </c>
      <c r="J24" s="686"/>
    </row>
    <row r="25" spans="1:13" ht="15" customHeight="1" x14ac:dyDescent="0.25">
      <c r="A25" s="643">
        <v>28</v>
      </c>
      <c r="B25" s="644">
        <v>91503481</v>
      </c>
      <c r="C25" s="645">
        <v>49.4</v>
      </c>
      <c r="D25" s="685">
        <v>4.07E-2</v>
      </c>
      <c r="E25" s="685">
        <v>4.07E-2</v>
      </c>
      <c r="F25" s="646">
        <f t="shared" si="0"/>
        <v>0</v>
      </c>
      <c r="G25" s="646">
        <v>0</v>
      </c>
      <c r="H25" s="646">
        <f>C25/C254*I13</f>
        <v>0.12016380420470833</v>
      </c>
      <c r="I25" s="646">
        <f t="shared" si="1"/>
        <v>0.12016380420470833</v>
      </c>
      <c r="J25" s="686"/>
    </row>
    <row r="26" spans="1:13" ht="15" customHeight="1" x14ac:dyDescent="0.25">
      <c r="A26" s="643">
        <v>29</v>
      </c>
      <c r="B26" s="644">
        <v>91503405</v>
      </c>
      <c r="C26" s="645">
        <v>66.099999999999994</v>
      </c>
      <c r="D26" s="685">
        <v>9.4399999999999998E-2</v>
      </c>
      <c r="E26" s="685">
        <v>0.33550000000000002</v>
      </c>
      <c r="F26" s="646">
        <f t="shared" si="0"/>
        <v>0.24110000000000004</v>
      </c>
      <c r="G26" s="646">
        <v>0</v>
      </c>
      <c r="H26" s="646">
        <f>C26/C254*I13</f>
        <v>0.1607859809297818</v>
      </c>
      <c r="I26" s="646">
        <f t="shared" si="1"/>
        <v>0.40188598092978184</v>
      </c>
      <c r="J26" s="686"/>
    </row>
    <row r="27" spans="1:13" ht="15" customHeight="1" x14ac:dyDescent="0.25">
      <c r="A27" s="643">
        <v>30</v>
      </c>
      <c r="B27" s="644">
        <v>91503484</v>
      </c>
      <c r="C27" s="647">
        <v>36.1</v>
      </c>
      <c r="D27" s="685">
        <v>4.6699999999999998E-2</v>
      </c>
      <c r="E27" s="685">
        <v>0.57240000000000002</v>
      </c>
      <c r="F27" s="646">
        <f t="shared" si="0"/>
        <v>0.52570000000000006</v>
      </c>
      <c r="G27" s="646">
        <v>0</v>
      </c>
      <c r="H27" s="646">
        <f>C27/C254*I13</f>
        <v>8.7812010764979187E-2</v>
      </c>
      <c r="I27" s="646">
        <f t="shared" si="1"/>
        <v>0.61351201076497919</v>
      </c>
      <c r="J27" s="686"/>
    </row>
    <row r="28" spans="1:13" ht="15" customHeight="1" x14ac:dyDescent="0.25">
      <c r="A28" s="643">
        <v>31</v>
      </c>
      <c r="B28" s="644">
        <v>91503483</v>
      </c>
      <c r="C28" s="645">
        <v>63.9</v>
      </c>
      <c r="D28" s="685">
        <v>0.36990000000000001</v>
      </c>
      <c r="E28" s="685">
        <v>1.1783999999999999</v>
      </c>
      <c r="F28" s="646">
        <f t="shared" si="0"/>
        <v>0.80849999999999989</v>
      </c>
      <c r="G28" s="646">
        <v>0</v>
      </c>
      <c r="H28" s="646">
        <f>C28/C254*I13</f>
        <v>0.1554345564510296</v>
      </c>
      <c r="I28" s="646">
        <f>F28+H28</f>
        <v>0.96393455645102954</v>
      </c>
      <c r="J28" s="686"/>
    </row>
    <row r="29" spans="1:13" ht="15" customHeight="1" x14ac:dyDescent="0.25">
      <c r="A29" s="643">
        <v>32</v>
      </c>
      <c r="B29" s="644">
        <v>91503482</v>
      </c>
      <c r="C29" s="645">
        <v>46</v>
      </c>
      <c r="D29" s="685">
        <v>0.157</v>
      </c>
      <c r="E29" s="685">
        <v>0.157</v>
      </c>
      <c r="F29" s="646">
        <f t="shared" si="0"/>
        <v>0</v>
      </c>
      <c r="G29" s="646">
        <v>0</v>
      </c>
      <c r="H29" s="646">
        <f>C29/C254*I13</f>
        <v>0.11189342091936405</v>
      </c>
      <c r="I29" s="646">
        <f>F29+H29</f>
        <v>0.11189342091936405</v>
      </c>
      <c r="J29" s="686"/>
    </row>
    <row r="30" spans="1:13" ht="15" customHeight="1" x14ac:dyDescent="0.25">
      <c r="A30" s="643">
        <v>33</v>
      </c>
      <c r="B30" s="644">
        <v>91503489</v>
      </c>
      <c r="C30" s="645">
        <v>53.9</v>
      </c>
      <c r="D30" s="685">
        <v>0.2056</v>
      </c>
      <c r="E30" s="685">
        <v>0.2056</v>
      </c>
      <c r="F30" s="646">
        <f t="shared" si="0"/>
        <v>0</v>
      </c>
      <c r="G30" s="646">
        <v>0</v>
      </c>
      <c r="H30" s="646">
        <f>C30/C254*I13</f>
        <v>0.13110989972942874</v>
      </c>
      <c r="I30" s="646">
        <f>F30+H30</f>
        <v>0.13110989972942874</v>
      </c>
      <c r="J30" s="686"/>
    </row>
    <row r="31" spans="1:13" ht="15" customHeight="1" x14ac:dyDescent="0.25">
      <c r="A31" s="643">
        <v>34</v>
      </c>
      <c r="B31" s="644">
        <v>91503488</v>
      </c>
      <c r="C31" s="645">
        <v>49.1</v>
      </c>
      <c r="D31" s="685">
        <v>0.1608</v>
      </c>
      <c r="E31" s="685">
        <v>0.1608</v>
      </c>
      <c r="F31" s="646">
        <f t="shared" si="0"/>
        <v>0</v>
      </c>
      <c r="G31" s="646">
        <v>0</v>
      </c>
      <c r="H31" s="646">
        <f>C31/C254*I13</f>
        <v>0.11943406450306032</v>
      </c>
      <c r="I31" s="646">
        <f t="shared" si="1"/>
        <v>0.11943406450306032</v>
      </c>
      <c r="J31" s="686"/>
    </row>
    <row r="32" spans="1:13" ht="15" customHeight="1" x14ac:dyDescent="0.25">
      <c r="A32" s="643">
        <v>35</v>
      </c>
      <c r="B32" s="644">
        <v>91503487</v>
      </c>
      <c r="C32" s="645">
        <v>77.900000000000006</v>
      </c>
      <c r="D32" s="685">
        <v>0.84189999999999998</v>
      </c>
      <c r="E32" s="685">
        <v>1.8648</v>
      </c>
      <c r="F32" s="646">
        <f t="shared" si="0"/>
        <v>1.0228999999999999</v>
      </c>
      <c r="G32" s="646">
        <v>0</v>
      </c>
      <c r="H32" s="646">
        <f>C32/C254*I13</f>
        <v>0.18948907586127087</v>
      </c>
      <c r="I32" s="646">
        <f>F32+H32</f>
        <v>1.2123890758612708</v>
      </c>
      <c r="J32" s="686"/>
    </row>
    <row r="33" spans="1:10" x14ac:dyDescent="0.25">
      <c r="A33" s="643">
        <v>36</v>
      </c>
      <c r="B33" s="644">
        <v>91503486</v>
      </c>
      <c r="C33" s="645">
        <v>77.3</v>
      </c>
      <c r="D33" s="685">
        <v>0.89129999999999998</v>
      </c>
      <c r="E33" s="685">
        <v>2.3612000000000002</v>
      </c>
      <c r="F33" s="646">
        <f t="shared" si="0"/>
        <v>1.4699000000000002</v>
      </c>
      <c r="G33" s="646">
        <v>0</v>
      </c>
      <c r="H33" s="646">
        <f>C33/C254*I13</f>
        <v>0.18802959645797479</v>
      </c>
      <c r="I33" s="646">
        <f t="shared" si="1"/>
        <v>1.657929596457975</v>
      </c>
      <c r="J33" s="686"/>
    </row>
    <row r="34" spans="1:10" x14ac:dyDescent="0.25">
      <c r="A34" s="643">
        <v>37</v>
      </c>
      <c r="B34" s="644">
        <v>91503095</v>
      </c>
      <c r="C34" s="645">
        <v>47.4</v>
      </c>
      <c r="D34" s="685">
        <v>0.1095</v>
      </c>
      <c r="E34" s="685">
        <v>0.1095</v>
      </c>
      <c r="F34" s="646">
        <f t="shared" si="0"/>
        <v>0</v>
      </c>
      <c r="G34" s="646">
        <v>0</v>
      </c>
      <c r="H34" s="646">
        <f>C34/C254*I13</f>
        <v>0.11529887286038816</v>
      </c>
      <c r="I34" s="646">
        <f t="shared" si="1"/>
        <v>0.11529887286038816</v>
      </c>
      <c r="J34" s="686"/>
    </row>
    <row r="35" spans="1:10" x14ac:dyDescent="0.25">
      <c r="A35" s="643">
        <v>38</v>
      </c>
      <c r="B35" s="644">
        <v>91503091</v>
      </c>
      <c r="C35" s="645">
        <v>51.9</v>
      </c>
      <c r="D35" s="685">
        <v>1E-4</v>
      </c>
      <c r="E35" s="685">
        <v>1E-4</v>
      </c>
      <c r="F35" s="646">
        <f t="shared" si="0"/>
        <v>0</v>
      </c>
      <c r="G35" s="646">
        <v>0</v>
      </c>
      <c r="H35" s="646">
        <f>C35/C254*I13</f>
        <v>0.12624496838510857</v>
      </c>
      <c r="I35" s="646">
        <f t="shared" si="1"/>
        <v>0.12624496838510857</v>
      </c>
      <c r="J35" s="686"/>
    </row>
    <row r="36" spans="1:10" x14ac:dyDescent="0.25">
      <c r="A36" s="643">
        <v>39</v>
      </c>
      <c r="B36" s="644">
        <v>91503090</v>
      </c>
      <c r="C36" s="647">
        <v>48.5</v>
      </c>
      <c r="D36" s="685">
        <v>8.9999999999999998E-4</v>
      </c>
      <c r="E36" s="685">
        <v>0.7278</v>
      </c>
      <c r="F36" s="646">
        <f t="shared" si="0"/>
        <v>0.72689999999999999</v>
      </c>
      <c r="G36" s="646">
        <v>0</v>
      </c>
      <c r="H36" s="646">
        <f>C36/C254*I13</f>
        <v>0.11797458509976427</v>
      </c>
      <c r="I36" s="646">
        <f t="shared" si="1"/>
        <v>0.84487458509976432</v>
      </c>
      <c r="J36" s="686"/>
    </row>
    <row r="37" spans="1:10" x14ac:dyDescent="0.25">
      <c r="A37" s="643">
        <v>40</v>
      </c>
      <c r="B37" s="644">
        <v>91503094</v>
      </c>
      <c r="C37" s="645">
        <v>49.4</v>
      </c>
      <c r="D37" s="685">
        <v>0</v>
      </c>
      <c r="E37" s="685">
        <v>0</v>
      </c>
      <c r="F37" s="646">
        <f t="shared" si="0"/>
        <v>0</v>
      </c>
      <c r="G37" s="646">
        <v>0</v>
      </c>
      <c r="H37" s="646">
        <f>C37/C254*I13</f>
        <v>0.12016380420470833</v>
      </c>
      <c r="I37" s="646">
        <f t="shared" si="1"/>
        <v>0.12016380420470833</v>
      </c>
      <c r="J37" s="686"/>
    </row>
    <row r="38" spans="1:10" x14ac:dyDescent="0.25">
      <c r="A38" s="643">
        <v>41</v>
      </c>
      <c r="B38" s="644">
        <v>91503093</v>
      </c>
      <c r="C38" s="645">
        <v>66.099999999999994</v>
      </c>
      <c r="D38" s="685">
        <v>0.63090000000000002</v>
      </c>
      <c r="E38" s="685">
        <v>1.5995999999999999</v>
      </c>
      <c r="F38" s="646">
        <f t="shared" si="0"/>
        <v>0.96869999999999989</v>
      </c>
      <c r="G38" s="646">
        <v>0</v>
      </c>
      <c r="H38" s="646">
        <f>C38/C254*I13</f>
        <v>0.1607859809297818</v>
      </c>
      <c r="I38" s="646">
        <f t="shared" si="1"/>
        <v>1.1294859809297817</v>
      </c>
      <c r="J38" s="686"/>
    </row>
    <row r="39" spans="1:10" x14ac:dyDescent="0.25">
      <c r="A39" s="643">
        <v>42</v>
      </c>
      <c r="B39" s="644">
        <v>91503092</v>
      </c>
      <c r="C39" s="645">
        <v>35.9</v>
      </c>
      <c r="D39" s="685">
        <v>0</v>
      </c>
      <c r="E39" s="685">
        <v>0.79379999999999995</v>
      </c>
      <c r="F39" s="646">
        <f t="shared" si="0"/>
        <v>0.79379999999999995</v>
      </c>
      <c r="G39" s="646">
        <v>0</v>
      </c>
      <c r="H39" s="646">
        <f>C39/C254*I13</f>
        <v>8.7325517630547148E-2</v>
      </c>
      <c r="I39" s="646">
        <f t="shared" si="1"/>
        <v>0.88112551763054714</v>
      </c>
      <c r="J39" s="686"/>
    </row>
    <row r="40" spans="1:10" x14ac:dyDescent="0.25">
      <c r="A40" s="643">
        <v>43</v>
      </c>
      <c r="B40" s="644">
        <v>91503096</v>
      </c>
      <c r="C40" s="645">
        <v>64.400000000000006</v>
      </c>
      <c r="D40" s="685">
        <v>0.2908</v>
      </c>
      <c r="E40" s="685">
        <v>0.38129999999999997</v>
      </c>
      <c r="F40" s="646">
        <f t="shared" si="0"/>
        <v>9.0499999999999969E-2</v>
      </c>
      <c r="G40" s="646">
        <v>0</v>
      </c>
      <c r="H40" s="646">
        <f>C40/C254*I13</f>
        <v>0.15665078928710968</v>
      </c>
      <c r="I40" s="646">
        <f t="shared" si="1"/>
        <v>0.24715078928710965</v>
      </c>
      <c r="J40" s="686"/>
    </row>
    <row r="41" spans="1:10" x14ac:dyDescent="0.25">
      <c r="A41" s="643">
        <v>44</v>
      </c>
      <c r="B41" s="644">
        <v>91503097</v>
      </c>
      <c r="C41" s="645">
        <v>45.7</v>
      </c>
      <c r="D41" s="685">
        <v>0.16689999999999999</v>
      </c>
      <c r="E41" s="685">
        <v>0.16689999999999999</v>
      </c>
      <c r="F41" s="646">
        <f t="shared" si="0"/>
        <v>0</v>
      </c>
      <c r="G41" s="646">
        <v>0</v>
      </c>
      <c r="H41" s="646">
        <f>C41/C254*I13</f>
        <v>0.11116368121771603</v>
      </c>
      <c r="I41" s="646">
        <f t="shared" si="1"/>
        <v>0.11116368121771603</v>
      </c>
      <c r="J41" s="686"/>
    </row>
    <row r="42" spans="1:10" x14ac:dyDescent="0.25">
      <c r="A42" s="643">
        <v>45</v>
      </c>
      <c r="B42" s="644">
        <v>91503432</v>
      </c>
      <c r="C42" s="645">
        <v>53.8</v>
      </c>
      <c r="D42" s="685">
        <v>0</v>
      </c>
      <c r="E42" s="685">
        <v>0</v>
      </c>
      <c r="F42" s="646">
        <f t="shared" si="0"/>
        <v>0</v>
      </c>
      <c r="G42" s="646">
        <v>0</v>
      </c>
      <c r="H42" s="646">
        <f>C42/C254*I13</f>
        <v>0.13086665316221274</v>
      </c>
      <c r="I42" s="646">
        <f t="shared" si="1"/>
        <v>0.13086665316221274</v>
      </c>
      <c r="J42" s="686"/>
    </row>
    <row r="43" spans="1:10" x14ac:dyDescent="0.25">
      <c r="A43" s="643">
        <v>46</v>
      </c>
      <c r="B43" s="644">
        <v>91503433</v>
      </c>
      <c r="C43" s="645">
        <v>49.1</v>
      </c>
      <c r="D43" s="685">
        <v>0.15640000000000001</v>
      </c>
      <c r="E43" s="685">
        <v>0.52170000000000005</v>
      </c>
      <c r="F43" s="646">
        <f t="shared" si="0"/>
        <v>0.36530000000000007</v>
      </c>
      <c r="G43" s="646">
        <v>0</v>
      </c>
      <c r="H43" s="646">
        <f>C43/C254*I13</f>
        <v>0.11943406450306032</v>
      </c>
      <c r="I43" s="646">
        <f t="shared" si="1"/>
        <v>0.48473406450306039</v>
      </c>
      <c r="J43" s="686"/>
    </row>
    <row r="44" spans="1:10" x14ac:dyDescent="0.25">
      <c r="A44" s="643">
        <v>47</v>
      </c>
      <c r="B44" s="644">
        <v>91503429</v>
      </c>
      <c r="C44" s="645">
        <v>77.7</v>
      </c>
      <c r="D44" s="685">
        <v>0.1875</v>
      </c>
      <c r="E44" s="685">
        <v>0.1875</v>
      </c>
      <c r="F44" s="646">
        <f t="shared" si="0"/>
        <v>0</v>
      </c>
      <c r="G44" s="646">
        <v>0</v>
      </c>
      <c r="H44" s="646">
        <f>C44/C254*I13</f>
        <v>0.18900258272683884</v>
      </c>
      <c r="I44" s="646">
        <f t="shared" si="1"/>
        <v>0.18900258272683884</v>
      </c>
      <c r="J44" s="686"/>
    </row>
    <row r="45" spans="1:10" x14ac:dyDescent="0.25">
      <c r="A45" s="643">
        <v>48</v>
      </c>
      <c r="B45" s="644">
        <v>91503428</v>
      </c>
      <c r="C45" s="645">
        <v>77.5</v>
      </c>
      <c r="D45" s="685">
        <v>0.17219999999999999</v>
      </c>
      <c r="E45" s="685">
        <v>0.17219999999999999</v>
      </c>
      <c r="F45" s="646">
        <f t="shared" si="0"/>
        <v>0</v>
      </c>
      <c r="G45" s="646">
        <v>0</v>
      </c>
      <c r="H45" s="646">
        <f>C45/C254*I13</f>
        <v>0.18851608959240682</v>
      </c>
      <c r="I45" s="646">
        <f t="shared" si="1"/>
        <v>0.18851608959240682</v>
      </c>
      <c r="J45" s="686"/>
    </row>
    <row r="46" spans="1:10" x14ac:dyDescent="0.25">
      <c r="A46" s="643">
        <v>49</v>
      </c>
      <c r="B46" s="644">
        <v>91503431</v>
      </c>
      <c r="C46" s="647">
        <v>47.7</v>
      </c>
      <c r="D46" s="685">
        <v>0.15279999999999999</v>
      </c>
      <c r="E46" s="685">
        <v>0.63570000000000004</v>
      </c>
      <c r="F46" s="646">
        <f t="shared" si="0"/>
        <v>0.48290000000000005</v>
      </c>
      <c r="G46" s="646">
        <v>0</v>
      </c>
      <c r="H46" s="646">
        <f>C46/C254*I13</f>
        <v>0.1160286125620362</v>
      </c>
      <c r="I46" s="646">
        <f t="shared" si="1"/>
        <v>0.59892861256203622</v>
      </c>
      <c r="J46" s="686"/>
    </row>
    <row r="47" spans="1:10" x14ac:dyDescent="0.25">
      <c r="A47" s="643">
        <v>50</v>
      </c>
      <c r="B47" s="644">
        <v>91503427</v>
      </c>
      <c r="C47" s="645">
        <v>51.9</v>
      </c>
      <c r="D47" s="685">
        <v>0.15509999999999999</v>
      </c>
      <c r="E47" s="685">
        <v>0.15509999999999999</v>
      </c>
      <c r="F47" s="646">
        <f t="shared" si="0"/>
        <v>0</v>
      </c>
      <c r="G47" s="646">
        <v>0</v>
      </c>
      <c r="H47" s="646">
        <f>C47/C254*I13</f>
        <v>0.12624496838510857</v>
      </c>
      <c r="I47" s="646">
        <f t="shared" si="1"/>
        <v>0.12624496838510857</v>
      </c>
      <c r="J47" s="686"/>
    </row>
    <row r="48" spans="1:10" x14ac:dyDescent="0.25">
      <c r="A48" s="643">
        <v>51</v>
      </c>
      <c r="B48" s="644">
        <v>91503430</v>
      </c>
      <c r="C48" s="645">
        <v>48.4</v>
      </c>
      <c r="D48" s="685">
        <v>0.15809999999999999</v>
      </c>
      <c r="E48" s="685">
        <v>0.19919999999999999</v>
      </c>
      <c r="F48" s="646">
        <f t="shared" si="0"/>
        <v>4.1099999999999998E-2</v>
      </c>
      <c r="G48" s="646">
        <v>0</v>
      </c>
      <c r="H48" s="646">
        <f>C48/C254*I13</f>
        <v>0.11773133853254826</v>
      </c>
      <c r="I48" s="646">
        <f t="shared" si="1"/>
        <v>0.15883133853254827</v>
      </c>
      <c r="J48" s="686"/>
    </row>
    <row r="49" spans="1:10" x14ac:dyDescent="0.25">
      <c r="A49" s="643">
        <v>52</v>
      </c>
      <c r="B49" s="644">
        <v>91503440</v>
      </c>
      <c r="C49" s="645">
        <v>49.4</v>
      </c>
      <c r="D49" s="685">
        <v>0.216</v>
      </c>
      <c r="E49" s="685">
        <v>0.216</v>
      </c>
      <c r="F49" s="646">
        <f t="shared" si="0"/>
        <v>0</v>
      </c>
      <c r="G49" s="646">
        <v>0</v>
      </c>
      <c r="H49" s="646">
        <f>C49/C254*I13</f>
        <v>0.12016380420470833</v>
      </c>
      <c r="I49" s="646">
        <f t="shared" si="1"/>
        <v>0.12016380420470833</v>
      </c>
      <c r="J49" s="686"/>
    </row>
    <row r="50" spans="1:10" x14ac:dyDescent="0.25">
      <c r="A50" s="643">
        <v>53</v>
      </c>
      <c r="B50" s="644">
        <v>91503441</v>
      </c>
      <c r="C50" s="645">
        <v>66.3</v>
      </c>
      <c r="D50" s="685">
        <v>1E-4</v>
      </c>
      <c r="E50" s="685">
        <v>1E-4</v>
      </c>
      <c r="F50" s="646">
        <f t="shared" si="0"/>
        <v>0</v>
      </c>
      <c r="G50" s="646">
        <v>0</v>
      </c>
      <c r="H50" s="646">
        <f>C50/C254*I13</f>
        <v>0.16127247406421383</v>
      </c>
      <c r="I50" s="646">
        <f t="shared" si="1"/>
        <v>0.16127247406421383</v>
      </c>
      <c r="J50" s="686"/>
    </row>
    <row r="51" spans="1:10" x14ac:dyDescent="0.25">
      <c r="A51" s="643">
        <v>54</v>
      </c>
      <c r="B51" s="644">
        <v>91503437</v>
      </c>
      <c r="C51" s="645">
        <v>36.1</v>
      </c>
      <c r="D51" s="685">
        <v>4.0000000000000002E-4</v>
      </c>
      <c r="E51" s="685">
        <v>4.0000000000000002E-4</v>
      </c>
      <c r="F51" s="646">
        <f t="shared" si="0"/>
        <v>0</v>
      </c>
      <c r="G51" s="646">
        <v>0</v>
      </c>
      <c r="H51" s="646">
        <f>C51/C254*I13</f>
        <v>8.7812010764979187E-2</v>
      </c>
      <c r="I51" s="646">
        <f t="shared" si="1"/>
        <v>8.7812010764979187E-2</v>
      </c>
      <c r="J51" s="686"/>
    </row>
    <row r="52" spans="1:10" x14ac:dyDescent="0.25">
      <c r="A52" s="643">
        <v>55</v>
      </c>
      <c r="B52" s="644">
        <v>91503436</v>
      </c>
      <c r="C52" s="645">
        <v>64.2</v>
      </c>
      <c r="D52" s="685">
        <v>1E-4</v>
      </c>
      <c r="E52" s="685">
        <v>1E-4</v>
      </c>
      <c r="F52" s="646">
        <f t="shared" si="0"/>
        <v>0</v>
      </c>
      <c r="G52" s="646">
        <v>0</v>
      </c>
      <c r="H52" s="646">
        <f>C52/C254*I13</f>
        <v>0.15616429615267766</v>
      </c>
      <c r="I52" s="646">
        <f t="shared" si="1"/>
        <v>0.15616429615267766</v>
      </c>
      <c r="J52" s="686"/>
    </row>
    <row r="53" spans="1:10" x14ac:dyDescent="0.25">
      <c r="A53" s="643">
        <v>56</v>
      </c>
      <c r="B53" s="644">
        <v>91503439</v>
      </c>
      <c r="C53" s="645">
        <v>45.6</v>
      </c>
      <c r="D53" s="685">
        <v>0</v>
      </c>
      <c r="E53" s="685">
        <v>0</v>
      </c>
      <c r="F53" s="646">
        <f t="shared" si="0"/>
        <v>0</v>
      </c>
      <c r="G53" s="646">
        <v>0</v>
      </c>
      <c r="H53" s="646">
        <f>C53/C254*I13</f>
        <v>0.11092043465050001</v>
      </c>
      <c r="I53" s="646">
        <f t="shared" si="1"/>
        <v>0.11092043465050001</v>
      </c>
      <c r="J53" s="686"/>
    </row>
    <row r="54" spans="1:10" x14ac:dyDescent="0.25">
      <c r="A54" s="643">
        <v>57</v>
      </c>
      <c r="B54" s="644">
        <v>91503435</v>
      </c>
      <c r="C54" s="645">
        <v>53.8</v>
      </c>
      <c r="D54" s="685">
        <v>0</v>
      </c>
      <c r="E54" s="685">
        <v>0</v>
      </c>
      <c r="F54" s="646">
        <f t="shared" si="0"/>
        <v>0</v>
      </c>
      <c r="G54" s="646">
        <v>0</v>
      </c>
      <c r="H54" s="646">
        <f>C54/C254*I13</f>
        <v>0.13086665316221274</v>
      </c>
      <c r="I54" s="646">
        <f t="shared" si="1"/>
        <v>0.13086665316221274</v>
      </c>
      <c r="J54" s="686"/>
    </row>
    <row r="55" spans="1:10" x14ac:dyDescent="0.25">
      <c r="A55" s="643">
        <v>58</v>
      </c>
      <c r="B55" s="644">
        <v>91503426</v>
      </c>
      <c r="C55" s="645">
        <v>48.4</v>
      </c>
      <c r="D55" s="685">
        <v>0.24460000000000001</v>
      </c>
      <c r="E55" s="685">
        <v>0.96099999999999997</v>
      </c>
      <c r="F55" s="646">
        <f t="shared" si="0"/>
        <v>0.71639999999999993</v>
      </c>
      <c r="G55" s="646">
        <v>0</v>
      </c>
      <c r="H55" s="646">
        <f>C55/C254*I13</f>
        <v>0.11773133853254826</v>
      </c>
      <c r="I55" s="646">
        <f t="shared" si="1"/>
        <v>0.83413133853254817</v>
      </c>
      <c r="J55" s="686"/>
    </row>
    <row r="56" spans="1:10" x14ac:dyDescent="0.25">
      <c r="A56" s="643">
        <v>59</v>
      </c>
      <c r="B56" s="644">
        <v>91503438</v>
      </c>
      <c r="C56" s="645">
        <v>77.7</v>
      </c>
      <c r="D56" s="685">
        <v>0.34279999999999999</v>
      </c>
      <c r="E56" s="685">
        <v>0.6351</v>
      </c>
      <c r="F56" s="646">
        <f t="shared" si="0"/>
        <v>0.2923</v>
      </c>
      <c r="G56" s="646">
        <v>0</v>
      </c>
      <c r="H56" s="646">
        <f>C56/C254*I13</f>
        <v>0.18900258272683884</v>
      </c>
      <c r="I56" s="646">
        <f t="shared" si="1"/>
        <v>0.48130258272683885</v>
      </c>
      <c r="J56" s="686"/>
    </row>
    <row r="57" spans="1:10" x14ac:dyDescent="0.25">
      <c r="A57" s="643">
        <v>60</v>
      </c>
      <c r="B57" s="644">
        <v>91503434</v>
      </c>
      <c r="C57" s="645">
        <v>77.2</v>
      </c>
      <c r="D57" s="685">
        <v>4.1200000000000001E-2</v>
      </c>
      <c r="E57" s="685">
        <v>4.1200000000000001E-2</v>
      </c>
      <c r="F57" s="646">
        <f t="shared" si="0"/>
        <v>0</v>
      </c>
      <c r="G57" s="646">
        <v>0</v>
      </c>
      <c r="H57" s="646">
        <f>C57/C254*I13</f>
        <v>0.18778634989075879</v>
      </c>
      <c r="I57" s="646">
        <f t="shared" si="1"/>
        <v>0.18778634989075879</v>
      </c>
      <c r="J57" s="686"/>
    </row>
    <row r="58" spans="1:10" x14ac:dyDescent="0.25">
      <c r="A58" s="643">
        <v>61</v>
      </c>
      <c r="B58" s="644">
        <v>91503055</v>
      </c>
      <c r="C58" s="645">
        <v>46.9</v>
      </c>
      <c r="D58" s="685">
        <v>0.1678</v>
      </c>
      <c r="E58" s="685">
        <v>0.1678</v>
      </c>
      <c r="F58" s="646">
        <f t="shared" si="0"/>
        <v>0</v>
      </c>
      <c r="G58" s="646">
        <v>0</v>
      </c>
      <c r="H58" s="646">
        <f>C58/C254*I13</f>
        <v>0.11408264002430812</v>
      </c>
      <c r="I58" s="646">
        <f t="shared" si="1"/>
        <v>0.11408264002430812</v>
      </c>
      <c r="J58" s="686"/>
    </row>
    <row r="59" spans="1:10" x14ac:dyDescent="0.25">
      <c r="A59" s="643">
        <v>62</v>
      </c>
      <c r="B59" s="644">
        <v>91503056</v>
      </c>
      <c r="C59" s="645">
        <v>52.1</v>
      </c>
      <c r="D59" s="685">
        <v>0.1467</v>
      </c>
      <c r="E59" s="685">
        <v>0.1467</v>
      </c>
      <c r="F59" s="646">
        <f t="shared" si="0"/>
        <v>0</v>
      </c>
      <c r="G59" s="646">
        <v>0</v>
      </c>
      <c r="H59" s="646">
        <f>C59/C254*I13</f>
        <v>0.12673146151954057</v>
      </c>
      <c r="I59" s="646">
        <f t="shared" si="1"/>
        <v>0.12673146151954057</v>
      </c>
      <c r="J59" s="686"/>
    </row>
    <row r="60" spans="1:10" x14ac:dyDescent="0.25">
      <c r="A60" s="643">
        <v>63</v>
      </c>
      <c r="B60" s="644">
        <v>91503057</v>
      </c>
      <c r="C60" s="645">
        <v>48.3</v>
      </c>
      <c r="D60" s="685">
        <v>0.13639999999999999</v>
      </c>
      <c r="E60" s="685">
        <v>0.13639999999999999</v>
      </c>
      <c r="F60" s="646">
        <f t="shared" si="0"/>
        <v>0</v>
      </c>
      <c r="G60" s="646">
        <v>0</v>
      </c>
      <c r="H60" s="646">
        <f>C60/C254*I13</f>
        <v>0.11748809196533223</v>
      </c>
      <c r="I60" s="646">
        <f t="shared" si="1"/>
        <v>0.11748809196533223</v>
      </c>
      <c r="J60" s="686"/>
    </row>
    <row r="61" spans="1:10" x14ac:dyDescent="0.25">
      <c r="A61" s="643">
        <v>64</v>
      </c>
      <c r="B61" s="644">
        <v>91503054</v>
      </c>
      <c r="C61" s="645">
        <v>49.7</v>
      </c>
      <c r="D61" s="685">
        <v>0.20069999999999999</v>
      </c>
      <c r="E61" s="685">
        <v>0.20069999999999999</v>
      </c>
      <c r="F61" s="646">
        <f t="shared" si="0"/>
        <v>0</v>
      </c>
      <c r="G61" s="646">
        <v>0</v>
      </c>
      <c r="H61" s="646">
        <f>C61/C254*I13</f>
        <v>0.12089354390635637</v>
      </c>
      <c r="I61" s="646">
        <f t="shared" si="1"/>
        <v>0.12089354390635637</v>
      </c>
      <c r="J61" s="686"/>
    </row>
    <row r="62" spans="1:10" x14ac:dyDescent="0.25">
      <c r="A62" s="643">
        <v>65</v>
      </c>
      <c r="B62" s="644">
        <v>91503050</v>
      </c>
      <c r="C62" s="645">
        <v>66.2</v>
      </c>
      <c r="D62" s="685">
        <v>0.3543</v>
      </c>
      <c r="E62" s="685">
        <v>1.5998000000000001</v>
      </c>
      <c r="F62" s="646">
        <f t="shared" si="0"/>
        <v>1.2455000000000001</v>
      </c>
      <c r="G62" s="646">
        <v>0</v>
      </c>
      <c r="H62" s="646">
        <f>C62/C254*I13</f>
        <v>0.16102922749699783</v>
      </c>
      <c r="I62" s="646">
        <f t="shared" si="1"/>
        <v>1.4065292274969978</v>
      </c>
      <c r="J62" s="686"/>
    </row>
    <row r="63" spans="1:10" x14ac:dyDescent="0.25">
      <c r="A63" s="643">
        <v>66</v>
      </c>
      <c r="B63" s="644">
        <v>91503051</v>
      </c>
      <c r="C63" s="645">
        <v>36.1</v>
      </c>
      <c r="D63" s="685">
        <v>0.1333</v>
      </c>
      <c r="E63" s="685">
        <v>0.1333</v>
      </c>
      <c r="F63" s="646">
        <f t="shared" si="0"/>
        <v>0</v>
      </c>
      <c r="G63" s="646">
        <v>0</v>
      </c>
      <c r="H63" s="646">
        <f>C63/C254*I13</f>
        <v>8.7812010764979187E-2</v>
      </c>
      <c r="I63" s="646">
        <f t="shared" si="1"/>
        <v>8.7812010764979187E-2</v>
      </c>
      <c r="J63" s="686"/>
    </row>
    <row r="64" spans="1:10" x14ac:dyDescent="0.25">
      <c r="A64" s="643">
        <v>67</v>
      </c>
      <c r="B64" s="644">
        <v>91503052</v>
      </c>
      <c r="C64" s="645">
        <v>64.099999999999994</v>
      </c>
      <c r="D64" s="685">
        <v>0.36220000000000002</v>
      </c>
      <c r="E64" s="685">
        <v>1.4088000000000001</v>
      </c>
      <c r="F64" s="646">
        <f t="shared" si="0"/>
        <v>1.0466</v>
      </c>
      <c r="G64" s="646">
        <v>0</v>
      </c>
      <c r="H64" s="646">
        <f>C64/C254*I13</f>
        <v>0.1559210495854616</v>
      </c>
      <c r="I64" s="646">
        <f t="shared" si="1"/>
        <v>1.2025210495854615</v>
      </c>
      <c r="J64" s="686"/>
    </row>
    <row r="65" spans="1:10" x14ac:dyDescent="0.25">
      <c r="A65" s="643">
        <v>68</v>
      </c>
      <c r="B65" s="644">
        <v>91503053</v>
      </c>
      <c r="C65" s="645">
        <v>45.8</v>
      </c>
      <c r="D65" s="685">
        <v>0.1797</v>
      </c>
      <c r="E65" s="685">
        <v>0.1797</v>
      </c>
      <c r="F65" s="646">
        <f t="shared" si="0"/>
        <v>0</v>
      </c>
      <c r="G65" s="646">
        <v>0</v>
      </c>
      <c r="H65" s="646">
        <f>C65/C254*I13</f>
        <v>0.11140692778493202</v>
      </c>
      <c r="I65" s="646">
        <f t="shared" si="1"/>
        <v>0.11140692778493202</v>
      </c>
      <c r="J65" s="686"/>
    </row>
    <row r="66" spans="1:10" x14ac:dyDescent="0.25">
      <c r="A66" s="643">
        <v>69</v>
      </c>
      <c r="B66" s="644">
        <v>91503042</v>
      </c>
      <c r="C66" s="645">
        <v>53.7</v>
      </c>
      <c r="D66" s="685">
        <v>5.6000000000000001E-2</v>
      </c>
      <c r="E66" s="685">
        <v>0.30669999999999997</v>
      </c>
      <c r="F66" s="646">
        <f t="shared" si="0"/>
        <v>0.25069999999999998</v>
      </c>
      <c r="G66" s="646">
        <v>0</v>
      </c>
      <c r="H66" s="646">
        <f>C66/C254*I13</f>
        <v>0.13062340659499672</v>
      </c>
      <c r="I66" s="646">
        <f t="shared" si="1"/>
        <v>0.38132340659499669</v>
      </c>
      <c r="J66" s="686"/>
    </row>
    <row r="67" spans="1:10" x14ac:dyDescent="0.25">
      <c r="A67" s="643">
        <v>70</v>
      </c>
      <c r="B67" s="644">
        <v>91503046</v>
      </c>
      <c r="C67" s="647">
        <v>48.5</v>
      </c>
      <c r="D67" s="685">
        <v>4.9099999999999998E-2</v>
      </c>
      <c r="E67" s="685">
        <v>4.9099999999999998E-2</v>
      </c>
      <c r="F67" s="646">
        <f t="shared" si="0"/>
        <v>0</v>
      </c>
      <c r="G67" s="646">
        <v>0</v>
      </c>
      <c r="H67" s="646">
        <f>C67/C254*I13</f>
        <v>0.11797458509976427</v>
      </c>
      <c r="I67" s="646">
        <f t="shared" si="1"/>
        <v>0.11797458509976427</v>
      </c>
      <c r="J67" s="686"/>
    </row>
    <row r="68" spans="1:10" x14ac:dyDescent="0.25">
      <c r="A68" s="643">
        <v>71</v>
      </c>
      <c r="B68" s="644">
        <v>91503043</v>
      </c>
      <c r="C68" s="645">
        <v>78</v>
      </c>
      <c r="D68" s="685">
        <v>0.72660000000000002</v>
      </c>
      <c r="E68" s="685">
        <v>2.0051999999999999</v>
      </c>
      <c r="F68" s="646">
        <f t="shared" si="0"/>
        <v>1.2786</v>
      </c>
      <c r="G68" s="646">
        <v>0</v>
      </c>
      <c r="H68" s="646">
        <f>C68/C254*I13</f>
        <v>0.18973232242848684</v>
      </c>
      <c r="I68" s="646">
        <f t="shared" si="1"/>
        <v>1.4683323224284868</v>
      </c>
      <c r="J68" s="686"/>
    </row>
    <row r="69" spans="1:10" x14ac:dyDescent="0.25">
      <c r="A69" s="643">
        <v>72</v>
      </c>
      <c r="B69" s="644">
        <v>91503047</v>
      </c>
      <c r="C69" s="645">
        <v>77.099999999999994</v>
      </c>
      <c r="D69" s="685">
        <v>3.49E-2</v>
      </c>
      <c r="E69" s="685">
        <v>0.64690000000000003</v>
      </c>
      <c r="F69" s="646">
        <f t="shared" si="0"/>
        <v>0.61199999999999999</v>
      </c>
      <c r="G69" s="646">
        <v>0</v>
      </c>
      <c r="H69" s="646">
        <f>C69/C254*I13</f>
        <v>0.18754310332354276</v>
      </c>
      <c r="I69" s="646">
        <f t="shared" si="1"/>
        <v>0.79954310332354273</v>
      </c>
      <c r="J69" s="686"/>
    </row>
    <row r="70" spans="1:10" x14ac:dyDescent="0.25">
      <c r="A70" s="643">
        <v>73</v>
      </c>
      <c r="B70" s="644">
        <v>91503044</v>
      </c>
      <c r="C70" s="647">
        <v>46.6</v>
      </c>
      <c r="D70" s="685">
        <v>4.82E-2</v>
      </c>
      <c r="E70" s="685">
        <v>4.82E-2</v>
      </c>
      <c r="F70" s="646">
        <f t="shared" si="0"/>
        <v>0</v>
      </c>
      <c r="G70" s="646">
        <v>0</v>
      </c>
      <c r="H70" s="646">
        <f>C70/C254*I13</f>
        <v>0.1133529003226601</v>
      </c>
      <c r="I70" s="646">
        <f t="shared" si="1"/>
        <v>0.1133529003226601</v>
      </c>
      <c r="J70" s="686"/>
    </row>
    <row r="71" spans="1:10" x14ac:dyDescent="0.25">
      <c r="A71" s="643">
        <v>74</v>
      </c>
      <c r="B71" s="644">
        <v>91503048</v>
      </c>
      <c r="C71" s="645">
        <v>52.6</v>
      </c>
      <c r="D71" s="685">
        <v>4.02E-2</v>
      </c>
      <c r="E71" s="685">
        <v>4.02E-2</v>
      </c>
      <c r="F71" s="646">
        <f t="shared" si="0"/>
        <v>0</v>
      </c>
      <c r="G71" s="646">
        <v>0</v>
      </c>
      <c r="H71" s="646">
        <f>C71/C254*I13</f>
        <v>0.12794769435562064</v>
      </c>
      <c r="I71" s="646">
        <f t="shared" si="1"/>
        <v>0.12794769435562064</v>
      </c>
      <c r="J71" s="686"/>
    </row>
    <row r="72" spans="1:10" x14ac:dyDescent="0.25">
      <c r="A72" s="643">
        <v>75</v>
      </c>
      <c r="B72" s="644">
        <v>91503045</v>
      </c>
      <c r="C72" s="645">
        <v>48.3</v>
      </c>
      <c r="D72" s="685">
        <v>0.3175</v>
      </c>
      <c r="E72" s="685">
        <v>1.0734999999999999</v>
      </c>
      <c r="F72" s="646">
        <f t="shared" si="0"/>
        <v>0.75599999999999989</v>
      </c>
      <c r="G72" s="646">
        <v>0</v>
      </c>
      <c r="H72" s="646">
        <f>C72/C254*I13</f>
        <v>0.11748809196533223</v>
      </c>
      <c r="I72" s="646">
        <f t="shared" si="1"/>
        <v>0.87348809196533217</v>
      </c>
      <c r="J72" s="686"/>
    </row>
    <row r="73" spans="1:10" x14ac:dyDescent="0.25">
      <c r="A73" s="643">
        <v>76</v>
      </c>
      <c r="B73" s="644">
        <v>91503049</v>
      </c>
      <c r="C73" s="645">
        <v>49.4</v>
      </c>
      <c r="D73" s="685">
        <v>4.7899999999999998E-2</v>
      </c>
      <c r="E73" s="685">
        <v>4.7899999999999998E-2</v>
      </c>
      <c r="F73" s="646">
        <f t="shared" si="0"/>
        <v>0</v>
      </c>
      <c r="G73" s="646">
        <v>0</v>
      </c>
      <c r="H73" s="646">
        <f>C73/C254*I13</f>
        <v>0.12016380420470833</v>
      </c>
      <c r="I73" s="646">
        <f t="shared" si="1"/>
        <v>0.12016380420470833</v>
      </c>
      <c r="J73" s="686"/>
    </row>
    <row r="74" spans="1:10" x14ac:dyDescent="0.25">
      <c r="A74" s="643">
        <v>77</v>
      </c>
      <c r="B74" s="644">
        <v>91503515</v>
      </c>
      <c r="C74" s="645">
        <v>66.400000000000006</v>
      </c>
      <c r="D74" s="685">
        <v>7.4099999999999999E-2</v>
      </c>
      <c r="E74" s="685">
        <v>0.4622</v>
      </c>
      <c r="F74" s="646">
        <f t="shared" si="0"/>
        <v>0.3881</v>
      </c>
      <c r="G74" s="646">
        <v>0</v>
      </c>
      <c r="H74" s="646">
        <f>C74/C254*I13</f>
        <v>0.16151572063142985</v>
      </c>
      <c r="I74" s="646">
        <f t="shared" si="1"/>
        <v>0.54961572063142983</v>
      </c>
      <c r="J74" s="686"/>
    </row>
    <row r="75" spans="1:10" x14ac:dyDescent="0.25">
      <c r="A75" s="643">
        <v>78</v>
      </c>
      <c r="B75" s="644">
        <v>91503516</v>
      </c>
      <c r="C75" s="645">
        <v>36.5</v>
      </c>
      <c r="D75" s="685">
        <v>3.4799999999999998E-2</v>
      </c>
      <c r="E75" s="685">
        <v>3.4799999999999998E-2</v>
      </c>
      <c r="F75" s="646">
        <f t="shared" si="0"/>
        <v>0</v>
      </c>
      <c r="G75" s="646">
        <v>0</v>
      </c>
      <c r="H75" s="646">
        <f>C75/C254*I13</f>
        <v>8.878499703384321E-2</v>
      </c>
      <c r="I75" s="646">
        <f t="shared" si="1"/>
        <v>8.878499703384321E-2</v>
      </c>
      <c r="J75" s="686"/>
    </row>
    <row r="76" spans="1:10" x14ac:dyDescent="0.25">
      <c r="A76" s="643">
        <v>79</v>
      </c>
      <c r="B76" s="644">
        <v>91503514</v>
      </c>
      <c r="C76" s="645">
        <v>63.8</v>
      </c>
      <c r="D76" s="685">
        <v>7.9600000000000004E-2</v>
      </c>
      <c r="E76" s="685">
        <v>7.9600000000000004E-2</v>
      </c>
      <c r="F76" s="646">
        <f t="shared" si="0"/>
        <v>0</v>
      </c>
      <c r="G76" s="646">
        <v>0</v>
      </c>
      <c r="H76" s="646">
        <f>C76/C254*I13</f>
        <v>0.15519130988381361</v>
      </c>
      <c r="I76" s="646">
        <f t="shared" si="1"/>
        <v>0.15519130988381361</v>
      </c>
      <c r="J76" s="686"/>
    </row>
    <row r="77" spans="1:10" x14ac:dyDescent="0.25">
      <c r="A77" s="643">
        <v>80</v>
      </c>
      <c r="B77" s="644">
        <v>91503517</v>
      </c>
      <c r="C77" s="645">
        <v>45.8</v>
      </c>
      <c r="D77" s="685">
        <v>5.5E-2</v>
      </c>
      <c r="E77" s="685">
        <v>5.5E-2</v>
      </c>
      <c r="F77" s="646">
        <f t="shared" si="0"/>
        <v>0</v>
      </c>
      <c r="G77" s="646">
        <v>0</v>
      </c>
      <c r="H77" s="646">
        <f>C77/C254*I13</f>
        <v>0.11140692778493202</v>
      </c>
      <c r="I77" s="646">
        <f t="shared" si="1"/>
        <v>0.11140692778493202</v>
      </c>
      <c r="J77" s="686"/>
    </row>
    <row r="78" spans="1:10" x14ac:dyDescent="0.25">
      <c r="A78" s="643">
        <v>81</v>
      </c>
      <c r="B78" s="644">
        <v>91503518</v>
      </c>
      <c r="C78" s="645">
        <v>53.9</v>
      </c>
      <c r="D78" s="685">
        <v>5.1900000000000002E-2</v>
      </c>
      <c r="E78" s="685">
        <v>5.1900000000000002E-2</v>
      </c>
      <c r="F78" s="646">
        <f t="shared" si="0"/>
        <v>0</v>
      </c>
      <c r="G78" s="646">
        <v>0</v>
      </c>
      <c r="H78" s="646">
        <f>C78/C254*I13</f>
        <v>0.13110989972942874</v>
      </c>
      <c r="I78" s="646">
        <f t="shared" si="1"/>
        <v>0.13110989972942874</v>
      </c>
      <c r="J78" s="686"/>
    </row>
    <row r="79" spans="1:10" x14ac:dyDescent="0.25">
      <c r="A79" s="643">
        <v>82</v>
      </c>
      <c r="B79" s="644">
        <v>91503519</v>
      </c>
      <c r="C79" s="645">
        <v>48.2</v>
      </c>
      <c r="D79" s="685">
        <v>4.1300000000000003E-2</v>
      </c>
      <c r="E79" s="685">
        <v>0.7621</v>
      </c>
      <c r="F79" s="646">
        <f t="shared" si="0"/>
        <v>0.7208</v>
      </c>
      <c r="G79" s="646">
        <v>0</v>
      </c>
      <c r="H79" s="646">
        <f>C79/C254*I13</f>
        <v>0.11724484539811623</v>
      </c>
      <c r="I79" s="646">
        <f t="shared" si="1"/>
        <v>0.83804484539811619</v>
      </c>
      <c r="J79" s="686"/>
    </row>
    <row r="80" spans="1:10" x14ac:dyDescent="0.25">
      <c r="A80" s="643">
        <v>83</v>
      </c>
      <c r="B80" s="644">
        <v>91503520</v>
      </c>
      <c r="C80" s="645">
        <v>77.599999999999994</v>
      </c>
      <c r="D80" s="685">
        <v>7.6999999999999999E-2</v>
      </c>
      <c r="E80" s="685">
        <v>7.6999999999999999E-2</v>
      </c>
      <c r="F80" s="646">
        <f t="shared" si="0"/>
        <v>0</v>
      </c>
      <c r="G80" s="646">
        <v>0</v>
      </c>
      <c r="H80" s="646">
        <f>C80/C254*I13</f>
        <v>0.18875933615962281</v>
      </c>
      <c r="I80" s="646">
        <f t="shared" si="1"/>
        <v>0.18875933615962281</v>
      </c>
      <c r="J80" s="686"/>
    </row>
    <row r="81" spans="1:10" x14ac:dyDescent="0.25">
      <c r="A81" s="643">
        <v>84</v>
      </c>
      <c r="B81" s="644">
        <v>91503521</v>
      </c>
      <c r="C81" s="647">
        <v>76.8</v>
      </c>
      <c r="D81" s="685">
        <v>8.8700000000000001E-2</v>
      </c>
      <c r="E81" s="685">
        <v>1.6092</v>
      </c>
      <c r="F81" s="646">
        <f t="shared" si="0"/>
        <v>1.5205</v>
      </c>
      <c r="G81" s="646">
        <v>0</v>
      </c>
      <c r="H81" s="646">
        <f>C81/C254*I13</f>
        <v>0.18681336362189474</v>
      </c>
      <c r="I81" s="646">
        <f t="shared" si="1"/>
        <v>1.7073133636218947</v>
      </c>
      <c r="J81" s="686"/>
    </row>
    <row r="82" spans="1:10" x14ac:dyDescent="0.25">
      <c r="A82" s="643">
        <v>85</v>
      </c>
      <c r="B82" s="644">
        <v>91503507</v>
      </c>
      <c r="C82" s="647">
        <v>47.1</v>
      </c>
      <c r="D82" s="685">
        <v>4.4600000000000001E-2</v>
      </c>
      <c r="E82" s="685">
        <v>4.4600000000000001E-2</v>
      </c>
      <c r="F82" s="646">
        <f t="shared" si="0"/>
        <v>0</v>
      </c>
      <c r="G82" s="646">
        <v>0</v>
      </c>
      <c r="H82" s="646">
        <f>C82/C254*I13</f>
        <v>0.11456913315874015</v>
      </c>
      <c r="I82" s="646">
        <f t="shared" si="1"/>
        <v>0.11456913315874015</v>
      </c>
      <c r="J82" s="686"/>
    </row>
    <row r="83" spans="1:10" x14ac:dyDescent="0.25">
      <c r="A83" s="643">
        <v>86</v>
      </c>
      <c r="B83" s="644">
        <v>91503508</v>
      </c>
      <c r="C83" s="647">
        <v>52.3</v>
      </c>
      <c r="D83" s="685">
        <v>6.13E-2</v>
      </c>
      <c r="E83" s="685">
        <v>0.1946</v>
      </c>
      <c r="F83" s="646">
        <f t="shared" ref="F83:F146" si="2">E83-D83</f>
        <v>0.1333</v>
      </c>
      <c r="G83" s="646">
        <v>0</v>
      </c>
      <c r="H83" s="646">
        <f>C83/C254*I13</f>
        <v>0.12721795465397259</v>
      </c>
      <c r="I83" s="646">
        <f t="shared" ref="I83:I146" si="3">F83+H83</f>
        <v>0.26051795465397259</v>
      </c>
      <c r="J83" s="686"/>
    </row>
    <row r="84" spans="1:10" x14ac:dyDescent="0.25">
      <c r="A84" s="643">
        <v>87</v>
      </c>
      <c r="B84" s="644">
        <v>91503506</v>
      </c>
      <c r="C84" s="645">
        <v>47.9</v>
      </c>
      <c r="D84" s="685">
        <v>8.0000000000000004E-4</v>
      </c>
      <c r="E84" s="685">
        <v>8.0000000000000004E-4</v>
      </c>
      <c r="F84" s="646">
        <f t="shared" si="2"/>
        <v>0</v>
      </c>
      <c r="G84" s="646">
        <v>0</v>
      </c>
      <c r="H84" s="646">
        <f>C84/C254*I13</f>
        <v>0.11651510569646821</v>
      </c>
      <c r="I84" s="646">
        <f t="shared" si="3"/>
        <v>0.11651510569646821</v>
      </c>
      <c r="J84" s="686"/>
    </row>
    <row r="85" spans="1:10" x14ac:dyDescent="0.25">
      <c r="A85" s="643">
        <v>88</v>
      </c>
      <c r="B85" s="644">
        <v>91503510</v>
      </c>
      <c r="C85" s="645">
        <v>49</v>
      </c>
      <c r="D85" s="685">
        <v>0.32379999999999998</v>
      </c>
      <c r="E85" s="685">
        <v>1.1498999999999999</v>
      </c>
      <c r="F85" s="646">
        <f t="shared" si="2"/>
        <v>0.82609999999999995</v>
      </c>
      <c r="G85" s="646">
        <v>0</v>
      </c>
      <c r="H85" s="646">
        <f>C85/C254*I13</f>
        <v>0.11919081793584431</v>
      </c>
      <c r="I85" s="646">
        <f t="shared" si="3"/>
        <v>0.94529081793584424</v>
      </c>
      <c r="J85" s="686"/>
    </row>
    <row r="86" spans="1:10" x14ac:dyDescent="0.25">
      <c r="A86" s="643">
        <v>89</v>
      </c>
      <c r="B86" s="644">
        <v>91503511</v>
      </c>
      <c r="C86" s="645">
        <v>66.599999999999994</v>
      </c>
      <c r="D86" s="685">
        <v>5.6300000000000003E-2</v>
      </c>
      <c r="E86" s="685">
        <v>0.31790000000000002</v>
      </c>
      <c r="F86" s="646">
        <f t="shared" si="2"/>
        <v>0.2616</v>
      </c>
      <c r="G86" s="646">
        <v>0</v>
      </c>
      <c r="H86" s="646">
        <f>C86/C254*I13</f>
        <v>0.16200221376586185</v>
      </c>
      <c r="I86" s="646">
        <f t="shared" si="3"/>
        <v>0.42360221376586182</v>
      </c>
      <c r="J86" s="686"/>
    </row>
    <row r="87" spans="1:10" x14ac:dyDescent="0.25">
      <c r="A87" s="643">
        <v>90</v>
      </c>
      <c r="B87" s="644">
        <v>91503512</v>
      </c>
      <c r="C87" s="645">
        <v>36.299999999999997</v>
      </c>
      <c r="D87" s="685">
        <v>3.6900000000000002E-2</v>
      </c>
      <c r="E87" s="685">
        <v>3.6900000000000002E-2</v>
      </c>
      <c r="F87" s="646">
        <f t="shared" si="2"/>
        <v>0</v>
      </c>
      <c r="G87" s="646">
        <v>0</v>
      </c>
      <c r="H87" s="646">
        <f>C87/C254*I13</f>
        <v>8.8298503899411185E-2</v>
      </c>
      <c r="I87" s="646">
        <f t="shared" si="3"/>
        <v>8.8298503899411185E-2</v>
      </c>
      <c r="J87" s="686"/>
    </row>
    <row r="88" spans="1:10" x14ac:dyDescent="0.25">
      <c r="A88" s="643">
        <v>91</v>
      </c>
      <c r="B88" s="644">
        <v>91503513</v>
      </c>
      <c r="C88" s="645">
        <v>64.7</v>
      </c>
      <c r="D88" s="685">
        <v>6.7500000000000004E-2</v>
      </c>
      <c r="E88" s="685">
        <v>0.19120000000000001</v>
      </c>
      <c r="F88" s="646">
        <f t="shared" si="2"/>
        <v>0.1237</v>
      </c>
      <c r="G88" s="646">
        <v>0</v>
      </c>
      <c r="H88" s="646">
        <f>C88/C254*I13</f>
        <v>0.15738052898875771</v>
      </c>
      <c r="I88" s="646">
        <f t="shared" si="3"/>
        <v>0.28108052898875768</v>
      </c>
      <c r="J88" s="686"/>
    </row>
    <row r="89" spans="1:10" x14ac:dyDescent="0.25">
      <c r="A89" s="643">
        <v>92</v>
      </c>
      <c r="B89" s="644">
        <v>91503509</v>
      </c>
      <c r="C89" s="645">
        <v>45.4</v>
      </c>
      <c r="D89" s="685">
        <v>6.8500000000000005E-2</v>
      </c>
      <c r="E89" s="685">
        <v>0.40400000000000003</v>
      </c>
      <c r="F89" s="646">
        <f t="shared" si="2"/>
        <v>0.33550000000000002</v>
      </c>
      <c r="G89" s="646">
        <v>0</v>
      </c>
      <c r="H89" s="646">
        <f>C89/C254*I13</f>
        <v>0.11043394151606799</v>
      </c>
      <c r="I89" s="646">
        <f t="shared" si="3"/>
        <v>0.44593394151606802</v>
      </c>
      <c r="J89" s="686"/>
    </row>
    <row r="90" spans="1:10" x14ac:dyDescent="0.25">
      <c r="A90" s="643">
        <v>93</v>
      </c>
      <c r="B90" s="644">
        <v>81501843</v>
      </c>
      <c r="C90" s="645">
        <v>53.9</v>
      </c>
      <c r="D90" s="685">
        <v>0.58099999999999996</v>
      </c>
      <c r="E90" s="685">
        <v>0.58099999999999996</v>
      </c>
      <c r="F90" s="646">
        <f t="shared" si="2"/>
        <v>0</v>
      </c>
      <c r="G90" s="646">
        <v>0</v>
      </c>
      <c r="H90" s="646">
        <f>C90/C254*I13</f>
        <v>0.13110989972942874</v>
      </c>
      <c r="I90" s="646">
        <f t="shared" si="3"/>
        <v>0.13110989972942874</v>
      </c>
      <c r="J90" s="686"/>
    </row>
    <row r="91" spans="1:10" x14ac:dyDescent="0.25">
      <c r="A91" s="643">
        <v>94</v>
      </c>
      <c r="B91" s="644">
        <v>81501842</v>
      </c>
      <c r="C91" s="645">
        <v>48.5</v>
      </c>
      <c r="D91" s="685">
        <v>0.49009999999999998</v>
      </c>
      <c r="E91" s="685">
        <v>1.3283</v>
      </c>
      <c r="F91" s="646">
        <f t="shared" si="2"/>
        <v>0.83820000000000006</v>
      </c>
      <c r="G91" s="646">
        <v>0</v>
      </c>
      <c r="H91" s="646">
        <f>C91/C254*I13</f>
        <v>0.11797458509976427</v>
      </c>
      <c r="I91" s="646">
        <f t="shared" si="3"/>
        <v>0.95617458509976427</v>
      </c>
      <c r="J91" s="686"/>
    </row>
    <row r="92" spans="1:10" x14ac:dyDescent="0.25">
      <c r="A92" s="643">
        <v>95</v>
      </c>
      <c r="B92" s="644">
        <v>81501847</v>
      </c>
      <c r="C92" s="645">
        <v>77.900000000000006</v>
      </c>
      <c r="D92" s="685">
        <v>1.7000000000000001E-2</v>
      </c>
      <c r="E92" s="685">
        <v>1.7000000000000001E-2</v>
      </c>
      <c r="F92" s="646">
        <f t="shared" si="2"/>
        <v>0</v>
      </c>
      <c r="G92" s="646">
        <v>0</v>
      </c>
      <c r="H92" s="646">
        <f>C92/C254*I13</f>
        <v>0.18948907586127087</v>
      </c>
      <c r="I92" s="646">
        <f t="shared" si="3"/>
        <v>0.18948907586127087</v>
      </c>
      <c r="J92" s="686"/>
    </row>
    <row r="93" spans="1:10" x14ac:dyDescent="0.25">
      <c r="A93" s="643">
        <v>96</v>
      </c>
      <c r="B93" s="644">
        <v>81501846</v>
      </c>
      <c r="C93" s="647">
        <v>77</v>
      </c>
      <c r="D93" s="685">
        <v>9.9500000000000005E-2</v>
      </c>
      <c r="E93" s="685">
        <v>9.9500000000000005E-2</v>
      </c>
      <c r="F93" s="646">
        <f t="shared" si="2"/>
        <v>0</v>
      </c>
      <c r="G93" s="646">
        <v>0</v>
      </c>
      <c r="H93" s="646">
        <f>C93/C254*I13</f>
        <v>0.18729985675632677</v>
      </c>
      <c r="I93" s="646">
        <f t="shared" si="3"/>
        <v>0.18729985675632677</v>
      </c>
      <c r="J93" s="686"/>
    </row>
    <row r="94" spans="1:10" x14ac:dyDescent="0.25">
      <c r="A94" s="643">
        <v>97</v>
      </c>
      <c r="B94" s="644">
        <v>81501844</v>
      </c>
      <c r="C94" s="645">
        <v>46.6</v>
      </c>
      <c r="D94" s="685">
        <v>0.371</v>
      </c>
      <c r="E94" s="685">
        <v>0.371</v>
      </c>
      <c r="F94" s="646">
        <f t="shared" si="2"/>
        <v>0</v>
      </c>
      <c r="G94" s="646">
        <v>0</v>
      </c>
      <c r="H94" s="646">
        <f>C94/C254*I13</f>
        <v>0.1133529003226601</v>
      </c>
      <c r="I94" s="646">
        <f t="shared" si="3"/>
        <v>0.1133529003226601</v>
      </c>
      <c r="J94" s="686"/>
    </row>
    <row r="95" spans="1:10" x14ac:dyDescent="0.25">
      <c r="A95" s="643">
        <v>98</v>
      </c>
      <c r="B95" s="644">
        <v>81501848</v>
      </c>
      <c r="C95" s="645">
        <v>52.3</v>
      </c>
      <c r="D95" s="685">
        <v>5.3100000000000001E-2</v>
      </c>
      <c r="E95" s="685">
        <v>0.56510000000000005</v>
      </c>
      <c r="F95" s="646">
        <f t="shared" si="2"/>
        <v>0.51200000000000001</v>
      </c>
      <c r="G95" s="646">
        <v>0</v>
      </c>
      <c r="H95" s="646">
        <f>C95/C254*I13</f>
        <v>0.12721795465397259</v>
      </c>
      <c r="I95" s="646">
        <f t="shared" si="3"/>
        <v>0.63921795465397258</v>
      </c>
      <c r="J95" s="686"/>
    </row>
    <row r="96" spans="1:10" x14ac:dyDescent="0.25">
      <c r="A96" s="643">
        <v>99</v>
      </c>
      <c r="B96" s="644">
        <v>81501849</v>
      </c>
      <c r="C96" s="645">
        <v>48.3</v>
      </c>
      <c r="D96" s="685">
        <v>6.3899999999999998E-2</v>
      </c>
      <c r="E96" s="685">
        <v>0.57779999999999998</v>
      </c>
      <c r="F96" s="646">
        <f t="shared" si="2"/>
        <v>0.51390000000000002</v>
      </c>
      <c r="G96" s="646">
        <v>0</v>
      </c>
      <c r="H96" s="646">
        <f>C96/C254*I13</f>
        <v>0.11748809196533223</v>
      </c>
      <c r="I96" s="646">
        <f t="shared" si="3"/>
        <v>0.6313880919653323</v>
      </c>
      <c r="J96" s="686"/>
    </row>
    <row r="97" spans="1:10" x14ac:dyDescent="0.25">
      <c r="A97" s="643">
        <v>100</v>
      </c>
      <c r="B97" s="644">
        <v>81501840</v>
      </c>
      <c r="C97" s="645">
        <v>49.5</v>
      </c>
      <c r="D97" s="685">
        <v>4.9200000000000001E-2</v>
      </c>
      <c r="E97" s="685">
        <v>4.9200000000000001E-2</v>
      </c>
      <c r="F97" s="646">
        <f t="shared" si="2"/>
        <v>0</v>
      </c>
      <c r="G97" s="646">
        <v>0</v>
      </c>
      <c r="H97" s="646">
        <f>C97/C254*I13</f>
        <v>0.12040705077192435</v>
      </c>
      <c r="I97" s="646">
        <f t="shared" si="3"/>
        <v>0.12040705077192435</v>
      </c>
      <c r="J97" s="686"/>
    </row>
    <row r="98" spans="1:10" x14ac:dyDescent="0.25">
      <c r="A98" s="643">
        <v>101</v>
      </c>
      <c r="B98" s="644">
        <v>81501839</v>
      </c>
      <c r="C98" s="645">
        <v>66.7</v>
      </c>
      <c r="D98" s="685">
        <v>7.2499999999999995E-2</v>
      </c>
      <c r="E98" s="685">
        <v>7.2499999999999995E-2</v>
      </c>
      <c r="F98" s="646">
        <f t="shared" si="2"/>
        <v>0</v>
      </c>
      <c r="G98" s="646">
        <v>0</v>
      </c>
      <c r="H98" s="646">
        <f>C98/C254*I13</f>
        <v>0.16224546033307785</v>
      </c>
      <c r="I98" s="646">
        <f t="shared" si="3"/>
        <v>0.16224546033307785</v>
      </c>
      <c r="J98" s="686"/>
    </row>
    <row r="99" spans="1:10" x14ac:dyDescent="0.25">
      <c r="A99" s="643">
        <v>102</v>
      </c>
      <c r="B99" s="644">
        <v>81501841</v>
      </c>
      <c r="C99" s="645">
        <v>36</v>
      </c>
      <c r="D99" s="685">
        <v>7.4700000000000003E-2</v>
      </c>
      <c r="E99" s="685">
        <v>8.2699999999999996E-2</v>
      </c>
      <c r="F99" s="646">
        <f t="shared" si="2"/>
        <v>7.9999999999999932E-3</v>
      </c>
      <c r="G99" s="646">
        <v>0</v>
      </c>
      <c r="H99" s="646">
        <f>C99/C254*I13</f>
        <v>8.756876419776316E-2</v>
      </c>
      <c r="I99" s="646">
        <f t="shared" si="3"/>
        <v>9.5568764197763154E-2</v>
      </c>
      <c r="J99" s="686"/>
    </row>
    <row r="100" spans="1:10" x14ac:dyDescent="0.25">
      <c r="A100" s="643">
        <v>103</v>
      </c>
      <c r="B100" s="644">
        <v>81501838</v>
      </c>
      <c r="C100" s="645">
        <v>64.7</v>
      </c>
      <c r="D100" s="685">
        <v>7.9000000000000001E-2</v>
      </c>
      <c r="E100" s="685">
        <v>0.63070000000000004</v>
      </c>
      <c r="F100" s="646">
        <f t="shared" si="2"/>
        <v>0.55170000000000008</v>
      </c>
      <c r="G100" s="646">
        <v>0</v>
      </c>
      <c r="H100" s="646">
        <f>C100/C254*I13</f>
        <v>0.15738052898875771</v>
      </c>
      <c r="I100" s="646">
        <f t="shared" si="3"/>
        <v>0.70908052898875784</v>
      </c>
      <c r="J100" s="686"/>
    </row>
    <row r="101" spans="1:10" x14ac:dyDescent="0.25">
      <c r="A101" s="643">
        <v>104</v>
      </c>
      <c r="B101" s="644">
        <v>81501836</v>
      </c>
      <c r="C101" s="645">
        <v>45.4</v>
      </c>
      <c r="D101" s="685">
        <v>5.16E-2</v>
      </c>
      <c r="E101" s="685">
        <v>5.3900000000000003E-2</v>
      </c>
      <c r="F101" s="646">
        <f t="shared" si="2"/>
        <v>2.3000000000000034E-3</v>
      </c>
      <c r="G101" s="646">
        <v>0</v>
      </c>
      <c r="H101" s="646">
        <f>C101/C254*I13</f>
        <v>0.11043394151606799</v>
      </c>
      <c r="I101" s="646">
        <f t="shared" si="3"/>
        <v>0.112733941516068</v>
      </c>
      <c r="J101" s="686"/>
    </row>
    <row r="102" spans="1:10" x14ac:dyDescent="0.25">
      <c r="A102" s="643">
        <v>105</v>
      </c>
      <c r="B102" s="644">
        <v>81501845</v>
      </c>
      <c r="C102" s="645">
        <v>54</v>
      </c>
      <c r="D102" s="685">
        <v>0.42330000000000001</v>
      </c>
      <c r="E102" s="685">
        <v>1.1823999999999999</v>
      </c>
      <c r="F102" s="646">
        <f t="shared" si="2"/>
        <v>0.75909999999999989</v>
      </c>
      <c r="G102" s="646">
        <v>0</v>
      </c>
      <c r="H102" s="646">
        <f>C102/C254*I13</f>
        <v>0.13135314629664477</v>
      </c>
      <c r="I102" s="646">
        <f t="shared" si="3"/>
        <v>0.89045314629664463</v>
      </c>
      <c r="J102" s="686"/>
    </row>
    <row r="103" spans="1:10" x14ac:dyDescent="0.25">
      <c r="A103" s="643">
        <v>106</v>
      </c>
      <c r="B103" s="644">
        <v>81501835</v>
      </c>
      <c r="C103" s="645">
        <v>48.5</v>
      </c>
      <c r="D103" s="685">
        <v>6.3399999999999998E-2</v>
      </c>
      <c r="E103" s="685">
        <v>6.3399999999999998E-2</v>
      </c>
      <c r="F103" s="646">
        <f t="shared" si="2"/>
        <v>0</v>
      </c>
      <c r="G103" s="646">
        <v>0</v>
      </c>
      <c r="H103" s="646">
        <f>C103/C254*I13</f>
        <v>0.11797458509976427</v>
      </c>
      <c r="I103" s="646">
        <f t="shared" si="3"/>
        <v>0.11797458509976427</v>
      </c>
      <c r="J103" s="686"/>
    </row>
    <row r="104" spans="1:10" x14ac:dyDescent="0.25">
      <c r="A104" s="643">
        <v>107</v>
      </c>
      <c r="B104" s="644">
        <v>81501834</v>
      </c>
      <c r="C104" s="645">
        <v>78.099999999999994</v>
      </c>
      <c r="D104" s="685">
        <v>7.9899999999999999E-2</v>
      </c>
      <c r="E104" s="685">
        <v>8.0199999999999994E-2</v>
      </c>
      <c r="F104" s="646">
        <f t="shared" si="2"/>
        <v>2.9999999999999472E-4</v>
      </c>
      <c r="G104" s="646">
        <v>0</v>
      </c>
      <c r="H104" s="646">
        <f>C104/C254*I13</f>
        <v>0.18997556899570286</v>
      </c>
      <c r="I104" s="646">
        <f t="shared" si="3"/>
        <v>0.19027556899570286</v>
      </c>
      <c r="J104" s="686"/>
    </row>
    <row r="105" spans="1:10" x14ac:dyDescent="0.25">
      <c r="A105" s="643">
        <v>108</v>
      </c>
      <c r="B105" s="644">
        <v>81501837</v>
      </c>
      <c r="C105" s="645">
        <v>77.5</v>
      </c>
      <c r="D105" s="685">
        <v>0.1384</v>
      </c>
      <c r="E105" s="685">
        <v>0.44240000000000002</v>
      </c>
      <c r="F105" s="646">
        <f t="shared" si="2"/>
        <v>0.30400000000000005</v>
      </c>
      <c r="G105" s="646">
        <v>0</v>
      </c>
      <c r="H105" s="646">
        <f>C105/C254*I13</f>
        <v>0.18851608959240682</v>
      </c>
      <c r="I105" s="646">
        <f t="shared" si="3"/>
        <v>0.49251608959240689</v>
      </c>
      <c r="J105" s="686"/>
    </row>
    <row r="106" spans="1:10" x14ac:dyDescent="0.25">
      <c r="A106" s="643">
        <v>109</v>
      </c>
      <c r="B106" s="644">
        <v>91503448</v>
      </c>
      <c r="C106" s="645">
        <v>46.9</v>
      </c>
      <c r="D106" s="685">
        <v>5.1200000000000002E-2</v>
      </c>
      <c r="E106" s="685">
        <v>0.32979999999999998</v>
      </c>
      <c r="F106" s="646">
        <f t="shared" si="2"/>
        <v>0.27859999999999996</v>
      </c>
      <c r="G106" s="646">
        <v>0</v>
      </c>
      <c r="H106" s="646">
        <f>C106/C254*I13</f>
        <v>0.11408264002430812</v>
      </c>
      <c r="I106" s="646">
        <f t="shared" si="3"/>
        <v>0.39268264002430808</v>
      </c>
      <c r="J106" s="686"/>
    </row>
    <row r="107" spans="1:10" x14ac:dyDescent="0.25">
      <c r="A107" s="643">
        <v>110</v>
      </c>
      <c r="B107" s="644">
        <v>91503447</v>
      </c>
      <c r="C107" s="645">
        <v>52</v>
      </c>
      <c r="D107" s="685">
        <v>0.1241</v>
      </c>
      <c r="E107" s="685">
        <v>0.1241</v>
      </c>
      <c r="F107" s="646">
        <f t="shared" si="2"/>
        <v>0</v>
      </c>
      <c r="G107" s="646">
        <v>0</v>
      </c>
      <c r="H107" s="646">
        <f>C107/C254*I13</f>
        <v>0.12648821495232457</v>
      </c>
      <c r="I107" s="646">
        <f t="shared" si="3"/>
        <v>0.12648821495232457</v>
      </c>
      <c r="J107" s="686"/>
    </row>
    <row r="108" spans="1:10" x14ac:dyDescent="0.25">
      <c r="A108" s="643">
        <v>111</v>
      </c>
      <c r="B108" s="644">
        <v>91503446</v>
      </c>
      <c r="C108" s="645">
        <v>48.2</v>
      </c>
      <c r="D108" s="685">
        <v>4.3400000000000001E-2</v>
      </c>
      <c r="E108" s="685">
        <v>4.3400000000000001E-2</v>
      </c>
      <c r="F108" s="646">
        <f t="shared" si="2"/>
        <v>0</v>
      </c>
      <c r="G108" s="646">
        <v>0</v>
      </c>
      <c r="H108" s="646">
        <f>C108/C254*I13</f>
        <v>0.11724484539811623</v>
      </c>
      <c r="I108" s="646">
        <f t="shared" si="3"/>
        <v>0.11724484539811623</v>
      </c>
      <c r="J108" s="686"/>
    </row>
    <row r="109" spans="1:10" x14ac:dyDescent="0.25">
      <c r="A109" s="643">
        <v>112</v>
      </c>
      <c r="B109" s="644">
        <v>91503443</v>
      </c>
      <c r="C109" s="645">
        <v>49.5</v>
      </c>
      <c r="D109" s="685">
        <v>0.17760000000000001</v>
      </c>
      <c r="E109" s="685">
        <v>0.5081</v>
      </c>
      <c r="F109" s="646">
        <f t="shared" si="2"/>
        <v>0.33050000000000002</v>
      </c>
      <c r="G109" s="646">
        <v>0</v>
      </c>
      <c r="H109" s="646">
        <f>C109/C254*I13</f>
        <v>0.12040705077192435</v>
      </c>
      <c r="I109" s="646">
        <f t="shared" si="3"/>
        <v>0.45090705077192439</v>
      </c>
      <c r="J109" s="686"/>
    </row>
    <row r="110" spans="1:10" x14ac:dyDescent="0.25">
      <c r="A110" s="643">
        <v>113</v>
      </c>
      <c r="B110" s="644">
        <v>91503444</v>
      </c>
      <c r="C110" s="645">
        <v>67.099999999999994</v>
      </c>
      <c r="D110" s="685">
        <v>5.1900000000000002E-2</v>
      </c>
      <c r="E110" s="685">
        <v>5.1900000000000002E-2</v>
      </c>
      <c r="F110" s="646">
        <f t="shared" si="2"/>
        <v>0</v>
      </c>
      <c r="G110" s="646">
        <v>0</v>
      </c>
      <c r="H110" s="646">
        <f>C110/C254*I13</f>
        <v>0.16321844660194187</v>
      </c>
      <c r="I110" s="646">
        <f t="shared" si="3"/>
        <v>0.16321844660194187</v>
      </c>
      <c r="J110" s="686"/>
    </row>
    <row r="111" spans="1:10" x14ac:dyDescent="0.25">
      <c r="A111" s="643">
        <v>114</v>
      </c>
      <c r="B111" s="644">
        <v>91503442</v>
      </c>
      <c r="C111" s="645">
        <v>36.4</v>
      </c>
      <c r="D111" s="685">
        <v>8.1900000000000001E-2</v>
      </c>
      <c r="E111" s="685">
        <v>8.1900000000000001E-2</v>
      </c>
      <c r="F111" s="646">
        <f t="shared" si="2"/>
        <v>0</v>
      </c>
      <c r="G111" s="646">
        <v>0</v>
      </c>
      <c r="H111" s="646">
        <f>C111/C254*I13</f>
        <v>8.8541750466627198E-2</v>
      </c>
      <c r="I111" s="646">
        <f t="shared" si="3"/>
        <v>8.8541750466627198E-2</v>
      </c>
      <c r="J111" s="686"/>
    </row>
    <row r="112" spans="1:10" x14ac:dyDescent="0.25">
      <c r="A112" s="643">
        <v>115</v>
      </c>
      <c r="B112" s="644">
        <v>91503449</v>
      </c>
      <c r="C112" s="645">
        <v>64.900000000000006</v>
      </c>
      <c r="D112" s="685">
        <v>0.1875</v>
      </c>
      <c r="E112" s="685">
        <v>0.1875</v>
      </c>
      <c r="F112" s="646">
        <f t="shared" si="2"/>
        <v>0</v>
      </c>
      <c r="G112" s="646">
        <v>0</v>
      </c>
      <c r="H112" s="646">
        <f>C112/C254*I13</f>
        <v>0.15786702212318973</v>
      </c>
      <c r="I112" s="646">
        <f t="shared" si="3"/>
        <v>0.15786702212318973</v>
      </c>
      <c r="J112" s="686"/>
    </row>
    <row r="113" spans="1:10" x14ac:dyDescent="0.25">
      <c r="A113" s="643">
        <v>116</v>
      </c>
      <c r="B113" s="644">
        <v>91503445</v>
      </c>
      <c r="C113" s="645">
        <v>45.6</v>
      </c>
      <c r="D113" s="685">
        <v>0.13150000000000001</v>
      </c>
      <c r="E113" s="685">
        <v>0.13150000000000001</v>
      </c>
      <c r="F113" s="646">
        <f t="shared" si="2"/>
        <v>0</v>
      </c>
      <c r="G113" s="646">
        <v>0</v>
      </c>
      <c r="H113" s="646">
        <f>C113/C254*I13</f>
        <v>0.11092043465050001</v>
      </c>
      <c r="I113" s="646">
        <f t="shared" si="3"/>
        <v>0.11092043465050001</v>
      </c>
      <c r="J113" s="686"/>
    </row>
    <row r="114" spans="1:10" x14ac:dyDescent="0.25">
      <c r="A114" s="643">
        <v>117</v>
      </c>
      <c r="B114" s="644">
        <v>91503457</v>
      </c>
      <c r="C114" s="647">
        <v>53.7</v>
      </c>
      <c r="D114" s="685">
        <v>5.2999999999999999E-2</v>
      </c>
      <c r="E114" s="685">
        <v>5.2999999999999999E-2</v>
      </c>
      <c r="F114" s="646">
        <f t="shared" si="2"/>
        <v>0</v>
      </c>
      <c r="G114" s="646">
        <v>0</v>
      </c>
      <c r="H114" s="646">
        <f>C114/C254*I13</f>
        <v>0.13062340659499672</v>
      </c>
      <c r="I114" s="646">
        <f t="shared" si="3"/>
        <v>0.13062340659499672</v>
      </c>
      <c r="J114" s="686"/>
    </row>
    <row r="115" spans="1:10" x14ac:dyDescent="0.25">
      <c r="A115" s="643">
        <v>118</v>
      </c>
      <c r="B115" s="644">
        <v>91503456</v>
      </c>
      <c r="C115" s="645">
        <v>48.5</v>
      </c>
      <c r="D115" s="685">
        <v>4.1000000000000002E-2</v>
      </c>
      <c r="E115" s="685">
        <v>7.7399999999999997E-2</v>
      </c>
      <c r="F115" s="646">
        <f t="shared" si="2"/>
        <v>3.6399999999999995E-2</v>
      </c>
      <c r="G115" s="646">
        <v>0</v>
      </c>
      <c r="H115" s="646">
        <f>C115/C254*I13</f>
        <v>0.11797458509976427</v>
      </c>
      <c r="I115" s="646">
        <f t="shared" si="3"/>
        <v>0.15437458509976426</v>
      </c>
      <c r="J115" s="686"/>
    </row>
    <row r="116" spans="1:10" x14ac:dyDescent="0.25">
      <c r="A116" s="643">
        <v>119</v>
      </c>
      <c r="B116" s="644">
        <v>91503453</v>
      </c>
      <c r="C116" s="645">
        <v>78.400000000000006</v>
      </c>
      <c r="D116" s="685">
        <v>6.5299999999999997E-2</v>
      </c>
      <c r="E116" s="685">
        <v>0.98770000000000002</v>
      </c>
      <c r="F116" s="646">
        <f t="shared" si="2"/>
        <v>0.9224</v>
      </c>
      <c r="G116" s="646">
        <v>0</v>
      </c>
      <c r="H116" s="646">
        <f>C116/C254*I13</f>
        <v>0.19070530869735092</v>
      </c>
      <c r="I116" s="646">
        <f t="shared" si="3"/>
        <v>1.1131053086973508</v>
      </c>
      <c r="J116" s="686"/>
    </row>
    <row r="117" spans="1:10" x14ac:dyDescent="0.25">
      <c r="A117" s="643">
        <v>120</v>
      </c>
      <c r="B117" s="644">
        <v>91503452</v>
      </c>
      <c r="C117" s="645">
        <v>77.900000000000006</v>
      </c>
      <c r="D117" s="685">
        <v>8.6800000000000002E-2</v>
      </c>
      <c r="E117" s="685">
        <v>0.1414</v>
      </c>
      <c r="F117" s="646">
        <f t="shared" si="2"/>
        <v>5.4599999999999996E-2</v>
      </c>
      <c r="G117" s="646">
        <v>0</v>
      </c>
      <c r="H117" s="646">
        <f>C117/C254*I13</f>
        <v>0.18948907586127087</v>
      </c>
      <c r="I117" s="646">
        <f t="shared" si="3"/>
        <v>0.24408907586127088</v>
      </c>
      <c r="J117" s="686"/>
    </row>
    <row r="118" spans="1:10" x14ac:dyDescent="0.25">
      <c r="A118" s="643">
        <v>121</v>
      </c>
      <c r="B118" s="644">
        <v>91503455</v>
      </c>
      <c r="C118" s="645">
        <v>46.9</v>
      </c>
      <c r="D118" s="685">
        <v>4.6399999999999997E-2</v>
      </c>
      <c r="E118" s="685">
        <v>9.01E-2</v>
      </c>
      <c r="F118" s="646">
        <f t="shared" si="2"/>
        <v>4.3700000000000003E-2</v>
      </c>
      <c r="G118" s="646">
        <v>0</v>
      </c>
      <c r="H118" s="646">
        <f>C118/C254*I13</f>
        <v>0.11408264002430812</v>
      </c>
      <c r="I118" s="646">
        <f t="shared" si="3"/>
        <v>0.15778264002430814</v>
      </c>
      <c r="J118" s="686"/>
    </row>
    <row r="119" spans="1:10" x14ac:dyDescent="0.25">
      <c r="A119" s="643">
        <v>122</v>
      </c>
      <c r="B119" s="644">
        <v>91503451</v>
      </c>
      <c r="C119" s="645">
        <v>51.6</v>
      </c>
      <c r="D119" s="685">
        <v>3.1899999999999998E-2</v>
      </c>
      <c r="E119" s="685">
        <v>8.2299999999999998E-2</v>
      </c>
      <c r="F119" s="646">
        <f t="shared" si="2"/>
        <v>5.04E-2</v>
      </c>
      <c r="G119" s="646">
        <v>0</v>
      </c>
      <c r="H119" s="646">
        <f>C119/C254*I13</f>
        <v>0.12551522868346054</v>
      </c>
      <c r="I119" s="646">
        <f t="shared" si="3"/>
        <v>0.17591522868346054</v>
      </c>
      <c r="J119" s="686"/>
    </row>
    <row r="120" spans="1:10" x14ac:dyDescent="0.25">
      <c r="A120" s="643">
        <v>123</v>
      </c>
      <c r="B120" s="644">
        <v>91503454</v>
      </c>
      <c r="C120" s="645">
        <v>48</v>
      </c>
      <c r="D120" s="685">
        <v>5.7099999999999998E-2</v>
      </c>
      <c r="E120" s="685">
        <v>5.7099999999999998E-2</v>
      </c>
      <c r="F120" s="646">
        <f t="shared" si="2"/>
        <v>0</v>
      </c>
      <c r="G120" s="646">
        <v>0</v>
      </c>
      <c r="H120" s="646">
        <f>C120/C254*I13</f>
        <v>0.11675835226368422</v>
      </c>
      <c r="I120" s="646">
        <f t="shared" si="3"/>
        <v>0.11675835226368422</v>
      </c>
      <c r="J120" s="686"/>
    </row>
    <row r="121" spans="1:10" x14ac:dyDescent="0.25">
      <c r="A121" s="643">
        <v>124</v>
      </c>
      <c r="B121" s="644">
        <v>91503450</v>
      </c>
      <c r="C121" s="645">
        <v>49.2</v>
      </c>
      <c r="D121" s="685">
        <v>0</v>
      </c>
      <c r="E121" s="685">
        <v>0.4496</v>
      </c>
      <c r="F121" s="646">
        <f t="shared" si="2"/>
        <v>0.4496</v>
      </c>
      <c r="G121" s="646">
        <v>0</v>
      </c>
      <c r="H121" s="646">
        <f>C121/C254*I13</f>
        <v>0.11967731107027633</v>
      </c>
      <c r="I121" s="646">
        <f t="shared" si="3"/>
        <v>0.56927731107027635</v>
      </c>
      <c r="J121" s="686"/>
    </row>
    <row r="122" spans="1:10" x14ac:dyDescent="0.25">
      <c r="A122" s="643">
        <v>125</v>
      </c>
      <c r="B122" s="644">
        <v>91503464</v>
      </c>
      <c r="C122" s="645">
        <v>67.099999999999994</v>
      </c>
      <c r="D122" s="685">
        <v>7.2599999999999998E-2</v>
      </c>
      <c r="E122" s="685">
        <v>7.2599999999999998E-2</v>
      </c>
      <c r="F122" s="646">
        <f t="shared" si="2"/>
        <v>0</v>
      </c>
      <c r="G122" s="646">
        <v>0</v>
      </c>
      <c r="H122" s="646">
        <f>C122/C254*I13</f>
        <v>0.16321844660194187</v>
      </c>
      <c r="I122" s="646">
        <f t="shared" si="3"/>
        <v>0.16321844660194187</v>
      </c>
      <c r="J122" s="686"/>
    </row>
    <row r="123" spans="1:10" x14ac:dyDescent="0.25">
      <c r="A123" s="643">
        <v>126</v>
      </c>
      <c r="B123" s="644">
        <v>91503463</v>
      </c>
      <c r="C123" s="645">
        <v>36</v>
      </c>
      <c r="D123" s="685">
        <v>3.3799999999999997E-2</v>
      </c>
      <c r="E123" s="685">
        <v>3.3799999999999997E-2</v>
      </c>
      <c r="F123" s="646">
        <f t="shared" si="2"/>
        <v>0</v>
      </c>
      <c r="G123" s="646">
        <v>0</v>
      </c>
      <c r="H123" s="646">
        <f>C123/C254*I13</f>
        <v>8.756876419776316E-2</v>
      </c>
      <c r="I123" s="646">
        <f t="shared" si="3"/>
        <v>8.756876419776316E-2</v>
      </c>
      <c r="J123" s="686"/>
    </row>
    <row r="124" spans="1:10" x14ac:dyDescent="0.25">
      <c r="A124" s="643">
        <v>127</v>
      </c>
      <c r="B124" s="644">
        <v>91503462</v>
      </c>
      <c r="C124" s="645">
        <v>65.900000000000006</v>
      </c>
      <c r="D124" s="685">
        <v>3.9E-2</v>
      </c>
      <c r="E124" s="685">
        <v>0.52649999999999997</v>
      </c>
      <c r="F124" s="646">
        <f t="shared" si="2"/>
        <v>0.48749999999999999</v>
      </c>
      <c r="G124" s="646">
        <v>0</v>
      </c>
      <c r="H124" s="646">
        <f>C124/C254*I13</f>
        <v>0.1602994877953498</v>
      </c>
      <c r="I124" s="646">
        <f t="shared" si="3"/>
        <v>0.64779948779534979</v>
      </c>
      <c r="J124" s="686"/>
    </row>
    <row r="125" spans="1:10" x14ac:dyDescent="0.25">
      <c r="A125" s="643">
        <v>128</v>
      </c>
      <c r="B125" s="644">
        <v>91503459</v>
      </c>
      <c r="C125" s="645">
        <v>45.3</v>
      </c>
      <c r="D125" s="685">
        <v>0.43099999999999999</v>
      </c>
      <c r="E125" s="685">
        <v>0.47549999999999998</v>
      </c>
      <c r="F125" s="646">
        <f t="shared" si="2"/>
        <v>4.4499999999999984E-2</v>
      </c>
      <c r="G125" s="646">
        <v>0</v>
      </c>
      <c r="H125" s="646">
        <f>C125/C254*I13</f>
        <v>0.11019069494885197</v>
      </c>
      <c r="I125" s="646">
        <f t="shared" si="3"/>
        <v>0.15469069494885196</v>
      </c>
      <c r="J125" s="686"/>
    </row>
    <row r="126" spans="1:10" x14ac:dyDescent="0.25">
      <c r="A126" s="643">
        <v>129</v>
      </c>
      <c r="B126" s="644">
        <v>91503460</v>
      </c>
      <c r="C126" s="645">
        <v>53.7</v>
      </c>
      <c r="D126" s="685">
        <v>0.1613</v>
      </c>
      <c r="E126" s="685">
        <v>0.1613</v>
      </c>
      <c r="F126" s="646">
        <f t="shared" si="2"/>
        <v>0</v>
      </c>
      <c r="G126" s="646">
        <v>0</v>
      </c>
      <c r="H126" s="646">
        <f>C126/C254*I13</f>
        <v>0.13062340659499672</v>
      </c>
      <c r="I126" s="646">
        <f t="shared" si="3"/>
        <v>0.13062340659499672</v>
      </c>
      <c r="J126" s="686"/>
    </row>
    <row r="127" spans="1:10" x14ac:dyDescent="0.25">
      <c r="A127" s="643">
        <v>130</v>
      </c>
      <c r="B127" s="644">
        <v>91503458</v>
      </c>
      <c r="C127" s="645">
        <v>48.5</v>
      </c>
      <c r="D127" s="685">
        <v>0.14729999999999999</v>
      </c>
      <c r="E127" s="685">
        <v>0.14729999999999999</v>
      </c>
      <c r="F127" s="646">
        <f t="shared" si="2"/>
        <v>0</v>
      </c>
      <c r="G127" s="646">
        <v>0</v>
      </c>
      <c r="H127" s="646">
        <f>C127/C254*I13</f>
        <v>0.11797458509976427</v>
      </c>
      <c r="I127" s="646">
        <f t="shared" si="3"/>
        <v>0.11797458509976427</v>
      </c>
      <c r="J127" s="686"/>
    </row>
    <row r="128" spans="1:10" x14ac:dyDescent="0.25">
      <c r="A128" s="643">
        <v>131</v>
      </c>
      <c r="B128" s="644">
        <v>91503465</v>
      </c>
      <c r="C128" s="645">
        <v>78.3</v>
      </c>
      <c r="D128" s="685">
        <v>0.219</v>
      </c>
      <c r="E128" s="685">
        <v>0.219</v>
      </c>
      <c r="F128" s="646">
        <f t="shared" si="2"/>
        <v>0</v>
      </c>
      <c r="G128" s="646">
        <v>0</v>
      </c>
      <c r="H128" s="646">
        <f>C128/C254*I13</f>
        <v>0.19046206213013489</v>
      </c>
      <c r="I128" s="646">
        <f t="shared" si="3"/>
        <v>0.19046206213013489</v>
      </c>
      <c r="J128" s="686"/>
    </row>
    <row r="129" spans="1:10" x14ac:dyDescent="0.25">
      <c r="A129" s="643">
        <v>132</v>
      </c>
      <c r="B129" s="644">
        <v>91503461</v>
      </c>
      <c r="C129" s="645">
        <v>77.5</v>
      </c>
      <c r="D129" s="685">
        <v>0.25180000000000002</v>
      </c>
      <c r="E129" s="685">
        <v>0.25180000000000002</v>
      </c>
      <c r="F129" s="646">
        <f t="shared" si="2"/>
        <v>0</v>
      </c>
      <c r="G129" s="646">
        <v>0</v>
      </c>
      <c r="H129" s="646">
        <f>C129/C254*I13</f>
        <v>0.18851608959240682</v>
      </c>
      <c r="I129" s="646">
        <f t="shared" si="3"/>
        <v>0.18851608959240682</v>
      </c>
      <c r="J129" s="686"/>
    </row>
    <row r="130" spans="1:10" x14ac:dyDescent="0.25">
      <c r="A130" s="643">
        <v>133</v>
      </c>
      <c r="B130" s="644">
        <v>91503467</v>
      </c>
      <c r="C130" s="645">
        <v>46.9</v>
      </c>
      <c r="D130" s="685">
        <v>3.0000000000000001E-3</v>
      </c>
      <c r="E130" s="685">
        <v>3.0000000000000001E-3</v>
      </c>
      <c r="F130" s="646">
        <f t="shared" si="2"/>
        <v>0</v>
      </c>
      <c r="G130" s="646">
        <v>0</v>
      </c>
      <c r="H130" s="646">
        <f>C130/C254*I13</f>
        <v>0.11408264002430812</v>
      </c>
      <c r="I130" s="646">
        <f t="shared" si="3"/>
        <v>0.11408264002430812</v>
      </c>
      <c r="J130" s="686"/>
    </row>
    <row r="131" spans="1:10" x14ac:dyDescent="0.25">
      <c r="A131" s="643">
        <v>134</v>
      </c>
      <c r="B131" s="644">
        <v>91503468</v>
      </c>
      <c r="C131" s="645">
        <v>51.9</v>
      </c>
      <c r="D131" s="685">
        <v>0.14299999999999999</v>
      </c>
      <c r="E131" s="685">
        <v>0.14299999999999999</v>
      </c>
      <c r="F131" s="646">
        <f t="shared" si="2"/>
        <v>0</v>
      </c>
      <c r="G131" s="646">
        <v>0</v>
      </c>
      <c r="H131" s="646">
        <f>C131/C254*I13</f>
        <v>0.12624496838510857</v>
      </c>
      <c r="I131" s="646">
        <f t="shared" si="3"/>
        <v>0.12624496838510857</v>
      </c>
      <c r="J131" s="686"/>
    </row>
    <row r="132" spans="1:10" x14ac:dyDescent="0.25">
      <c r="A132" s="643">
        <v>135</v>
      </c>
      <c r="B132" s="644">
        <v>91503466</v>
      </c>
      <c r="C132" s="645">
        <v>48.2</v>
      </c>
      <c r="D132" s="685">
        <v>0.1434</v>
      </c>
      <c r="E132" s="685">
        <v>0.6089</v>
      </c>
      <c r="F132" s="646">
        <f t="shared" si="2"/>
        <v>0.46550000000000002</v>
      </c>
      <c r="G132" s="646">
        <v>0</v>
      </c>
      <c r="H132" s="646">
        <f>C132/C254*I13</f>
        <v>0.11724484539811623</v>
      </c>
      <c r="I132" s="646">
        <f t="shared" si="3"/>
        <v>0.58274484539811622</v>
      </c>
      <c r="J132" s="686"/>
    </row>
    <row r="133" spans="1:10" x14ac:dyDescent="0.25">
      <c r="A133" s="643">
        <v>136</v>
      </c>
      <c r="B133" s="644">
        <v>91503471</v>
      </c>
      <c r="C133" s="645">
        <v>49.2</v>
      </c>
      <c r="D133" s="685">
        <v>0.15970000000000001</v>
      </c>
      <c r="E133" s="685">
        <v>0.23130000000000001</v>
      </c>
      <c r="F133" s="646">
        <f t="shared" si="2"/>
        <v>7.1599999999999997E-2</v>
      </c>
      <c r="G133" s="646">
        <v>0</v>
      </c>
      <c r="H133" s="646">
        <f>C133/C254*I13</f>
        <v>0.11967731107027633</v>
      </c>
      <c r="I133" s="646">
        <f t="shared" si="3"/>
        <v>0.19127731107027635</v>
      </c>
      <c r="J133" s="686"/>
    </row>
    <row r="134" spans="1:10" x14ac:dyDescent="0.25">
      <c r="A134" s="643">
        <v>137</v>
      </c>
      <c r="B134" s="644">
        <v>91503470</v>
      </c>
      <c r="C134" s="647">
        <v>67.099999999999994</v>
      </c>
      <c r="D134" s="685">
        <v>0.23710000000000001</v>
      </c>
      <c r="E134" s="685">
        <v>0.39290000000000003</v>
      </c>
      <c r="F134" s="646">
        <f t="shared" si="2"/>
        <v>0.15580000000000002</v>
      </c>
      <c r="G134" s="646">
        <v>0</v>
      </c>
      <c r="H134" s="646">
        <f>C134/C254*I13</f>
        <v>0.16321844660194187</v>
      </c>
      <c r="I134" s="646">
        <f t="shared" si="3"/>
        <v>0.3190184466019419</v>
      </c>
      <c r="J134" s="686"/>
    </row>
    <row r="135" spans="1:10" x14ac:dyDescent="0.25">
      <c r="A135" s="643">
        <v>138</v>
      </c>
      <c r="B135" s="644">
        <v>91503472</v>
      </c>
      <c r="C135" s="645">
        <v>36.1</v>
      </c>
      <c r="D135" s="685">
        <v>0</v>
      </c>
      <c r="E135" s="685">
        <v>0</v>
      </c>
      <c r="F135" s="646">
        <f t="shared" si="2"/>
        <v>0</v>
      </c>
      <c r="G135" s="646">
        <v>0</v>
      </c>
      <c r="H135" s="646">
        <f>C135/C254*I13</f>
        <v>8.7812010764979187E-2</v>
      </c>
      <c r="I135" s="646">
        <f t="shared" si="3"/>
        <v>8.7812010764979187E-2</v>
      </c>
      <c r="J135" s="686"/>
    </row>
    <row r="136" spans="1:10" x14ac:dyDescent="0.25">
      <c r="A136" s="643">
        <v>139</v>
      </c>
      <c r="B136" s="644">
        <v>91503469</v>
      </c>
      <c r="C136" s="645">
        <v>65.2</v>
      </c>
      <c r="D136" s="685">
        <v>0</v>
      </c>
      <c r="E136" s="685">
        <v>0.25380000000000003</v>
      </c>
      <c r="F136" s="646">
        <f t="shared" si="2"/>
        <v>0.25380000000000003</v>
      </c>
      <c r="G136" s="646">
        <v>0</v>
      </c>
      <c r="H136" s="646">
        <f>C136/C254*I13</f>
        <v>0.15859676182483773</v>
      </c>
      <c r="I136" s="646">
        <f t="shared" si="3"/>
        <v>0.41239676182483775</v>
      </c>
      <c r="J136" s="686"/>
    </row>
    <row r="137" spans="1:10" x14ac:dyDescent="0.25">
      <c r="A137" s="643">
        <v>140</v>
      </c>
      <c r="B137" s="644">
        <v>91503473</v>
      </c>
      <c r="C137" s="645">
        <v>45.4</v>
      </c>
      <c r="D137" s="685">
        <v>5.9999999999999995E-4</v>
      </c>
      <c r="E137" s="685">
        <v>9.3799999999999994E-2</v>
      </c>
      <c r="F137" s="646">
        <f t="shared" si="2"/>
        <v>9.3199999999999991E-2</v>
      </c>
      <c r="G137" s="646">
        <v>0</v>
      </c>
      <c r="H137" s="646">
        <f>C137/C254*I13</f>
        <v>0.11043394151606799</v>
      </c>
      <c r="I137" s="646">
        <f t="shared" si="3"/>
        <v>0.20363394151606798</v>
      </c>
      <c r="J137" s="686"/>
    </row>
    <row r="138" spans="1:10" x14ac:dyDescent="0.25">
      <c r="A138" s="643">
        <v>141</v>
      </c>
      <c r="B138" s="644">
        <v>81501851</v>
      </c>
      <c r="C138" s="645">
        <v>53.8</v>
      </c>
      <c r="D138" s="685">
        <v>2.3199999999999998E-2</v>
      </c>
      <c r="E138" s="685">
        <v>2.3199999999999998E-2</v>
      </c>
      <c r="F138" s="646">
        <f t="shared" si="2"/>
        <v>0</v>
      </c>
      <c r="G138" s="646">
        <v>0</v>
      </c>
      <c r="H138" s="646">
        <f>C138/C254*I13</f>
        <v>0.13086665316221274</v>
      </c>
      <c r="I138" s="646">
        <f t="shared" si="3"/>
        <v>0.13086665316221274</v>
      </c>
      <c r="J138" s="686"/>
    </row>
    <row r="139" spans="1:10" x14ac:dyDescent="0.25">
      <c r="A139" s="643">
        <v>142</v>
      </c>
      <c r="B139" s="644">
        <v>81501852</v>
      </c>
      <c r="C139" s="645">
        <v>48.1</v>
      </c>
      <c r="D139" s="685">
        <v>2.3599999999999999E-2</v>
      </c>
      <c r="E139" s="685">
        <v>2.3599999999999999E-2</v>
      </c>
      <c r="F139" s="646">
        <f t="shared" si="2"/>
        <v>0</v>
      </c>
      <c r="G139" s="646">
        <v>0</v>
      </c>
      <c r="H139" s="646">
        <f>C139/C254*I13</f>
        <v>0.11700159883090022</v>
      </c>
      <c r="I139" s="646">
        <f t="shared" si="3"/>
        <v>0.11700159883090022</v>
      </c>
      <c r="J139" s="686"/>
    </row>
    <row r="140" spans="1:10" x14ac:dyDescent="0.25">
      <c r="A140" s="643">
        <v>143</v>
      </c>
      <c r="B140" s="644">
        <v>81501853</v>
      </c>
      <c r="C140" s="645">
        <v>84.8</v>
      </c>
      <c r="D140" s="685">
        <v>4.1000000000000002E-2</v>
      </c>
      <c r="E140" s="685">
        <v>4.1000000000000002E-2</v>
      </c>
      <c r="F140" s="646">
        <f t="shared" si="2"/>
        <v>0</v>
      </c>
      <c r="G140" s="646">
        <v>0</v>
      </c>
      <c r="H140" s="646">
        <f>C140/C254*I13</f>
        <v>0.20627308899917546</v>
      </c>
      <c r="I140" s="646">
        <f t="shared" si="3"/>
        <v>0.20627308899917546</v>
      </c>
      <c r="J140" s="686"/>
    </row>
    <row r="141" spans="1:10" x14ac:dyDescent="0.25">
      <c r="A141" s="643">
        <v>144</v>
      </c>
      <c r="B141" s="644">
        <v>81501857</v>
      </c>
      <c r="C141" s="645">
        <v>83.8</v>
      </c>
      <c r="D141" s="685">
        <v>3.49E-2</v>
      </c>
      <c r="E141" s="685">
        <v>3.49E-2</v>
      </c>
      <c r="F141" s="646">
        <f t="shared" si="2"/>
        <v>0</v>
      </c>
      <c r="G141" s="646">
        <v>0</v>
      </c>
      <c r="H141" s="646">
        <f>C141/C254*I13</f>
        <v>0.20384062332701536</v>
      </c>
      <c r="I141" s="646">
        <f t="shared" si="3"/>
        <v>0.20384062332701536</v>
      </c>
      <c r="J141" s="686"/>
    </row>
    <row r="142" spans="1:10" x14ac:dyDescent="0.25">
      <c r="A142" s="643">
        <v>145</v>
      </c>
      <c r="B142" s="644">
        <v>81501856</v>
      </c>
      <c r="C142" s="645">
        <v>46.9</v>
      </c>
      <c r="D142" s="685">
        <v>0.24759999999999999</v>
      </c>
      <c r="E142" s="685">
        <v>1.0858000000000001</v>
      </c>
      <c r="F142" s="646">
        <f t="shared" si="2"/>
        <v>0.83820000000000006</v>
      </c>
      <c r="G142" s="646">
        <v>0</v>
      </c>
      <c r="H142" s="646">
        <f>C142/C254*I13</f>
        <v>0.11408264002430812</v>
      </c>
      <c r="I142" s="646">
        <f t="shared" si="3"/>
        <v>0.95228264002430818</v>
      </c>
      <c r="J142" s="686"/>
    </row>
    <row r="143" spans="1:10" x14ac:dyDescent="0.25">
      <c r="A143" s="643">
        <v>146</v>
      </c>
      <c r="B143" s="644">
        <v>81501855</v>
      </c>
      <c r="C143" s="645">
        <v>52.1</v>
      </c>
      <c r="D143" s="685">
        <v>1.7600000000000001E-2</v>
      </c>
      <c r="E143" s="685">
        <v>0.124</v>
      </c>
      <c r="F143" s="646">
        <f t="shared" si="2"/>
        <v>0.10639999999999999</v>
      </c>
      <c r="G143" s="646">
        <v>0</v>
      </c>
      <c r="H143" s="646">
        <f>C143/C254*I13</f>
        <v>0.12673146151954057</v>
      </c>
      <c r="I143" s="646">
        <f t="shared" si="3"/>
        <v>0.23313146151954056</v>
      </c>
      <c r="J143" s="686"/>
    </row>
    <row r="144" spans="1:10" x14ac:dyDescent="0.25">
      <c r="A144" s="643">
        <v>147</v>
      </c>
      <c r="B144" s="644">
        <v>81501850</v>
      </c>
      <c r="C144" s="645">
        <v>48</v>
      </c>
      <c r="D144" s="685">
        <v>2.52E-2</v>
      </c>
      <c r="E144" s="685">
        <v>2.52E-2</v>
      </c>
      <c r="F144" s="646">
        <f t="shared" si="2"/>
        <v>0</v>
      </c>
      <c r="G144" s="646">
        <v>0</v>
      </c>
      <c r="H144" s="646">
        <f>C144/C254*I13</f>
        <v>0.11675835226368422</v>
      </c>
      <c r="I144" s="646">
        <f t="shared" si="3"/>
        <v>0.11675835226368422</v>
      </c>
      <c r="J144" s="686"/>
    </row>
    <row r="145" spans="1:10" x14ac:dyDescent="0.25">
      <c r="A145" s="643">
        <v>148</v>
      </c>
      <c r="B145" s="644">
        <v>81501854</v>
      </c>
      <c r="C145" s="645">
        <v>49.2</v>
      </c>
      <c r="D145" s="685">
        <v>2.0899999999999998E-2</v>
      </c>
      <c r="E145" s="685">
        <v>2.0899999999999998E-2</v>
      </c>
      <c r="F145" s="646">
        <f t="shared" si="2"/>
        <v>0</v>
      </c>
      <c r="G145" s="646">
        <v>0</v>
      </c>
      <c r="H145" s="646">
        <f>C145/C254*I13</f>
        <v>0.11967731107027633</v>
      </c>
      <c r="I145" s="646">
        <f t="shared" si="3"/>
        <v>0.11967731107027633</v>
      </c>
      <c r="J145" s="686"/>
    </row>
    <row r="146" spans="1:10" x14ac:dyDescent="0.25">
      <c r="A146" s="643">
        <v>149</v>
      </c>
      <c r="B146" s="644">
        <v>81501864</v>
      </c>
      <c r="C146" s="645">
        <v>69.8</v>
      </c>
      <c r="D146" s="685">
        <v>2.8E-3</v>
      </c>
      <c r="E146" s="685">
        <v>2.8E-3</v>
      </c>
      <c r="F146" s="646">
        <f t="shared" si="2"/>
        <v>0</v>
      </c>
      <c r="G146" s="646">
        <v>0</v>
      </c>
      <c r="H146" s="646">
        <f>C146/C254*I13</f>
        <v>0.16978610391677415</v>
      </c>
      <c r="I146" s="646">
        <f t="shared" si="3"/>
        <v>0.16978610391677415</v>
      </c>
      <c r="J146" s="686"/>
    </row>
    <row r="147" spans="1:10" x14ac:dyDescent="0.25">
      <c r="A147" s="643">
        <v>150</v>
      </c>
      <c r="B147" s="644">
        <v>81501863</v>
      </c>
      <c r="C147" s="645">
        <v>42.1</v>
      </c>
      <c r="D147" s="685">
        <v>1.9E-3</v>
      </c>
      <c r="E147" s="685">
        <v>1.9E-3</v>
      </c>
      <c r="F147" s="646">
        <f t="shared" ref="F147:F210" si="4">E147-D147</f>
        <v>0</v>
      </c>
      <c r="G147" s="646">
        <v>0</v>
      </c>
      <c r="H147" s="646">
        <f>C147/C254*I13</f>
        <v>0.1024068047979397</v>
      </c>
      <c r="I147" s="646">
        <f t="shared" ref="I147:I210" si="5">F147+H147</f>
        <v>0.1024068047979397</v>
      </c>
      <c r="J147" s="686"/>
    </row>
    <row r="148" spans="1:10" x14ac:dyDescent="0.25">
      <c r="A148" s="643">
        <v>151</v>
      </c>
      <c r="B148" s="644">
        <v>81501865</v>
      </c>
      <c r="C148" s="645">
        <v>67.8</v>
      </c>
      <c r="D148" s="685">
        <v>4.4999999999999997E-3</v>
      </c>
      <c r="E148" s="685">
        <v>4.4999999999999997E-3</v>
      </c>
      <c r="F148" s="646">
        <f t="shared" si="4"/>
        <v>0</v>
      </c>
      <c r="G148" s="646">
        <v>0</v>
      </c>
      <c r="H148" s="646">
        <f>C148/C254*I13</f>
        <v>0.16492117257245395</v>
      </c>
      <c r="I148" s="646">
        <f t="shared" si="5"/>
        <v>0.16492117257245395</v>
      </c>
      <c r="J148" s="686"/>
    </row>
    <row r="149" spans="1:10" x14ac:dyDescent="0.25">
      <c r="A149" s="643">
        <v>152</v>
      </c>
      <c r="B149" s="644">
        <v>81501861</v>
      </c>
      <c r="C149" s="645">
        <v>45.2</v>
      </c>
      <c r="D149" s="685">
        <v>8.9999999999999998E-4</v>
      </c>
      <c r="E149" s="685">
        <v>8.9999999999999998E-4</v>
      </c>
      <c r="F149" s="646">
        <f t="shared" si="4"/>
        <v>0</v>
      </c>
      <c r="G149" s="646">
        <v>0</v>
      </c>
      <c r="H149" s="646">
        <f>C149/C254*I13</f>
        <v>0.10994744838163598</v>
      </c>
      <c r="I149" s="646">
        <f t="shared" si="5"/>
        <v>0.10994744838163598</v>
      </c>
      <c r="J149" s="686"/>
    </row>
    <row r="150" spans="1:10" x14ac:dyDescent="0.25">
      <c r="A150" s="643">
        <v>153</v>
      </c>
      <c r="B150" s="644">
        <v>81501860</v>
      </c>
      <c r="C150" s="645">
        <v>53.9</v>
      </c>
      <c r="D150" s="685">
        <v>1.9E-3</v>
      </c>
      <c r="E150" s="685">
        <v>1.9E-3</v>
      </c>
      <c r="F150" s="646">
        <f t="shared" si="4"/>
        <v>0</v>
      </c>
      <c r="G150" s="646">
        <v>0</v>
      </c>
      <c r="H150" s="646">
        <f>C150/C254*I13</f>
        <v>0.13110989972942874</v>
      </c>
      <c r="I150" s="646">
        <f t="shared" si="5"/>
        <v>0.13110989972942874</v>
      </c>
      <c r="J150" s="686"/>
    </row>
    <row r="151" spans="1:10" x14ac:dyDescent="0.25">
      <c r="A151" s="643">
        <v>154</v>
      </c>
      <c r="B151" s="644">
        <v>81501859</v>
      </c>
      <c r="C151" s="645">
        <v>48.5</v>
      </c>
      <c r="D151" s="685">
        <v>2.2100000000000002E-2</v>
      </c>
      <c r="E151" s="685">
        <v>2.2100000000000002E-2</v>
      </c>
      <c r="F151" s="646">
        <f t="shared" si="4"/>
        <v>0</v>
      </c>
      <c r="G151" s="646">
        <v>0</v>
      </c>
      <c r="H151" s="646">
        <f>C151/C254*I13</f>
        <v>0.11797458509976427</v>
      </c>
      <c r="I151" s="646">
        <f t="shared" si="5"/>
        <v>0.11797458509976427</v>
      </c>
      <c r="J151" s="686"/>
    </row>
    <row r="152" spans="1:10" x14ac:dyDescent="0.25">
      <c r="A152" s="643">
        <v>155</v>
      </c>
      <c r="B152" s="644">
        <v>81501862</v>
      </c>
      <c r="C152" s="645">
        <v>85.2</v>
      </c>
      <c r="D152" s="685">
        <v>4.0000000000000002E-4</v>
      </c>
      <c r="E152" s="685">
        <v>4.0000000000000002E-4</v>
      </c>
      <c r="F152" s="646">
        <f t="shared" si="4"/>
        <v>0</v>
      </c>
      <c r="G152" s="646">
        <v>0</v>
      </c>
      <c r="H152" s="646">
        <f>C152/C254*I13</f>
        <v>0.20724607526803951</v>
      </c>
      <c r="I152" s="646">
        <f t="shared" si="5"/>
        <v>0.20724607526803951</v>
      </c>
      <c r="J152" s="686"/>
    </row>
    <row r="153" spans="1:10" x14ac:dyDescent="0.25">
      <c r="A153" s="643">
        <v>156</v>
      </c>
      <c r="B153" s="644">
        <v>81501858</v>
      </c>
      <c r="C153" s="645">
        <v>84.4</v>
      </c>
      <c r="D153" s="685">
        <v>1.1999999999999999E-3</v>
      </c>
      <c r="E153" s="685">
        <v>8.7800000000000003E-2</v>
      </c>
      <c r="F153" s="646">
        <f t="shared" si="4"/>
        <v>8.6599999999999996E-2</v>
      </c>
      <c r="G153" s="646">
        <v>0</v>
      </c>
      <c r="H153" s="646">
        <f>C153/C254*I13</f>
        <v>0.20530010273031141</v>
      </c>
      <c r="I153" s="646">
        <f t="shared" si="5"/>
        <v>0.29190010273031142</v>
      </c>
      <c r="J153" s="686"/>
    </row>
    <row r="154" spans="1:10" x14ac:dyDescent="0.25">
      <c r="A154" s="643">
        <v>157</v>
      </c>
      <c r="B154" s="644">
        <v>91503491</v>
      </c>
      <c r="C154" s="645">
        <v>46.8</v>
      </c>
      <c r="D154" s="685">
        <v>4.0000000000000002E-4</v>
      </c>
      <c r="E154" s="685">
        <v>4.0000000000000002E-4</v>
      </c>
      <c r="F154" s="646">
        <f t="shared" si="4"/>
        <v>0</v>
      </c>
      <c r="G154" s="646">
        <v>0</v>
      </c>
      <c r="H154" s="646">
        <f>C154/C254*I13</f>
        <v>0.1138393934570921</v>
      </c>
      <c r="I154" s="646">
        <f t="shared" si="5"/>
        <v>0.1138393934570921</v>
      </c>
      <c r="J154" s="686"/>
    </row>
    <row r="155" spans="1:10" x14ac:dyDescent="0.25">
      <c r="A155" s="643">
        <v>158</v>
      </c>
      <c r="B155" s="644">
        <v>91503494</v>
      </c>
      <c r="C155" s="645">
        <v>52.1</v>
      </c>
      <c r="D155" s="685">
        <v>0.2044</v>
      </c>
      <c r="E155" s="685">
        <v>1.0032000000000001</v>
      </c>
      <c r="F155" s="646">
        <f t="shared" si="4"/>
        <v>0.79880000000000007</v>
      </c>
      <c r="G155" s="646">
        <v>0</v>
      </c>
      <c r="H155" s="646">
        <f>C155/C254*I13</f>
        <v>0.12673146151954057</v>
      </c>
      <c r="I155" s="646">
        <f t="shared" si="5"/>
        <v>0.92553146151954069</v>
      </c>
      <c r="J155" s="686"/>
    </row>
    <row r="156" spans="1:10" x14ac:dyDescent="0.25">
      <c r="A156" s="643">
        <v>159</v>
      </c>
      <c r="B156" s="644">
        <v>91503495</v>
      </c>
      <c r="C156" s="645">
        <v>48.3</v>
      </c>
      <c r="D156" s="685">
        <v>1.6000000000000001E-3</v>
      </c>
      <c r="E156" s="685">
        <v>1.6000000000000001E-3</v>
      </c>
      <c r="F156" s="646">
        <f t="shared" si="4"/>
        <v>0</v>
      </c>
      <c r="G156" s="646">
        <v>0</v>
      </c>
      <c r="H156" s="646">
        <f>C156/C254*I13</f>
        <v>0.11748809196533223</v>
      </c>
      <c r="I156" s="646">
        <f t="shared" si="5"/>
        <v>0.11748809196533223</v>
      </c>
      <c r="J156" s="686"/>
    </row>
    <row r="157" spans="1:10" x14ac:dyDescent="0.25">
      <c r="A157" s="643">
        <v>160</v>
      </c>
      <c r="B157" s="644">
        <v>91503490</v>
      </c>
      <c r="C157" s="645">
        <v>49.2</v>
      </c>
      <c r="D157" s="685">
        <v>1.2999999999999999E-3</v>
      </c>
      <c r="E157" s="685">
        <v>1.2999999999999999E-3</v>
      </c>
      <c r="F157" s="646">
        <f t="shared" si="4"/>
        <v>0</v>
      </c>
      <c r="G157" s="646">
        <v>0</v>
      </c>
      <c r="H157" s="646">
        <f>C157/C254*I13</f>
        <v>0.11967731107027633</v>
      </c>
      <c r="I157" s="646">
        <f t="shared" si="5"/>
        <v>0.11967731107027633</v>
      </c>
      <c r="J157" s="686"/>
    </row>
    <row r="158" spans="1:10" x14ac:dyDescent="0.25">
      <c r="A158" s="643">
        <v>161</v>
      </c>
      <c r="B158" s="644">
        <v>91503492</v>
      </c>
      <c r="C158" s="645">
        <v>70</v>
      </c>
      <c r="D158" s="685">
        <v>2E-3</v>
      </c>
      <c r="E158" s="685">
        <v>2E-3</v>
      </c>
      <c r="F158" s="646">
        <f t="shared" si="4"/>
        <v>0</v>
      </c>
      <c r="G158" s="646">
        <v>0</v>
      </c>
      <c r="H158" s="646">
        <f>C158/C254*I13</f>
        <v>0.17027259705120615</v>
      </c>
      <c r="I158" s="646">
        <f t="shared" si="5"/>
        <v>0.17027259705120615</v>
      </c>
      <c r="J158" s="686"/>
    </row>
    <row r="159" spans="1:10" x14ac:dyDescent="0.25">
      <c r="A159" s="643">
        <v>162</v>
      </c>
      <c r="B159" s="644">
        <v>91503496</v>
      </c>
      <c r="C159" s="645">
        <v>42.5</v>
      </c>
      <c r="D159" s="685">
        <v>8.9999999999999998E-4</v>
      </c>
      <c r="E159" s="685">
        <v>8.9999999999999998E-4</v>
      </c>
      <c r="F159" s="646">
        <f t="shared" si="4"/>
        <v>0</v>
      </c>
      <c r="G159" s="646">
        <v>0</v>
      </c>
      <c r="H159" s="646">
        <f>C159/C254*I13</f>
        <v>0.10337979106680374</v>
      </c>
      <c r="I159" s="646">
        <f t="shared" si="5"/>
        <v>0.10337979106680374</v>
      </c>
      <c r="J159" s="686"/>
    </row>
    <row r="160" spans="1:10" x14ac:dyDescent="0.25">
      <c r="A160" s="643">
        <v>163</v>
      </c>
      <c r="B160" s="644">
        <v>91503493</v>
      </c>
      <c r="C160" s="645">
        <v>67.900000000000006</v>
      </c>
      <c r="D160" s="685">
        <v>8.5199999999999998E-2</v>
      </c>
      <c r="E160" s="685">
        <v>0.89959999999999996</v>
      </c>
      <c r="F160" s="646">
        <f t="shared" si="4"/>
        <v>0.81440000000000001</v>
      </c>
      <c r="G160" s="646">
        <v>0</v>
      </c>
      <c r="H160" s="646">
        <f>C160/C254*I13</f>
        <v>0.16516441913967</v>
      </c>
      <c r="I160" s="646">
        <f t="shared" si="5"/>
        <v>0.97956441913966996</v>
      </c>
      <c r="J160" s="686"/>
    </row>
    <row r="161" spans="1:10" x14ac:dyDescent="0.25">
      <c r="A161" s="643">
        <v>164</v>
      </c>
      <c r="B161" s="644">
        <v>91503497</v>
      </c>
      <c r="C161" s="645">
        <v>45.3</v>
      </c>
      <c r="D161" s="685">
        <v>0.26750000000000002</v>
      </c>
      <c r="E161" s="685">
        <v>0.7742</v>
      </c>
      <c r="F161" s="646">
        <f t="shared" si="4"/>
        <v>0.50669999999999993</v>
      </c>
      <c r="G161" s="646">
        <v>0</v>
      </c>
      <c r="H161" s="646">
        <f>C161/C254*I13</f>
        <v>0.11019069494885197</v>
      </c>
      <c r="I161" s="646">
        <f t="shared" si="5"/>
        <v>0.61689069494885196</v>
      </c>
      <c r="J161" s="686"/>
    </row>
    <row r="162" spans="1:10" x14ac:dyDescent="0.25">
      <c r="A162" s="643">
        <v>165</v>
      </c>
      <c r="B162" s="644">
        <v>91503504</v>
      </c>
      <c r="C162" s="645">
        <v>53.7</v>
      </c>
      <c r="D162" s="685">
        <v>4.82E-2</v>
      </c>
      <c r="E162" s="685">
        <v>4.82E-2</v>
      </c>
      <c r="F162" s="646">
        <f t="shared" si="4"/>
        <v>0</v>
      </c>
      <c r="G162" s="646">
        <v>0</v>
      </c>
      <c r="H162" s="646">
        <f>C162/C254*I13</f>
        <v>0.13062340659499672</v>
      </c>
      <c r="I162" s="646">
        <f t="shared" si="5"/>
        <v>0.13062340659499672</v>
      </c>
      <c r="J162" s="686"/>
    </row>
    <row r="163" spans="1:10" x14ac:dyDescent="0.25">
      <c r="A163" s="643">
        <v>166</v>
      </c>
      <c r="B163" s="644">
        <v>91503505</v>
      </c>
      <c r="C163" s="645">
        <v>48.2</v>
      </c>
      <c r="D163" s="685">
        <v>4.4299999999999999E-2</v>
      </c>
      <c r="E163" s="685">
        <v>4.6100000000000002E-2</v>
      </c>
      <c r="F163" s="646">
        <f t="shared" si="4"/>
        <v>1.800000000000003E-3</v>
      </c>
      <c r="G163" s="646">
        <v>0</v>
      </c>
      <c r="H163" s="646">
        <f>C163/C254*I13</f>
        <v>0.11724484539811623</v>
      </c>
      <c r="I163" s="646">
        <f t="shared" si="5"/>
        <v>0.11904484539811624</v>
      </c>
      <c r="J163" s="686"/>
    </row>
    <row r="164" spans="1:10" x14ac:dyDescent="0.25">
      <c r="A164" s="643">
        <v>167</v>
      </c>
      <c r="B164" s="644">
        <v>91503500</v>
      </c>
      <c r="C164" s="645">
        <v>85.1</v>
      </c>
      <c r="D164" s="685">
        <v>5.9499999999999997E-2</v>
      </c>
      <c r="E164" s="685">
        <v>5.9499999999999997E-2</v>
      </c>
      <c r="F164" s="646">
        <f t="shared" si="4"/>
        <v>0</v>
      </c>
      <c r="G164" s="646">
        <v>0</v>
      </c>
      <c r="H164" s="646">
        <f>C164/C254*I13</f>
        <v>0.20700282870082345</v>
      </c>
      <c r="I164" s="646">
        <f t="shared" si="5"/>
        <v>0.20700282870082345</v>
      </c>
      <c r="J164" s="686"/>
    </row>
    <row r="165" spans="1:10" x14ac:dyDescent="0.25">
      <c r="A165" s="643">
        <v>168</v>
      </c>
      <c r="B165" s="644">
        <v>91503501</v>
      </c>
      <c r="C165" s="645">
        <v>84</v>
      </c>
      <c r="D165" s="685">
        <v>1.35E-2</v>
      </c>
      <c r="E165" s="685">
        <v>1.5568</v>
      </c>
      <c r="F165" s="646">
        <f t="shared" si="4"/>
        <v>1.5432999999999999</v>
      </c>
      <c r="G165" s="646">
        <v>0</v>
      </c>
      <c r="H165" s="646">
        <f>C165/C254*I13</f>
        <v>0.20432711646144738</v>
      </c>
      <c r="I165" s="646">
        <f t="shared" si="5"/>
        <v>1.7476271164614472</v>
      </c>
      <c r="J165" s="686"/>
    </row>
    <row r="166" spans="1:10" x14ac:dyDescent="0.25">
      <c r="A166" s="643">
        <v>169</v>
      </c>
      <c r="B166" s="644">
        <v>91503499</v>
      </c>
      <c r="C166" s="645">
        <v>46.8</v>
      </c>
      <c r="D166" s="685">
        <v>3.3E-3</v>
      </c>
      <c r="E166" s="685">
        <v>3.3E-3</v>
      </c>
      <c r="F166" s="646">
        <f t="shared" si="4"/>
        <v>0</v>
      </c>
      <c r="G166" s="646">
        <v>0</v>
      </c>
      <c r="H166" s="646">
        <f>C166/C254*I13</f>
        <v>0.1138393934570921</v>
      </c>
      <c r="I166" s="646">
        <f t="shared" si="5"/>
        <v>0.1138393934570921</v>
      </c>
      <c r="J166" s="686"/>
    </row>
    <row r="167" spans="1:10" x14ac:dyDescent="0.25">
      <c r="A167" s="643">
        <v>170</v>
      </c>
      <c r="B167" s="644">
        <v>91503503</v>
      </c>
      <c r="C167" s="645">
        <v>52.2</v>
      </c>
      <c r="D167" s="685">
        <v>3.7600000000000001E-2</v>
      </c>
      <c r="E167" s="685">
        <v>3.7600000000000001E-2</v>
      </c>
      <c r="F167" s="646">
        <f t="shared" si="4"/>
        <v>0</v>
      </c>
      <c r="G167" s="646">
        <v>0</v>
      </c>
      <c r="H167" s="646">
        <f>C167/C254*I13</f>
        <v>0.12697470808675659</v>
      </c>
      <c r="I167" s="646">
        <f t="shared" si="5"/>
        <v>0.12697470808675659</v>
      </c>
      <c r="J167" s="686"/>
    </row>
    <row r="168" spans="1:10" x14ac:dyDescent="0.25">
      <c r="A168" s="643">
        <v>171</v>
      </c>
      <c r="B168" s="644">
        <v>91503498</v>
      </c>
      <c r="C168" s="645">
        <v>47.8</v>
      </c>
      <c r="D168" s="685">
        <v>2.4199999999999999E-2</v>
      </c>
      <c r="E168" s="685">
        <v>2.4199999999999999E-2</v>
      </c>
      <c r="F168" s="646">
        <f t="shared" si="4"/>
        <v>0</v>
      </c>
      <c r="G168" s="646">
        <v>0</v>
      </c>
      <c r="H168" s="646">
        <f>C168/C254*I13</f>
        <v>0.1162718591292522</v>
      </c>
      <c r="I168" s="646">
        <f t="shared" si="5"/>
        <v>0.1162718591292522</v>
      </c>
      <c r="J168" s="686"/>
    </row>
    <row r="169" spans="1:10" x14ac:dyDescent="0.25">
      <c r="A169" s="643">
        <v>172</v>
      </c>
      <c r="B169" s="644">
        <v>91503502</v>
      </c>
      <c r="C169" s="645">
        <v>49.4</v>
      </c>
      <c r="D169" s="685">
        <v>3.95E-2</v>
      </c>
      <c r="E169" s="685">
        <v>3.95E-2</v>
      </c>
      <c r="F169" s="646">
        <f t="shared" si="4"/>
        <v>0</v>
      </c>
      <c r="G169" s="646">
        <v>0</v>
      </c>
      <c r="H169" s="646">
        <f>C169/C254*I13</f>
        <v>0.12016380420470833</v>
      </c>
      <c r="I169" s="646">
        <f t="shared" si="5"/>
        <v>0.12016380420470833</v>
      </c>
      <c r="J169" s="686"/>
    </row>
    <row r="170" spans="1:10" x14ac:dyDescent="0.25">
      <c r="A170" s="643">
        <v>173</v>
      </c>
      <c r="B170" s="644">
        <v>91503079</v>
      </c>
      <c r="C170" s="645">
        <v>69.5</v>
      </c>
      <c r="D170" s="685">
        <v>6.0900000000000003E-2</v>
      </c>
      <c r="E170" s="685">
        <v>1.6505000000000001</v>
      </c>
      <c r="F170" s="646">
        <f t="shared" si="4"/>
        <v>1.5896000000000001</v>
      </c>
      <c r="G170" s="646">
        <v>0</v>
      </c>
      <c r="H170" s="646">
        <f>C170/C254*I13</f>
        <v>0.1690563642151261</v>
      </c>
      <c r="I170" s="646">
        <f t="shared" si="5"/>
        <v>1.7586563642151263</v>
      </c>
      <c r="J170" s="686"/>
    </row>
    <row r="171" spans="1:10" x14ac:dyDescent="0.25">
      <c r="A171" s="643">
        <v>174</v>
      </c>
      <c r="B171" s="644">
        <v>91503074</v>
      </c>
      <c r="C171" s="645">
        <v>42.3</v>
      </c>
      <c r="D171" s="685">
        <v>3.5299999999999998E-2</v>
      </c>
      <c r="E171" s="685">
        <v>3.5799999999999998E-2</v>
      </c>
      <c r="F171" s="646">
        <f t="shared" si="4"/>
        <v>5.0000000000000044E-4</v>
      </c>
      <c r="G171" s="646">
        <v>0</v>
      </c>
      <c r="H171" s="646">
        <f>C171/C254*I13</f>
        <v>0.10289329793237172</v>
      </c>
      <c r="I171" s="646">
        <f t="shared" si="5"/>
        <v>0.10339329793237172</v>
      </c>
      <c r="J171" s="686"/>
    </row>
    <row r="172" spans="1:10" x14ac:dyDescent="0.25">
      <c r="A172" s="643">
        <v>175</v>
      </c>
      <c r="B172" s="644">
        <v>91503075</v>
      </c>
      <c r="C172" s="645">
        <v>67.3</v>
      </c>
      <c r="D172" s="685">
        <v>9.7600000000000006E-2</v>
      </c>
      <c r="E172" s="685">
        <v>9.7600000000000006E-2</v>
      </c>
      <c r="F172" s="646">
        <f t="shared" si="4"/>
        <v>0</v>
      </c>
      <c r="G172" s="646">
        <v>0</v>
      </c>
      <c r="H172" s="646">
        <f>C172/C254*I13</f>
        <v>0.1637049397363739</v>
      </c>
      <c r="I172" s="646">
        <f t="shared" si="5"/>
        <v>0.1637049397363739</v>
      </c>
      <c r="J172" s="686"/>
    </row>
    <row r="173" spans="1:10" x14ac:dyDescent="0.25">
      <c r="A173" s="643">
        <v>176</v>
      </c>
      <c r="B173" s="644">
        <v>91503078</v>
      </c>
      <c r="C173" s="645">
        <v>45.3</v>
      </c>
      <c r="D173" s="685">
        <v>0.4793</v>
      </c>
      <c r="E173" s="685">
        <v>1.1847000000000001</v>
      </c>
      <c r="F173" s="646">
        <f t="shared" si="4"/>
        <v>0.70540000000000003</v>
      </c>
      <c r="G173" s="646">
        <v>0</v>
      </c>
      <c r="H173" s="646">
        <f>C173/C254*I13</f>
        <v>0.11019069494885197</v>
      </c>
      <c r="I173" s="646">
        <f t="shared" si="5"/>
        <v>0.81559069494885206</v>
      </c>
      <c r="J173" s="686"/>
    </row>
    <row r="174" spans="1:10" x14ac:dyDescent="0.25">
      <c r="A174" s="643">
        <v>177</v>
      </c>
      <c r="B174" s="644">
        <v>91503080</v>
      </c>
      <c r="C174" s="645">
        <v>53.8</v>
      </c>
      <c r="D174" s="685">
        <v>6.4000000000000001E-2</v>
      </c>
      <c r="E174" s="685">
        <v>6.4000000000000001E-2</v>
      </c>
      <c r="F174" s="646">
        <f t="shared" si="4"/>
        <v>0</v>
      </c>
      <c r="G174" s="646">
        <v>0</v>
      </c>
      <c r="H174" s="646">
        <f>C174/C254*I13</f>
        <v>0.13086665316221274</v>
      </c>
      <c r="I174" s="646">
        <f t="shared" si="5"/>
        <v>0.13086665316221274</v>
      </c>
      <c r="J174" s="686"/>
    </row>
    <row r="175" spans="1:10" x14ac:dyDescent="0.25">
      <c r="A175" s="643">
        <v>178</v>
      </c>
      <c r="B175" s="644">
        <v>91503076</v>
      </c>
      <c r="C175" s="645">
        <v>48</v>
      </c>
      <c r="D175" s="685">
        <v>5.4199999999999998E-2</v>
      </c>
      <c r="E175" s="685">
        <v>5.4199999999999998E-2</v>
      </c>
      <c r="F175" s="646">
        <f t="shared" si="4"/>
        <v>0</v>
      </c>
      <c r="G175" s="646">
        <v>0</v>
      </c>
      <c r="H175" s="646">
        <f>C175/C254*I13</f>
        <v>0.11675835226368422</v>
      </c>
      <c r="I175" s="646">
        <f t="shared" si="5"/>
        <v>0.11675835226368422</v>
      </c>
      <c r="J175" s="686"/>
    </row>
    <row r="176" spans="1:10" x14ac:dyDescent="0.25">
      <c r="A176" s="643">
        <v>179</v>
      </c>
      <c r="B176" s="644">
        <v>91503081</v>
      </c>
      <c r="C176" s="645">
        <v>85.4</v>
      </c>
      <c r="D176" s="685">
        <v>9.5299999999999996E-2</v>
      </c>
      <c r="E176" s="685">
        <v>0.95599999999999996</v>
      </c>
      <c r="F176" s="646">
        <f t="shared" si="4"/>
        <v>0.86070000000000002</v>
      </c>
      <c r="G176" s="646">
        <v>0</v>
      </c>
      <c r="H176" s="646">
        <f>C176/C254*I13</f>
        <v>0.20773256840247153</v>
      </c>
      <c r="I176" s="646">
        <f t="shared" si="5"/>
        <v>1.0684325684024716</v>
      </c>
      <c r="J176" s="686"/>
    </row>
    <row r="177" spans="1:10" x14ac:dyDescent="0.25">
      <c r="A177" s="643">
        <v>180</v>
      </c>
      <c r="B177" s="644">
        <v>91503077</v>
      </c>
      <c r="C177" s="645">
        <v>83.9</v>
      </c>
      <c r="D177" s="685">
        <v>8.5999999999999993E-2</v>
      </c>
      <c r="E177" s="685">
        <v>0.22900000000000001</v>
      </c>
      <c r="F177" s="646">
        <f t="shared" si="4"/>
        <v>0.14300000000000002</v>
      </c>
      <c r="G177" s="646">
        <v>0</v>
      </c>
      <c r="H177" s="646">
        <f>C177/C254*I13</f>
        <v>0.20408386989423138</v>
      </c>
      <c r="I177" s="646">
        <f t="shared" si="5"/>
        <v>0.3470838698942314</v>
      </c>
      <c r="J177" s="686"/>
    </row>
    <row r="178" spans="1:10" x14ac:dyDescent="0.25">
      <c r="A178" s="643">
        <v>181</v>
      </c>
      <c r="B178" s="644">
        <v>91503087</v>
      </c>
      <c r="C178" s="645">
        <v>46.8</v>
      </c>
      <c r="D178" s="685">
        <v>4.2999999999999997E-2</v>
      </c>
      <c r="E178" s="685">
        <v>4.2999999999999997E-2</v>
      </c>
      <c r="F178" s="646">
        <f t="shared" si="4"/>
        <v>0</v>
      </c>
      <c r="G178" s="646">
        <v>0</v>
      </c>
      <c r="H178" s="646">
        <f>C178/C254*I13</f>
        <v>0.1138393934570921</v>
      </c>
      <c r="I178" s="646">
        <f t="shared" si="5"/>
        <v>0.1138393934570921</v>
      </c>
      <c r="J178" s="686"/>
    </row>
    <row r="179" spans="1:10" x14ac:dyDescent="0.25">
      <c r="A179" s="643">
        <v>182</v>
      </c>
      <c r="B179" s="644">
        <v>91503086</v>
      </c>
      <c r="C179" s="647">
        <v>52.2</v>
      </c>
      <c r="D179" s="685">
        <v>5.4600000000000003E-2</v>
      </c>
      <c r="E179" s="685">
        <v>5.4600000000000003E-2</v>
      </c>
      <c r="F179" s="646">
        <f t="shared" si="4"/>
        <v>0</v>
      </c>
      <c r="G179" s="646">
        <v>0</v>
      </c>
      <c r="H179" s="646">
        <f>C179/C254*I13</f>
        <v>0.12697470808675659</v>
      </c>
      <c r="I179" s="646">
        <f t="shared" si="5"/>
        <v>0.12697470808675659</v>
      </c>
      <c r="J179" s="686"/>
    </row>
    <row r="180" spans="1:10" x14ac:dyDescent="0.25">
      <c r="A180" s="643">
        <v>183</v>
      </c>
      <c r="B180" s="644">
        <v>91503088</v>
      </c>
      <c r="C180" s="645">
        <v>48.5</v>
      </c>
      <c r="D180" s="685">
        <v>3.4200000000000001E-2</v>
      </c>
      <c r="E180" s="685">
        <v>3.4200000000000001E-2</v>
      </c>
      <c r="F180" s="646">
        <f t="shared" si="4"/>
        <v>0</v>
      </c>
      <c r="G180" s="646">
        <v>0</v>
      </c>
      <c r="H180" s="646">
        <f>C180/C254*I13</f>
        <v>0.11797458509976427</v>
      </c>
      <c r="I180" s="646">
        <f t="shared" si="5"/>
        <v>0.11797458509976427</v>
      </c>
      <c r="J180" s="686"/>
    </row>
    <row r="181" spans="1:10" x14ac:dyDescent="0.25">
      <c r="A181" s="643">
        <v>184</v>
      </c>
      <c r="B181" s="644">
        <v>91503089</v>
      </c>
      <c r="C181" s="645">
        <v>49.4</v>
      </c>
      <c r="D181" s="685">
        <v>0.49030000000000001</v>
      </c>
      <c r="E181" s="685">
        <v>1.5411999999999999</v>
      </c>
      <c r="F181" s="646">
        <f t="shared" si="4"/>
        <v>1.0508999999999999</v>
      </c>
      <c r="G181" s="646">
        <v>0</v>
      </c>
      <c r="H181" s="646">
        <f>C181/C254*I13</f>
        <v>0.12016380420470833</v>
      </c>
      <c r="I181" s="646">
        <f t="shared" si="5"/>
        <v>1.1710638042047083</v>
      </c>
      <c r="J181" s="686"/>
    </row>
    <row r="182" spans="1:10" x14ac:dyDescent="0.25">
      <c r="A182" s="643">
        <v>185</v>
      </c>
      <c r="B182" s="644">
        <v>91503085</v>
      </c>
      <c r="C182" s="647">
        <v>69.7</v>
      </c>
      <c r="D182" s="685">
        <v>0.56530000000000002</v>
      </c>
      <c r="E182" s="685">
        <v>1.5889</v>
      </c>
      <c r="F182" s="646">
        <f t="shared" si="4"/>
        <v>1.0236000000000001</v>
      </c>
      <c r="G182" s="646">
        <v>0</v>
      </c>
      <c r="H182" s="646">
        <f>C182/C254*I13</f>
        <v>0.16954285734955812</v>
      </c>
      <c r="I182" s="646">
        <f t="shared" si="5"/>
        <v>1.1931428573495582</v>
      </c>
      <c r="J182" s="686"/>
    </row>
    <row r="183" spans="1:10" x14ac:dyDescent="0.25">
      <c r="A183" s="643">
        <v>186</v>
      </c>
      <c r="B183" s="644">
        <v>91503084</v>
      </c>
      <c r="C183" s="645">
        <v>42.3</v>
      </c>
      <c r="D183" s="685">
        <v>3.7699999999999997E-2</v>
      </c>
      <c r="E183" s="685">
        <v>3.7699999999999997E-2</v>
      </c>
      <c r="F183" s="646">
        <f t="shared" si="4"/>
        <v>0</v>
      </c>
      <c r="G183" s="646">
        <v>0</v>
      </c>
      <c r="H183" s="646">
        <f>C183/C254*I13</f>
        <v>0.10289329793237172</v>
      </c>
      <c r="I183" s="646">
        <f t="shared" si="5"/>
        <v>0.10289329793237172</v>
      </c>
      <c r="J183" s="686"/>
    </row>
    <row r="184" spans="1:10" x14ac:dyDescent="0.25">
      <c r="A184" s="643">
        <v>187</v>
      </c>
      <c r="B184" s="644">
        <v>91503083</v>
      </c>
      <c r="C184" s="647">
        <v>67.7</v>
      </c>
      <c r="D184" s="685">
        <v>8.3400000000000002E-2</v>
      </c>
      <c r="E184" s="685">
        <v>8.3400000000000002E-2</v>
      </c>
      <c r="F184" s="646">
        <f t="shared" si="4"/>
        <v>0</v>
      </c>
      <c r="G184" s="646">
        <v>0</v>
      </c>
      <c r="H184" s="646">
        <f>C184/C254*I13</f>
        <v>0.16467792600523798</v>
      </c>
      <c r="I184" s="646">
        <f t="shared" si="5"/>
        <v>0.16467792600523798</v>
      </c>
      <c r="J184" s="686"/>
    </row>
    <row r="185" spans="1:10" x14ac:dyDescent="0.25">
      <c r="A185" s="643">
        <v>188</v>
      </c>
      <c r="B185" s="644">
        <v>91503082</v>
      </c>
      <c r="C185" s="645">
        <v>45.3</v>
      </c>
      <c r="D185" s="685">
        <v>6.0299999999999999E-2</v>
      </c>
      <c r="E185" s="685">
        <v>6.0299999999999999E-2</v>
      </c>
      <c r="F185" s="646">
        <f t="shared" si="4"/>
        <v>0</v>
      </c>
      <c r="G185" s="646">
        <v>0</v>
      </c>
      <c r="H185" s="646">
        <f>C185/C254*I13</f>
        <v>0.11019069494885197</v>
      </c>
      <c r="I185" s="646">
        <f t="shared" si="5"/>
        <v>0.11019069494885197</v>
      </c>
      <c r="J185" s="686"/>
    </row>
    <row r="186" spans="1:10" x14ac:dyDescent="0.25">
      <c r="A186" s="643">
        <v>189</v>
      </c>
      <c r="B186" s="644">
        <v>91502919</v>
      </c>
      <c r="C186" s="645">
        <v>53.7</v>
      </c>
      <c r="D186" s="685">
        <v>5.57E-2</v>
      </c>
      <c r="E186" s="685">
        <v>5.57E-2</v>
      </c>
      <c r="F186" s="646">
        <f t="shared" si="4"/>
        <v>0</v>
      </c>
      <c r="G186" s="646">
        <v>0</v>
      </c>
      <c r="H186" s="646">
        <f>C186/C254*I13</f>
        <v>0.13062340659499672</v>
      </c>
      <c r="I186" s="646">
        <f t="shared" si="5"/>
        <v>0.13062340659499672</v>
      </c>
      <c r="J186" s="686"/>
    </row>
    <row r="187" spans="1:10" x14ac:dyDescent="0.25">
      <c r="A187" s="643">
        <v>190</v>
      </c>
      <c r="B187" s="644">
        <v>91503029</v>
      </c>
      <c r="C187" s="645">
        <v>48.2</v>
      </c>
      <c r="D187" s="685">
        <v>0.21210000000000001</v>
      </c>
      <c r="E187" s="685">
        <v>0.22209999999999999</v>
      </c>
      <c r="F187" s="646">
        <f t="shared" si="4"/>
        <v>9.9999999999999811E-3</v>
      </c>
      <c r="G187" s="646">
        <v>0</v>
      </c>
      <c r="H187" s="646">
        <f>C187/C254*I13</f>
        <v>0.11724484539811623</v>
      </c>
      <c r="I187" s="646">
        <f t="shared" si="5"/>
        <v>0.1272448453981162</v>
      </c>
      <c r="J187" s="686"/>
    </row>
    <row r="188" spans="1:10" x14ac:dyDescent="0.25">
      <c r="A188" s="643">
        <v>191</v>
      </c>
      <c r="B188" s="644">
        <v>91502922</v>
      </c>
      <c r="C188" s="645">
        <v>85.4</v>
      </c>
      <c r="D188" s="685">
        <v>0.10340000000000001</v>
      </c>
      <c r="E188" s="685">
        <v>0.10340000000000001</v>
      </c>
      <c r="F188" s="646">
        <f t="shared" si="4"/>
        <v>0</v>
      </c>
      <c r="G188" s="646">
        <v>0</v>
      </c>
      <c r="H188" s="646">
        <f>C188/C254*I13</f>
        <v>0.20773256840247153</v>
      </c>
      <c r="I188" s="646">
        <f t="shared" si="5"/>
        <v>0.20773256840247153</v>
      </c>
      <c r="J188" s="686"/>
    </row>
    <row r="189" spans="1:10" x14ac:dyDescent="0.25">
      <c r="A189" s="643">
        <v>192</v>
      </c>
      <c r="B189" s="644">
        <v>91502918</v>
      </c>
      <c r="C189" s="645">
        <v>84.4</v>
      </c>
      <c r="D189" s="685">
        <v>9.3899999999999997E-2</v>
      </c>
      <c r="E189" s="685">
        <v>9.3899999999999997E-2</v>
      </c>
      <c r="F189" s="646">
        <f t="shared" si="4"/>
        <v>0</v>
      </c>
      <c r="G189" s="646">
        <v>0</v>
      </c>
      <c r="H189" s="646">
        <f>C189/C254*I13</f>
        <v>0.20530010273031141</v>
      </c>
      <c r="I189" s="646">
        <f t="shared" si="5"/>
        <v>0.20530010273031141</v>
      </c>
      <c r="J189" s="686"/>
    </row>
    <row r="190" spans="1:10" x14ac:dyDescent="0.25">
      <c r="A190" s="643">
        <v>193</v>
      </c>
      <c r="B190" s="644">
        <v>91502921</v>
      </c>
      <c r="C190" s="645">
        <v>46.8</v>
      </c>
      <c r="D190" s="685">
        <v>5.7799999999999997E-2</v>
      </c>
      <c r="E190" s="685">
        <v>5.7799999999999997E-2</v>
      </c>
      <c r="F190" s="646">
        <f t="shared" si="4"/>
        <v>0</v>
      </c>
      <c r="G190" s="646">
        <v>0</v>
      </c>
      <c r="H190" s="646">
        <f>C190/C254*I13</f>
        <v>0.1138393934570921</v>
      </c>
      <c r="I190" s="646">
        <f t="shared" si="5"/>
        <v>0.1138393934570921</v>
      </c>
      <c r="J190" s="686"/>
    </row>
    <row r="191" spans="1:10" x14ac:dyDescent="0.25">
      <c r="A191" s="643">
        <v>194</v>
      </c>
      <c r="B191" s="644">
        <v>91502917</v>
      </c>
      <c r="C191" s="645">
        <v>52.1</v>
      </c>
      <c r="D191" s="685">
        <v>9.4700000000000006E-2</v>
      </c>
      <c r="E191" s="685">
        <v>9.4700000000000006E-2</v>
      </c>
      <c r="F191" s="646">
        <f t="shared" si="4"/>
        <v>0</v>
      </c>
      <c r="G191" s="646">
        <v>0</v>
      </c>
      <c r="H191" s="646">
        <f>C191/C254*I13</f>
        <v>0.12673146151954057</v>
      </c>
      <c r="I191" s="646">
        <f t="shared" si="5"/>
        <v>0.12673146151954057</v>
      </c>
      <c r="J191" s="686"/>
    </row>
    <row r="192" spans="1:10" x14ac:dyDescent="0.25">
      <c r="A192" s="643">
        <v>195</v>
      </c>
      <c r="B192" s="644">
        <v>91502916</v>
      </c>
      <c r="C192" s="645">
        <v>48</v>
      </c>
      <c r="D192" s="685">
        <v>8.6599999999999996E-2</v>
      </c>
      <c r="E192" s="685">
        <v>0.11459999999999999</v>
      </c>
      <c r="F192" s="646">
        <f t="shared" si="4"/>
        <v>2.7999999999999997E-2</v>
      </c>
      <c r="G192" s="646">
        <v>0</v>
      </c>
      <c r="H192" s="646">
        <f>C192/C254*I13</f>
        <v>0.11675835226368422</v>
      </c>
      <c r="I192" s="646">
        <f t="shared" si="5"/>
        <v>0.14475835226368422</v>
      </c>
      <c r="J192" s="686"/>
    </row>
    <row r="193" spans="1:10" x14ac:dyDescent="0.25">
      <c r="A193" s="643">
        <v>196</v>
      </c>
      <c r="B193" s="644">
        <v>91502920</v>
      </c>
      <c r="C193" s="647">
        <v>49.5</v>
      </c>
      <c r="D193" s="685">
        <v>1.5100000000000001E-2</v>
      </c>
      <c r="E193" s="685">
        <v>1.5100000000000001E-2</v>
      </c>
      <c r="F193" s="646">
        <f t="shared" si="4"/>
        <v>0</v>
      </c>
      <c r="G193" s="646">
        <v>0</v>
      </c>
      <c r="H193" s="646">
        <f>C193/C254*I13</f>
        <v>0.12040705077192435</v>
      </c>
      <c r="I193" s="646">
        <f t="shared" si="5"/>
        <v>0.12040705077192435</v>
      </c>
      <c r="J193" s="686"/>
    </row>
    <row r="194" spans="1:10" x14ac:dyDescent="0.25">
      <c r="A194" s="643">
        <v>197</v>
      </c>
      <c r="B194" s="644">
        <v>91502928</v>
      </c>
      <c r="C194" s="645">
        <v>69.900000000000006</v>
      </c>
      <c r="D194" s="685">
        <v>0.29530000000000001</v>
      </c>
      <c r="E194" s="685">
        <v>0.80379999999999996</v>
      </c>
      <c r="F194" s="646">
        <f t="shared" si="4"/>
        <v>0.50849999999999995</v>
      </c>
      <c r="G194" s="646">
        <v>0</v>
      </c>
      <c r="H194" s="646">
        <f>C194/C254*I13</f>
        <v>0.17002935048399015</v>
      </c>
      <c r="I194" s="646">
        <f t="shared" si="5"/>
        <v>0.6785293504839901</v>
      </c>
      <c r="J194" s="686"/>
    </row>
    <row r="195" spans="1:10" x14ac:dyDescent="0.25">
      <c r="A195" s="643">
        <v>198</v>
      </c>
      <c r="B195" s="644">
        <v>91502929</v>
      </c>
      <c r="C195" s="645">
        <v>42</v>
      </c>
      <c r="D195" s="685">
        <v>0.38469999999999999</v>
      </c>
      <c r="E195" s="685">
        <v>1.2905</v>
      </c>
      <c r="F195" s="646">
        <f t="shared" si="4"/>
        <v>0.90579999999999994</v>
      </c>
      <c r="G195" s="646">
        <v>0</v>
      </c>
      <c r="H195" s="646">
        <f>C195/C254*I13</f>
        <v>0.10216355823072369</v>
      </c>
      <c r="I195" s="646">
        <f t="shared" si="5"/>
        <v>1.0079635582307236</v>
      </c>
      <c r="J195" s="686"/>
    </row>
    <row r="196" spans="1:10" x14ac:dyDescent="0.25">
      <c r="A196" s="643">
        <v>199</v>
      </c>
      <c r="B196" s="644">
        <v>91503030</v>
      </c>
      <c r="C196" s="645">
        <v>69</v>
      </c>
      <c r="D196" s="685">
        <v>0.41160000000000002</v>
      </c>
      <c r="E196" s="685">
        <v>1.069</v>
      </c>
      <c r="F196" s="646">
        <f t="shared" si="4"/>
        <v>0.65739999999999998</v>
      </c>
      <c r="G196" s="646">
        <v>0</v>
      </c>
      <c r="H196" s="646">
        <f>C196/C254*I13</f>
        <v>0.16784013137904605</v>
      </c>
      <c r="I196" s="646">
        <f t="shared" si="5"/>
        <v>0.82524013137904606</v>
      </c>
      <c r="J196" s="686"/>
    </row>
    <row r="197" spans="1:10" x14ac:dyDescent="0.25">
      <c r="A197" s="643">
        <v>200</v>
      </c>
      <c r="B197" s="644">
        <v>91502927</v>
      </c>
      <c r="C197" s="645">
        <v>45.5</v>
      </c>
      <c r="D197" s="685">
        <v>0.16839999999999999</v>
      </c>
      <c r="E197" s="685">
        <v>0.16839999999999999</v>
      </c>
      <c r="F197" s="646">
        <f t="shared" si="4"/>
        <v>0</v>
      </c>
      <c r="G197" s="646">
        <v>0</v>
      </c>
      <c r="H197" s="646">
        <f>C197/C254*I13</f>
        <v>0.110677188083284</v>
      </c>
      <c r="I197" s="646">
        <f t="shared" si="5"/>
        <v>0.110677188083284</v>
      </c>
      <c r="J197" s="686"/>
    </row>
    <row r="198" spans="1:10" s="650" customFormat="1" ht="14.25" x14ac:dyDescent="0.2">
      <c r="A198" s="909" t="s">
        <v>22</v>
      </c>
      <c r="B198" s="910"/>
      <c r="C198" s="648">
        <f>SUM(C18:C197)</f>
        <v>10137.999999999993</v>
      </c>
      <c r="D198" s="687">
        <f>SUM(D18:D197)</f>
        <v>23.033000000000012</v>
      </c>
      <c r="E198" s="687">
        <f>SUM(E18:E197)</f>
        <v>62.869299999999996</v>
      </c>
      <c r="F198" s="649">
        <f>E198-D198</f>
        <v>39.83629999999998</v>
      </c>
      <c r="G198" s="649">
        <v>0</v>
      </c>
      <c r="H198" s="649">
        <f>SUM(H18:H197)</f>
        <v>24.660336984358946</v>
      </c>
      <c r="I198" s="649">
        <f t="shared" si="5"/>
        <v>64.496636984358929</v>
      </c>
      <c r="J198" s="688"/>
    </row>
    <row r="199" spans="1:10" x14ac:dyDescent="0.25">
      <c r="A199" s="651" t="s">
        <v>294</v>
      </c>
      <c r="B199" s="652" t="s">
        <v>295</v>
      </c>
      <c r="C199" s="400">
        <v>84.2</v>
      </c>
      <c r="D199" s="689">
        <v>0.98699999999999999</v>
      </c>
      <c r="E199" s="689">
        <v>2.2017000000000002</v>
      </c>
      <c r="F199" s="646">
        <f t="shared" si="4"/>
        <v>1.2147000000000001</v>
      </c>
      <c r="G199" s="646">
        <v>0</v>
      </c>
      <c r="H199" s="646">
        <f>C199/C254*I13</f>
        <v>0.20481360959587941</v>
      </c>
      <c r="I199" s="646">
        <f t="shared" si="5"/>
        <v>1.4195136095958796</v>
      </c>
      <c r="J199" s="686"/>
    </row>
    <row r="200" spans="1:10" x14ac:dyDescent="0.25">
      <c r="A200" s="651" t="s">
        <v>296</v>
      </c>
      <c r="B200" s="652" t="s">
        <v>297</v>
      </c>
      <c r="C200" s="400">
        <v>41.5</v>
      </c>
      <c r="D200" s="690">
        <v>0</v>
      </c>
      <c r="E200" s="690">
        <v>1.3181</v>
      </c>
      <c r="F200" s="646">
        <f t="shared" si="4"/>
        <v>1.3181</v>
      </c>
      <c r="G200" s="646">
        <v>0</v>
      </c>
      <c r="H200" s="646">
        <f>C200/C254*I13</f>
        <v>0.10094732539464364</v>
      </c>
      <c r="I200" s="646">
        <f t="shared" si="5"/>
        <v>1.4190473253946436</v>
      </c>
      <c r="J200" s="686"/>
    </row>
    <row r="201" spans="1:10" x14ac:dyDescent="0.25">
      <c r="A201" s="651" t="s">
        <v>298</v>
      </c>
      <c r="B201" s="652" t="s">
        <v>299</v>
      </c>
      <c r="C201" s="400">
        <v>52.6</v>
      </c>
      <c r="D201" s="690">
        <v>0</v>
      </c>
      <c r="E201" s="690">
        <v>0</v>
      </c>
      <c r="F201" s="646">
        <f t="shared" si="4"/>
        <v>0</v>
      </c>
      <c r="G201" s="646">
        <v>0</v>
      </c>
      <c r="H201" s="646">
        <f>C201/C254*I13</f>
        <v>0.12794769435562064</v>
      </c>
      <c r="I201" s="646">
        <f t="shared" si="5"/>
        <v>0.12794769435562064</v>
      </c>
      <c r="J201" s="686"/>
    </row>
    <row r="202" spans="1:10" x14ac:dyDescent="0.25">
      <c r="A202" s="651" t="s">
        <v>300</v>
      </c>
      <c r="B202" s="652" t="s">
        <v>301</v>
      </c>
      <c r="C202" s="400">
        <v>484</v>
      </c>
      <c r="D202" s="690">
        <v>0</v>
      </c>
      <c r="E202" s="690">
        <v>0</v>
      </c>
      <c r="F202" s="646">
        <f t="shared" si="4"/>
        <v>0</v>
      </c>
      <c r="G202" s="646">
        <v>0</v>
      </c>
      <c r="H202" s="646">
        <f>C202/C254*I13</f>
        <v>1.1773133853254825</v>
      </c>
      <c r="I202" s="646">
        <f t="shared" si="5"/>
        <v>1.1773133853254825</v>
      </c>
      <c r="J202" s="686"/>
    </row>
    <row r="203" spans="1:10" x14ac:dyDescent="0.25">
      <c r="A203" s="651" t="s">
        <v>302</v>
      </c>
      <c r="B203" s="652" t="s">
        <v>303</v>
      </c>
      <c r="C203" s="400">
        <v>97.2</v>
      </c>
      <c r="D203" s="690">
        <v>3.0000000000000001E-3</v>
      </c>
      <c r="E203" s="690">
        <v>0.81010000000000004</v>
      </c>
      <c r="F203" s="646">
        <f t="shared" si="4"/>
        <v>0.80710000000000004</v>
      </c>
      <c r="G203" s="646">
        <v>0</v>
      </c>
      <c r="H203" s="646">
        <f>C203/C254*I13</f>
        <v>0.23643566333396057</v>
      </c>
      <c r="I203" s="646">
        <f t="shared" si="5"/>
        <v>1.0435356633339605</v>
      </c>
      <c r="J203" s="686"/>
    </row>
    <row r="204" spans="1:10" x14ac:dyDescent="0.25">
      <c r="A204" s="651" t="s">
        <v>304</v>
      </c>
      <c r="B204" s="652" t="s">
        <v>305</v>
      </c>
      <c r="C204" s="400">
        <v>148.1</v>
      </c>
      <c r="D204" s="690">
        <v>4.55</v>
      </c>
      <c r="E204" s="690">
        <v>12.3856</v>
      </c>
      <c r="F204" s="646">
        <f t="shared" si="4"/>
        <v>7.8356000000000003</v>
      </c>
      <c r="G204" s="646">
        <v>0</v>
      </c>
      <c r="H204" s="646">
        <f>C204/C254*I13</f>
        <v>0.36024816604690901</v>
      </c>
      <c r="I204" s="646">
        <f t="shared" si="5"/>
        <v>8.1958481660469094</v>
      </c>
      <c r="J204" s="686"/>
    </row>
    <row r="205" spans="1:10" x14ac:dyDescent="0.25">
      <c r="A205" s="651" t="s">
        <v>306</v>
      </c>
      <c r="B205" s="652" t="s">
        <v>307</v>
      </c>
      <c r="C205" s="400">
        <v>125.2</v>
      </c>
      <c r="D205" s="690">
        <v>6.35</v>
      </c>
      <c r="E205" s="690">
        <v>13.358700000000001</v>
      </c>
      <c r="F205" s="646">
        <f t="shared" si="4"/>
        <v>7.008700000000001</v>
      </c>
      <c r="G205" s="646">
        <v>0</v>
      </c>
      <c r="H205" s="646">
        <f>C205/C254*I13</f>
        <v>0.30454470215444301</v>
      </c>
      <c r="I205" s="646">
        <f t="shared" si="5"/>
        <v>7.313244702154444</v>
      </c>
      <c r="J205" s="686"/>
    </row>
    <row r="206" spans="1:10" x14ac:dyDescent="0.25">
      <c r="A206" s="651" t="s">
        <v>308</v>
      </c>
      <c r="B206" s="652" t="s">
        <v>309</v>
      </c>
      <c r="C206" s="400">
        <v>84.3</v>
      </c>
      <c r="D206" s="690">
        <v>0</v>
      </c>
      <c r="E206" s="690">
        <v>0</v>
      </c>
      <c r="F206" s="646">
        <f t="shared" si="4"/>
        <v>0</v>
      </c>
      <c r="G206" s="646">
        <v>0</v>
      </c>
      <c r="H206" s="646">
        <f>C206/C254*I13</f>
        <v>0.20505685616309541</v>
      </c>
      <c r="I206" s="646">
        <f t="shared" si="5"/>
        <v>0.20505685616309541</v>
      </c>
      <c r="J206" s="686"/>
    </row>
    <row r="207" spans="1:10" x14ac:dyDescent="0.25">
      <c r="A207" s="651" t="s">
        <v>310</v>
      </c>
      <c r="B207" s="652" t="s">
        <v>311</v>
      </c>
      <c r="C207" s="400">
        <v>84.3</v>
      </c>
      <c r="D207" s="690">
        <v>1E-3</v>
      </c>
      <c r="E207" s="690">
        <v>1.5E-3</v>
      </c>
      <c r="F207" s="646">
        <f t="shared" si="4"/>
        <v>5.0000000000000001E-4</v>
      </c>
      <c r="G207" s="646">
        <v>0</v>
      </c>
      <c r="H207" s="646">
        <f>C207/C254*I13</f>
        <v>0.20505685616309541</v>
      </c>
      <c r="I207" s="646">
        <f t="shared" si="5"/>
        <v>0.20555685616309541</v>
      </c>
      <c r="J207" s="686"/>
    </row>
    <row r="208" spans="1:10" x14ac:dyDescent="0.25">
      <c r="A208" s="651" t="s">
        <v>312</v>
      </c>
      <c r="B208" s="652" t="s">
        <v>313</v>
      </c>
      <c r="C208" s="400">
        <v>26.6</v>
      </c>
      <c r="D208" s="690">
        <v>0.34</v>
      </c>
      <c r="E208" s="690">
        <v>0.89</v>
      </c>
      <c r="F208" s="646">
        <f t="shared" si="4"/>
        <v>0.55000000000000004</v>
      </c>
      <c r="G208" s="646">
        <v>0</v>
      </c>
      <c r="H208" s="646">
        <f>C208/C254*I13</f>
        <v>6.4703586879458347E-2</v>
      </c>
      <c r="I208" s="646">
        <f t="shared" si="5"/>
        <v>0.61470358687945836</v>
      </c>
      <c r="J208" s="686"/>
    </row>
    <row r="209" spans="1:10" x14ac:dyDescent="0.25">
      <c r="A209" s="651" t="s">
        <v>314</v>
      </c>
      <c r="B209" s="652" t="s">
        <v>315</v>
      </c>
      <c r="C209" s="400">
        <v>29.3</v>
      </c>
      <c r="D209" s="690">
        <v>0.24</v>
      </c>
      <c r="E209" s="690">
        <v>0.78</v>
      </c>
      <c r="F209" s="646">
        <f t="shared" si="4"/>
        <v>0.54</v>
      </c>
      <c r="G209" s="646">
        <v>0</v>
      </c>
      <c r="H209" s="646">
        <f>C209/C254*I13</f>
        <v>7.1271244194290581E-2</v>
      </c>
      <c r="I209" s="646">
        <f t="shared" si="5"/>
        <v>0.61127124419429058</v>
      </c>
      <c r="J209" s="686"/>
    </row>
    <row r="210" spans="1:10" x14ac:dyDescent="0.25">
      <c r="A210" s="651" t="s">
        <v>316</v>
      </c>
      <c r="B210" s="652" t="s">
        <v>317</v>
      </c>
      <c r="C210" s="400">
        <v>37.4</v>
      </c>
      <c r="D210" s="690">
        <v>0</v>
      </c>
      <c r="E210" s="690">
        <v>0.54</v>
      </c>
      <c r="F210" s="646">
        <f t="shared" si="4"/>
        <v>0.54</v>
      </c>
      <c r="G210" s="646">
        <v>0</v>
      </c>
      <c r="H210" s="646">
        <f>C210/C254*I13</f>
        <v>9.0974216138787284E-2</v>
      </c>
      <c r="I210" s="646">
        <f t="shared" si="5"/>
        <v>0.63097421613878735</v>
      </c>
      <c r="J210" s="686"/>
    </row>
    <row r="211" spans="1:10" x14ac:dyDescent="0.25">
      <c r="A211" s="651" t="s">
        <v>318</v>
      </c>
      <c r="B211" s="652" t="s">
        <v>319</v>
      </c>
      <c r="C211" s="400">
        <v>35.5</v>
      </c>
      <c r="D211" s="690">
        <v>0.33</v>
      </c>
      <c r="E211" s="690">
        <v>0.88</v>
      </c>
      <c r="F211" s="646">
        <f t="shared" ref="F211:F252" si="6">E211-D211</f>
        <v>0.55000000000000004</v>
      </c>
      <c r="G211" s="646">
        <v>0</v>
      </c>
      <c r="H211" s="646">
        <f>C211/C254*I13</f>
        <v>8.6352531361683124E-2</v>
      </c>
      <c r="I211" s="646">
        <f t="shared" ref="I211:I254" si="7">F211+H211</f>
        <v>0.63635253136168313</v>
      </c>
      <c r="J211" s="686"/>
    </row>
    <row r="212" spans="1:10" x14ac:dyDescent="0.25">
      <c r="A212" s="651" t="s">
        <v>320</v>
      </c>
      <c r="B212" s="652" t="s">
        <v>321</v>
      </c>
      <c r="C212" s="400">
        <v>91.3</v>
      </c>
      <c r="D212" s="690">
        <v>0</v>
      </c>
      <c r="E212" s="690">
        <v>0</v>
      </c>
      <c r="F212" s="646">
        <f t="shared" si="6"/>
        <v>0</v>
      </c>
      <c r="G212" s="646">
        <v>0</v>
      </c>
      <c r="H212" s="646">
        <f>C212/C254*I13</f>
        <v>0.22208411586821603</v>
      </c>
      <c r="I212" s="646">
        <f t="shared" si="7"/>
        <v>0.22208411586821603</v>
      </c>
      <c r="J212" s="686"/>
    </row>
    <row r="213" spans="1:10" x14ac:dyDescent="0.25">
      <c r="A213" s="651" t="s">
        <v>322</v>
      </c>
      <c r="B213" s="652" t="s">
        <v>323</v>
      </c>
      <c r="C213" s="400">
        <v>47.7</v>
      </c>
      <c r="D213" s="685">
        <v>0</v>
      </c>
      <c r="E213" s="685">
        <v>0</v>
      </c>
      <c r="F213" s="646">
        <f t="shared" si="6"/>
        <v>0</v>
      </c>
      <c r="G213" s="646">
        <v>0</v>
      </c>
      <c r="H213" s="646">
        <f>C213/C254*I13</f>
        <v>0.1160286125620362</v>
      </c>
      <c r="I213" s="646">
        <f t="shared" si="7"/>
        <v>0.1160286125620362</v>
      </c>
      <c r="J213" s="686"/>
    </row>
    <row r="214" spans="1:10" x14ac:dyDescent="0.25">
      <c r="A214" s="651" t="s">
        <v>324</v>
      </c>
      <c r="B214" s="652" t="s">
        <v>325</v>
      </c>
      <c r="C214" s="400">
        <v>39.9</v>
      </c>
      <c r="D214" s="685">
        <v>0</v>
      </c>
      <c r="E214" s="685">
        <v>0</v>
      </c>
      <c r="F214" s="646">
        <f t="shared" si="6"/>
        <v>0</v>
      </c>
      <c r="G214" s="646">
        <v>0</v>
      </c>
      <c r="H214" s="646">
        <f>C214/C254*I13</f>
        <v>9.7055380319187506E-2</v>
      </c>
      <c r="I214" s="646">
        <f t="shared" si="7"/>
        <v>9.7055380319187506E-2</v>
      </c>
      <c r="J214" s="686"/>
    </row>
    <row r="215" spans="1:10" x14ac:dyDescent="0.25">
      <c r="A215" s="651" t="s">
        <v>326</v>
      </c>
      <c r="B215" s="652" t="s">
        <v>327</v>
      </c>
      <c r="C215" s="400">
        <v>50.3</v>
      </c>
      <c r="D215" s="685">
        <v>0</v>
      </c>
      <c r="E215" s="685">
        <v>0</v>
      </c>
      <c r="F215" s="646">
        <f t="shared" si="6"/>
        <v>0</v>
      </c>
      <c r="G215" s="646">
        <v>0</v>
      </c>
      <c r="H215" s="646">
        <f>C215/C254*I13</f>
        <v>0.12235302330965242</v>
      </c>
      <c r="I215" s="646">
        <f t="shared" si="7"/>
        <v>0.12235302330965242</v>
      </c>
      <c r="J215" s="686"/>
    </row>
    <row r="216" spans="1:10" x14ac:dyDescent="0.25">
      <c r="A216" s="651" t="s">
        <v>328</v>
      </c>
      <c r="B216" s="652" t="s">
        <v>329</v>
      </c>
      <c r="C216" s="400">
        <v>50.4</v>
      </c>
      <c r="D216" s="685">
        <v>0</v>
      </c>
      <c r="E216" s="685">
        <v>0</v>
      </c>
      <c r="F216" s="646">
        <f t="shared" si="6"/>
        <v>0</v>
      </c>
      <c r="G216" s="646">
        <v>0</v>
      </c>
      <c r="H216" s="646">
        <f>C216/C254*I13</f>
        <v>0.12259626987686843</v>
      </c>
      <c r="I216" s="646">
        <f t="shared" si="7"/>
        <v>0.12259626987686843</v>
      </c>
      <c r="J216" s="686"/>
    </row>
    <row r="217" spans="1:10" x14ac:dyDescent="0.25">
      <c r="A217" s="651" t="s">
        <v>330</v>
      </c>
      <c r="B217" s="652" t="s">
        <v>331</v>
      </c>
      <c r="C217" s="400">
        <v>76.599999999999994</v>
      </c>
      <c r="D217" s="685">
        <v>0</v>
      </c>
      <c r="E217" s="685">
        <v>0.01</v>
      </c>
      <c r="F217" s="646">
        <f t="shared" si="6"/>
        <v>0.01</v>
      </c>
      <c r="G217" s="646">
        <v>0</v>
      </c>
      <c r="H217" s="646">
        <f>C217/C254*I13</f>
        <v>0.18632687048746271</v>
      </c>
      <c r="I217" s="646">
        <f t="shared" si="7"/>
        <v>0.19632687048746272</v>
      </c>
      <c r="J217" s="686"/>
    </row>
    <row r="218" spans="1:10" x14ac:dyDescent="0.25">
      <c r="A218" s="651" t="s">
        <v>332</v>
      </c>
      <c r="B218" s="652" t="s">
        <v>333</v>
      </c>
      <c r="C218" s="400">
        <v>44.5</v>
      </c>
      <c r="D218" s="685">
        <v>0</v>
      </c>
      <c r="E218" s="685">
        <v>0</v>
      </c>
      <c r="F218" s="646">
        <f t="shared" si="6"/>
        <v>0</v>
      </c>
      <c r="G218" s="646">
        <v>0</v>
      </c>
      <c r="H218" s="646">
        <f>C218/C254*I13</f>
        <v>0.10824472241112391</v>
      </c>
      <c r="I218" s="646">
        <f t="shared" si="7"/>
        <v>0.10824472241112391</v>
      </c>
      <c r="J218" s="686"/>
    </row>
    <row r="219" spans="1:10" x14ac:dyDescent="0.25">
      <c r="A219" s="651" t="s">
        <v>334</v>
      </c>
      <c r="B219" s="652" t="s">
        <v>335</v>
      </c>
      <c r="C219" s="400">
        <v>72.3</v>
      </c>
      <c r="D219" s="685">
        <v>0</v>
      </c>
      <c r="E219" s="685">
        <v>0</v>
      </c>
      <c r="F219" s="646">
        <f t="shared" si="6"/>
        <v>0</v>
      </c>
      <c r="G219" s="646">
        <v>0</v>
      </c>
      <c r="H219" s="646">
        <f>C219/C254*I13</f>
        <v>0.17586726809717435</v>
      </c>
      <c r="I219" s="646">
        <f t="shared" si="7"/>
        <v>0.17586726809717435</v>
      </c>
      <c r="J219" s="686"/>
    </row>
    <row r="220" spans="1:10" x14ac:dyDescent="0.25">
      <c r="A220" s="651" t="s">
        <v>336</v>
      </c>
      <c r="B220" s="652" t="s">
        <v>337</v>
      </c>
      <c r="C220" s="400">
        <v>44.7</v>
      </c>
      <c r="D220" s="685">
        <v>0</v>
      </c>
      <c r="E220" s="685">
        <v>0</v>
      </c>
      <c r="F220" s="646">
        <f t="shared" si="6"/>
        <v>0</v>
      </c>
      <c r="G220" s="646">
        <v>0</v>
      </c>
      <c r="H220" s="646">
        <f>C220/C254*I13</f>
        <v>0.10873121554555594</v>
      </c>
      <c r="I220" s="646">
        <f t="shared" si="7"/>
        <v>0.10873121554555594</v>
      </c>
      <c r="J220" s="686"/>
    </row>
    <row r="221" spans="1:10" x14ac:dyDescent="0.25">
      <c r="A221" s="651" t="s">
        <v>338</v>
      </c>
      <c r="B221" s="652" t="s">
        <v>339</v>
      </c>
      <c r="C221" s="400">
        <v>44.7</v>
      </c>
      <c r="D221" s="685">
        <v>0.23</v>
      </c>
      <c r="E221" s="685">
        <v>1.08</v>
      </c>
      <c r="F221" s="646">
        <f t="shared" si="6"/>
        <v>0.85000000000000009</v>
      </c>
      <c r="G221" s="646">
        <v>0</v>
      </c>
      <c r="H221" s="646">
        <f>C221/C254*I13</f>
        <v>0.10873121554555594</v>
      </c>
      <c r="I221" s="646">
        <f t="shared" si="7"/>
        <v>0.95873121554555607</v>
      </c>
      <c r="J221" s="686"/>
    </row>
    <row r="222" spans="1:10" x14ac:dyDescent="0.25">
      <c r="A222" s="651" t="s">
        <v>340</v>
      </c>
      <c r="B222" s="652" t="s">
        <v>341</v>
      </c>
      <c r="C222" s="400">
        <v>35.5</v>
      </c>
      <c r="D222" s="685">
        <v>0.27</v>
      </c>
      <c r="E222" s="685">
        <v>0.78</v>
      </c>
      <c r="F222" s="646">
        <f t="shared" si="6"/>
        <v>0.51</v>
      </c>
      <c r="G222" s="646">
        <v>0</v>
      </c>
      <c r="H222" s="646">
        <f>C222/C254*I13</f>
        <v>8.6352531361683124E-2</v>
      </c>
      <c r="I222" s="646">
        <f t="shared" si="7"/>
        <v>0.59635253136168309</v>
      </c>
      <c r="J222" s="686"/>
    </row>
    <row r="223" spans="1:10" x14ac:dyDescent="0.25">
      <c r="A223" s="651" t="s">
        <v>342</v>
      </c>
      <c r="B223" s="652" t="s">
        <v>309</v>
      </c>
      <c r="C223" s="400">
        <v>585.70000000000005</v>
      </c>
      <c r="D223" s="685">
        <v>0</v>
      </c>
      <c r="E223" s="685">
        <v>0</v>
      </c>
      <c r="F223" s="646">
        <f t="shared" si="6"/>
        <v>0</v>
      </c>
      <c r="G223" s="646">
        <v>0</v>
      </c>
      <c r="H223" s="646">
        <f>C223/C254*I13</f>
        <v>1.4246951441841635</v>
      </c>
      <c r="I223" s="646">
        <f t="shared" si="7"/>
        <v>1.4246951441841635</v>
      </c>
      <c r="J223" s="686"/>
    </row>
    <row r="224" spans="1:10" x14ac:dyDescent="0.25">
      <c r="A224" s="651" t="s">
        <v>343</v>
      </c>
      <c r="B224" s="652" t="s">
        <v>344</v>
      </c>
      <c r="C224" s="400">
        <v>26</v>
      </c>
      <c r="D224" s="685">
        <v>0.38</v>
      </c>
      <c r="E224" s="685">
        <v>1.02</v>
      </c>
      <c r="F224" s="646">
        <f t="shared" si="6"/>
        <v>0.64</v>
      </c>
      <c r="G224" s="646">
        <v>0</v>
      </c>
      <c r="H224" s="646">
        <f>C224/C254*I13</f>
        <v>6.3244107476162284E-2</v>
      </c>
      <c r="I224" s="646">
        <f t="shared" si="7"/>
        <v>0.70324410747616228</v>
      </c>
      <c r="J224" s="686"/>
    </row>
    <row r="225" spans="1:10" x14ac:dyDescent="0.25">
      <c r="A225" s="651" t="s">
        <v>345</v>
      </c>
      <c r="B225" s="652" t="s">
        <v>346</v>
      </c>
      <c r="C225" s="400">
        <v>29.4</v>
      </c>
      <c r="D225" s="685">
        <v>0.53</v>
      </c>
      <c r="E225" s="685">
        <v>1.26</v>
      </c>
      <c r="F225" s="646">
        <f t="shared" si="6"/>
        <v>0.73</v>
      </c>
      <c r="G225" s="646">
        <v>0</v>
      </c>
      <c r="H225" s="646">
        <f>C225/C254*I13</f>
        <v>7.151449076150658E-2</v>
      </c>
      <c r="I225" s="646">
        <f t="shared" si="7"/>
        <v>0.8015144907615066</v>
      </c>
      <c r="J225" s="686"/>
    </row>
    <row r="226" spans="1:10" x14ac:dyDescent="0.25">
      <c r="A226" s="651" t="s">
        <v>347</v>
      </c>
      <c r="B226" s="652" t="s">
        <v>348</v>
      </c>
      <c r="C226" s="400">
        <v>37.1</v>
      </c>
      <c r="D226" s="685">
        <v>0.5</v>
      </c>
      <c r="E226" s="685">
        <v>1.25</v>
      </c>
      <c r="F226" s="646">
        <f t="shared" si="6"/>
        <v>0.75</v>
      </c>
      <c r="G226" s="646">
        <v>0</v>
      </c>
      <c r="H226" s="646">
        <f>C226/C254*I13</f>
        <v>9.0244476437139259E-2</v>
      </c>
      <c r="I226" s="646">
        <f t="shared" si="7"/>
        <v>0.84024447643713929</v>
      </c>
      <c r="J226" s="686"/>
    </row>
    <row r="227" spans="1:10" x14ac:dyDescent="0.25">
      <c r="A227" s="651" t="s">
        <v>349</v>
      </c>
      <c r="B227" s="652" t="s">
        <v>350</v>
      </c>
      <c r="C227" s="400">
        <v>25.8</v>
      </c>
      <c r="D227" s="685">
        <v>0.14000000000000001</v>
      </c>
      <c r="E227" s="685">
        <v>0.71</v>
      </c>
      <c r="F227" s="646">
        <f t="shared" si="6"/>
        <v>0.56999999999999995</v>
      </c>
      <c r="G227" s="646">
        <v>0</v>
      </c>
      <c r="H227" s="646">
        <f>C227/C254*I13</f>
        <v>6.2757614341730272E-2</v>
      </c>
      <c r="I227" s="646">
        <f t="shared" si="7"/>
        <v>0.63275761434173017</v>
      </c>
      <c r="J227" s="686"/>
    </row>
    <row r="228" spans="1:10" x14ac:dyDescent="0.25">
      <c r="A228" s="651" t="s">
        <v>351</v>
      </c>
      <c r="B228" s="652" t="s">
        <v>352</v>
      </c>
      <c r="C228" s="400">
        <v>49.1</v>
      </c>
      <c r="D228" s="685">
        <v>0.27</v>
      </c>
      <c r="E228" s="685">
        <v>0.83</v>
      </c>
      <c r="F228" s="646">
        <f t="shared" si="6"/>
        <v>0.55999999999999994</v>
      </c>
      <c r="G228" s="646">
        <v>0</v>
      </c>
      <c r="H228" s="646">
        <f>C228/C254*I13</f>
        <v>0.11943406450306032</v>
      </c>
      <c r="I228" s="646">
        <f t="shared" si="7"/>
        <v>0.67943406450306032</v>
      </c>
      <c r="J228" s="686"/>
    </row>
    <row r="229" spans="1:10" x14ac:dyDescent="0.25">
      <c r="A229" s="651" t="s">
        <v>353</v>
      </c>
      <c r="B229" s="652" t="s">
        <v>354</v>
      </c>
      <c r="C229" s="400">
        <v>103.2</v>
      </c>
      <c r="D229" s="685">
        <v>0.37</v>
      </c>
      <c r="E229" s="685">
        <v>1.0900000000000001</v>
      </c>
      <c r="F229" s="646">
        <f t="shared" si="6"/>
        <v>0.72000000000000008</v>
      </c>
      <c r="G229" s="646">
        <v>0</v>
      </c>
      <c r="H229" s="646">
        <f>C229/C254*I13</f>
        <v>0.25103045736692109</v>
      </c>
      <c r="I229" s="646">
        <f t="shared" si="7"/>
        <v>0.97103045736692117</v>
      </c>
      <c r="J229" s="686"/>
    </row>
    <row r="230" spans="1:10" x14ac:dyDescent="0.25">
      <c r="A230" s="651" t="s">
        <v>355</v>
      </c>
      <c r="B230" s="652" t="s">
        <v>356</v>
      </c>
      <c r="C230" s="400">
        <v>38.6</v>
      </c>
      <c r="D230" s="685">
        <v>0.32</v>
      </c>
      <c r="E230" s="685">
        <v>0.75</v>
      </c>
      <c r="F230" s="646">
        <f t="shared" si="6"/>
        <v>0.43</v>
      </c>
      <c r="G230" s="646">
        <v>0</v>
      </c>
      <c r="H230" s="646">
        <f>C230/C254*I13</f>
        <v>9.3893174945379396E-2</v>
      </c>
      <c r="I230" s="646">
        <f t="shared" si="7"/>
        <v>0.52389317494537935</v>
      </c>
      <c r="J230" s="686"/>
    </row>
    <row r="231" spans="1:10" x14ac:dyDescent="0.25">
      <c r="A231" s="651" t="s">
        <v>357</v>
      </c>
      <c r="B231" s="652" t="s">
        <v>358</v>
      </c>
      <c r="C231" s="400">
        <v>50.4</v>
      </c>
      <c r="D231" s="685">
        <v>0.49</v>
      </c>
      <c r="E231" s="685">
        <v>1.46</v>
      </c>
      <c r="F231" s="646">
        <f t="shared" si="6"/>
        <v>0.97</v>
      </c>
      <c r="G231" s="646">
        <v>0</v>
      </c>
      <c r="H231" s="646">
        <f>C231/C254*I13</f>
        <v>0.12259626987686843</v>
      </c>
      <c r="I231" s="646">
        <f t="shared" si="7"/>
        <v>1.0925962698768683</v>
      </c>
      <c r="J231" s="686"/>
    </row>
    <row r="232" spans="1:10" x14ac:dyDescent="0.25">
      <c r="A232" s="651" t="s">
        <v>359</v>
      </c>
      <c r="B232" s="652" t="s">
        <v>360</v>
      </c>
      <c r="C232" s="400">
        <v>49.9</v>
      </c>
      <c r="D232" s="685">
        <v>0.62</v>
      </c>
      <c r="E232" s="685">
        <v>1.57</v>
      </c>
      <c r="F232" s="646">
        <f t="shared" si="6"/>
        <v>0.95000000000000007</v>
      </c>
      <c r="G232" s="646">
        <v>0</v>
      </c>
      <c r="H232" s="646">
        <f>C232/C254*I13</f>
        <v>0.1213800370407884</v>
      </c>
      <c r="I232" s="646">
        <f t="shared" si="7"/>
        <v>1.0713800370407884</v>
      </c>
      <c r="J232" s="686"/>
    </row>
    <row r="233" spans="1:10" x14ac:dyDescent="0.25">
      <c r="A233" s="651" t="s">
        <v>361</v>
      </c>
      <c r="B233" s="652" t="s">
        <v>362</v>
      </c>
      <c r="C233" s="400">
        <v>76.3</v>
      </c>
      <c r="D233" s="685">
        <v>0</v>
      </c>
      <c r="E233" s="685">
        <v>0</v>
      </c>
      <c r="F233" s="646">
        <f t="shared" si="6"/>
        <v>0</v>
      </c>
      <c r="G233" s="646">
        <v>0</v>
      </c>
      <c r="H233" s="646">
        <f>C233/C254*I13</f>
        <v>0.18559713078581469</v>
      </c>
      <c r="I233" s="646">
        <f t="shared" si="7"/>
        <v>0.18559713078581469</v>
      </c>
      <c r="J233" s="686"/>
    </row>
    <row r="234" spans="1:10" x14ac:dyDescent="0.25">
      <c r="A234" s="651" t="s">
        <v>363</v>
      </c>
      <c r="B234" s="652" t="s">
        <v>364</v>
      </c>
      <c r="C234" s="400">
        <v>44.8</v>
      </c>
      <c r="D234" s="685">
        <v>0.56000000000000005</v>
      </c>
      <c r="E234" s="685">
        <v>1.62</v>
      </c>
      <c r="F234" s="646">
        <f t="shared" si="6"/>
        <v>1.06</v>
      </c>
      <c r="G234" s="646">
        <v>0</v>
      </c>
      <c r="H234" s="646">
        <f>C234/C254*I13</f>
        <v>0.10897446211277192</v>
      </c>
      <c r="I234" s="646">
        <f t="shared" si="7"/>
        <v>1.168974462112772</v>
      </c>
      <c r="J234" s="686"/>
    </row>
    <row r="235" spans="1:10" x14ac:dyDescent="0.25">
      <c r="A235" s="651" t="s">
        <v>365</v>
      </c>
      <c r="B235" s="652" t="s">
        <v>366</v>
      </c>
      <c r="C235" s="400">
        <v>72.900000000000006</v>
      </c>
      <c r="D235" s="685">
        <v>0.2</v>
      </c>
      <c r="E235" s="685">
        <v>0.97</v>
      </c>
      <c r="F235" s="646">
        <f t="shared" si="6"/>
        <v>0.77</v>
      </c>
      <c r="G235" s="646">
        <v>0</v>
      </c>
      <c r="H235" s="646">
        <f>C235/C254*I13</f>
        <v>0.17732674750047042</v>
      </c>
      <c r="I235" s="646">
        <f t="shared" si="7"/>
        <v>0.94732674750047041</v>
      </c>
      <c r="J235" s="686"/>
    </row>
    <row r="236" spans="1:10" x14ac:dyDescent="0.25">
      <c r="A236" s="651" t="s">
        <v>367</v>
      </c>
      <c r="B236" s="652" t="s">
        <v>368</v>
      </c>
      <c r="C236" s="400">
        <v>45.8</v>
      </c>
      <c r="D236" s="685">
        <v>0</v>
      </c>
      <c r="E236" s="685">
        <v>0</v>
      </c>
      <c r="F236" s="646">
        <f t="shared" si="6"/>
        <v>0</v>
      </c>
      <c r="G236" s="646">
        <v>0</v>
      </c>
      <c r="H236" s="646">
        <f>C236/C254*I13</f>
        <v>0.11140692778493202</v>
      </c>
      <c r="I236" s="646">
        <f t="shared" si="7"/>
        <v>0.11140692778493202</v>
      </c>
      <c r="J236" s="686"/>
    </row>
    <row r="237" spans="1:10" x14ac:dyDescent="0.25">
      <c r="A237" s="656" t="s">
        <v>369</v>
      </c>
      <c r="B237" s="652" t="s">
        <v>370</v>
      </c>
      <c r="C237" s="400">
        <v>23.2</v>
      </c>
      <c r="D237" s="685">
        <v>0.46</v>
      </c>
      <c r="E237" s="685">
        <v>1.18</v>
      </c>
      <c r="F237" s="646">
        <f t="shared" si="6"/>
        <v>0.72</v>
      </c>
      <c r="G237" s="646">
        <v>0</v>
      </c>
      <c r="H237" s="646">
        <f>C237/C254*I13</f>
        <v>5.6433203594114037E-2</v>
      </c>
      <c r="I237" s="646">
        <f t="shared" si="7"/>
        <v>0.77643320359411405</v>
      </c>
      <c r="J237" s="686"/>
    </row>
    <row r="238" spans="1:10" x14ac:dyDescent="0.25">
      <c r="A238" s="656" t="s">
        <v>371</v>
      </c>
      <c r="B238" s="652" t="s">
        <v>372</v>
      </c>
      <c r="C238" s="400">
        <v>26</v>
      </c>
      <c r="D238" s="685">
        <v>0</v>
      </c>
      <c r="E238" s="685">
        <v>0.51</v>
      </c>
      <c r="F238" s="646">
        <f t="shared" si="6"/>
        <v>0.51</v>
      </c>
      <c r="G238" s="646">
        <v>0</v>
      </c>
      <c r="H238" s="646">
        <f>C238/C254*I13</f>
        <v>6.3244107476162284E-2</v>
      </c>
      <c r="I238" s="646">
        <f t="shared" si="7"/>
        <v>0.57324410747616228</v>
      </c>
      <c r="J238" s="686"/>
    </row>
    <row r="239" spans="1:10" x14ac:dyDescent="0.25">
      <c r="A239" s="656" t="s">
        <v>373</v>
      </c>
      <c r="B239" s="652" t="s">
        <v>374</v>
      </c>
      <c r="C239" s="400">
        <v>30.5</v>
      </c>
      <c r="D239" s="685">
        <v>0.52</v>
      </c>
      <c r="E239" s="685">
        <v>1.08</v>
      </c>
      <c r="F239" s="646">
        <f t="shared" si="6"/>
        <v>0.56000000000000005</v>
      </c>
      <c r="G239" s="646">
        <v>0</v>
      </c>
      <c r="H239" s="646">
        <f>C239/C254*I13</f>
        <v>7.4190203000882679E-2</v>
      </c>
      <c r="I239" s="646">
        <f t="shared" si="7"/>
        <v>0.63419020300088269</v>
      </c>
      <c r="J239" s="686"/>
    </row>
    <row r="240" spans="1:10" x14ac:dyDescent="0.25">
      <c r="A240" s="656" t="s">
        <v>375</v>
      </c>
      <c r="B240" s="652" t="s">
        <v>376</v>
      </c>
      <c r="C240" s="400">
        <v>43.5</v>
      </c>
      <c r="D240" s="685">
        <v>0.12</v>
      </c>
      <c r="E240" s="685">
        <v>0.28000000000000003</v>
      </c>
      <c r="F240" s="646">
        <f t="shared" si="6"/>
        <v>0.16000000000000003</v>
      </c>
      <c r="G240" s="646">
        <v>0</v>
      </c>
      <c r="H240" s="646">
        <f>C240/C254*I13</f>
        <v>0.10581225673896381</v>
      </c>
      <c r="I240" s="646">
        <f t="shared" si="7"/>
        <v>0.26581225673896386</v>
      </c>
      <c r="J240" s="686"/>
    </row>
    <row r="241" spans="1:10" x14ac:dyDescent="0.25">
      <c r="A241" s="656" t="s">
        <v>377</v>
      </c>
      <c r="B241" s="652" t="s">
        <v>378</v>
      </c>
      <c r="C241" s="400">
        <v>35.9</v>
      </c>
      <c r="D241" s="685">
        <v>0.73</v>
      </c>
      <c r="E241" s="685">
        <v>0.84</v>
      </c>
      <c r="F241" s="646">
        <f t="shared" si="6"/>
        <v>0.10999999999999999</v>
      </c>
      <c r="G241" s="646">
        <v>0</v>
      </c>
      <c r="H241" s="646">
        <f>C241/C254*I13</f>
        <v>8.7325517630547148E-2</v>
      </c>
      <c r="I241" s="646">
        <f t="shared" si="7"/>
        <v>0.19732551763054712</v>
      </c>
      <c r="J241" s="686"/>
    </row>
    <row r="242" spans="1:10" x14ac:dyDescent="0.25">
      <c r="A242" s="656" t="s">
        <v>379</v>
      </c>
      <c r="B242" s="652" t="s">
        <v>380</v>
      </c>
      <c r="C242" s="400">
        <v>33.6</v>
      </c>
      <c r="D242" s="685">
        <v>0.44</v>
      </c>
      <c r="E242" s="685">
        <v>1.41</v>
      </c>
      <c r="F242" s="646">
        <f t="shared" si="6"/>
        <v>0.97</v>
      </c>
      <c r="G242" s="646">
        <v>0</v>
      </c>
      <c r="H242" s="646">
        <f>C242/C254*I13</f>
        <v>8.1730846584578964E-2</v>
      </c>
      <c r="I242" s="646">
        <f t="shared" si="7"/>
        <v>1.0517308465845789</v>
      </c>
      <c r="J242" s="686"/>
    </row>
    <row r="243" spans="1:10" x14ac:dyDescent="0.25">
      <c r="A243" s="656" t="s">
        <v>381</v>
      </c>
      <c r="B243" s="652" t="s">
        <v>382</v>
      </c>
      <c r="C243" s="400">
        <v>33.6</v>
      </c>
      <c r="D243" s="685">
        <v>0.44</v>
      </c>
      <c r="E243" s="685">
        <v>1.1599999999999999</v>
      </c>
      <c r="F243" s="646">
        <f t="shared" si="6"/>
        <v>0.72</v>
      </c>
      <c r="G243" s="646">
        <v>0</v>
      </c>
      <c r="H243" s="646">
        <f>C243/C254*I13</f>
        <v>8.1730846584578964E-2</v>
      </c>
      <c r="I243" s="646">
        <f t="shared" si="7"/>
        <v>0.80173084658457894</v>
      </c>
      <c r="J243" s="686"/>
    </row>
    <row r="244" spans="1:10" x14ac:dyDescent="0.25">
      <c r="A244" s="656" t="s">
        <v>383</v>
      </c>
      <c r="B244" s="652" t="s">
        <v>384</v>
      </c>
      <c r="C244" s="400">
        <v>39.5</v>
      </c>
      <c r="D244" s="685">
        <v>0.41</v>
      </c>
      <c r="E244" s="685">
        <v>1.07</v>
      </c>
      <c r="F244" s="646">
        <f t="shared" si="6"/>
        <v>0.66000000000000014</v>
      </c>
      <c r="G244" s="646">
        <v>0</v>
      </c>
      <c r="H244" s="646">
        <f>C244/C254*I13</f>
        <v>9.6082394050323483E-2</v>
      </c>
      <c r="I244" s="646">
        <f t="shared" si="7"/>
        <v>0.75608239405032363</v>
      </c>
      <c r="J244" s="686"/>
    </row>
    <row r="245" spans="1:10" x14ac:dyDescent="0.25">
      <c r="A245" s="656" t="s">
        <v>385</v>
      </c>
      <c r="B245" s="652" t="s">
        <v>386</v>
      </c>
      <c r="C245" s="400">
        <v>31.5</v>
      </c>
      <c r="D245" s="685">
        <v>0</v>
      </c>
      <c r="E245" s="685">
        <v>0.43</v>
      </c>
      <c r="F245" s="646">
        <f t="shared" si="6"/>
        <v>0.43</v>
      </c>
      <c r="G245" s="646">
        <v>0</v>
      </c>
      <c r="H245" s="646">
        <f>C245/C254*I13</f>
        <v>7.6622668673042779E-2</v>
      </c>
      <c r="I245" s="646">
        <f t="shared" si="7"/>
        <v>0.50662266867304273</v>
      </c>
      <c r="J245" s="686"/>
    </row>
    <row r="246" spans="1:10" x14ac:dyDescent="0.25">
      <c r="A246" s="656" t="s">
        <v>387</v>
      </c>
      <c r="B246" s="652" t="s">
        <v>388</v>
      </c>
      <c r="C246" s="400">
        <v>40.700000000000003</v>
      </c>
      <c r="D246" s="685">
        <v>0.38</v>
      </c>
      <c r="E246" s="685">
        <v>0.92</v>
      </c>
      <c r="F246" s="646">
        <f t="shared" si="6"/>
        <v>0.54</v>
      </c>
      <c r="G246" s="646">
        <v>0</v>
      </c>
      <c r="H246" s="646">
        <f>C246/C254*I13</f>
        <v>9.9001352856915595E-2</v>
      </c>
      <c r="I246" s="646">
        <f t="shared" si="7"/>
        <v>0.63900135285691562</v>
      </c>
      <c r="J246" s="686"/>
    </row>
    <row r="247" spans="1:10" x14ac:dyDescent="0.25">
      <c r="A247" s="656" t="s">
        <v>389</v>
      </c>
      <c r="B247" s="652" t="s">
        <v>390</v>
      </c>
      <c r="C247" s="400">
        <v>41</v>
      </c>
      <c r="D247" s="685">
        <v>0.22</v>
      </c>
      <c r="E247" s="685">
        <v>0.89</v>
      </c>
      <c r="F247" s="646">
        <f t="shared" si="6"/>
        <v>0.67</v>
      </c>
      <c r="G247" s="646">
        <v>0</v>
      </c>
      <c r="H247" s="646">
        <f>C247/C254*I13</f>
        <v>9.9731092558563605E-2</v>
      </c>
      <c r="I247" s="646">
        <f t="shared" si="7"/>
        <v>0.76973109255856365</v>
      </c>
      <c r="J247" s="686"/>
    </row>
    <row r="248" spans="1:10" x14ac:dyDescent="0.25">
      <c r="A248" s="656" t="s">
        <v>391</v>
      </c>
      <c r="B248" s="652" t="s">
        <v>392</v>
      </c>
      <c r="C248" s="400">
        <v>35.5</v>
      </c>
      <c r="D248" s="685">
        <v>0.32</v>
      </c>
      <c r="E248" s="685">
        <v>0.73</v>
      </c>
      <c r="F248" s="646">
        <f t="shared" si="6"/>
        <v>0.41</v>
      </c>
      <c r="G248" s="646">
        <v>0</v>
      </c>
      <c r="H248" s="646">
        <f>C248/C254*I13</f>
        <v>8.6352531361683124E-2</v>
      </c>
      <c r="I248" s="646">
        <f t="shared" si="7"/>
        <v>0.49635253136168311</v>
      </c>
      <c r="J248" s="686"/>
    </row>
    <row r="249" spans="1:10" x14ac:dyDescent="0.25">
      <c r="A249" s="656" t="s">
        <v>393</v>
      </c>
      <c r="B249" s="652" t="s">
        <v>394</v>
      </c>
      <c r="C249" s="400">
        <v>34.799999999999997</v>
      </c>
      <c r="D249" s="685">
        <v>0.37</v>
      </c>
      <c r="E249" s="685">
        <v>0.87</v>
      </c>
      <c r="F249" s="646">
        <f t="shared" si="6"/>
        <v>0.5</v>
      </c>
      <c r="G249" s="646">
        <v>0</v>
      </c>
      <c r="H249" s="646">
        <f>C249/C254*I13</f>
        <v>8.4649805391171062E-2</v>
      </c>
      <c r="I249" s="646">
        <f t="shared" si="7"/>
        <v>0.58464980539117106</v>
      </c>
      <c r="J249" s="686"/>
    </row>
    <row r="250" spans="1:10" x14ac:dyDescent="0.25">
      <c r="A250" s="656" t="s">
        <v>395</v>
      </c>
      <c r="B250" s="652" t="s">
        <v>396</v>
      </c>
      <c r="C250" s="400">
        <v>43.9</v>
      </c>
      <c r="D250" s="685">
        <v>0.15</v>
      </c>
      <c r="E250" s="685">
        <v>0.51</v>
      </c>
      <c r="F250" s="646">
        <f t="shared" si="6"/>
        <v>0.36</v>
      </c>
      <c r="G250" s="646">
        <v>0</v>
      </c>
      <c r="H250" s="646">
        <f>C250/C254*I13</f>
        <v>0.10678524300782787</v>
      </c>
      <c r="I250" s="646">
        <f t="shared" si="7"/>
        <v>0.46678524300782787</v>
      </c>
      <c r="J250" s="686"/>
    </row>
    <row r="251" spans="1:10" x14ac:dyDescent="0.25">
      <c r="A251" s="656" t="s">
        <v>397</v>
      </c>
      <c r="B251" s="652" t="s">
        <v>398</v>
      </c>
      <c r="C251" s="400">
        <v>28.3</v>
      </c>
      <c r="D251" s="685">
        <v>0.13</v>
      </c>
      <c r="E251" s="685">
        <v>0.56000000000000005</v>
      </c>
      <c r="F251" s="646">
        <f t="shared" si="6"/>
        <v>0.43000000000000005</v>
      </c>
      <c r="G251" s="646">
        <v>0</v>
      </c>
      <c r="H251" s="646">
        <f>C251/C254*I13</f>
        <v>6.8838778522130481E-2</v>
      </c>
      <c r="I251" s="646">
        <f t="shared" si="7"/>
        <v>0.49883877852213054</v>
      </c>
      <c r="J251" s="686"/>
    </row>
    <row r="252" spans="1:10" x14ac:dyDescent="0.25">
      <c r="A252" s="657" t="s">
        <v>399</v>
      </c>
      <c r="B252" s="658"/>
      <c r="C252" s="659">
        <v>8.8000000000000007</v>
      </c>
      <c r="D252" s="677">
        <v>0</v>
      </c>
      <c r="E252" s="677">
        <v>0</v>
      </c>
      <c r="F252" s="661">
        <f t="shared" si="6"/>
        <v>0</v>
      </c>
      <c r="G252" s="660">
        <v>0</v>
      </c>
      <c r="H252" s="660"/>
      <c r="I252" s="661">
        <f t="shared" si="7"/>
        <v>0</v>
      </c>
      <c r="J252" s="678"/>
    </row>
    <row r="253" spans="1:10" s="662" customFormat="1" ht="14.25" x14ac:dyDescent="0.2">
      <c r="A253" s="919" t="s">
        <v>211</v>
      </c>
      <c r="B253" s="920"/>
      <c r="C253" s="649">
        <f>SUM(C199:C252)</f>
        <v>3693.400000000001</v>
      </c>
      <c r="D253" s="687">
        <f t="shared" ref="D253:E253" si="8">SUM(D199:D252)</f>
        <v>22.370999999999999</v>
      </c>
      <c r="E253" s="687">
        <f t="shared" si="8"/>
        <v>60.00569999999999</v>
      </c>
      <c r="F253" s="649">
        <f>E253-D253</f>
        <v>37.634699999999995</v>
      </c>
      <c r="G253" s="649">
        <v>0</v>
      </c>
      <c r="H253" s="649">
        <f>SUM(H199:H252)</f>
        <v>8.9626630156410592</v>
      </c>
      <c r="I253" s="649">
        <f t="shared" si="7"/>
        <v>46.597363015641051</v>
      </c>
      <c r="J253" s="688"/>
    </row>
    <row r="254" spans="1:10" s="665" customFormat="1" x14ac:dyDescent="0.25">
      <c r="A254" s="903" t="s">
        <v>400</v>
      </c>
      <c r="B254" s="904"/>
      <c r="C254" s="663">
        <f>C198+C253-C252</f>
        <v>13822.599999999995</v>
      </c>
      <c r="D254" s="691">
        <f t="shared" ref="D254:H254" si="9">D198+D253</f>
        <v>45.404000000000011</v>
      </c>
      <c r="E254" s="691">
        <f t="shared" si="9"/>
        <v>122.87499999999999</v>
      </c>
      <c r="F254" s="663">
        <f t="shared" si="9"/>
        <v>77.470999999999975</v>
      </c>
      <c r="G254" s="663">
        <f t="shared" si="9"/>
        <v>0</v>
      </c>
      <c r="H254" s="663">
        <f t="shared" si="9"/>
        <v>33.623000000000005</v>
      </c>
      <c r="I254" s="664">
        <f t="shared" si="7"/>
        <v>111.09399999999998</v>
      </c>
      <c r="J254" s="692"/>
    </row>
    <row r="262" spans="1:9" x14ac:dyDescent="0.25">
      <c r="A262" s="615"/>
      <c r="B262" s="615"/>
      <c r="C262" s="615"/>
      <c r="D262" s="693"/>
      <c r="E262" s="693"/>
      <c r="F262" s="615"/>
      <c r="G262" s="615"/>
      <c r="H262" s="615"/>
      <c r="I262" s="666" t="s">
        <v>231</v>
      </c>
    </row>
  </sheetData>
  <mergeCells count="17">
    <mergeCell ref="A1:I4"/>
    <mergeCell ref="A5:I5"/>
    <mergeCell ref="A7:I7"/>
    <mergeCell ref="K7:L13"/>
    <mergeCell ref="A8:E9"/>
    <mergeCell ref="F8:H9"/>
    <mergeCell ref="I8:I9"/>
    <mergeCell ref="A10:E10"/>
    <mergeCell ref="F10:H10"/>
    <mergeCell ref="A11:E13"/>
    <mergeCell ref="A254:B254"/>
    <mergeCell ref="F11:H11"/>
    <mergeCell ref="F12:H12"/>
    <mergeCell ref="F13:H13"/>
    <mergeCell ref="F16:I16"/>
    <mergeCell ref="A198:B198"/>
    <mergeCell ref="A253:B25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0"/>
  <sheetViews>
    <sheetView workbookViewId="0">
      <selection activeCell="N22" sqref="N22"/>
    </sheetView>
  </sheetViews>
  <sheetFormatPr defaultRowHeight="15" x14ac:dyDescent="0.25"/>
  <cols>
    <col min="1" max="1" width="9.140625" style="600"/>
    <col min="2" max="2" width="12.85546875" style="612" customWidth="1"/>
    <col min="3" max="3" width="9.42578125" style="600" customWidth="1"/>
    <col min="4" max="5" width="9.140625" style="932" customWidth="1"/>
    <col min="6" max="6" width="10" style="600" customWidth="1"/>
    <col min="7" max="7" width="10.42578125" style="600" customWidth="1"/>
    <col min="8" max="8" width="9.140625" style="600" customWidth="1"/>
    <col min="9" max="9" width="13.5703125" style="613" customWidth="1"/>
    <col min="10" max="10" width="10.85546875" style="600" customWidth="1"/>
    <col min="11" max="11" width="10.28515625" style="586" customWidth="1"/>
    <col min="12" max="12" width="12.28515625" style="600" customWidth="1"/>
    <col min="13" max="13" width="9.5703125" style="600" bestFit="1" customWidth="1"/>
    <col min="14" max="15" width="9.5703125" style="600" customWidth="1"/>
    <col min="16" max="16" width="4.85546875" style="600" customWidth="1"/>
    <col min="17" max="17" width="0.5703125" style="600" hidden="1" customWidth="1"/>
    <col min="18" max="18" width="9.140625" style="600" hidden="1" customWidth="1"/>
    <col min="19" max="23" width="9.140625" style="600"/>
    <col min="24" max="25" width="9.140625" style="600" customWidth="1"/>
    <col min="26" max="16384" width="9.140625" style="600"/>
  </cols>
  <sheetData>
    <row r="1" spans="1:18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671"/>
      <c r="O1" s="671"/>
      <c r="P1" s="671"/>
    </row>
    <row r="2" spans="1:18" ht="20.25" x14ac:dyDescent="0.3">
      <c r="A2" s="60"/>
      <c r="B2" s="499"/>
      <c r="C2" s="60"/>
      <c r="D2" s="696"/>
      <c r="E2" s="696"/>
      <c r="F2" s="62"/>
      <c r="G2" s="62"/>
      <c r="H2" s="62"/>
      <c r="I2" s="63"/>
      <c r="J2" s="64"/>
      <c r="K2" s="698"/>
      <c r="L2" s="65"/>
      <c r="M2" s="65"/>
      <c r="N2" s="65"/>
      <c r="O2" s="65"/>
      <c r="P2" s="65"/>
    </row>
    <row r="3" spans="1:18" ht="18.75" x14ac:dyDescent="0.25">
      <c r="A3" s="742" t="s">
        <v>208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672"/>
      <c r="O3" s="672"/>
      <c r="P3" s="672"/>
    </row>
    <row r="4" spans="1:18" ht="18.75" x14ac:dyDescent="0.25">
      <c r="A4" s="742" t="s">
        <v>405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672"/>
      <c r="O4" s="672"/>
      <c r="P4" s="672"/>
    </row>
    <row r="5" spans="1:18" ht="18.75" x14ac:dyDescent="0.25">
      <c r="A5" s="672"/>
      <c r="B5" s="500"/>
      <c r="C5" s="672"/>
      <c r="D5" s="699"/>
      <c r="E5" s="699"/>
      <c r="F5" s="67"/>
      <c r="G5" s="67"/>
      <c r="H5" s="67"/>
      <c r="I5" s="67"/>
      <c r="J5" s="68"/>
      <c r="K5" s="701"/>
      <c r="L5" s="673"/>
      <c r="M5" s="673"/>
      <c r="N5" s="673"/>
      <c r="O5" s="673"/>
      <c r="P5" s="673"/>
    </row>
    <row r="6" spans="1:18" ht="36" x14ac:dyDescent="0.25">
      <c r="A6" s="805" t="s">
        <v>1</v>
      </c>
      <c r="B6" s="882"/>
      <c r="C6" s="882"/>
      <c r="D6" s="882"/>
      <c r="E6" s="882"/>
      <c r="F6" s="882"/>
      <c r="G6" s="882"/>
      <c r="H6" s="882"/>
      <c r="I6" s="806"/>
      <c r="J6" s="70"/>
      <c r="K6" s="702" t="s">
        <v>2</v>
      </c>
      <c r="L6" s="866" t="s">
        <v>3</v>
      </c>
      <c r="M6" s="866"/>
      <c r="N6" s="703"/>
      <c r="O6" s="703"/>
      <c r="P6" s="703"/>
    </row>
    <row r="7" spans="1:18" ht="36" x14ac:dyDescent="0.25">
      <c r="A7" s="808" t="s">
        <v>4</v>
      </c>
      <c r="B7" s="808"/>
      <c r="C7" s="808"/>
      <c r="D7" s="808"/>
      <c r="E7" s="809" t="s">
        <v>5</v>
      </c>
      <c r="F7" s="809"/>
      <c r="G7" s="809"/>
      <c r="H7" s="674"/>
      <c r="I7" s="329" t="s">
        <v>406</v>
      </c>
      <c r="J7" s="73"/>
      <c r="K7" s="702"/>
      <c r="L7" s="866"/>
      <c r="M7" s="866"/>
      <c r="N7" s="703"/>
      <c r="O7" s="703"/>
      <c r="P7" s="703"/>
    </row>
    <row r="8" spans="1:18" x14ac:dyDescent="0.25">
      <c r="A8" s="810" t="s">
        <v>6</v>
      </c>
      <c r="B8" s="810"/>
      <c r="C8" s="810"/>
      <c r="D8" s="810"/>
      <c r="E8" s="809" t="s">
        <v>7</v>
      </c>
      <c r="F8" s="809"/>
      <c r="G8" s="809"/>
      <c r="H8" s="674"/>
      <c r="I8" s="330">
        <f>135.423+0.71+1.325</f>
        <v>137.458</v>
      </c>
      <c r="J8" s="75"/>
      <c r="K8" s="702"/>
      <c r="L8" s="866"/>
      <c r="M8" s="866"/>
      <c r="N8" s="703"/>
      <c r="O8" s="703"/>
      <c r="P8" s="703"/>
    </row>
    <row r="9" spans="1:18" x14ac:dyDescent="0.25">
      <c r="A9" s="811" t="s">
        <v>8</v>
      </c>
      <c r="B9" s="811"/>
      <c r="C9" s="811"/>
      <c r="D9" s="811"/>
      <c r="E9" s="809" t="s">
        <v>9</v>
      </c>
      <c r="F9" s="809"/>
      <c r="G9" s="809"/>
      <c r="H9" s="674"/>
      <c r="I9" s="330">
        <f>G204+H204</f>
        <v>83.411091428571453</v>
      </c>
      <c r="J9" s="75"/>
      <c r="K9" s="702"/>
      <c r="L9" s="866"/>
      <c r="M9" s="866"/>
      <c r="N9" s="703"/>
      <c r="O9" s="703"/>
      <c r="P9" s="703"/>
    </row>
    <row r="10" spans="1:18" x14ac:dyDescent="0.25">
      <c r="A10" s="811"/>
      <c r="B10" s="811"/>
      <c r="C10" s="811"/>
      <c r="D10" s="811"/>
      <c r="E10" s="816" t="s">
        <v>207</v>
      </c>
      <c r="F10" s="925"/>
      <c r="G10" s="885"/>
      <c r="H10" s="676"/>
      <c r="I10" s="330">
        <f>G274+H274</f>
        <v>42.350048571428566</v>
      </c>
      <c r="J10" s="75"/>
      <c r="K10" s="702"/>
      <c r="L10" s="866"/>
      <c r="M10" s="866"/>
      <c r="N10" s="703"/>
      <c r="O10" s="703"/>
      <c r="P10" s="703"/>
    </row>
    <row r="11" spans="1:18" x14ac:dyDescent="0.25">
      <c r="A11" s="811"/>
      <c r="B11" s="811"/>
      <c r="C11" s="811"/>
      <c r="D11" s="811"/>
      <c r="E11" s="809" t="s">
        <v>10</v>
      </c>
      <c r="F11" s="809"/>
      <c r="G11" s="809"/>
      <c r="H11" s="674"/>
      <c r="I11" s="330">
        <f>I8-I9-I10</f>
        <v>11.69685999999998</v>
      </c>
      <c r="J11" s="75"/>
      <c r="K11" s="702"/>
      <c r="L11" s="866"/>
      <c r="M11" s="866"/>
      <c r="N11" s="703"/>
      <c r="O11" s="703"/>
      <c r="P11" s="703"/>
    </row>
    <row r="12" spans="1:18" x14ac:dyDescent="0.25">
      <c r="A12" s="76"/>
      <c r="B12" s="331"/>
      <c r="C12" s="76"/>
      <c r="D12" s="704"/>
      <c r="E12" s="704"/>
      <c r="F12" s="70"/>
      <c r="G12" s="70"/>
      <c r="H12" s="70"/>
      <c r="I12" s="75"/>
      <c r="J12" s="75"/>
      <c r="K12" s="702"/>
      <c r="L12" s="79"/>
      <c r="M12" s="79"/>
      <c r="N12" s="79"/>
      <c r="O12" s="79"/>
      <c r="P12" s="79"/>
    </row>
    <row r="13" spans="1:18" x14ac:dyDescent="0.25">
      <c r="A13" s="76"/>
      <c r="B13" s="331"/>
      <c r="C13" s="76"/>
      <c r="D13" s="704"/>
      <c r="E13" s="704"/>
      <c r="F13" s="70"/>
      <c r="G13" s="1016" t="s">
        <v>411</v>
      </c>
      <c r="H13" s="1016"/>
      <c r="I13" s="1016"/>
      <c r="J13" s="1016"/>
      <c r="K13" s="702"/>
      <c r="L13" s="731" t="s">
        <v>11</v>
      </c>
      <c r="M13" s="731"/>
      <c r="N13" s="731"/>
      <c r="O13" s="731"/>
      <c r="P13" s="731"/>
      <c r="Q13" s="883"/>
      <c r="R13" s="883"/>
    </row>
    <row r="14" spans="1:18" ht="48" x14ac:dyDescent="0.25">
      <c r="A14" s="332" t="s">
        <v>12</v>
      </c>
      <c r="B14" s="333" t="s">
        <v>13</v>
      </c>
      <c r="C14" s="332" t="s">
        <v>14</v>
      </c>
      <c r="D14" s="706" t="s">
        <v>403</v>
      </c>
      <c r="E14" s="706" t="s">
        <v>407</v>
      </c>
      <c r="F14" s="334" t="s">
        <v>15</v>
      </c>
      <c r="G14" s="334" t="s">
        <v>16</v>
      </c>
      <c r="H14" s="334" t="s">
        <v>249</v>
      </c>
      <c r="I14" s="335" t="s">
        <v>17</v>
      </c>
      <c r="J14" s="335" t="s">
        <v>18</v>
      </c>
      <c r="K14" s="600"/>
    </row>
    <row r="15" spans="1:18" x14ac:dyDescent="0.25">
      <c r="A15" s="337">
        <v>8</v>
      </c>
      <c r="B15" s="338">
        <v>17219199</v>
      </c>
      <c r="C15" s="339">
        <v>52.9</v>
      </c>
      <c r="D15" s="695">
        <v>3598</v>
      </c>
      <c r="E15" s="727">
        <v>3603</v>
      </c>
      <c r="F15" s="340">
        <f>E15-D15</f>
        <v>5</v>
      </c>
      <c r="G15" s="602">
        <f t="shared" ref="G15:G78" si="0">F15*0.00086</f>
        <v>4.3E-3</v>
      </c>
      <c r="H15" s="602"/>
      <c r="I15" s="342">
        <f>(C15/C275)*I11</f>
        <v>4.5754715421303584E-2</v>
      </c>
      <c r="J15" s="343">
        <f>G15+I15</f>
        <v>5.0054715421303582E-2</v>
      </c>
      <c r="K15" s="600"/>
    </row>
    <row r="16" spans="1:18" x14ac:dyDescent="0.25">
      <c r="A16" s="337">
        <v>9</v>
      </c>
      <c r="B16" s="338">
        <v>17218756</v>
      </c>
      <c r="C16" s="339">
        <v>48.9</v>
      </c>
      <c r="D16" s="695">
        <v>500</v>
      </c>
      <c r="E16" s="727">
        <v>763</v>
      </c>
      <c r="F16" s="340">
        <f t="shared" ref="F16:F79" si="1">E16-D16</f>
        <v>263</v>
      </c>
      <c r="G16" s="602">
        <f t="shared" si="0"/>
        <v>0.22617999999999999</v>
      </c>
      <c r="H16" s="602"/>
      <c r="I16" s="342">
        <f>(C16/C275)*I11</f>
        <v>4.2295001589825049E-2</v>
      </c>
      <c r="J16" s="343">
        <f>G16+I16</f>
        <v>0.26847500158982507</v>
      </c>
      <c r="K16" s="600"/>
    </row>
    <row r="17" spans="1:11" x14ac:dyDescent="0.25">
      <c r="A17" s="337">
        <v>10</v>
      </c>
      <c r="B17" s="338">
        <v>17218829</v>
      </c>
      <c r="C17" s="339">
        <v>56.8</v>
      </c>
      <c r="D17" s="695">
        <v>5953</v>
      </c>
      <c r="E17" s="727">
        <v>6974</v>
      </c>
      <c r="F17" s="340">
        <f t="shared" si="1"/>
        <v>1021</v>
      </c>
      <c r="G17" s="602">
        <f t="shared" si="0"/>
        <v>0.87805999999999995</v>
      </c>
      <c r="H17" s="602"/>
      <c r="I17" s="342">
        <f>(C17/C275)*I11</f>
        <v>4.912793640699515E-2</v>
      </c>
      <c r="J17" s="343">
        <f>G17+I17+H17</f>
        <v>0.92718793640699515</v>
      </c>
      <c r="K17" s="600"/>
    </row>
    <row r="18" spans="1:11" x14ac:dyDescent="0.25">
      <c r="A18" s="337">
        <v>13</v>
      </c>
      <c r="B18" s="344">
        <v>17218859</v>
      </c>
      <c r="C18" s="339">
        <v>51.8</v>
      </c>
      <c r="D18" s="695">
        <v>5149</v>
      </c>
      <c r="E18" s="727">
        <v>5851</v>
      </c>
      <c r="F18" s="340">
        <f t="shared" si="1"/>
        <v>702</v>
      </c>
      <c r="G18" s="602">
        <f t="shared" si="0"/>
        <v>0.60372000000000003</v>
      </c>
      <c r="H18" s="602"/>
      <c r="I18" s="342">
        <f>(C18/C275)*I11</f>
        <v>4.4803294117646983E-2</v>
      </c>
      <c r="J18" s="343">
        <f t="shared" ref="J18:J81" si="2">G18+I18</f>
        <v>0.64852329411764698</v>
      </c>
      <c r="K18" s="600"/>
    </row>
    <row r="19" spans="1:11" x14ac:dyDescent="0.25">
      <c r="A19" s="337">
        <v>14</v>
      </c>
      <c r="B19" s="344">
        <v>17218899</v>
      </c>
      <c r="C19" s="339">
        <v>48.5</v>
      </c>
      <c r="D19" s="695">
        <v>15838</v>
      </c>
      <c r="E19" s="727">
        <v>16521</v>
      </c>
      <c r="F19" s="340">
        <f t="shared" si="1"/>
        <v>683</v>
      </c>
      <c r="G19" s="602">
        <f t="shared" si="0"/>
        <v>0.58738000000000001</v>
      </c>
      <c r="H19" s="602"/>
      <c r="I19" s="342">
        <f>(C19/C275)*I11</f>
        <v>4.1949030206677194E-2</v>
      </c>
      <c r="J19" s="343">
        <f t="shared" si="2"/>
        <v>0.62932903020667719</v>
      </c>
      <c r="K19" s="600"/>
    </row>
    <row r="20" spans="1:11" x14ac:dyDescent="0.25">
      <c r="A20" s="337">
        <v>15</v>
      </c>
      <c r="B20" s="338">
        <v>17218968</v>
      </c>
      <c r="C20" s="339">
        <v>49.4</v>
      </c>
      <c r="D20" s="695">
        <v>3851</v>
      </c>
      <c r="E20" s="727">
        <v>4538</v>
      </c>
      <c r="F20" s="340">
        <f t="shared" si="1"/>
        <v>687</v>
      </c>
      <c r="G20" s="602">
        <f t="shared" si="0"/>
        <v>0.59082000000000001</v>
      </c>
      <c r="H20" s="602"/>
      <c r="I20" s="342">
        <f>(C20/C275)*I11</f>
        <v>4.2727465818759865E-2</v>
      </c>
      <c r="J20" s="343">
        <f t="shared" si="2"/>
        <v>0.63354746581875987</v>
      </c>
      <c r="K20" s="600"/>
    </row>
    <row r="21" spans="1:11" x14ac:dyDescent="0.25">
      <c r="A21" s="337">
        <v>16</v>
      </c>
      <c r="B21" s="338">
        <v>17218805</v>
      </c>
      <c r="C21" s="339">
        <v>66.5</v>
      </c>
      <c r="D21" s="695">
        <v>6163</v>
      </c>
      <c r="E21" s="727">
        <v>6163</v>
      </c>
      <c r="F21" s="340">
        <f t="shared" si="1"/>
        <v>0</v>
      </c>
      <c r="G21" s="602">
        <f t="shared" si="0"/>
        <v>0</v>
      </c>
      <c r="H21" s="602"/>
      <c r="I21" s="342">
        <f>(C21/C275)*I11</f>
        <v>5.7517742448330599E-2</v>
      </c>
      <c r="J21" s="343">
        <f t="shared" si="2"/>
        <v>5.7517742448330599E-2</v>
      </c>
      <c r="K21" s="600"/>
    </row>
    <row r="22" spans="1:11" x14ac:dyDescent="0.25">
      <c r="A22" s="337">
        <v>17</v>
      </c>
      <c r="B22" s="338">
        <v>17219256</v>
      </c>
      <c r="C22" s="339">
        <v>36.6</v>
      </c>
      <c r="D22" s="695">
        <v>8395</v>
      </c>
      <c r="E22" s="727">
        <v>8921</v>
      </c>
      <c r="F22" s="340">
        <f t="shared" si="1"/>
        <v>526</v>
      </c>
      <c r="G22" s="602">
        <f t="shared" si="0"/>
        <v>0.45235999999999998</v>
      </c>
      <c r="H22" s="602"/>
      <c r="I22" s="342">
        <f>(C22/C275)*I11</f>
        <v>3.1656381558028565E-2</v>
      </c>
      <c r="J22" s="343">
        <f t="shared" si="2"/>
        <v>0.48401638155802856</v>
      </c>
      <c r="K22" s="600"/>
    </row>
    <row r="23" spans="1:11" x14ac:dyDescent="0.25">
      <c r="A23" s="337">
        <v>18</v>
      </c>
      <c r="B23" s="338">
        <v>17219092</v>
      </c>
      <c r="C23" s="339">
        <v>63.8</v>
      </c>
      <c r="D23" s="695">
        <v>11745</v>
      </c>
      <c r="E23" s="727">
        <v>11745</v>
      </c>
      <c r="F23" s="340">
        <f t="shared" si="1"/>
        <v>0</v>
      </c>
      <c r="G23" s="602">
        <f t="shared" si="0"/>
        <v>0</v>
      </c>
      <c r="H23" s="602"/>
      <c r="I23" s="342">
        <f>(C23/C275)*I11</f>
        <v>5.5182435612082581E-2</v>
      </c>
      <c r="J23" s="343">
        <f t="shared" si="2"/>
        <v>5.5182435612082581E-2</v>
      </c>
      <c r="K23" s="600"/>
    </row>
    <row r="24" spans="1:11" x14ac:dyDescent="0.25">
      <c r="A24" s="337">
        <v>19</v>
      </c>
      <c r="B24" s="338">
        <v>17218740</v>
      </c>
      <c r="C24" s="339">
        <v>45.8</v>
      </c>
      <c r="D24" s="695">
        <v>4531</v>
      </c>
      <c r="E24" s="727">
        <v>4533</v>
      </c>
      <c r="F24" s="340">
        <f t="shared" si="1"/>
        <v>2</v>
      </c>
      <c r="G24" s="602">
        <f t="shared" si="0"/>
        <v>1.72E-3</v>
      </c>
      <c r="H24" s="602"/>
      <c r="I24" s="342">
        <f>(C24/C275)*I11</f>
        <v>3.9613723370429184E-2</v>
      </c>
      <c r="J24" s="343">
        <f>G24+I24</f>
        <v>4.1333723370429183E-2</v>
      </c>
      <c r="K24" s="600"/>
    </row>
    <row r="25" spans="1:11" x14ac:dyDescent="0.25">
      <c r="A25" s="337">
        <v>20</v>
      </c>
      <c r="B25" s="338">
        <v>17715014</v>
      </c>
      <c r="C25" s="339">
        <v>51.9</v>
      </c>
      <c r="D25" s="695">
        <v>9999</v>
      </c>
      <c r="E25" s="727">
        <v>10220</v>
      </c>
      <c r="F25" s="340">
        <f t="shared" si="1"/>
        <v>221</v>
      </c>
      <c r="G25" s="602">
        <f t="shared" si="0"/>
        <v>0.19006000000000001</v>
      </c>
      <c r="H25" s="602"/>
      <c r="I25" s="342">
        <f>(C25/C275)*I11</f>
        <v>4.4889786963433952E-2</v>
      </c>
      <c r="J25" s="343">
        <f t="shared" si="2"/>
        <v>0.23494978696343397</v>
      </c>
      <c r="K25" s="600"/>
    </row>
    <row r="26" spans="1:11" x14ac:dyDescent="0.25">
      <c r="A26" s="337">
        <v>21</v>
      </c>
      <c r="B26" s="603">
        <v>17218750</v>
      </c>
      <c r="C26" s="339">
        <v>48.4</v>
      </c>
      <c r="D26" s="695">
        <v>6095</v>
      </c>
      <c r="E26" s="727">
        <v>6908</v>
      </c>
      <c r="F26" s="340">
        <f t="shared" si="1"/>
        <v>813</v>
      </c>
      <c r="G26" s="602">
        <f t="shared" si="0"/>
        <v>0.69918000000000002</v>
      </c>
      <c r="H26" s="602"/>
      <c r="I26" s="342">
        <f>(C26/C275)*I11</f>
        <v>4.1862537360890233E-2</v>
      </c>
      <c r="J26" s="343">
        <f t="shared" si="2"/>
        <v>0.74104253736089021</v>
      </c>
      <c r="K26" s="600"/>
    </row>
    <row r="27" spans="1:11" x14ac:dyDescent="0.25">
      <c r="A27" s="337">
        <v>22</v>
      </c>
      <c r="B27" s="603">
        <v>17219081</v>
      </c>
      <c r="C27" s="339">
        <v>56.9</v>
      </c>
      <c r="D27" s="695">
        <v>19109</v>
      </c>
      <c r="E27" s="727">
        <v>20280</v>
      </c>
      <c r="F27" s="340">
        <f t="shared" si="1"/>
        <v>1171</v>
      </c>
      <c r="G27" s="602">
        <f t="shared" si="0"/>
        <v>1.0070600000000001</v>
      </c>
      <c r="H27" s="602"/>
      <c r="I27" s="342">
        <f>(C27/C275)*I11</f>
        <v>4.9214429252782112E-2</v>
      </c>
      <c r="J27" s="343">
        <f t="shared" si="2"/>
        <v>1.0562744292527821</v>
      </c>
      <c r="K27" s="600"/>
    </row>
    <row r="28" spans="1:11" x14ac:dyDescent="0.25">
      <c r="A28" s="337">
        <v>23</v>
      </c>
      <c r="B28" s="338">
        <v>17219189</v>
      </c>
      <c r="C28" s="339">
        <v>90.8</v>
      </c>
      <c r="D28" s="695">
        <v>8005</v>
      </c>
      <c r="E28" s="727">
        <v>9093</v>
      </c>
      <c r="F28" s="340">
        <f t="shared" si="1"/>
        <v>1088</v>
      </c>
      <c r="G28" s="602">
        <f t="shared" si="0"/>
        <v>0.93567999999999996</v>
      </c>
      <c r="H28" s="602"/>
      <c r="I28" s="342">
        <f>(C28/C275)*I11</f>
        <v>7.8535503974562659E-2</v>
      </c>
      <c r="J28" s="343">
        <f t="shared" si="2"/>
        <v>1.0142155039745626</v>
      </c>
      <c r="K28" s="600"/>
    </row>
    <row r="29" spans="1:11" x14ac:dyDescent="0.25">
      <c r="A29" s="337">
        <v>24</v>
      </c>
      <c r="B29" s="338">
        <v>17715070</v>
      </c>
      <c r="C29" s="339">
        <v>55.5</v>
      </c>
      <c r="D29" s="695" t="s">
        <v>408</v>
      </c>
      <c r="E29" s="727">
        <v>14517</v>
      </c>
      <c r="F29" s="340">
        <f t="shared" si="1"/>
        <v>373</v>
      </c>
      <c r="G29" s="341">
        <f>F29*0.00086+0.454</f>
        <v>0.77478000000000002</v>
      </c>
      <c r="H29" s="341"/>
      <c r="I29" s="342">
        <f>(C29/C275)*I11</f>
        <v>4.8003529411764632E-2</v>
      </c>
      <c r="J29" s="343">
        <f t="shared" si="2"/>
        <v>0.82278352941176469</v>
      </c>
      <c r="K29" s="600"/>
    </row>
    <row r="30" spans="1:11" x14ac:dyDescent="0.25">
      <c r="A30" s="337">
        <v>25</v>
      </c>
      <c r="B30" s="338">
        <v>17715312</v>
      </c>
      <c r="C30" s="339">
        <v>51.8</v>
      </c>
      <c r="D30" s="695">
        <v>3154</v>
      </c>
      <c r="E30" s="727">
        <v>3295</v>
      </c>
      <c r="F30" s="340">
        <f t="shared" si="1"/>
        <v>141</v>
      </c>
      <c r="G30" s="602">
        <f t="shared" si="0"/>
        <v>0.12125999999999999</v>
      </c>
      <c r="H30" s="602"/>
      <c r="I30" s="342">
        <f>(C30/C275)*I11</f>
        <v>4.4803294117646983E-2</v>
      </c>
      <c r="J30" s="343">
        <f t="shared" si="2"/>
        <v>0.16606329411764698</v>
      </c>
      <c r="K30" s="600"/>
    </row>
    <row r="31" spans="1:11" x14ac:dyDescent="0.25">
      <c r="A31" s="337">
        <v>26</v>
      </c>
      <c r="B31" s="338">
        <v>17715570</v>
      </c>
      <c r="C31" s="339">
        <v>48.5</v>
      </c>
      <c r="D31" s="695">
        <v>6951</v>
      </c>
      <c r="E31" s="727">
        <v>7635</v>
      </c>
      <c r="F31" s="340">
        <f t="shared" si="1"/>
        <v>684</v>
      </c>
      <c r="G31" s="602">
        <f t="shared" si="0"/>
        <v>0.58823999999999999</v>
      </c>
      <c r="H31" s="602"/>
      <c r="I31" s="342">
        <f>(C31/C275)*I11</f>
        <v>4.1949030206677194E-2</v>
      </c>
      <c r="J31" s="343">
        <f t="shared" si="2"/>
        <v>0.63018903020667716</v>
      </c>
      <c r="K31" s="600"/>
    </row>
    <row r="32" spans="1:11" x14ac:dyDescent="0.25">
      <c r="A32" s="337">
        <v>27</v>
      </c>
      <c r="B32" s="338">
        <v>17219083</v>
      </c>
      <c r="C32" s="339">
        <v>49.6</v>
      </c>
      <c r="D32" s="695">
        <v>13705</v>
      </c>
      <c r="E32" s="727">
        <v>14299</v>
      </c>
      <c r="F32" s="340">
        <f t="shared" si="1"/>
        <v>594</v>
      </c>
      <c r="G32" s="602">
        <f t="shared" si="0"/>
        <v>0.51083999999999996</v>
      </c>
      <c r="H32" s="602"/>
      <c r="I32" s="342">
        <f>(C32/C275)*I11</f>
        <v>4.2900451510333795E-2</v>
      </c>
      <c r="J32" s="343">
        <f t="shared" si="2"/>
        <v>0.5537404515103338</v>
      </c>
      <c r="K32" s="600"/>
    </row>
    <row r="33" spans="1:11" x14ac:dyDescent="0.25">
      <c r="A33" s="337">
        <v>28</v>
      </c>
      <c r="B33" s="338">
        <v>17219321</v>
      </c>
      <c r="C33" s="339">
        <v>66</v>
      </c>
      <c r="D33" s="695">
        <v>17904</v>
      </c>
      <c r="E33" s="727">
        <v>18869</v>
      </c>
      <c r="F33" s="340">
        <f t="shared" si="1"/>
        <v>965</v>
      </c>
      <c r="G33" s="602">
        <f t="shared" si="0"/>
        <v>0.82989999999999997</v>
      </c>
      <c r="H33" s="602"/>
      <c r="I33" s="342">
        <f>(C33/C275)*I11</f>
        <v>5.7085278219395776E-2</v>
      </c>
      <c r="J33" s="343">
        <f t="shared" si="2"/>
        <v>0.88698527821939577</v>
      </c>
      <c r="K33" s="600"/>
    </row>
    <row r="34" spans="1:11" x14ac:dyDescent="0.25">
      <c r="A34" s="337">
        <v>29</v>
      </c>
      <c r="B34" s="338">
        <v>17219220</v>
      </c>
      <c r="C34" s="339">
        <v>36.700000000000003</v>
      </c>
      <c r="D34" s="695">
        <v>2823</v>
      </c>
      <c r="E34" s="727">
        <v>2824</v>
      </c>
      <c r="F34" s="340">
        <f t="shared" si="1"/>
        <v>1</v>
      </c>
      <c r="G34" s="602">
        <f t="shared" si="0"/>
        <v>8.5999999999999998E-4</v>
      </c>
      <c r="H34" s="602"/>
      <c r="I34" s="342">
        <f>(C34/C275)*I11</f>
        <v>3.1742874403815534E-2</v>
      </c>
      <c r="J34" s="343">
        <f t="shared" si="2"/>
        <v>3.2602874403815534E-2</v>
      </c>
      <c r="K34" s="600"/>
    </row>
    <row r="35" spans="1:11" x14ac:dyDescent="0.25">
      <c r="A35" s="337">
        <v>30</v>
      </c>
      <c r="B35" s="338">
        <v>17218806</v>
      </c>
      <c r="C35" s="339">
        <v>64</v>
      </c>
      <c r="D35" s="695">
        <v>16918</v>
      </c>
      <c r="E35" s="727">
        <v>18154</v>
      </c>
      <c r="F35" s="340">
        <f t="shared" si="1"/>
        <v>1236</v>
      </c>
      <c r="G35" s="602">
        <f t="shared" si="0"/>
        <v>1.0629599999999999</v>
      </c>
      <c r="H35" s="602"/>
      <c r="I35" s="342">
        <f>(C35/C275)*I11</f>
        <v>5.5355421303656512E-2</v>
      </c>
      <c r="J35" s="343">
        <f t="shared" si="2"/>
        <v>1.1183154213036564</v>
      </c>
      <c r="K35" s="600"/>
    </row>
    <row r="36" spans="1:11" x14ac:dyDescent="0.25">
      <c r="A36" s="337">
        <v>31</v>
      </c>
      <c r="B36" s="338">
        <v>17218983</v>
      </c>
      <c r="C36" s="339">
        <v>45.7</v>
      </c>
      <c r="D36" s="695">
        <v>3653</v>
      </c>
      <c r="E36" s="727">
        <v>3744</v>
      </c>
      <c r="F36" s="340">
        <f t="shared" si="1"/>
        <v>91</v>
      </c>
      <c r="G36" s="342">
        <f t="shared" si="0"/>
        <v>7.8259999999999996E-2</v>
      </c>
      <c r="H36" s="342"/>
      <c r="I36" s="342">
        <f>(C36/C275)*I11</f>
        <v>3.9527230524642229E-2</v>
      </c>
      <c r="J36" s="343">
        <f t="shared" si="2"/>
        <v>0.11778723052464223</v>
      </c>
      <c r="K36" s="600"/>
    </row>
    <row r="37" spans="1:11" x14ac:dyDescent="0.25">
      <c r="A37" s="337">
        <v>32</v>
      </c>
      <c r="B37" s="338">
        <v>17715342</v>
      </c>
      <c r="C37" s="339">
        <v>52.7</v>
      </c>
      <c r="D37" s="926">
        <v>13846</v>
      </c>
      <c r="E37" s="927">
        <v>14688</v>
      </c>
      <c r="F37" s="604">
        <v>898</v>
      </c>
      <c r="G37" s="605">
        <v>0.77227999999999997</v>
      </c>
      <c r="H37" s="342"/>
      <c r="I37" s="342">
        <f>(C37/C275)*I11</f>
        <v>4.558172972972966E-2</v>
      </c>
      <c r="J37" s="343">
        <f>G37+I37</f>
        <v>0.81786172972972959</v>
      </c>
      <c r="K37" s="600"/>
    </row>
    <row r="38" spans="1:11" x14ac:dyDescent="0.25">
      <c r="A38" s="337">
        <v>33</v>
      </c>
      <c r="B38" s="603">
        <v>17715078</v>
      </c>
      <c r="C38" s="339">
        <v>48.4</v>
      </c>
      <c r="D38" s="695">
        <v>8746</v>
      </c>
      <c r="E38" s="727">
        <v>9363</v>
      </c>
      <c r="F38" s="340">
        <f t="shared" si="1"/>
        <v>617</v>
      </c>
      <c r="G38" s="342">
        <f t="shared" si="0"/>
        <v>0.53061999999999998</v>
      </c>
      <c r="H38" s="342"/>
      <c r="I38" s="342">
        <f>(C38/C275)*I11</f>
        <v>4.1862537360890233E-2</v>
      </c>
      <c r="J38" s="343">
        <f t="shared" si="2"/>
        <v>0.57248253736089016</v>
      </c>
      <c r="K38" s="600"/>
    </row>
    <row r="39" spans="1:11" x14ac:dyDescent="0.25">
      <c r="A39" s="337">
        <v>34</v>
      </c>
      <c r="B39" s="338">
        <v>17715593</v>
      </c>
      <c r="C39" s="339">
        <v>57</v>
      </c>
      <c r="D39" s="926">
        <v>8625</v>
      </c>
      <c r="E39" s="927">
        <v>8625</v>
      </c>
      <c r="F39" s="340">
        <f t="shared" si="1"/>
        <v>0</v>
      </c>
      <c r="G39" s="602">
        <f t="shared" si="0"/>
        <v>0</v>
      </c>
      <c r="H39" s="602"/>
      <c r="I39" s="342">
        <f>(C39/C275)*I11</f>
        <v>4.930092209856908E-2</v>
      </c>
      <c r="J39" s="343">
        <f t="shared" si="2"/>
        <v>4.930092209856908E-2</v>
      </c>
      <c r="K39" s="600"/>
    </row>
    <row r="40" spans="1:11" x14ac:dyDescent="0.25">
      <c r="A40" s="337">
        <v>35</v>
      </c>
      <c r="B40" s="338">
        <v>17715668</v>
      </c>
      <c r="C40" s="339">
        <v>91</v>
      </c>
      <c r="D40" s="926">
        <v>23350</v>
      </c>
      <c r="E40" s="927">
        <v>24668</v>
      </c>
      <c r="F40" s="340">
        <f t="shared" si="1"/>
        <v>1318</v>
      </c>
      <c r="G40" s="602">
        <f t="shared" si="0"/>
        <v>1.13348</v>
      </c>
      <c r="H40" s="602"/>
      <c r="I40" s="342">
        <f>(C40/C275)*I11</f>
        <v>7.8708489666136597E-2</v>
      </c>
      <c r="J40" s="343">
        <f t="shared" si="2"/>
        <v>1.2121884896661366</v>
      </c>
      <c r="K40" s="600"/>
    </row>
    <row r="41" spans="1:11" x14ac:dyDescent="0.25">
      <c r="A41" s="337">
        <v>36</v>
      </c>
      <c r="B41" s="338">
        <v>17715330</v>
      </c>
      <c r="C41" s="339">
        <v>55.5</v>
      </c>
      <c r="D41" s="695">
        <v>6537</v>
      </c>
      <c r="E41" s="727">
        <v>7556</v>
      </c>
      <c r="F41" s="340">
        <f t="shared" si="1"/>
        <v>1019</v>
      </c>
      <c r="G41" s="602">
        <f t="shared" si="0"/>
        <v>0.87634000000000001</v>
      </c>
      <c r="H41" s="602"/>
      <c r="I41" s="342">
        <f>(C41/C275)*I11</f>
        <v>4.8003529411764632E-2</v>
      </c>
      <c r="J41" s="343">
        <f t="shared" si="2"/>
        <v>0.92434352941176467</v>
      </c>
      <c r="K41" s="600"/>
    </row>
    <row r="42" spans="1:11" x14ac:dyDescent="0.25">
      <c r="A42" s="337">
        <v>37</v>
      </c>
      <c r="B42" s="338">
        <v>17715181</v>
      </c>
      <c r="C42" s="339">
        <v>51.9</v>
      </c>
      <c r="D42" s="926">
        <v>9340</v>
      </c>
      <c r="E42" s="927">
        <v>9380</v>
      </c>
      <c r="F42" s="340">
        <f t="shared" si="1"/>
        <v>40</v>
      </c>
      <c r="G42" s="602">
        <f t="shared" si="0"/>
        <v>3.44E-2</v>
      </c>
      <c r="H42" s="602"/>
      <c r="I42" s="342">
        <f>(C42/C275)*I11</f>
        <v>4.4889786963433952E-2</v>
      </c>
      <c r="J42" s="343">
        <f t="shared" si="2"/>
        <v>7.9289786963433945E-2</v>
      </c>
      <c r="K42" s="600"/>
    </row>
    <row r="43" spans="1:11" x14ac:dyDescent="0.25">
      <c r="A43" s="337">
        <v>38</v>
      </c>
      <c r="B43" s="338">
        <v>17219134</v>
      </c>
      <c r="C43" s="339">
        <v>48.5</v>
      </c>
      <c r="D43" s="709">
        <v>12743</v>
      </c>
      <c r="E43" s="728">
        <v>13500</v>
      </c>
      <c r="F43" s="340">
        <f t="shared" si="1"/>
        <v>757</v>
      </c>
      <c r="G43" s="602">
        <f t="shared" si="0"/>
        <v>0.65101999999999993</v>
      </c>
      <c r="H43" s="602"/>
      <c r="I43" s="342">
        <f>(C43/C275)*I11</f>
        <v>4.1949030206677194E-2</v>
      </c>
      <c r="J43" s="343">
        <f t="shared" si="2"/>
        <v>0.69296903020667711</v>
      </c>
      <c r="K43" s="600"/>
    </row>
    <row r="44" spans="1:11" x14ac:dyDescent="0.25">
      <c r="A44" s="337">
        <v>39</v>
      </c>
      <c r="B44" s="338">
        <v>17715002</v>
      </c>
      <c r="C44" s="339">
        <v>49.4</v>
      </c>
      <c r="D44" s="695">
        <v>12686</v>
      </c>
      <c r="E44" s="727">
        <v>13630</v>
      </c>
      <c r="F44" s="340">
        <f t="shared" si="1"/>
        <v>944</v>
      </c>
      <c r="G44" s="342">
        <f t="shared" si="0"/>
        <v>0.81184000000000001</v>
      </c>
      <c r="H44" s="602"/>
      <c r="I44" s="342">
        <f>(C44/C275)*I11</f>
        <v>4.2727465818759865E-2</v>
      </c>
      <c r="J44" s="343">
        <f t="shared" si="2"/>
        <v>0.85456746581875986</v>
      </c>
      <c r="K44" s="600"/>
    </row>
    <row r="45" spans="1:11" x14ac:dyDescent="0.25">
      <c r="A45" s="337">
        <v>40</v>
      </c>
      <c r="B45" s="338">
        <v>17715648</v>
      </c>
      <c r="C45" s="339">
        <v>66.099999999999994</v>
      </c>
      <c r="D45" s="695">
        <v>9742</v>
      </c>
      <c r="E45" s="727">
        <v>9742</v>
      </c>
      <c r="F45" s="340">
        <f t="shared" si="1"/>
        <v>0</v>
      </c>
      <c r="G45" s="602">
        <f t="shared" si="0"/>
        <v>0</v>
      </c>
      <c r="H45" s="602"/>
      <c r="I45" s="342">
        <f>(C45/C275)*I11</f>
        <v>5.717177106518273E-2</v>
      </c>
      <c r="J45" s="343">
        <f t="shared" si="2"/>
        <v>5.717177106518273E-2</v>
      </c>
      <c r="K45" s="600"/>
    </row>
    <row r="46" spans="1:11" x14ac:dyDescent="0.25">
      <c r="A46" s="337">
        <v>41</v>
      </c>
      <c r="B46" s="338">
        <v>17715689</v>
      </c>
      <c r="C46" s="339">
        <v>36.799999999999997</v>
      </c>
      <c r="D46" s="926">
        <v>4544</v>
      </c>
      <c r="E46" s="927">
        <v>5108</v>
      </c>
      <c r="F46" s="340">
        <f t="shared" si="1"/>
        <v>564</v>
      </c>
      <c r="G46" s="602">
        <f t="shared" si="0"/>
        <v>0.48503999999999997</v>
      </c>
      <c r="H46" s="602"/>
      <c r="I46" s="342">
        <f>(C46/C275)*I11</f>
        <v>3.1829367249602489E-2</v>
      </c>
      <c r="J46" s="343">
        <f t="shared" si="2"/>
        <v>0.51686936724960242</v>
      </c>
      <c r="K46" s="600"/>
    </row>
    <row r="47" spans="1:11" x14ac:dyDescent="0.25">
      <c r="A47" s="337">
        <v>42</v>
      </c>
      <c r="B47" s="338">
        <v>17715405</v>
      </c>
      <c r="C47" s="339">
        <v>64.099999999999994</v>
      </c>
      <c r="D47" s="695">
        <v>17139</v>
      </c>
      <c r="E47" s="727">
        <v>18483</v>
      </c>
      <c r="F47" s="340">
        <f t="shared" si="1"/>
        <v>1344</v>
      </c>
      <c r="G47" s="602">
        <f t="shared" si="0"/>
        <v>1.15584</v>
      </c>
      <c r="H47" s="602"/>
      <c r="I47" s="342">
        <f>(C47/C275)*I11</f>
        <v>5.5441914149443473E-2</v>
      </c>
      <c r="J47" s="343">
        <f t="shared" si="2"/>
        <v>1.2112819141494435</v>
      </c>
      <c r="K47" s="600"/>
    </row>
    <row r="48" spans="1:11" x14ac:dyDescent="0.25">
      <c r="A48" s="337">
        <v>43</v>
      </c>
      <c r="B48" s="338">
        <v>17715025</v>
      </c>
      <c r="C48" s="339">
        <v>45.6</v>
      </c>
      <c r="D48" s="695">
        <v>16208</v>
      </c>
      <c r="E48" s="727">
        <v>17381</v>
      </c>
      <c r="F48" s="340">
        <f t="shared" si="1"/>
        <v>1173</v>
      </c>
      <c r="G48" s="602">
        <f t="shared" si="0"/>
        <v>1.00878</v>
      </c>
      <c r="H48" s="602"/>
      <c r="I48" s="342">
        <f>(C48/C275)*I11</f>
        <v>3.9440737678855267E-2</v>
      </c>
      <c r="J48" s="343">
        <f t="shared" si="2"/>
        <v>1.0482207376788553</v>
      </c>
      <c r="K48" s="600"/>
    </row>
    <row r="49" spans="1:11" x14ac:dyDescent="0.25">
      <c r="A49" s="337">
        <v>44</v>
      </c>
      <c r="B49" s="338">
        <v>17715320</v>
      </c>
      <c r="C49" s="339">
        <v>52.8</v>
      </c>
      <c r="D49" s="926">
        <v>5462</v>
      </c>
      <c r="E49" s="927">
        <v>5589</v>
      </c>
      <c r="F49" s="340">
        <f t="shared" si="1"/>
        <v>127</v>
      </c>
      <c r="G49" s="602">
        <f t="shared" si="0"/>
        <v>0.10922</v>
      </c>
      <c r="H49" s="602"/>
      <c r="I49" s="342">
        <f>(C49/C275)*I11</f>
        <v>4.5668222575516615E-2</v>
      </c>
      <c r="J49" s="343">
        <f t="shared" si="2"/>
        <v>0.1548882225755166</v>
      </c>
      <c r="K49" s="600"/>
    </row>
    <row r="50" spans="1:11" x14ac:dyDescent="0.25">
      <c r="A50" s="337">
        <v>45</v>
      </c>
      <c r="B50" s="338">
        <v>17219097</v>
      </c>
      <c r="C50" s="339">
        <v>48.7</v>
      </c>
      <c r="D50" s="926">
        <v>9554</v>
      </c>
      <c r="E50" s="927">
        <v>9554</v>
      </c>
      <c r="F50" s="340">
        <f t="shared" si="1"/>
        <v>0</v>
      </c>
      <c r="G50" s="602">
        <f t="shared" si="0"/>
        <v>0</v>
      </c>
      <c r="H50" s="602"/>
      <c r="I50" s="342">
        <f>(C50/C275)*I11</f>
        <v>4.2122015898251125E-2</v>
      </c>
      <c r="J50" s="343">
        <f t="shared" si="2"/>
        <v>4.2122015898251125E-2</v>
      </c>
      <c r="K50" s="600"/>
    </row>
    <row r="51" spans="1:11" x14ac:dyDescent="0.25">
      <c r="A51" s="337">
        <v>46</v>
      </c>
      <c r="B51" s="338">
        <v>17218585</v>
      </c>
      <c r="C51" s="339">
        <v>56.8</v>
      </c>
      <c r="D51" s="926">
        <v>9811</v>
      </c>
      <c r="E51" s="927">
        <v>10875</v>
      </c>
      <c r="F51" s="340">
        <f t="shared" si="1"/>
        <v>1064</v>
      </c>
      <c r="G51" s="602">
        <f t="shared" si="0"/>
        <v>0.91503999999999996</v>
      </c>
      <c r="H51" s="602"/>
      <c r="I51" s="342">
        <f>(C51/C275)*I11</f>
        <v>4.912793640699515E-2</v>
      </c>
      <c r="J51" s="343">
        <f t="shared" si="2"/>
        <v>0.96416793640699516</v>
      </c>
      <c r="K51" s="600"/>
    </row>
    <row r="52" spans="1:11" x14ac:dyDescent="0.25">
      <c r="A52" s="337">
        <v>47</v>
      </c>
      <c r="B52" s="338">
        <v>17218807</v>
      </c>
      <c r="C52" s="339">
        <v>90.9</v>
      </c>
      <c r="D52" s="926">
        <v>12838</v>
      </c>
      <c r="E52" s="927">
        <v>14387</v>
      </c>
      <c r="F52" s="340">
        <f t="shared" si="1"/>
        <v>1549</v>
      </c>
      <c r="G52" s="602">
        <f t="shared" si="0"/>
        <v>1.3321399999999999</v>
      </c>
      <c r="H52" s="602"/>
      <c r="I52" s="342">
        <f>(C52/C275)*I11</f>
        <v>7.8621996820349635E-2</v>
      </c>
      <c r="J52" s="343">
        <f t="shared" si="2"/>
        <v>1.4107619968203495</v>
      </c>
      <c r="K52" s="600"/>
    </row>
    <row r="53" spans="1:11" x14ac:dyDescent="0.25">
      <c r="A53" s="337">
        <v>48</v>
      </c>
      <c r="B53" s="338">
        <v>17218627</v>
      </c>
      <c r="C53" s="339">
        <v>54.9</v>
      </c>
      <c r="D53" s="926">
        <v>5901</v>
      </c>
      <c r="E53" s="927">
        <v>5901</v>
      </c>
      <c r="F53" s="340">
        <f t="shared" si="1"/>
        <v>0</v>
      </c>
      <c r="G53" s="602">
        <f t="shared" si="0"/>
        <v>0</v>
      </c>
      <c r="H53" s="602"/>
      <c r="I53" s="342">
        <f>(C53/C275)*I11</f>
        <v>4.7484572337042848E-2</v>
      </c>
      <c r="J53" s="343">
        <f t="shared" si="2"/>
        <v>4.7484572337042848E-2</v>
      </c>
      <c r="K53" s="600"/>
    </row>
    <row r="54" spans="1:11" x14ac:dyDescent="0.25">
      <c r="A54" s="337">
        <v>49</v>
      </c>
      <c r="B54" s="338">
        <v>17715402</v>
      </c>
      <c r="C54" s="339">
        <v>51.8</v>
      </c>
      <c r="D54" s="926">
        <v>5681</v>
      </c>
      <c r="E54" s="927">
        <v>5800</v>
      </c>
      <c r="F54" s="340">
        <f t="shared" si="1"/>
        <v>119</v>
      </c>
      <c r="G54" s="602">
        <f t="shared" si="0"/>
        <v>0.10234</v>
      </c>
      <c r="H54" s="602"/>
      <c r="I54" s="342">
        <f>(C54/C275)*I11</f>
        <v>4.4803294117646983E-2</v>
      </c>
      <c r="J54" s="343">
        <f t="shared" si="2"/>
        <v>0.14714329411764698</v>
      </c>
      <c r="K54" s="600"/>
    </row>
    <row r="55" spans="1:11" x14ac:dyDescent="0.25">
      <c r="A55" s="337">
        <v>50</v>
      </c>
      <c r="B55" s="338">
        <v>17715322</v>
      </c>
      <c r="C55" s="339">
        <v>48.2</v>
      </c>
      <c r="D55" s="926">
        <v>11632</v>
      </c>
      <c r="E55" s="927">
        <v>12407</v>
      </c>
      <c r="F55" s="340">
        <f t="shared" si="1"/>
        <v>775</v>
      </c>
      <c r="G55" s="602">
        <f t="shared" si="0"/>
        <v>0.66649999999999998</v>
      </c>
      <c r="H55" s="602"/>
      <c r="I55" s="342">
        <f>(C55/C275)*I11</f>
        <v>4.1689551669316309E-2</v>
      </c>
      <c r="J55" s="343">
        <f t="shared" si="2"/>
        <v>0.7081895516693163</v>
      </c>
      <c r="K55" s="600"/>
    </row>
    <row r="56" spans="1:11" x14ac:dyDescent="0.25">
      <c r="A56" s="337">
        <v>51</v>
      </c>
      <c r="B56" s="338">
        <v>17715266</v>
      </c>
      <c r="C56" s="339">
        <v>49.3</v>
      </c>
      <c r="D56" s="926">
        <v>13560</v>
      </c>
      <c r="E56" s="927">
        <v>13564</v>
      </c>
      <c r="F56" s="340">
        <f t="shared" si="1"/>
        <v>4</v>
      </c>
      <c r="G56" s="602">
        <f t="shared" si="0"/>
        <v>3.4399999999999999E-3</v>
      </c>
      <c r="H56" s="602"/>
      <c r="I56" s="342">
        <f>(C56/C275)*I11</f>
        <v>4.2640972972972903E-2</v>
      </c>
      <c r="J56" s="343">
        <f t="shared" si="2"/>
        <v>4.6080972972972901E-2</v>
      </c>
      <c r="K56" s="600"/>
    </row>
    <row r="57" spans="1:11" x14ac:dyDescent="0.25">
      <c r="A57" s="337">
        <v>52</v>
      </c>
      <c r="B57" s="338">
        <v>17218675</v>
      </c>
      <c r="C57" s="339">
        <v>66.099999999999994</v>
      </c>
      <c r="D57" s="695">
        <v>5779</v>
      </c>
      <c r="E57" s="727">
        <v>5780</v>
      </c>
      <c r="F57" s="340">
        <f t="shared" si="1"/>
        <v>1</v>
      </c>
      <c r="G57" s="602">
        <f t="shared" si="0"/>
        <v>8.5999999999999998E-4</v>
      </c>
      <c r="H57" s="602"/>
      <c r="I57" s="342">
        <f>(C57/C275)*I11</f>
        <v>5.717177106518273E-2</v>
      </c>
      <c r="J57" s="343">
        <f t="shared" si="2"/>
        <v>5.803177106518273E-2</v>
      </c>
      <c r="K57" s="600"/>
    </row>
    <row r="58" spans="1:11" x14ac:dyDescent="0.25">
      <c r="A58" s="337">
        <v>53</v>
      </c>
      <c r="B58" s="338">
        <v>17219239</v>
      </c>
      <c r="C58" s="339">
        <v>36.299999999999997</v>
      </c>
      <c r="D58" s="928">
        <v>5097</v>
      </c>
      <c r="E58" s="929">
        <v>5429</v>
      </c>
      <c r="F58" s="340">
        <f>E58-D58</f>
        <v>332</v>
      </c>
      <c r="G58" s="602">
        <f t="shared" si="0"/>
        <v>0.28552</v>
      </c>
      <c r="H58" s="602"/>
      <c r="I58" s="342">
        <f>(C58/C275)*I11</f>
        <v>3.1396903020667673E-2</v>
      </c>
      <c r="J58" s="343">
        <f t="shared" si="2"/>
        <v>0.31691690302066766</v>
      </c>
      <c r="K58" s="600"/>
    </row>
    <row r="59" spans="1:11" x14ac:dyDescent="0.25">
      <c r="A59" s="337">
        <v>54</v>
      </c>
      <c r="B59" s="338">
        <v>17219153</v>
      </c>
      <c r="C59" s="339">
        <v>64</v>
      </c>
      <c r="D59" s="695">
        <v>8003</v>
      </c>
      <c r="E59" s="727">
        <v>8003</v>
      </c>
      <c r="F59" s="340">
        <f t="shared" si="1"/>
        <v>0</v>
      </c>
      <c r="G59" s="602">
        <f t="shared" si="0"/>
        <v>0</v>
      </c>
      <c r="H59" s="602"/>
      <c r="I59" s="342">
        <f>(C59/C275)*I11</f>
        <v>5.5355421303656512E-2</v>
      </c>
      <c r="J59" s="343">
        <f t="shared" si="2"/>
        <v>5.5355421303656512E-2</v>
      </c>
      <c r="K59" s="600"/>
    </row>
    <row r="60" spans="1:11" x14ac:dyDescent="0.25">
      <c r="A60" s="337">
        <v>55</v>
      </c>
      <c r="B60" s="501">
        <v>17218951</v>
      </c>
      <c r="C60" s="339">
        <v>45.5</v>
      </c>
      <c r="D60" s="928">
        <v>4357</v>
      </c>
      <c r="E60" s="929">
        <v>4365</v>
      </c>
      <c r="F60" s="340">
        <f t="shared" si="1"/>
        <v>8</v>
      </c>
      <c r="G60" s="602">
        <f t="shared" si="0"/>
        <v>6.8799999999999998E-3</v>
      </c>
      <c r="H60" s="602"/>
      <c r="I60" s="342">
        <f>(C60/C275)*I11</f>
        <v>3.9354244833068298E-2</v>
      </c>
      <c r="J60" s="343">
        <f t="shared" si="2"/>
        <v>4.6234244833068296E-2</v>
      </c>
      <c r="K60" s="600"/>
    </row>
    <row r="61" spans="1:11" x14ac:dyDescent="0.25">
      <c r="A61" s="337">
        <v>56</v>
      </c>
      <c r="B61" s="338">
        <v>17218852</v>
      </c>
      <c r="C61" s="339">
        <v>53.1</v>
      </c>
      <c r="D61" s="695">
        <v>9562</v>
      </c>
      <c r="E61" s="727">
        <v>10362</v>
      </c>
      <c r="F61" s="340">
        <f t="shared" si="1"/>
        <v>800</v>
      </c>
      <c r="G61" s="602">
        <f t="shared" si="0"/>
        <v>0.68799999999999994</v>
      </c>
      <c r="H61" s="602"/>
      <c r="I61" s="342">
        <f>(C61/C275)*I11</f>
        <v>4.5927701112877507E-2</v>
      </c>
      <c r="J61" s="343">
        <f t="shared" si="2"/>
        <v>0.73392770111287742</v>
      </c>
      <c r="K61" s="600"/>
    </row>
    <row r="62" spans="1:11" x14ac:dyDescent="0.25">
      <c r="A62" s="337">
        <v>57</v>
      </c>
      <c r="B62" s="338">
        <v>17219162</v>
      </c>
      <c r="C62" s="339">
        <v>48.2</v>
      </c>
      <c r="D62" s="695">
        <v>9993</v>
      </c>
      <c r="E62" s="727">
        <v>9993</v>
      </c>
      <c r="F62" s="340">
        <f t="shared" si="1"/>
        <v>0</v>
      </c>
      <c r="G62" s="602">
        <f t="shared" si="0"/>
        <v>0</v>
      </c>
      <c r="H62" s="602"/>
      <c r="I62" s="342">
        <f>(C62/C275)*I11</f>
        <v>4.1689551669316309E-2</v>
      </c>
      <c r="J62" s="343">
        <f t="shared" si="2"/>
        <v>4.1689551669316309E-2</v>
      </c>
      <c r="K62" s="600"/>
    </row>
    <row r="63" spans="1:11" x14ac:dyDescent="0.25">
      <c r="A63" s="337">
        <v>58</v>
      </c>
      <c r="B63" s="338">
        <v>17218886</v>
      </c>
      <c r="C63" s="339">
        <v>57</v>
      </c>
      <c r="D63" s="695">
        <v>10788</v>
      </c>
      <c r="E63" s="727">
        <v>10790</v>
      </c>
      <c r="F63" s="340">
        <f t="shared" si="1"/>
        <v>2</v>
      </c>
      <c r="G63" s="602">
        <f t="shared" si="0"/>
        <v>1.72E-3</v>
      </c>
      <c r="H63" s="602"/>
      <c r="I63" s="342">
        <f>(C63/C275)*I11</f>
        <v>4.930092209856908E-2</v>
      </c>
      <c r="J63" s="343">
        <f t="shared" si="2"/>
        <v>5.102092209856908E-2</v>
      </c>
      <c r="K63" s="600"/>
    </row>
    <row r="64" spans="1:11" x14ac:dyDescent="0.25">
      <c r="A64" s="337">
        <v>59</v>
      </c>
      <c r="B64" s="338">
        <v>17218882</v>
      </c>
      <c r="C64" s="339">
        <v>90.8</v>
      </c>
      <c r="D64" s="695">
        <v>10180</v>
      </c>
      <c r="E64" s="727">
        <v>10181</v>
      </c>
      <c r="F64" s="340">
        <f t="shared" si="1"/>
        <v>1</v>
      </c>
      <c r="G64" s="602">
        <f t="shared" si="0"/>
        <v>8.5999999999999998E-4</v>
      </c>
      <c r="H64" s="602"/>
      <c r="I64" s="342">
        <f>(C64/C275)*I11</f>
        <v>7.8535503974562659E-2</v>
      </c>
      <c r="J64" s="343">
        <f t="shared" si="2"/>
        <v>7.9395503974562659E-2</v>
      </c>
      <c r="K64" s="600"/>
    </row>
    <row r="65" spans="1:11" x14ac:dyDescent="0.25">
      <c r="A65" s="337">
        <v>60</v>
      </c>
      <c r="B65" s="338">
        <v>17218598</v>
      </c>
      <c r="C65" s="339">
        <v>54.6</v>
      </c>
      <c r="D65" s="695">
        <v>5984</v>
      </c>
      <c r="E65" s="727">
        <v>6089</v>
      </c>
      <c r="F65" s="340">
        <f t="shared" si="1"/>
        <v>105</v>
      </c>
      <c r="G65" s="602">
        <f t="shared" si="0"/>
        <v>9.0299999999999991E-2</v>
      </c>
      <c r="H65" s="602"/>
      <c r="I65" s="342">
        <f>(C65/C275)*I11</f>
        <v>4.7225093799681955E-2</v>
      </c>
      <c r="J65" s="343">
        <f t="shared" si="2"/>
        <v>0.13752509379968195</v>
      </c>
      <c r="K65" s="600"/>
    </row>
    <row r="66" spans="1:11" x14ac:dyDescent="0.25">
      <c r="A66" s="337">
        <v>61</v>
      </c>
      <c r="B66" s="344">
        <v>17218999</v>
      </c>
      <c r="C66" s="339">
        <v>52.3</v>
      </c>
      <c r="D66" s="695">
        <v>5096</v>
      </c>
      <c r="E66" s="727">
        <v>5505</v>
      </c>
      <c r="F66" s="340">
        <f t="shared" si="1"/>
        <v>409</v>
      </c>
      <c r="G66" s="602">
        <f t="shared" si="0"/>
        <v>0.35174</v>
      </c>
      <c r="H66" s="602"/>
      <c r="I66" s="342">
        <f>(C66/C275)*I11</f>
        <v>4.5235758346581806E-2</v>
      </c>
      <c r="J66" s="343">
        <f t="shared" si="2"/>
        <v>0.39697575834658183</v>
      </c>
      <c r="K66" s="600"/>
    </row>
    <row r="67" spans="1:11" x14ac:dyDescent="0.25">
      <c r="A67" s="337">
        <v>62</v>
      </c>
      <c r="B67" s="338">
        <v>17715261</v>
      </c>
      <c r="C67" s="339">
        <v>48.3</v>
      </c>
      <c r="D67" s="695">
        <v>3951</v>
      </c>
      <c r="E67" s="727">
        <v>3951</v>
      </c>
      <c r="F67" s="340">
        <f t="shared" si="1"/>
        <v>0</v>
      </c>
      <c r="G67" s="602">
        <f t="shared" si="0"/>
        <v>0</v>
      </c>
      <c r="H67" s="602"/>
      <c r="I67" s="342">
        <f>(C67/C275)*I11</f>
        <v>4.1776044515103271E-2</v>
      </c>
      <c r="J67" s="343">
        <f t="shared" si="2"/>
        <v>4.1776044515103271E-2</v>
      </c>
      <c r="K67" s="600"/>
    </row>
    <row r="68" spans="1:11" x14ac:dyDescent="0.25">
      <c r="A68" s="337">
        <v>63</v>
      </c>
      <c r="B68" s="338">
        <v>17715139</v>
      </c>
      <c r="C68" s="339">
        <v>49.4</v>
      </c>
      <c r="D68" s="695">
        <v>6557</v>
      </c>
      <c r="E68" s="727">
        <v>7032</v>
      </c>
      <c r="F68" s="340">
        <f t="shared" si="1"/>
        <v>475</v>
      </c>
      <c r="G68" s="602">
        <f t="shared" si="0"/>
        <v>0.40849999999999997</v>
      </c>
      <c r="H68" s="602"/>
      <c r="I68" s="342">
        <f>(C68/C275)*I11</f>
        <v>4.2727465818759865E-2</v>
      </c>
      <c r="J68" s="343">
        <f t="shared" si="2"/>
        <v>0.45122746581875983</v>
      </c>
      <c r="K68" s="600"/>
    </row>
    <row r="69" spans="1:11" x14ac:dyDescent="0.25">
      <c r="A69" s="337">
        <v>64</v>
      </c>
      <c r="B69" s="338">
        <v>17218595</v>
      </c>
      <c r="C69" s="339">
        <v>67</v>
      </c>
      <c r="D69" s="695">
        <v>16855</v>
      </c>
      <c r="E69" s="727">
        <v>17580</v>
      </c>
      <c r="F69" s="340">
        <f t="shared" si="1"/>
        <v>725</v>
      </c>
      <c r="G69" s="602">
        <f t="shared" si="0"/>
        <v>0.62349999999999994</v>
      </c>
      <c r="H69" s="602"/>
      <c r="I69" s="342">
        <f>(C69/C275)*I11</f>
        <v>5.7950206677265408E-2</v>
      </c>
      <c r="J69" s="343">
        <f t="shared" si="2"/>
        <v>0.6814502066772653</v>
      </c>
      <c r="K69" s="600"/>
    </row>
    <row r="70" spans="1:11" x14ac:dyDescent="0.25">
      <c r="A70" s="337">
        <v>65</v>
      </c>
      <c r="B70" s="338">
        <v>17219112</v>
      </c>
      <c r="C70" s="339">
        <v>36.200000000000003</v>
      </c>
      <c r="D70" s="695">
        <v>3590</v>
      </c>
      <c r="E70" s="727">
        <v>4249</v>
      </c>
      <c r="F70" s="340">
        <f t="shared" si="1"/>
        <v>659</v>
      </c>
      <c r="G70" s="602">
        <f t="shared" si="0"/>
        <v>0.56674000000000002</v>
      </c>
      <c r="H70" s="602"/>
      <c r="I70" s="342">
        <f>(C70/C275)*I11</f>
        <v>3.1310410174880718E-2</v>
      </c>
      <c r="J70" s="343">
        <f t="shared" si="2"/>
        <v>0.5980504101748807</v>
      </c>
      <c r="K70" s="600"/>
    </row>
    <row r="71" spans="1:11" x14ac:dyDescent="0.25">
      <c r="A71" s="337">
        <v>66</v>
      </c>
      <c r="B71" s="338">
        <v>17219035</v>
      </c>
      <c r="C71" s="339">
        <v>64.5</v>
      </c>
      <c r="D71" s="695">
        <v>4142</v>
      </c>
      <c r="E71" s="727">
        <v>4614</v>
      </c>
      <c r="F71" s="340">
        <f t="shared" si="1"/>
        <v>472</v>
      </c>
      <c r="G71" s="602">
        <f t="shared" si="0"/>
        <v>0.40592</v>
      </c>
      <c r="H71" s="602"/>
      <c r="I71" s="342">
        <f>(C71/C275)*I11</f>
        <v>5.5787885532591321E-2</v>
      </c>
      <c r="J71" s="343">
        <f t="shared" si="2"/>
        <v>0.46170788553259134</v>
      </c>
      <c r="K71" s="600"/>
    </row>
    <row r="72" spans="1:11" x14ac:dyDescent="0.25">
      <c r="A72" s="337">
        <v>67</v>
      </c>
      <c r="B72" s="338">
        <v>17218834</v>
      </c>
      <c r="C72" s="339">
        <v>45.8</v>
      </c>
      <c r="D72" s="695">
        <v>5992</v>
      </c>
      <c r="E72" s="727">
        <v>6914</v>
      </c>
      <c r="F72" s="340">
        <f t="shared" si="1"/>
        <v>922</v>
      </c>
      <c r="G72" s="602">
        <f t="shared" si="0"/>
        <v>0.79291999999999996</v>
      </c>
      <c r="H72" s="602"/>
      <c r="I72" s="342">
        <f>(C72/C275)*I11</f>
        <v>3.9613723370429184E-2</v>
      </c>
      <c r="J72" s="343">
        <f>G72+I72+H72</f>
        <v>0.83253372337042919</v>
      </c>
      <c r="K72" s="600"/>
    </row>
    <row r="73" spans="1:11" x14ac:dyDescent="0.25">
      <c r="A73" s="337">
        <v>68</v>
      </c>
      <c r="B73" s="338">
        <v>17715722</v>
      </c>
      <c r="C73" s="339">
        <v>53</v>
      </c>
      <c r="D73" s="695">
        <v>9614</v>
      </c>
      <c r="E73" s="727">
        <v>10136</v>
      </c>
      <c r="F73" s="340">
        <f t="shared" si="1"/>
        <v>522</v>
      </c>
      <c r="G73" s="602">
        <f t="shared" si="0"/>
        <v>0.44891999999999999</v>
      </c>
      <c r="H73" s="602"/>
      <c r="I73" s="342">
        <f>(C73/C275)*I11</f>
        <v>4.5841208267090545E-2</v>
      </c>
      <c r="J73" s="343">
        <f t="shared" si="2"/>
        <v>0.49476120826709052</v>
      </c>
      <c r="K73" s="600"/>
    </row>
    <row r="74" spans="1:11" x14ac:dyDescent="0.25">
      <c r="A74" s="337">
        <v>69</v>
      </c>
      <c r="B74" s="338">
        <v>17715105</v>
      </c>
      <c r="C74" s="339">
        <v>48.3</v>
      </c>
      <c r="D74" s="695">
        <v>15765</v>
      </c>
      <c r="E74" s="727">
        <v>17053</v>
      </c>
      <c r="F74" s="340">
        <f t="shared" si="1"/>
        <v>1288</v>
      </c>
      <c r="G74" s="602">
        <f t="shared" si="0"/>
        <v>1.10768</v>
      </c>
      <c r="H74" s="602"/>
      <c r="I74" s="342">
        <f>(C74/C275)*I11</f>
        <v>4.1776044515103271E-2</v>
      </c>
      <c r="J74" s="343">
        <f t="shared" si="2"/>
        <v>1.1494560445151032</v>
      </c>
      <c r="K74" s="600"/>
    </row>
    <row r="75" spans="1:11" x14ac:dyDescent="0.25">
      <c r="A75" s="337">
        <v>70</v>
      </c>
      <c r="B75" s="338">
        <v>17715335</v>
      </c>
      <c r="C75" s="339">
        <v>56.9</v>
      </c>
      <c r="D75" s="695">
        <v>12050</v>
      </c>
      <c r="E75" s="727">
        <v>12050</v>
      </c>
      <c r="F75" s="340">
        <f t="shared" si="1"/>
        <v>0</v>
      </c>
      <c r="G75" s="602">
        <f t="shared" si="0"/>
        <v>0</v>
      </c>
      <c r="H75" s="602"/>
      <c r="I75" s="342">
        <f>(C75/C275)*I11</f>
        <v>4.9214429252782112E-2</v>
      </c>
      <c r="J75" s="343">
        <f t="shared" si="2"/>
        <v>4.9214429252782112E-2</v>
      </c>
      <c r="K75" s="600"/>
    </row>
    <row r="76" spans="1:11" x14ac:dyDescent="0.25">
      <c r="A76" s="337">
        <v>71</v>
      </c>
      <c r="B76" s="338">
        <v>17715210</v>
      </c>
      <c r="C76" s="339">
        <v>90.7</v>
      </c>
      <c r="D76" s="695">
        <v>11116</v>
      </c>
      <c r="E76" s="727">
        <v>11116</v>
      </c>
      <c r="F76" s="340">
        <f t="shared" si="1"/>
        <v>0</v>
      </c>
      <c r="G76" s="602">
        <f t="shared" si="0"/>
        <v>0</v>
      </c>
      <c r="H76" s="602"/>
      <c r="I76" s="342">
        <f>(C76/C275)*I11</f>
        <v>7.8449011128775711E-2</v>
      </c>
      <c r="J76" s="343">
        <f t="shared" si="2"/>
        <v>7.8449011128775711E-2</v>
      </c>
      <c r="K76" s="600"/>
    </row>
    <row r="77" spans="1:11" x14ac:dyDescent="0.25">
      <c r="A77" s="337">
        <v>72</v>
      </c>
      <c r="B77" s="338">
        <v>17715739</v>
      </c>
      <c r="C77" s="339">
        <v>54.5</v>
      </c>
      <c r="D77" s="695">
        <v>2689</v>
      </c>
      <c r="E77" s="727">
        <v>2737</v>
      </c>
      <c r="F77" s="340">
        <f t="shared" si="1"/>
        <v>48</v>
      </c>
      <c r="G77" s="602">
        <f t="shared" si="0"/>
        <v>4.1279999999999997E-2</v>
      </c>
      <c r="H77" s="602"/>
      <c r="I77" s="342">
        <f>(C77/C275)*I11</f>
        <v>4.7138600953894993E-2</v>
      </c>
      <c r="J77" s="343">
        <f t="shared" si="2"/>
        <v>8.8418600953894991E-2</v>
      </c>
      <c r="K77" s="600"/>
    </row>
    <row r="78" spans="1:11" x14ac:dyDescent="0.25">
      <c r="A78" s="337">
        <v>73</v>
      </c>
      <c r="B78" s="338">
        <v>17715033</v>
      </c>
      <c r="C78" s="339">
        <v>52.1</v>
      </c>
      <c r="D78" s="695">
        <v>5967</v>
      </c>
      <c r="E78" s="727">
        <v>6068</v>
      </c>
      <c r="F78" s="340">
        <f t="shared" si="1"/>
        <v>101</v>
      </c>
      <c r="G78" s="602">
        <f t="shared" si="0"/>
        <v>8.6859999999999993E-2</v>
      </c>
      <c r="H78" s="602"/>
      <c r="I78" s="342">
        <f>(C78/C275)*I11</f>
        <v>4.5062772655007875E-2</v>
      </c>
      <c r="J78" s="343">
        <f t="shared" si="2"/>
        <v>0.13192277265500787</v>
      </c>
      <c r="K78" s="600"/>
    </row>
    <row r="79" spans="1:11" x14ac:dyDescent="0.25">
      <c r="A79" s="337">
        <v>74</v>
      </c>
      <c r="B79" s="338">
        <v>17715206</v>
      </c>
      <c r="C79" s="339">
        <v>48.3</v>
      </c>
      <c r="D79" s="695">
        <v>9372</v>
      </c>
      <c r="E79" s="727">
        <v>9977</v>
      </c>
      <c r="F79" s="340">
        <f t="shared" si="1"/>
        <v>605</v>
      </c>
      <c r="G79" s="602">
        <f t="shared" ref="G79:G142" si="3">F79*0.00086</f>
        <v>0.52029999999999998</v>
      </c>
      <c r="H79" s="602"/>
      <c r="I79" s="342">
        <f>(C79/C275)*I11</f>
        <v>4.1776044515103271E-2</v>
      </c>
      <c r="J79" s="343">
        <f t="shared" si="2"/>
        <v>0.56207604451510329</v>
      </c>
      <c r="K79" s="600"/>
    </row>
    <row r="80" spans="1:11" x14ac:dyDescent="0.25">
      <c r="A80" s="337" t="s">
        <v>149</v>
      </c>
      <c r="B80" s="338">
        <v>17715729</v>
      </c>
      <c r="C80" s="339">
        <v>116.8</v>
      </c>
      <c r="D80" s="695">
        <v>13543</v>
      </c>
      <c r="E80" s="727">
        <v>14619</v>
      </c>
      <c r="F80" s="340">
        <f t="shared" ref="F80:F143" si="4">E80-D80</f>
        <v>1076</v>
      </c>
      <c r="G80" s="602">
        <f t="shared" si="3"/>
        <v>0.92535999999999996</v>
      </c>
      <c r="H80" s="602"/>
      <c r="I80" s="342">
        <f>(C80/C275)*I11</f>
        <v>0.10102364387917312</v>
      </c>
      <c r="J80" s="343">
        <f t="shared" si="2"/>
        <v>1.0263836438791731</v>
      </c>
      <c r="K80" s="600"/>
    </row>
    <row r="81" spans="1:11" x14ac:dyDescent="0.25">
      <c r="A81" s="337">
        <v>77</v>
      </c>
      <c r="B81" s="338">
        <v>17715409</v>
      </c>
      <c r="C81" s="339">
        <v>36.299999999999997</v>
      </c>
      <c r="D81" s="695">
        <v>9653</v>
      </c>
      <c r="E81" s="727">
        <v>9653</v>
      </c>
      <c r="F81" s="340">
        <f t="shared" si="4"/>
        <v>0</v>
      </c>
      <c r="G81" s="602">
        <f t="shared" si="3"/>
        <v>0</v>
      </c>
      <c r="H81" s="602"/>
      <c r="I81" s="342">
        <f>(C81/C275)*I11</f>
        <v>3.1396903020667673E-2</v>
      </c>
      <c r="J81" s="343">
        <f t="shared" si="2"/>
        <v>3.1396903020667673E-2</v>
      </c>
      <c r="K81" s="600"/>
    </row>
    <row r="82" spans="1:11" x14ac:dyDescent="0.25">
      <c r="A82" s="337">
        <v>78</v>
      </c>
      <c r="B82" s="338">
        <v>17714938</v>
      </c>
      <c r="C82" s="339">
        <v>63.8</v>
      </c>
      <c r="D82" s="695">
        <v>10264</v>
      </c>
      <c r="E82" s="727">
        <v>10961</v>
      </c>
      <c r="F82" s="340">
        <f t="shared" si="4"/>
        <v>697</v>
      </c>
      <c r="G82" s="602">
        <f t="shared" si="3"/>
        <v>0.59941999999999995</v>
      </c>
      <c r="H82" s="602"/>
      <c r="I82" s="342">
        <f>(C82/C275)*I11</f>
        <v>5.5182435612082581E-2</v>
      </c>
      <c r="J82" s="343">
        <f t="shared" ref="J82:J145" si="5">G82+I82</f>
        <v>0.65460243561208253</v>
      </c>
      <c r="K82" s="600"/>
    </row>
    <row r="83" spans="1:11" x14ac:dyDescent="0.25">
      <c r="A83" s="337">
        <v>79</v>
      </c>
      <c r="B83" s="338">
        <v>17715229</v>
      </c>
      <c r="C83" s="339">
        <v>45.6</v>
      </c>
      <c r="D83" s="695">
        <v>7326</v>
      </c>
      <c r="E83" s="727">
        <v>8452</v>
      </c>
      <c r="F83" s="340">
        <f t="shared" si="4"/>
        <v>1126</v>
      </c>
      <c r="G83" s="602">
        <f t="shared" si="3"/>
        <v>0.96836</v>
      </c>
      <c r="H83" s="602"/>
      <c r="I83" s="342">
        <f>(C83/C275)*I11</f>
        <v>3.9440737678855267E-2</v>
      </c>
      <c r="J83" s="343">
        <f t="shared" si="5"/>
        <v>1.0078007376788554</v>
      </c>
      <c r="K83" s="600"/>
    </row>
    <row r="84" spans="1:11" x14ac:dyDescent="0.25">
      <c r="A84" s="337">
        <v>80</v>
      </c>
      <c r="B84" s="338">
        <v>17715205</v>
      </c>
      <c r="C84" s="339">
        <v>53.3</v>
      </c>
      <c r="D84" s="695">
        <v>7310</v>
      </c>
      <c r="E84" s="727">
        <v>8155</v>
      </c>
      <c r="F84" s="340">
        <f t="shared" si="4"/>
        <v>845</v>
      </c>
      <c r="G84" s="602">
        <f t="shared" si="3"/>
        <v>0.72670000000000001</v>
      </c>
      <c r="H84" s="602"/>
      <c r="I84" s="342">
        <f>(C84/C275)*I11</f>
        <v>4.6100686804451431E-2</v>
      </c>
      <c r="J84" s="343">
        <f t="shared" si="5"/>
        <v>0.77280068680445146</v>
      </c>
      <c r="K84" s="600"/>
    </row>
    <row r="85" spans="1:11" x14ac:dyDescent="0.25">
      <c r="A85" s="337">
        <v>81</v>
      </c>
      <c r="B85" s="338">
        <v>17715155</v>
      </c>
      <c r="C85" s="339">
        <v>47.6</v>
      </c>
      <c r="D85" s="695">
        <v>5480</v>
      </c>
      <c r="E85" s="727">
        <v>5480</v>
      </c>
      <c r="F85" s="340">
        <f t="shared" si="4"/>
        <v>0</v>
      </c>
      <c r="G85" s="602">
        <f t="shared" si="3"/>
        <v>0</v>
      </c>
      <c r="H85" s="602"/>
      <c r="I85" s="342">
        <f>(C85/C275)*I11</f>
        <v>4.1170594594594531E-2</v>
      </c>
      <c r="J85" s="343">
        <f t="shared" si="5"/>
        <v>4.1170594594594531E-2</v>
      </c>
      <c r="K85" s="600"/>
    </row>
    <row r="86" spans="1:11" x14ac:dyDescent="0.25">
      <c r="A86" s="337">
        <v>82</v>
      </c>
      <c r="B86" s="338">
        <v>17715779</v>
      </c>
      <c r="C86" s="339">
        <v>56.9</v>
      </c>
      <c r="D86" s="695">
        <v>12046</v>
      </c>
      <c r="E86" s="727">
        <v>13169</v>
      </c>
      <c r="F86" s="340">
        <f t="shared" si="4"/>
        <v>1123</v>
      </c>
      <c r="G86" s="602">
        <f t="shared" si="3"/>
        <v>0.96577999999999997</v>
      </c>
      <c r="H86" s="602"/>
      <c r="I86" s="342">
        <f>(C86/C275)*I11</f>
        <v>4.9214429252782112E-2</v>
      </c>
      <c r="J86" s="343">
        <f t="shared" si="5"/>
        <v>1.0149944292527822</v>
      </c>
      <c r="K86" s="600"/>
    </row>
    <row r="87" spans="1:11" x14ac:dyDescent="0.25">
      <c r="A87" s="337">
        <v>83</v>
      </c>
      <c r="B87" s="338">
        <v>17715766</v>
      </c>
      <c r="C87" s="339">
        <v>90.7</v>
      </c>
      <c r="D87" s="695">
        <v>16310</v>
      </c>
      <c r="E87" s="727">
        <v>17637</v>
      </c>
      <c r="F87" s="340">
        <f t="shared" si="4"/>
        <v>1327</v>
      </c>
      <c r="G87" s="602">
        <f t="shared" si="3"/>
        <v>1.1412199999999999</v>
      </c>
      <c r="H87" s="602"/>
      <c r="I87" s="342">
        <f>(C87/C275)*I11</f>
        <v>7.8449011128775711E-2</v>
      </c>
      <c r="J87" s="343">
        <f t="shared" si="5"/>
        <v>1.2196690111287756</v>
      </c>
      <c r="K87" s="600"/>
    </row>
    <row r="88" spans="1:11" x14ac:dyDescent="0.25">
      <c r="A88" s="337">
        <v>84</v>
      </c>
      <c r="B88" s="338">
        <v>17714988</v>
      </c>
      <c r="C88" s="339">
        <v>54.7</v>
      </c>
      <c r="D88" s="695">
        <v>1013</v>
      </c>
      <c r="E88" s="727">
        <v>1643</v>
      </c>
      <c r="F88" s="340">
        <f t="shared" si="4"/>
        <v>630</v>
      </c>
      <c r="G88" s="341">
        <f t="shared" si="3"/>
        <v>0.54179999999999995</v>
      </c>
      <c r="H88" s="341"/>
      <c r="I88" s="342">
        <f>(C88/C275)*I11</f>
        <v>4.7311586645468924E-2</v>
      </c>
      <c r="J88" s="343">
        <f t="shared" si="5"/>
        <v>0.58911158664546892</v>
      </c>
      <c r="K88" s="600"/>
    </row>
    <row r="89" spans="1:11" x14ac:dyDescent="0.25">
      <c r="A89" s="337">
        <v>85</v>
      </c>
      <c r="B89" s="338">
        <v>17714996</v>
      </c>
      <c r="C89" s="339">
        <v>52</v>
      </c>
      <c r="D89" s="695">
        <v>5545</v>
      </c>
      <c r="E89" s="727">
        <v>5838</v>
      </c>
      <c r="F89" s="340">
        <f t="shared" si="4"/>
        <v>293</v>
      </c>
      <c r="G89" s="602">
        <f t="shared" si="3"/>
        <v>0.25197999999999998</v>
      </c>
      <c r="H89" s="602"/>
      <c r="I89" s="342">
        <f>(C89/C275)*I11</f>
        <v>4.4976279809220913E-2</v>
      </c>
      <c r="J89" s="343">
        <f t="shared" si="5"/>
        <v>0.2969562798092209</v>
      </c>
      <c r="K89" s="600"/>
    </row>
    <row r="90" spans="1:11" x14ac:dyDescent="0.25">
      <c r="A90" s="337">
        <v>86</v>
      </c>
      <c r="B90" s="338">
        <v>17715782</v>
      </c>
      <c r="C90" s="339">
        <v>47.8</v>
      </c>
      <c r="D90" s="695">
        <v>6906</v>
      </c>
      <c r="E90" s="727">
        <v>7294</v>
      </c>
      <c r="F90" s="340">
        <f t="shared" si="4"/>
        <v>388</v>
      </c>
      <c r="G90" s="602">
        <f t="shared" si="3"/>
        <v>0.33367999999999998</v>
      </c>
      <c r="H90" s="602"/>
      <c r="I90" s="342">
        <f>(C90/C275)*I11</f>
        <v>4.1343580286168455E-2</v>
      </c>
      <c r="J90" s="343">
        <f t="shared" si="5"/>
        <v>0.37502358028616845</v>
      </c>
      <c r="K90" s="600"/>
    </row>
    <row r="91" spans="1:11" x14ac:dyDescent="0.25">
      <c r="A91" s="337">
        <v>87</v>
      </c>
      <c r="B91" s="338">
        <v>17715366</v>
      </c>
      <c r="C91" s="339">
        <v>49.5</v>
      </c>
      <c r="D91" s="695">
        <v>5824</v>
      </c>
      <c r="E91" s="727">
        <v>6262</v>
      </c>
      <c r="F91" s="340">
        <f t="shared" si="4"/>
        <v>438</v>
      </c>
      <c r="G91" s="602">
        <f t="shared" si="3"/>
        <v>0.37668000000000001</v>
      </c>
      <c r="H91" s="602"/>
      <c r="I91" s="342">
        <f>(C91/C275)*I11</f>
        <v>4.2813958664546833E-2</v>
      </c>
      <c r="J91" s="343">
        <f t="shared" si="5"/>
        <v>0.41949395866454686</v>
      </c>
      <c r="K91" s="600"/>
    </row>
    <row r="92" spans="1:11" x14ac:dyDescent="0.25">
      <c r="A92" s="337">
        <v>88</v>
      </c>
      <c r="B92" s="338">
        <v>17715249</v>
      </c>
      <c r="C92" s="339">
        <v>66.5</v>
      </c>
      <c r="D92" s="695">
        <v>12451</v>
      </c>
      <c r="E92" s="727">
        <v>13851</v>
      </c>
      <c r="F92" s="340">
        <f t="shared" si="4"/>
        <v>1400</v>
      </c>
      <c r="G92" s="602">
        <f t="shared" si="3"/>
        <v>1.204</v>
      </c>
      <c r="H92" s="602"/>
      <c r="I92" s="342">
        <f>(C92/C275)*I11</f>
        <v>5.7517742448330599E-2</v>
      </c>
      <c r="J92" s="343">
        <f t="shared" si="5"/>
        <v>1.2615177424483306</v>
      </c>
      <c r="K92" s="600"/>
    </row>
    <row r="93" spans="1:11" x14ac:dyDescent="0.25">
      <c r="A93" s="337">
        <v>89</v>
      </c>
      <c r="B93" s="603">
        <v>17715416</v>
      </c>
      <c r="C93" s="339">
        <v>36.5</v>
      </c>
      <c r="D93" s="695">
        <v>3433</v>
      </c>
      <c r="E93" s="727">
        <v>3434</v>
      </c>
      <c r="F93" s="340">
        <f t="shared" si="4"/>
        <v>1</v>
      </c>
      <c r="G93" s="602">
        <f t="shared" si="3"/>
        <v>8.5999999999999998E-4</v>
      </c>
      <c r="H93" s="602"/>
      <c r="I93" s="342">
        <f>(C93/C275)*I11</f>
        <v>3.1569888712241603E-2</v>
      </c>
      <c r="J93" s="343">
        <f t="shared" si="5"/>
        <v>3.2429888712241603E-2</v>
      </c>
      <c r="K93" s="600"/>
    </row>
    <row r="94" spans="1:11" x14ac:dyDescent="0.25">
      <c r="A94" s="337">
        <v>90</v>
      </c>
      <c r="B94" s="603">
        <v>17715232</v>
      </c>
      <c r="C94" s="608">
        <v>64.5</v>
      </c>
      <c r="D94" s="695">
        <v>10772</v>
      </c>
      <c r="E94" s="727">
        <v>11375</v>
      </c>
      <c r="F94" s="340">
        <f t="shared" si="4"/>
        <v>603</v>
      </c>
      <c r="G94" s="602">
        <f t="shared" si="3"/>
        <v>0.51858000000000004</v>
      </c>
      <c r="H94" s="602"/>
      <c r="I94" s="342">
        <f>(C94/C275)*I11</f>
        <v>5.5787885532591321E-2</v>
      </c>
      <c r="J94" s="343">
        <f t="shared" si="5"/>
        <v>0.57436788553259133</v>
      </c>
      <c r="K94" s="600"/>
    </row>
    <row r="95" spans="1:11" x14ac:dyDescent="0.25">
      <c r="A95" s="337">
        <v>91</v>
      </c>
      <c r="B95" s="338">
        <v>17715072</v>
      </c>
      <c r="C95" s="608">
        <v>45</v>
      </c>
      <c r="D95" s="695">
        <v>10919</v>
      </c>
      <c r="E95" s="727">
        <v>11350</v>
      </c>
      <c r="F95" s="340">
        <f t="shared" si="4"/>
        <v>431</v>
      </c>
      <c r="G95" s="602">
        <f t="shared" si="3"/>
        <v>0.37065999999999999</v>
      </c>
      <c r="H95" s="602"/>
      <c r="I95" s="342">
        <f>(C95/C275)*I11</f>
        <v>3.8921780604133482E-2</v>
      </c>
      <c r="J95" s="343">
        <f t="shared" si="5"/>
        <v>0.40958178060413347</v>
      </c>
      <c r="K95" s="600"/>
    </row>
    <row r="96" spans="1:11" x14ac:dyDescent="0.25">
      <c r="A96" s="337">
        <v>92</v>
      </c>
      <c r="B96" s="603">
        <v>17715307</v>
      </c>
      <c r="C96" s="608">
        <v>53.2</v>
      </c>
      <c r="D96" s="695">
        <v>2468</v>
      </c>
      <c r="E96" s="727">
        <v>2468</v>
      </c>
      <c r="F96" s="340">
        <f t="shared" si="4"/>
        <v>0</v>
      </c>
      <c r="G96" s="602">
        <f t="shared" si="3"/>
        <v>0</v>
      </c>
      <c r="H96" s="602"/>
      <c r="I96" s="342">
        <f>(C96/C275)*I11</f>
        <v>4.6014193958664476E-2</v>
      </c>
      <c r="J96" s="343">
        <f t="shared" si="5"/>
        <v>4.6014193958664476E-2</v>
      </c>
      <c r="K96" s="600"/>
    </row>
    <row r="97" spans="1:11" x14ac:dyDescent="0.25">
      <c r="A97" s="337">
        <v>93</v>
      </c>
      <c r="B97" s="603">
        <v>17715388</v>
      </c>
      <c r="C97" s="608">
        <v>47.9</v>
      </c>
      <c r="D97" s="695">
        <v>6245</v>
      </c>
      <c r="E97" s="727">
        <v>6977</v>
      </c>
      <c r="F97" s="340">
        <f t="shared" si="4"/>
        <v>732</v>
      </c>
      <c r="G97" s="602">
        <f t="shared" si="3"/>
        <v>0.62951999999999997</v>
      </c>
      <c r="H97" s="602"/>
      <c r="I97" s="342">
        <f>(C97/C275)*I11</f>
        <v>4.1430073131955417E-2</v>
      </c>
      <c r="J97" s="343">
        <f t="shared" si="5"/>
        <v>0.67095007313195543</v>
      </c>
      <c r="K97" s="600"/>
    </row>
    <row r="98" spans="1:11" x14ac:dyDescent="0.25">
      <c r="A98" s="337">
        <v>94</v>
      </c>
      <c r="B98" s="603">
        <v>17715590</v>
      </c>
      <c r="C98" s="608">
        <v>56.9</v>
      </c>
      <c r="D98" s="695">
        <v>4005</v>
      </c>
      <c r="E98" s="727">
        <v>4005</v>
      </c>
      <c r="F98" s="340">
        <f t="shared" si="4"/>
        <v>0</v>
      </c>
      <c r="G98" s="602">
        <f t="shared" si="3"/>
        <v>0</v>
      </c>
      <c r="H98" s="602"/>
      <c r="I98" s="342">
        <f>(C98/C275)*I11</f>
        <v>4.9214429252782112E-2</v>
      </c>
      <c r="J98" s="343">
        <f t="shared" si="5"/>
        <v>4.9214429252782112E-2</v>
      </c>
      <c r="K98" s="600"/>
    </row>
    <row r="99" spans="1:11" x14ac:dyDescent="0.25">
      <c r="A99" s="337">
        <v>95</v>
      </c>
      <c r="B99" s="603">
        <v>17715604</v>
      </c>
      <c r="C99" s="608">
        <v>90.8</v>
      </c>
      <c r="D99" s="695">
        <v>15274</v>
      </c>
      <c r="E99" s="727">
        <v>17036</v>
      </c>
      <c r="F99" s="340">
        <f t="shared" si="4"/>
        <v>1762</v>
      </c>
      <c r="G99" s="602">
        <f t="shared" si="3"/>
        <v>1.51532</v>
      </c>
      <c r="H99" s="602"/>
      <c r="I99" s="342">
        <f>(C99/C275)*I11</f>
        <v>7.8535503974562659E-2</v>
      </c>
      <c r="J99" s="343">
        <f t="shared" si="5"/>
        <v>1.5938555039745625</v>
      </c>
      <c r="K99" s="600"/>
    </row>
    <row r="100" spans="1:11" x14ac:dyDescent="0.25">
      <c r="A100" s="337">
        <v>96</v>
      </c>
      <c r="B100" s="603">
        <v>17715568</v>
      </c>
      <c r="C100" s="608">
        <v>54.6</v>
      </c>
      <c r="D100" s="695">
        <v>5209</v>
      </c>
      <c r="E100" s="727">
        <v>6324</v>
      </c>
      <c r="F100" s="340">
        <f t="shared" si="4"/>
        <v>1115</v>
      </c>
      <c r="G100" s="602">
        <f t="shared" si="3"/>
        <v>0.95889999999999997</v>
      </c>
      <c r="H100" s="602"/>
      <c r="I100" s="342">
        <f>(C100/C275)*I11</f>
        <v>4.7225093799681955E-2</v>
      </c>
      <c r="J100" s="343">
        <f t="shared" si="5"/>
        <v>1.006125093799682</v>
      </c>
      <c r="K100" s="600"/>
    </row>
    <row r="101" spans="1:11" x14ac:dyDescent="0.25">
      <c r="A101" s="337">
        <v>97</v>
      </c>
      <c r="B101" s="603">
        <v>17715168</v>
      </c>
      <c r="C101" s="608">
        <v>51.8</v>
      </c>
      <c r="D101" s="695">
        <v>1707</v>
      </c>
      <c r="E101" s="727">
        <v>2542</v>
      </c>
      <c r="F101" s="340">
        <f t="shared" si="4"/>
        <v>835</v>
      </c>
      <c r="G101" s="602">
        <f t="shared" si="3"/>
        <v>0.71809999999999996</v>
      </c>
      <c r="H101" s="602"/>
      <c r="I101" s="342">
        <f>(C101/C275)*I11</f>
        <v>4.4803294117646983E-2</v>
      </c>
      <c r="J101" s="343">
        <f t="shared" si="5"/>
        <v>0.7629032941176469</v>
      </c>
      <c r="K101" s="600"/>
    </row>
    <row r="102" spans="1:11" x14ac:dyDescent="0.25">
      <c r="A102" s="337">
        <v>98</v>
      </c>
      <c r="B102" s="603">
        <v>17715751</v>
      </c>
      <c r="C102" s="608">
        <v>48</v>
      </c>
      <c r="D102" s="695">
        <v>11783</v>
      </c>
      <c r="E102" s="727">
        <v>12246</v>
      </c>
      <c r="F102" s="340">
        <f t="shared" si="4"/>
        <v>463</v>
      </c>
      <c r="G102" s="602">
        <f t="shared" si="3"/>
        <v>0.39817999999999998</v>
      </c>
      <c r="H102" s="602"/>
      <c r="I102" s="342">
        <f>(C102/C275)*I11</f>
        <v>4.1516565977742385E-2</v>
      </c>
      <c r="J102" s="343">
        <f t="shared" si="5"/>
        <v>0.43969656597774237</v>
      </c>
      <c r="K102" s="600"/>
    </row>
    <row r="103" spans="1:11" x14ac:dyDescent="0.25">
      <c r="A103" s="337">
        <v>99</v>
      </c>
      <c r="B103" s="603">
        <v>17715725</v>
      </c>
      <c r="C103" s="608">
        <v>49.4</v>
      </c>
      <c r="D103" s="695">
        <v>9387</v>
      </c>
      <c r="E103" s="727">
        <v>10545</v>
      </c>
      <c r="F103" s="340">
        <f t="shared" si="4"/>
        <v>1158</v>
      </c>
      <c r="G103" s="602">
        <f t="shared" si="3"/>
        <v>0.99587999999999999</v>
      </c>
      <c r="H103" s="602"/>
      <c r="I103" s="342">
        <f>(C103/C275)*I11</f>
        <v>4.2727465818759865E-2</v>
      </c>
      <c r="J103" s="343">
        <f t="shared" si="5"/>
        <v>1.0386074658187598</v>
      </c>
      <c r="K103" s="600"/>
    </row>
    <row r="104" spans="1:11" x14ac:dyDescent="0.25">
      <c r="A104" s="337">
        <v>100</v>
      </c>
      <c r="B104" s="603">
        <v>17715423</v>
      </c>
      <c r="C104" s="608">
        <v>66.7</v>
      </c>
      <c r="D104" s="695">
        <v>15803</v>
      </c>
      <c r="E104" s="727">
        <v>15810</v>
      </c>
      <c r="F104" s="340">
        <f t="shared" si="4"/>
        <v>7</v>
      </c>
      <c r="G104" s="602">
        <f t="shared" si="3"/>
        <v>6.0200000000000002E-3</v>
      </c>
      <c r="H104" s="602"/>
      <c r="I104" s="342">
        <f>(C104/C275)*I11</f>
        <v>5.7690728139904515E-2</v>
      </c>
      <c r="J104" s="343">
        <f t="shared" si="5"/>
        <v>6.3710728139904513E-2</v>
      </c>
      <c r="K104" s="600"/>
    </row>
    <row r="105" spans="1:11" x14ac:dyDescent="0.25">
      <c r="A105" s="337">
        <v>101</v>
      </c>
      <c r="B105" s="603">
        <v>17219065</v>
      </c>
      <c r="C105" s="608">
        <v>35.700000000000003</v>
      </c>
      <c r="D105" s="695">
        <v>6963</v>
      </c>
      <c r="E105" s="727">
        <v>7326</v>
      </c>
      <c r="F105" s="340">
        <f t="shared" si="4"/>
        <v>363</v>
      </c>
      <c r="G105" s="602">
        <f t="shared" si="3"/>
        <v>0.31218000000000001</v>
      </c>
      <c r="H105" s="602"/>
      <c r="I105" s="342">
        <f>(C105/C275)*I11</f>
        <v>3.0877945945945898E-2</v>
      </c>
      <c r="J105" s="343">
        <f t="shared" si="5"/>
        <v>0.34305794594594591</v>
      </c>
      <c r="K105" s="600"/>
    </row>
    <row r="106" spans="1:11" x14ac:dyDescent="0.25">
      <c r="A106" s="337">
        <v>102</v>
      </c>
      <c r="B106" s="603">
        <v>17218975</v>
      </c>
      <c r="C106" s="608">
        <v>64.400000000000006</v>
      </c>
      <c r="D106" s="695">
        <v>11926</v>
      </c>
      <c r="E106" s="727">
        <v>12629</v>
      </c>
      <c r="F106" s="340">
        <f t="shared" si="4"/>
        <v>703</v>
      </c>
      <c r="G106" s="602">
        <f t="shared" si="3"/>
        <v>0.60458000000000001</v>
      </c>
      <c r="H106" s="602"/>
      <c r="I106" s="342">
        <f>(C106/C275)*I11</f>
        <v>5.5701392686804366E-2</v>
      </c>
      <c r="J106" s="343">
        <f t="shared" si="5"/>
        <v>0.66028139268680441</v>
      </c>
      <c r="K106" s="600"/>
    </row>
    <row r="107" spans="1:11" x14ac:dyDescent="0.25">
      <c r="A107" s="337">
        <v>103</v>
      </c>
      <c r="B107" s="603">
        <v>17219091</v>
      </c>
      <c r="C107" s="608">
        <v>45.6</v>
      </c>
      <c r="D107" s="695">
        <v>5413</v>
      </c>
      <c r="E107" s="727">
        <v>6582</v>
      </c>
      <c r="F107" s="340">
        <f t="shared" si="4"/>
        <v>1169</v>
      </c>
      <c r="G107" s="602">
        <f t="shared" si="3"/>
        <v>1.0053399999999999</v>
      </c>
      <c r="H107" s="602"/>
      <c r="I107" s="342">
        <f>(C107/C275)*I11</f>
        <v>3.9440737678855267E-2</v>
      </c>
      <c r="J107" s="343">
        <f>G107+I107+H107</f>
        <v>1.0447807376788552</v>
      </c>
      <c r="K107" s="600"/>
    </row>
    <row r="108" spans="1:11" x14ac:dyDescent="0.25">
      <c r="A108" s="337">
        <v>104</v>
      </c>
      <c r="B108" s="603">
        <v>17715383</v>
      </c>
      <c r="C108" s="608">
        <v>52.8</v>
      </c>
      <c r="D108" s="926">
        <v>6589</v>
      </c>
      <c r="E108" s="927">
        <v>6599</v>
      </c>
      <c r="F108" s="340">
        <f t="shared" si="4"/>
        <v>10</v>
      </c>
      <c r="G108" s="602">
        <f t="shared" si="3"/>
        <v>8.6E-3</v>
      </c>
      <c r="H108" s="602"/>
      <c r="I108" s="342">
        <f>(C108/C275)*I11</f>
        <v>4.5668222575516615E-2</v>
      </c>
      <c r="J108" s="343">
        <f t="shared" si="5"/>
        <v>5.4268222575516611E-2</v>
      </c>
      <c r="K108" s="600"/>
    </row>
    <row r="109" spans="1:11" x14ac:dyDescent="0.25">
      <c r="A109" s="337">
        <v>105</v>
      </c>
      <c r="B109" s="603">
        <v>17715287</v>
      </c>
      <c r="C109" s="608">
        <v>48</v>
      </c>
      <c r="D109" s="926">
        <v>5218</v>
      </c>
      <c r="E109" s="927">
        <v>5263</v>
      </c>
      <c r="F109" s="340">
        <f t="shared" si="4"/>
        <v>45</v>
      </c>
      <c r="G109" s="602">
        <f t="shared" si="3"/>
        <v>3.8699999999999998E-2</v>
      </c>
      <c r="H109" s="602"/>
      <c r="I109" s="342">
        <f>(C109/C275)*I11</f>
        <v>4.1516565977742385E-2</v>
      </c>
      <c r="J109" s="343">
        <f t="shared" si="5"/>
        <v>8.0216565977742377E-2</v>
      </c>
      <c r="K109" s="600"/>
    </row>
    <row r="110" spans="1:11" x14ac:dyDescent="0.25">
      <c r="A110" s="337">
        <v>106</v>
      </c>
      <c r="B110" s="603">
        <v>17715373</v>
      </c>
      <c r="C110" s="608">
        <v>58.5</v>
      </c>
      <c r="D110" s="695">
        <v>13028</v>
      </c>
      <c r="E110" s="727">
        <v>13938</v>
      </c>
      <c r="F110" s="340">
        <f t="shared" si="4"/>
        <v>910</v>
      </c>
      <c r="G110" s="602">
        <f t="shared" si="3"/>
        <v>0.78259999999999996</v>
      </c>
      <c r="H110" s="602"/>
      <c r="I110" s="342">
        <f>(C110/C275)*I11</f>
        <v>5.0598314785373529E-2</v>
      </c>
      <c r="J110" s="343">
        <f>G110+I110</f>
        <v>0.83319831478537354</v>
      </c>
      <c r="K110" s="600"/>
    </row>
    <row r="111" spans="1:11" x14ac:dyDescent="0.25">
      <c r="A111" s="337">
        <v>107</v>
      </c>
      <c r="B111" s="603">
        <v>17715058</v>
      </c>
      <c r="C111" s="608">
        <v>91.8</v>
      </c>
      <c r="D111" s="695">
        <v>7601</v>
      </c>
      <c r="E111" s="727">
        <v>8155</v>
      </c>
      <c r="F111" s="340">
        <f t="shared" si="4"/>
        <v>554</v>
      </c>
      <c r="G111" s="602">
        <f t="shared" si="3"/>
        <v>0.47643999999999997</v>
      </c>
      <c r="H111" s="602"/>
      <c r="I111" s="342">
        <f>(C111/C275)*I11</f>
        <v>7.9400432432432305E-2</v>
      </c>
      <c r="J111" s="343">
        <f t="shared" si="5"/>
        <v>0.55584043243243231</v>
      </c>
      <c r="K111" s="600"/>
    </row>
    <row r="112" spans="1:11" x14ac:dyDescent="0.25">
      <c r="A112" s="337">
        <v>108</v>
      </c>
      <c r="B112" s="338">
        <v>17715273</v>
      </c>
      <c r="C112" s="339">
        <v>54.6</v>
      </c>
      <c r="D112" s="695">
        <v>8888</v>
      </c>
      <c r="E112" s="727">
        <v>9424</v>
      </c>
      <c r="F112" s="340">
        <f t="shared" si="4"/>
        <v>536</v>
      </c>
      <c r="G112" s="602">
        <f t="shared" si="3"/>
        <v>0.46095999999999998</v>
      </c>
      <c r="H112" s="602"/>
      <c r="I112" s="342">
        <f>(C112/C275)*I11</f>
        <v>4.7225093799681955E-2</v>
      </c>
      <c r="J112" s="343">
        <f t="shared" si="5"/>
        <v>0.50818509379968191</v>
      </c>
      <c r="K112" s="600"/>
    </row>
    <row r="113" spans="1:11" x14ac:dyDescent="0.25">
      <c r="A113" s="337">
        <v>109</v>
      </c>
      <c r="B113" s="338">
        <v>17715501</v>
      </c>
      <c r="C113" s="339">
        <v>51.9</v>
      </c>
      <c r="D113" s="695">
        <v>5112</v>
      </c>
      <c r="E113" s="727">
        <v>5112</v>
      </c>
      <c r="F113" s="340">
        <f t="shared" si="4"/>
        <v>0</v>
      </c>
      <c r="G113" s="602">
        <f t="shared" si="3"/>
        <v>0</v>
      </c>
      <c r="H113" s="602"/>
      <c r="I113" s="342">
        <f>(C113/C275)*I11</f>
        <v>4.4889786963433952E-2</v>
      </c>
      <c r="J113" s="343">
        <f t="shared" si="5"/>
        <v>4.4889786963433952E-2</v>
      </c>
      <c r="K113" s="600"/>
    </row>
    <row r="114" spans="1:11" x14ac:dyDescent="0.25">
      <c r="A114" s="337">
        <v>110</v>
      </c>
      <c r="B114" s="344">
        <v>17714962</v>
      </c>
      <c r="C114" s="339">
        <v>47.9</v>
      </c>
      <c r="D114" s="695">
        <v>10014</v>
      </c>
      <c r="E114" s="727">
        <v>10872</v>
      </c>
      <c r="F114" s="340">
        <f t="shared" si="4"/>
        <v>858</v>
      </c>
      <c r="G114" s="602">
        <f t="shared" si="3"/>
        <v>0.73787999999999998</v>
      </c>
      <c r="H114" s="602"/>
      <c r="I114" s="342">
        <f>(C114/C275)*I11</f>
        <v>4.1430073131955417E-2</v>
      </c>
      <c r="J114" s="343">
        <f t="shared" si="5"/>
        <v>0.77931007313195544</v>
      </c>
      <c r="K114" s="600"/>
    </row>
    <row r="115" spans="1:11" x14ac:dyDescent="0.25">
      <c r="A115" s="337">
        <v>111</v>
      </c>
      <c r="B115" s="338">
        <v>17715670</v>
      </c>
      <c r="C115" s="339">
        <v>49.1</v>
      </c>
      <c r="D115" s="695">
        <v>10858</v>
      </c>
      <c r="E115" s="727">
        <v>11296</v>
      </c>
      <c r="F115" s="340">
        <f t="shared" si="4"/>
        <v>438</v>
      </c>
      <c r="G115" s="602">
        <f t="shared" si="3"/>
        <v>0.37668000000000001</v>
      </c>
      <c r="H115" s="602"/>
      <c r="I115" s="342">
        <f>(C115/C275)*I11</f>
        <v>4.2467987281398979E-2</v>
      </c>
      <c r="J115" s="343">
        <f t="shared" si="5"/>
        <v>0.41914798728139901</v>
      </c>
      <c r="K115" s="600"/>
    </row>
    <row r="116" spans="1:11" x14ac:dyDescent="0.25">
      <c r="A116" s="337">
        <v>112</v>
      </c>
      <c r="B116" s="338">
        <v>17715079</v>
      </c>
      <c r="C116" s="339">
        <v>68</v>
      </c>
      <c r="D116" s="695">
        <v>22041</v>
      </c>
      <c r="E116" s="727">
        <v>23176</v>
      </c>
      <c r="F116" s="340">
        <f t="shared" si="4"/>
        <v>1135</v>
      </c>
      <c r="G116" s="602">
        <f t="shared" si="3"/>
        <v>0.97609999999999997</v>
      </c>
      <c r="H116" s="602"/>
      <c r="I116" s="342">
        <f>(C116/C275)*I11</f>
        <v>5.8815135135135047E-2</v>
      </c>
      <c r="J116" s="343">
        <f t="shared" si="5"/>
        <v>1.0349151351351351</v>
      </c>
      <c r="K116" s="600"/>
    </row>
    <row r="117" spans="1:11" x14ac:dyDescent="0.25">
      <c r="A117" s="337">
        <v>113</v>
      </c>
      <c r="B117" s="604">
        <v>17715576</v>
      </c>
      <c r="C117" s="339">
        <v>35.700000000000003</v>
      </c>
      <c r="D117" s="695">
        <v>2763</v>
      </c>
      <c r="E117" s="727">
        <v>2891</v>
      </c>
      <c r="F117" s="340">
        <f t="shared" si="4"/>
        <v>128</v>
      </c>
      <c r="G117" s="602">
        <f t="shared" si="3"/>
        <v>0.11008</v>
      </c>
      <c r="H117" s="602"/>
      <c r="I117" s="342">
        <f>(C117/C275)*I11</f>
        <v>3.0877945945945898E-2</v>
      </c>
      <c r="J117" s="343">
        <f t="shared" si="5"/>
        <v>0.14095794594594591</v>
      </c>
      <c r="K117" s="600"/>
    </row>
    <row r="118" spans="1:11" x14ac:dyDescent="0.25">
      <c r="A118" s="337">
        <v>114</v>
      </c>
      <c r="B118" s="338">
        <v>17715256</v>
      </c>
      <c r="C118" s="339">
        <v>64.8</v>
      </c>
      <c r="D118" s="695">
        <v>3232</v>
      </c>
      <c r="E118" s="727">
        <v>4094</v>
      </c>
      <c r="F118" s="340">
        <f t="shared" si="4"/>
        <v>862</v>
      </c>
      <c r="G118" s="602">
        <f t="shared" si="3"/>
        <v>0.74131999999999998</v>
      </c>
      <c r="H118" s="602"/>
      <c r="I118" s="342">
        <f>(C118/C275)*I11</f>
        <v>5.6047364069952213E-2</v>
      </c>
      <c r="J118" s="343">
        <f t="shared" si="5"/>
        <v>0.79736736406995223</v>
      </c>
      <c r="K118" s="600"/>
    </row>
    <row r="119" spans="1:11" x14ac:dyDescent="0.25">
      <c r="A119" s="337">
        <v>115</v>
      </c>
      <c r="B119" s="338">
        <v>17715190</v>
      </c>
      <c r="C119" s="339">
        <v>45.4</v>
      </c>
      <c r="D119" s="695">
        <v>6518</v>
      </c>
      <c r="E119" s="727">
        <v>7001</v>
      </c>
      <c r="F119" s="340">
        <f t="shared" si="4"/>
        <v>483</v>
      </c>
      <c r="G119" s="602">
        <f t="shared" si="3"/>
        <v>0.41537999999999997</v>
      </c>
      <c r="H119" s="602"/>
      <c r="I119" s="342">
        <f>(C119/C275)*I11</f>
        <v>3.926775198728133E-2</v>
      </c>
      <c r="J119" s="343">
        <f t="shared" si="5"/>
        <v>0.4546477519872813</v>
      </c>
      <c r="K119" s="600"/>
    </row>
    <row r="120" spans="1:11" x14ac:dyDescent="0.25">
      <c r="A120" s="337">
        <v>116</v>
      </c>
      <c r="B120" s="338">
        <v>17219088</v>
      </c>
      <c r="C120" s="339">
        <v>52.6</v>
      </c>
      <c r="D120" s="695">
        <v>6516</v>
      </c>
      <c r="E120" s="727">
        <v>6516</v>
      </c>
      <c r="F120" s="340">
        <f t="shared" si="4"/>
        <v>0</v>
      </c>
      <c r="G120" s="602">
        <f t="shared" si="3"/>
        <v>0</v>
      </c>
      <c r="H120" s="602"/>
      <c r="I120" s="342">
        <f>(C120/C275)*I11</f>
        <v>4.5495236883942698E-2</v>
      </c>
      <c r="J120" s="343">
        <f t="shared" si="5"/>
        <v>4.5495236883942698E-2</v>
      </c>
      <c r="K120" s="600"/>
    </row>
    <row r="121" spans="1:11" x14ac:dyDescent="0.25">
      <c r="A121" s="337">
        <v>117</v>
      </c>
      <c r="B121" s="338">
        <v>17218692</v>
      </c>
      <c r="C121" s="339">
        <v>48.1</v>
      </c>
      <c r="D121" s="695">
        <v>10901</v>
      </c>
      <c r="E121" s="727">
        <v>11432</v>
      </c>
      <c r="F121" s="340">
        <f t="shared" si="4"/>
        <v>531</v>
      </c>
      <c r="G121" s="602">
        <f t="shared" si="3"/>
        <v>0.45666000000000001</v>
      </c>
      <c r="H121" s="602"/>
      <c r="I121" s="342">
        <f>(C121/C275)*I11</f>
        <v>4.160305882352934E-2</v>
      </c>
      <c r="J121" s="343">
        <f t="shared" si="5"/>
        <v>0.49826305882352934</v>
      </c>
      <c r="K121" s="600"/>
    </row>
    <row r="122" spans="1:11" x14ac:dyDescent="0.25">
      <c r="A122" s="337">
        <v>118</v>
      </c>
      <c r="B122" s="338">
        <v>17218709</v>
      </c>
      <c r="C122" s="339">
        <v>57</v>
      </c>
      <c r="D122" s="695">
        <v>6836</v>
      </c>
      <c r="E122" s="727">
        <v>7138</v>
      </c>
      <c r="F122" s="340">
        <f t="shared" si="4"/>
        <v>302</v>
      </c>
      <c r="G122" s="602">
        <f t="shared" si="3"/>
        <v>0.25972000000000001</v>
      </c>
      <c r="H122" s="602"/>
      <c r="I122" s="342">
        <f>(C122/C275)*I11</f>
        <v>4.930092209856908E-2</v>
      </c>
      <c r="J122" s="343">
        <f t="shared" si="5"/>
        <v>0.30902092209856907</v>
      </c>
      <c r="K122" s="600"/>
    </row>
    <row r="123" spans="1:11" x14ac:dyDescent="0.25">
      <c r="A123" s="337">
        <v>119</v>
      </c>
      <c r="B123" s="338">
        <v>17218991</v>
      </c>
      <c r="C123" s="339">
        <v>91.3</v>
      </c>
      <c r="D123" s="695">
        <v>14879</v>
      </c>
      <c r="E123" s="727">
        <v>15468</v>
      </c>
      <c r="F123" s="340">
        <f t="shared" si="4"/>
        <v>589</v>
      </c>
      <c r="G123" s="602">
        <f t="shared" si="3"/>
        <v>0.50653999999999999</v>
      </c>
      <c r="H123" s="602"/>
      <c r="I123" s="342">
        <f>(C123/C275)*I11</f>
        <v>7.8967968203497482E-2</v>
      </c>
      <c r="J123" s="343">
        <f t="shared" si="5"/>
        <v>0.58550796820349749</v>
      </c>
      <c r="K123" s="600"/>
    </row>
    <row r="124" spans="1:11" x14ac:dyDescent="0.25">
      <c r="A124" s="337">
        <v>120</v>
      </c>
      <c r="B124" s="338">
        <v>17218957</v>
      </c>
      <c r="C124" s="339">
        <v>54.9</v>
      </c>
      <c r="D124" s="695">
        <v>5080</v>
      </c>
      <c r="E124" s="727">
        <v>5589</v>
      </c>
      <c r="F124" s="340">
        <f t="shared" si="4"/>
        <v>509</v>
      </c>
      <c r="G124" s="602">
        <f t="shared" si="3"/>
        <v>0.43773999999999996</v>
      </c>
      <c r="H124" s="602"/>
      <c r="I124" s="342">
        <f>(C124/C275)*I11</f>
        <v>4.7484572337042848E-2</v>
      </c>
      <c r="J124" s="343">
        <f t="shared" si="5"/>
        <v>0.4852245723370428</v>
      </c>
      <c r="K124" s="600"/>
    </row>
    <row r="125" spans="1:11" x14ac:dyDescent="0.25">
      <c r="A125" s="337">
        <v>121</v>
      </c>
      <c r="B125" s="338">
        <v>17218674</v>
      </c>
      <c r="C125" s="339">
        <v>52.2</v>
      </c>
      <c r="D125" s="695">
        <v>5330</v>
      </c>
      <c r="E125" s="727">
        <v>5330</v>
      </c>
      <c r="F125" s="340">
        <f t="shared" si="4"/>
        <v>0</v>
      </c>
      <c r="G125" s="602">
        <f t="shared" si="3"/>
        <v>0</v>
      </c>
      <c r="H125" s="602"/>
      <c r="I125" s="342">
        <f>(C125/C275)*I11</f>
        <v>4.5149265500794844E-2</v>
      </c>
      <c r="J125" s="343">
        <f t="shared" si="5"/>
        <v>4.5149265500794844E-2</v>
      </c>
      <c r="K125" s="600"/>
    </row>
    <row r="126" spans="1:11" x14ac:dyDescent="0.25">
      <c r="A126" s="337">
        <v>122</v>
      </c>
      <c r="B126" s="338">
        <v>17218876</v>
      </c>
      <c r="C126" s="339">
        <v>47.9</v>
      </c>
      <c r="D126" s="695">
        <v>7188</v>
      </c>
      <c r="E126" s="727">
        <v>7912</v>
      </c>
      <c r="F126" s="340">
        <f t="shared" si="4"/>
        <v>724</v>
      </c>
      <c r="G126" s="602">
        <f t="shared" si="3"/>
        <v>0.62263999999999997</v>
      </c>
      <c r="H126" s="602"/>
      <c r="I126" s="342">
        <f>(C126/C275)*I11</f>
        <v>4.1430073131955417E-2</v>
      </c>
      <c r="J126" s="343">
        <f t="shared" si="5"/>
        <v>0.66407007313195543</v>
      </c>
      <c r="K126" s="600"/>
    </row>
    <row r="127" spans="1:11" x14ac:dyDescent="0.25">
      <c r="A127" s="337">
        <v>123</v>
      </c>
      <c r="B127" s="338">
        <v>17219120</v>
      </c>
      <c r="C127" s="339">
        <v>49.3</v>
      </c>
      <c r="D127" s="695">
        <v>6684</v>
      </c>
      <c r="E127" s="727">
        <v>6687</v>
      </c>
      <c r="F127" s="340">
        <f t="shared" si="4"/>
        <v>3</v>
      </c>
      <c r="G127" s="602">
        <f t="shared" si="3"/>
        <v>2.5799999999999998E-3</v>
      </c>
      <c r="H127" s="602"/>
      <c r="I127" s="342">
        <f>(C127/C275)*I11</f>
        <v>4.2640972972972903E-2</v>
      </c>
      <c r="J127" s="343">
        <f t="shared" si="5"/>
        <v>4.5220972972972902E-2</v>
      </c>
      <c r="K127" s="600"/>
    </row>
    <row r="128" spans="1:11" x14ac:dyDescent="0.25">
      <c r="A128" s="337">
        <v>124</v>
      </c>
      <c r="B128" s="338">
        <v>17219061</v>
      </c>
      <c r="C128" s="339">
        <v>66.7</v>
      </c>
      <c r="D128" s="695">
        <v>6800</v>
      </c>
      <c r="E128" s="727">
        <v>7862</v>
      </c>
      <c r="F128" s="340">
        <f t="shared" si="4"/>
        <v>1062</v>
      </c>
      <c r="G128" s="602">
        <f t="shared" si="3"/>
        <v>0.91332000000000002</v>
      </c>
      <c r="H128" s="602"/>
      <c r="I128" s="342">
        <f>(C128/C275)*I11</f>
        <v>5.7690728139904515E-2</v>
      </c>
      <c r="J128" s="343">
        <f t="shared" si="5"/>
        <v>0.97101072813990452</v>
      </c>
      <c r="K128" s="600"/>
    </row>
    <row r="129" spans="1:11" x14ac:dyDescent="0.25">
      <c r="A129" s="337">
        <v>125</v>
      </c>
      <c r="B129" s="338">
        <v>17219069</v>
      </c>
      <c r="C129" s="339">
        <v>35.700000000000003</v>
      </c>
      <c r="D129" s="695">
        <v>3431</v>
      </c>
      <c r="E129" s="727">
        <v>3807</v>
      </c>
      <c r="F129" s="340">
        <f t="shared" si="4"/>
        <v>376</v>
      </c>
      <c r="G129" s="602">
        <f t="shared" si="3"/>
        <v>0.32335999999999998</v>
      </c>
      <c r="H129" s="602"/>
      <c r="I129" s="342">
        <f>(C129/C275)*I11</f>
        <v>3.0877945945945898E-2</v>
      </c>
      <c r="J129" s="343">
        <f t="shared" si="5"/>
        <v>0.35423794594594588</v>
      </c>
      <c r="K129" s="600"/>
    </row>
    <row r="130" spans="1:11" x14ac:dyDescent="0.25">
      <c r="A130" s="337">
        <v>126</v>
      </c>
      <c r="B130" s="338">
        <v>17218815</v>
      </c>
      <c r="C130" s="339">
        <v>64.599999999999994</v>
      </c>
      <c r="D130" s="695">
        <v>17452</v>
      </c>
      <c r="E130" s="727">
        <v>18609</v>
      </c>
      <c r="F130" s="340">
        <f t="shared" si="4"/>
        <v>1157</v>
      </c>
      <c r="G130" s="602">
        <f t="shared" si="3"/>
        <v>0.99502000000000002</v>
      </c>
      <c r="H130" s="602"/>
      <c r="I130" s="342">
        <f>(C130/C275)*I11</f>
        <v>5.5874378378378282E-2</v>
      </c>
      <c r="J130" s="343">
        <f t="shared" si="5"/>
        <v>1.0508943783783784</v>
      </c>
      <c r="K130" s="600"/>
    </row>
    <row r="131" spans="1:11" x14ac:dyDescent="0.25">
      <c r="A131" s="337">
        <v>127</v>
      </c>
      <c r="B131" s="338">
        <v>17219041</v>
      </c>
      <c r="C131" s="339">
        <v>45.6</v>
      </c>
      <c r="D131" s="695">
        <v>8991</v>
      </c>
      <c r="E131" s="727">
        <v>9577</v>
      </c>
      <c r="F131" s="340">
        <f t="shared" si="4"/>
        <v>586</v>
      </c>
      <c r="G131" s="602">
        <f t="shared" si="3"/>
        <v>0.50395999999999996</v>
      </c>
      <c r="H131" s="602"/>
      <c r="I131" s="342">
        <f>(C131/C275)*I11</f>
        <v>3.9440737678855267E-2</v>
      </c>
      <c r="J131" s="343">
        <f t="shared" si="5"/>
        <v>0.54340073767885522</v>
      </c>
      <c r="K131" s="600"/>
    </row>
    <row r="132" spans="1:11" x14ac:dyDescent="0.25">
      <c r="A132" s="337">
        <v>128</v>
      </c>
      <c r="B132" s="338">
        <v>17219078</v>
      </c>
      <c r="C132" s="339">
        <v>53.1</v>
      </c>
      <c r="D132" s="695">
        <v>6515</v>
      </c>
      <c r="E132" s="727">
        <v>7402</v>
      </c>
      <c r="F132" s="340">
        <f t="shared" si="4"/>
        <v>887</v>
      </c>
      <c r="G132" s="602">
        <f t="shared" si="3"/>
        <v>0.76281999999999994</v>
      </c>
      <c r="H132" s="602"/>
      <c r="I132" s="342">
        <f>(C132/C275)*I11</f>
        <v>4.5927701112877507E-2</v>
      </c>
      <c r="J132" s="343">
        <f t="shared" si="5"/>
        <v>0.80874770111287742</v>
      </c>
      <c r="K132" s="600"/>
    </row>
    <row r="133" spans="1:11" x14ac:dyDescent="0.25">
      <c r="A133" s="337">
        <v>129</v>
      </c>
      <c r="B133" s="338">
        <v>17715201</v>
      </c>
      <c r="C133" s="339">
        <v>48.1</v>
      </c>
      <c r="D133" s="695">
        <v>9952</v>
      </c>
      <c r="E133" s="727">
        <v>10869</v>
      </c>
      <c r="F133" s="340">
        <f t="shared" si="4"/>
        <v>917</v>
      </c>
      <c r="G133" s="602">
        <f t="shared" si="3"/>
        <v>0.78861999999999999</v>
      </c>
      <c r="H133" s="602"/>
      <c r="I133" s="342">
        <f>(C133/C275)*I11</f>
        <v>4.160305882352934E-2</v>
      </c>
      <c r="J133" s="343">
        <f t="shared" si="5"/>
        <v>0.83022305882352931</v>
      </c>
      <c r="K133" s="600"/>
    </row>
    <row r="134" spans="1:11" x14ac:dyDescent="0.25">
      <c r="A134" s="352">
        <v>130</v>
      </c>
      <c r="B134" s="338">
        <v>17715347</v>
      </c>
      <c r="C134" s="339">
        <v>58.5</v>
      </c>
      <c r="D134" s="695">
        <v>9835</v>
      </c>
      <c r="E134" s="727">
        <v>10532</v>
      </c>
      <c r="F134" s="340">
        <f t="shared" si="4"/>
        <v>697</v>
      </c>
      <c r="G134" s="602">
        <f t="shared" si="3"/>
        <v>0.59941999999999995</v>
      </c>
      <c r="H134" s="602"/>
      <c r="I134" s="342">
        <f>(C134/C275)*I11</f>
        <v>5.0598314785373529E-2</v>
      </c>
      <c r="J134" s="343">
        <f t="shared" si="5"/>
        <v>0.65001831478537353</v>
      </c>
      <c r="K134" s="600"/>
    </row>
    <row r="135" spans="1:11" x14ac:dyDescent="0.25">
      <c r="A135" s="337">
        <v>131</v>
      </c>
      <c r="B135" s="338">
        <v>17218633</v>
      </c>
      <c r="C135" s="339">
        <v>91.2</v>
      </c>
      <c r="D135" s="695">
        <v>19996</v>
      </c>
      <c r="E135" s="727">
        <v>21415</v>
      </c>
      <c r="F135" s="340">
        <f t="shared" si="4"/>
        <v>1419</v>
      </c>
      <c r="G135" s="602">
        <f t="shared" si="3"/>
        <v>1.22034</v>
      </c>
      <c r="H135" s="602"/>
      <c r="I135" s="342">
        <f>(C135/C275)*I11</f>
        <v>7.8881475357710534E-2</v>
      </c>
      <c r="J135" s="343">
        <f t="shared" si="5"/>
        <v>1.2992214753577105</v>
      </c>
      <c r="K135" s="600"/>
    </row>
    <row r="136" spans="1:11" x14ac:dyDescent="0.25">
      <c r="A136" s="337">
        <v>132</v>
      </c>
      <c r="B136" s="338">
        <v>17218649</v>
      </c>
      <c r="C136" s="339">
        <v>54.6</v>
      </c>
      <c r="D136" s="695">
        <v>910</v>
      </c>
      <c r="E136" s="727">
        <v>910</v>
      </c>
      <c r="F136" s="340">
        <f t="shared" si="4"/>
        <v>0</v>
      </c>
      <c r="G136" s="602">
        <f t="shared" si="3"/>
        <v>0</v>
      </c>
      <c r="H136" s="602"/>
      <c r="I136" s="342">
        <f>(C136/C275)*I11</f>
        <v>4.7225093799681955E-2</v>
      </c>
      <c r="J136" s="343">
        <f t="shared" si="5"/>
        <v>4.7225093799681955E-2</v>
      </c>
      <c r="K136" s="600"/>
    </row>
    <row r="137" spans="1:11" x14ac:dyDescent="0.25">
      <c r="A137" s="337">
        <v>133</v>
      </c>
      <c r="B137" s="338">
        <v>17219241</v>
      </c>
      <c r="C137" s="339">
        <v>52.2</v>
      </c>
      <c r="D137" s="695">
        <v>6230</v>
      </c>
      <c r="E137" s="727">
        <v>7067</v>
      </c>
      <c r="F137" s="340">
        <f t="shared" si="4"/>
        <v>837</v>
      </c>
      <c r="G137" s="602">
        <f t="shared" si="3"/>
        <v>0.71982000000000002</v>
      </c>
      <c r="H137" s="602"/>
      <c r="I137" s="342">
        <f>(C137/C275)*I11</f>
        <v>4.5149265500794844E-2</v>
      </c>
      <c r="J137" s="343">
        <f t="shared" si="5"/>
        <v>0.76496926550079491</v>
      </c>
      <c r="K137" s="600"/>
    </row>
    <row r="138" spans="1:11" x14ac:dyDescent="0.25">
      <c r="A138" s="337">
        <v>134</v>
      </c>
      <c r="B138" s="338">
        <v>17218645</v>
      </c>
      <c r="C138" s="339">
        <v>48.2</v>
      </c>
      <c r="D138" s="695">
        <v>1829</v>
      </c>
      <c r="E138" s="727">
        <v>1829</v>
      </c>
      <c r="F138" s="340">
        <f t="shared" si="4"/>
        <v>0</v>
      </c>
      <c r="G138" s="602">
        <f t="shared" si="3"/>
        <v>0</v>
      </c>
      <c r="H138" s="602"/>
      <c r="I138" s="342">
        <f>(C138/C275)*I11</f>
        <v>4.1689551669316309E-2</v>
      </c>
      <c r="J138" s="343">
        <f t="shared" si="5"/>
        <v>4.1689551669316309E-2</v>
      </c>
      <c r="K138" s="600"/>
    </row>
    <row r="139" spans="1:11" x14ac:dyDescent="0.25">
      <c r="A139" s="337">
        <v>135</v>
      </c>
      <c r="B139" s="338">
        <v>17218661</v>
      </c>
      <c r="C139" s="339">
        <v>49.4</v>
      </c>
      <c r="D139" s="695">
        <v>468</v>
      </c>
      <c r="E139" s="727">
        <v>468</v>
      </c>
      <c r="F139" s="340">
        <f t="shared" si="4"/>
        <v>0</v>
      </c>
      <c r="G139" s="602">
        <f t="shared" si="3"/>
        <v>0</v>
      </c>
      <c r="H139" s="602"/>
      <c r="I139" s="342">
        <f>(C139/C275)*I11</f>
        <v>4.2727465818759865E-2</v>
      </c>
      <c r="J139" s="343">
        <f t="shared" si="5"/>
        <v>4.2727465818759865E-2</v>
      </c>
      <c r="K139" s="600"/>
    </row>
    <row r="140" spans="1:11" x14ac:dyDescent="0.25">
      <c r="A140" s="337">
        <v>136</v>
      </c>
      <c r="B140" s="338">
        <v>17218979</v>
      </c>
      <c r="C140" s="339">
        <v>66.900000000000006</v>
      </c>
      <c r="D140" s="695">
        <v>16703</v>
      </c>
      <c r="E140" s="727">
        <v>18172</v>
      </c>
      <c r="F140" s="340">
        <f t="shared" si="4"/>
        <v>1469</v>
      </c>
      <c r="G140" s="602">
        <f t="shared" si="3"/>
        <v>1.2633399999999999</v>
      </c>
      <c r="H140" s="602"/>
      <c r="I140" s="342">
        <f>(C140/C275)*I11</f>
        <v>5.7863713831478446E-2</v>
      </c>
      <c r="J140" s="343">
        <f t="shared" si="5"/>
        <v>1.3212037138314783</v>
      </c>
      <c r="K140" s="600"/>
    </row>
    <row r="141" spans="1:11" x14ac:dyDescent="0.25">
      <c r="A141" s="337">
        <v>137</v>
      </c>
      <c r="B141" s="338">
        <v>17219253</v>
      </c>
      <c r="C141" s="339">
        <v>36.200000000000003</v>
      </c>
      <c r="D141" s="695">
        <v>5404</v>
      </c>
      <c r="E141" s="727">
        <v>5741</v>
      </c>
      <c r="F141" s="340">
        <f t="shared" si="4"/>
        <v>337</v>
      </c>
      <c r="G141" s="602">
        <f t="shared" si="3"/>
        <v>0.28981999999999997</v>
      </c>
      <c r="H141" s="602"/>
      <c r="I141" s="342">
        <f>(C141/C275)*I11</f>
        <v>3.1310410174880718E-2</v>
      </c>
      <c r="J141" s="343">
        <f t="shared" si="5"/>
        <v>0.3211304101748807</v>
      </c>
      <c r="K141" s="600"/>
    </row>
    <row r="142" spans="1:11" x14ac:dyDescent="0.25">
      <c r="A142" s="337">
        <v>138</v>
      </c>
      <c r="B142" s="338">
        <v>17219193</v>
      </c>
      <c r="C142" s="339">
        <v>64.5</v>
      </c>
      <c r="D142" s="695">
        <v>8249</v>
      </c>
      <c r="E142" s="727">
        <v>8427</v>
      </c>
      <c r="F142" s="340">
        <f t="shared" si="4"/>
        <v>178</v>
      </c>
      <c r="G142" s="602">
        <f t="shared" si="3"/>
        <v>0.15307999999999999</v>
      </c>
      <c r="H142" s="602"/>
      <c r="I142" s="342">
        <f>(C142/C275)*I11</f>
        <v>5.5787885532591321E-2</v>
      </c>
      <c r="J142" s="343">
        <f t="shared" si="5"/>
        <v>0.20886788553259131</v>
      </c>
      <c r="K142" s="600"/>
    </row>
    <row r="143" spans="1:11" x14ac:dyDescent="0.25">
      <c r="A143" s="337">
        <v>139</v>
      </c>
      <c r="B143" s="338">
        <v>17219076</v>
      </c>
      <c r="C143" s="339">
        <v>45.5</v>
      </c>
      <c r="D143" s="695">
        <v>10066</v>
      </c>
      <c r="E143" s="727">
        <v>10999</v>
      </c>
      <c r="F143" s="340">
        <f t="shared" si="4"/>
        <v>933</v>
      </c>
      <c r="G143" s="602">
        <f t="shared" ref="G143:G203" si="6">F143*0.00086</f>
        <v>0.80237999999999998</v>
      </c>
      <c r="H143" s="602"/>
      <c r="I143" s="342">
        <f>(C143/C275)*I11</f>
        <v>3.9354244833068298E-2</v>
      </c>
      <c r="J143" s="343">
        <f t="shared" si="5"/>
        <v>0.84173424483306825</v>
      </c>
      <c r="K143" s="600"/>
    </row>
    <row r="144" spans="1:11" x14ac:dyDescent="0.25">
      <c r="A144" s="337">
        <v>140</v>
      </c>
      <c r="B144" s="338">
        <v>17715466</v>
      </c>
      <c r="C144" s="339">
        <v>52.8</v>
      </c>
      <c r="D144" s="695">
        <v>4840</v>
      </c>
      <c r="E144" s="727">
        <v>4840</v>
      </c>
      <c r="F144" s="340">
        <f t="shared" ref="F144:F207" si="7">E144-D144</f>
        <v>0</v>
      </c>
      <c r="G144" s="602">
        <f t="shared" si="6"/>
        <v>0</v>
      </c>
      <c r="H144" s="602"/>
      <c r="I144" s="342">
        <f>(C144/C275)*I11</f>
        <v>4.5668222575516615E-2</v>
      </c>
      <c r="J144" s="343">
        <f t="shared" si="5"/>
        <v>4.5668222575516615E-2</v>
      </c>
      <c r="K144" s="600"/>
    </row>
    <row r="145" spans="1:11" x14ac:dyDescent="0.25">
      <c r="A145" s="337">
        <v>141</v>
      </c>
      <c r="B145" s="338">
        <v>17218746</v>
      </c>
      <c r="C145" s="339">
        <v>47.9</v>
      </c>
      <c r="D145" s="695">
        <v>12594</v>
      </c>
      <c r="E145" s="727">
        <v>13607</v>
      </c>
      <c r="F145" s="340">
        <f t="shared" si="7"/>
        <v>1013</v>
      </c>
      <c r="G145" s="602">
        <f t="shared" si="6"/>
        <v>0.87117999999999995</v>
      </c>
      <c r="H145" s="602"/>
      <c r="I145" s="342">
        <f>(C145/C275)*I11</f>
        <v>4.1430073131955417E-2</v>
      </c>
      <c r="J145" s="343">
        <f t="shared" si="5"/>
        <v>0.91261007313195541</v>
      </c>
      <c r="K145" s="600"/>
    </row>
    <row r="146" spans="1:11" x14ac:dyDescent="0.25">
      <c r="A146" s="337">
        <v>142</v>
      </c>
      <c r="B146" s="338">
        <v>17219244</v>
      </c>
      <c r="C146" s="339">
        <v>59.4</v>
      </c>
      <c r="D146" s="695">
        <v>10334</v>
      </c>
      <c r="E146" s="727">
        <v>10814</v>
      </c>
      <c r="F146" s="340">
        <f t="shared" si="7"/>
        <v>480</v>
      </c>
      <c r="G146" s="602">
        <f t="shared" si="6"/>
        <v>0.4128</v>
      </c>
      <c r="H146" s="602"/>
      <c r="I146" s="342">
        <f>(C146/C275)*I11</f>
        <v>5.1376750397456192E-2</v>
      </c>
      <c r="J146" s="343">
        <f t="shared" ref="J146:J203" si="8">G146+I146</f>
        <v>0.46417675039745621</v>
      </c>
      <c r="K146" s="600"/>
    </row>
    <row r="147" spans="1:11" x14ac:dyDescent="0.25">
      <c r="A147" s="337">
        <v>143</v>
      </c>
      <c r="B147" s="338">
        <v>17219230</v>
      </c>
      <c r="C147" s="339">
        <v>100.7</v>
      </c>
      <c r="D147" s="695">
        <v>10422</v>
      </c>
      <c r="E147" s="727">
        <v>11300</v>
      </c>
      <c r="F147" s="340">
        <f t="shared" si="7"/>
        <v>878</v>
      </c>
      <c r="G147" s="602">
        <f t="shared" si="6"/>
        <v>0.75507999999999997</v>
      </c>
      <c r="H147" s="602"/>
      <c r="I147" s="342">
        <f>(C147/C275)*I11</f>
        <v>8.7098295707472045E-2</v>
      </c>
      <c r="J147" s="343">
        <f t="shared" si="8"/>
        <v>0.84217829570747205</v>
      </c>
      <c r="K147" s="600"/>
    </row>
    <row r="148" spans="1:11" x14ac:dyDescent="0.25">
      <c r="A148" s="337">
        <v>144</v>
      </c>
      <c r="B148" s="338">
        <v>17218835</v>
      </c>
      <c r="C148" s="339">
        <v>54.6</v>
      </c>
      <c r="D148" s="695">
        <v>5602</v>
      </c>
      <c r="E148" s="727">
        <v>6268</v>
      </c>
      <c r="F148" s="340">
        <f t="shared" si="7"/>
        <v>666</v>
      </c>
      <c r="G148" s="602">
        <f t="shared" si="6"/>
        <v>0.57275999999999994</v>
      </c>
      <c r="H148" s="602"/>
      <c r="I148" s="342">
        <f>(C148/C275)*I11</f>
        <v>4.7225093799681955E-2</v>
      </c>
      <c r="J148" s="343">
        <f t="shared" si="8"/>
        <v>0.61998509379968192</v>
      </c>
      <c r="K148" s="600"/>
    </row>
    <row r="149" spans="1:11" x14ac:dyDescent="0.25">
      <c r="A149" s="337">
        <v>145</v>
      </c>
      <c r="B149" s="338">
        <v>17715622</v>
      </c>
      <c r="C149" s="339">
        <v>51.9</v>
      </c>
      <c r="D149" s="695">
        <v>2922</v>
      </c>
      <c r="E149" s="727">
        <v>2922</v>
      </c>
      <c r="F149" s="340">
        <f t="shared" si="7"/>
        <v>0</v>
      </c>
      <c r="G149" s="602">
        <f t="shared" si="6"/>
        <v>0</v>
      </c>
      <c r="H149" s="602"/>
      <c r="I149" s="342">
        <f>(C149/C275)*I11</f>
        <v>4.4889786963433952E-2</v>
      </c>
      <c r="J149" s="343">
        <f t="shared" si="8"/>
        <v>4.4889786963433952E-2</v>
      </c>
      <c r="K149" s="600"/>
    </row>
    <row r="150" spans="1:11" x14ac:dyDescent="0.25">
      <c r="A150" s="337">
        <v>146</v>
      </c>
      <c r="B150" s="338">
        <v>17715284</v>
      </c>
      <c r="C150" s="339">
        <v>48.1</v>
      </c>
      <c r="D150" s="695">
        <v>9131</v>
      </c>
      <c r="E150" s="727">
        <v>9276</v>
      </c>
      <c r="F150" s="340">
        <f t="shared" si="7"/>
        <v>145</v>
      </c>
      <c r="G150" s="602">
        <f t="shared" si="6"/>
        <v>0.12469999999999999</v>
      </c>
      <c r="H150" s="602"/>
      <c r="I150" s="342">
        <f>(C150/C275)*I11</f>
        <v>4.160305882352934E-2</v>
      </c>
      <c r="J150" s="343">
        <f t="shared" si="8"/>
        <v>0.16630305882352933</v>
      </c>
      <c r="K150" s="600"/>
    </row>
    <row r="151" spans="1:11" x14ac:dyDescent="0.25">
      <c r="A151" s="337">
        <v>147</v>
      </c>
      <c r="B151" s="338">
        <v>17219093</v>
      </c>
      <c r="C151" s="339">
        <v>49.2</v>
      </c>
      <c r="D151" s="695">
        <v>3164</v>
      </c>
      <c r="E151" s="727">
        <v>3165</v>
      </c>
      <c r="F151" s="340">
        <f t="shared" si="7"/>
        <v>1</v>
      </c>
      <c r="G151" s="602">
        <f t="shared" si="6"/>
        <v>8.5999999999999998E-4</v>
      </c>
      <c r="H151" s="602"/>
      <c r="I151" s="342">
        <f>(C151/C275)*I11</f>
        <v>4.2554480127185948E-2</v>
      </c>
      <c r="J151" s="343">
        <f t="shared" si="8"/>
        <v>4.3414480127185948E-2</v>
      </c>
      <c r="K151" s="600"/>
    </row>
    <row r="152" spans="1:11" x14ac:dyDescent="0.25">
      <c r="A152" s="337">
        <v>148</v>
      </c>
      <c r="B152" s="338">
        <v>17219086</v>
      </c>
      <c r="C152" s="339">
        <v>69.2</v>
      </c>
      <c r="D152" s="695">
        <v>14828</v>
      </c>
      <c r="E152" s="727">
        <v>15429</v>
      </c>
      <c r="F152" s="340">
        <f t="shared" si="7"/>
        <v>601</v>
      </c>
      <c r="G152" s="602">
        <f t="shared" si="6"/>
        <v>0.51685999999999999</v>
      </c>
      <c r="H152" s="602"/>
      <c r="I152" s="342">
        <f>(C152/C275)*I11</f>
        <v>5.9853049284578602E-2</v>
      </c>
      <c r="J152" s="343">
        <f t="shared" si="8"/>
        <v>0.57671304928457856</v>
      </c>
      <c r="K152" s="600"/>
    </row>
    <row r="153" spans="1:11" x14ac:dyDescent="0.25">
      <c r="A153" s="337">
        <v>149</v>
      </c>
      <c r="B153" s="338">
        <v>17219146</v>
      </c>
      <c r="C153" s="339">
        <v>42.5</v>
      </c>
      <c r="D153" s="695">
        <v>2689</v>
      </c>
      <c r="E153" s="727">
        <v>2762</v>
      </c>
      <c r="F153" s="340">
        <f t="shared" si="7"/>
        <v>73</v>
      </c>
      <c r="G153" s="602">
        <f t="shared" si="6"/>
        <v>6.2780000000000002E-2</v>
      </c>
      <c r="H153" s="602"/>
      <c r="I153" s="342">
        <f>(C153/C275)*I11</f>
        <v>3.6759459459459402E-2</v>
      </c>
      <c r="J153" s="343">
        <f t="shared" si="8"/>
        <v>9.9539459459459412E-2</v>
      </c>
      <c r="K153" s="600"/>
    </row>
    <row r="154" spans="1:11" x14ac:dyDescent="0.25">
      <c r="A154" s="337">
        <v>150</v>
      </c>
      <c r="B154" s="338">
        <v>17219165</v>
      </c>
      <c r="C154" s="339">
        <v>67.2</v>
      </c>
      <c r="D154" s="695">
        <v>14063</v>
      </c>
      <c r="E154" s="727">
        <v>15461</v>
      </c>
      <c r="F154" s="340">
        <f t="shared" si="7"/>
        <v>1398</v>
      </c>
      <c r="G154" s="602">
        <f t="shared" si="6"/>
        <v>1.20228</v>
      </c>
      <c r="H154" s="602"/>
      <c r="I154" s="342">
        <f>(C154/C275)*I11</f>
        <v>5.8123192368839338E-2</v>
      </c>
      <c r="J154" s="343">
        <f t="shared" si="8"/>
        <v>1.2604031923688392</v>
      </c>
      <c r="K154" s="600"/>
    </row>
    <row r="155" spans="1:11" x14ac:dyDescent="0.25">
      <c r="A155" s="337">
        <v>151</v>
      </c>
      <c r="B155" s="338">
        <v>17715559</v>
      </c>
      <c r="C155" s="339">
        <v>45.4</v>
      </c>
      <c r="D155" s="695">
        <v>12453</v>
      </c>
      <c r="E155" s="727">
        <v>13529</v>
      </c>
      <c r="F155" s="340">
        <f t="shared" si="7"/>
        <v>1076</v>
      </c>
      <c r="G155" s="602">
        <f t="shared" si="6"/>
        <v>0.92535999999999996</v>
      </c>
      <c r="H155" s="602"/>
      <c r="I155" s="342">
        <f>(C155/C275)*I11</f>
        <v>3.926775198728133E-2</v>
      </c>
      <c r="J155" s="343">
        <f t="shared" si="8"/>
        <v>0.96462775198728123</v>
      </c>
      <c r="K155" s="600"/>
    </row>
    <row r="156" spans="1:11" x14ac:dyDescent="0.25">
      <c r="A156" s="337">
        <v>152</v>
      </c>
      <c r="B156" s="603">
        <v>17218597</v>
      </c>
      <c r="C156" s="339">
        <v>52.9</v>
      </c>
      <c r="D156" s="695">
        <v>8409</v>
      </c>
      <c r="E156" s="727">
        <v>8941</v>
      </c>
      <c r="F156" s="340">
        <f t="shared" si="7"/>
        <v>532</v>
      </c>
      <c r="G156" s="602">
        <f t="shared" si="6"/>
        <v>0.45751999999999998</v>
      </c>
      <c r="H156" s="602"/>
      <c r="I156" s="342">
        <f>(C156/C275)*I11</f>
        <v>4.5754715421303584E-2</v>
      </c>
      <c r="J156" s="343">
        <f t="shared" si="8"/>
        <v>0.50327471542130353</v>
      </c>
      <c r="K156" s="600"/>
    </row>
    <row r="157" spans="1:11" x14ac:dyDescent="0.25">
      <c r="A157" s="337">
        <v>153</v>
      </c>
      <c r="B157" s="603">
        <v>17218707</v>
      </c>
      <c r="C157" s="339">
        <v>48.1</v>
      </c>
      <c r="D157" s="695">
        <v>10347</v>
      </c>
      <c r="E157" s="727">
        <v>11385</v>
      </c>
      <c r="F157" s="340">
        <f t="shared" si="7"/>
        <v>1038</v>
      </c>
      <c r="G157" s="602">
        <f t="shared" si="6"/>
        <v>0.89268000000000003</v>
      </c>
      <c r="H157" s="602"/>
      <c r="I157" s="342">
        <f>(C157/C275)*I11</f>
        <v>4.160305882352934E-2</v>
      </c>
      <c r="J157" s="343">
        <f t="shared" si="8"/>
        <v>0.93428305882352936</v>
      </c>
      <c r="K157" s="600"/>
    </row>
    <row r="158" spans="1:11" x14ac:dyDescent="0.25">
      <c r="A158" s="337">
        <v>154</v>
      </c>
      <c r="B158" s="603">
        <v>17219111</v>
      </c>
      <c r="C158" s="339">
        <v>60.3</v>
      </c>
      <c r="D158" s="695">
        <v>8327</v>
      </c>
      <c r="E158" s="727">
        <v>8972</v>
      </c>
      <c r="F158" s="340">
        <f t="shared" si="7"/>
        <v>645</v>
      </c>
      <c r="G158" s="602">
        <f t="shared" si="6"/>
        <v>0.55469999999999997</v>
      </c>
      <c r="H158" s="602"/>
      <c r="I158" s="342">
        <f>(C158/C275)*I11</f>
        <v>5.2155186009538862E-2</v>
      </c>
      <c r="J158" s="343">
        <f t="shared" si="8"/>
        <v>0.60685518600953881</v>
      </c>
      <c r="K158" s="600"/>
    </row>
    <row r="159" spans="1:11" x14ac:dyDescent="0.25">
      <c r="A159" s="337">
        <v>155</v>
      </c>
      <c r="B159" s="603">
        <v>17219320</v>
      </c>
      <c r="C159" s="339">
        <v>101.4</v>
      </c>
      <c r="D159" s="695">
        <v>4797</v>
      </c>
      <c r="E159" s="727">
        <v>5004</v>
      </c>
      <c r="F159" s="340">
        <f t="shared" si="7"/>
        <v>207</v>
      </c>
      <c r="G159" s="602">
        <f t="shared" si="6"/>
        <v>0.17801999999999998</v>
      </c>
      <c r="H159" s="602"/>
      <c r="I159" s="342">
        <f>(C159/C275)*I11</f>
        <v>8.7703745627980792E-2</v>
      </c>
      <c r="J159" s="343">
        <f t="shared" si="8"/>
        <v>0.26572374562798079</v>
      </c>
      <c r="K159" s="600"/>
    </row>
    <row r="160" spans="1:11" x14ac:dyDescent="0.25">
      <c r="A160" s="337">
        <v>156</v>
      </c>
      <c r="B160" s="603">
        <v>17218751</v>
      </c>
      <c r="C160" s="339">
        <v>54.5</v>
      </c>
      <c r="D160" s="695">
        <v>19948</v>
      </c>
      <c r="E160" s="727">
        <v>21399</v>
      </c>
      <c r="F160" s="340">
        <f t="shared" si="7"/>
        <v>1451</v>
      </c>
      <c r="G160" s="602">
        <f t="shared" si="6"/>
        <v>1.24786</v>
      </c>
      <c r="H160" s="602"/>
      <c r="I160" s="342">
        <f>(C160/C275)*I11</f>
        <v>4.7138600953894993E-2</v>
      </c>
      <c r="J160" s="343">
        <f t="shared" si="8"/>
        <v>1.294998600953895</v>
      </c>
      <c r="K160" s="600"/>
    </row>
    <row r="161" spans="1:11" x14ac:dyDescent="0.25">
      <c r="A161" s="337">
        <v>157</v>
      </c>
      <c r="B161" s="603">
        <v>17218602</v>
      </c>
      <c r="C161" s="339">
        <v>52</v>
      </c>
      <c r="D161" s="695">
        <v>2500</v>
      </c>
      <c r="E161" s="727">
        <v>2500</v>
      </c>
      <c r="F161" s="340">
        <f t="shared" si="7"/>
        <v>0</v>
      </c>
      <c r="G161" s="602">
        <f t="shared" si="6"/>
        <v>0</v>
      </c>
      <c r="H161" s="602"/>
      <c r="I161" s="342">
        <f>(C161/C275)*I11</f>
        <v>4.4976279809220913E-2</v>
      </c>
      <c r="J161" s="343">
        <f t="shared" si="8"/>
        <v>4.4976279809220913E-2</v>
      </c>
      <c r="K161" s="600"/>
    </row>
    <row r="162" spans="1:11" x14ac:dyDescent="0.25">
      <c r="A162" s="337">
        <v>158</v>
      </c>
      <c r="B162" s="338">
        <v>17219255</v>
      </c>
      <c r="C162" s="339">
        <v>48.1</v>
      </c>
      <c r="D162" s="695">
        <v>4465</v>
      </c>
      <c r="E162" s="727">
        <v>5223</v>
      </c>
      <c r="F162" s="340">
        <f t="shared" si="7"/>
        <v>758</v>
      </c>
      <c r="G162" s="602">
        <f t="shared" si="6"/>
        <v>0.65188000000000001</v>
      </c>
      <c r="H162" s="602"/>
      <c r="I162" s="342">
        <f>(C162/C275)*I11</f>
        <v>4.160305882352934E-2</v>
      </c>
      <c r="J162" s="343">
        <f t="shared" si="8"/>
        <v>0.69348305882352934</v>
      </c>
      <c r="K162" s="600"/>
    </row>
    <row r="163" spans="1:11" x14ac:dyDescent="0.25">
      <c r="A163" s="337">
        <v>159</v>
      </c>
      <c r="B163" s="338">
        <v>17219227</v>
      </c>
      <c r="C163" s="339">
        <v>49.4</v>
      </c>
      <c r="D163" s="695">
        <v>5914</v>
      </c>
      <c r="E163" s="727">
        <v>6566</v>
      </c>
      <c r="F163" s="340">
        <f t="shared" si="7"/>
        <v>652</v>
      </c>
      <c r="G163" s="602">
        <f t="shared" si="6"/>
        <v>0.56072</v>
      </c>
      <c r="H163" s="602"/>
      <c r="I163" s="342">
        <f>(C163/C275)*I11</f>
        <v>4.2727465818759865E-2</v>
      </c>
      <c r="J163" s="343">
        <f t="shared" si="8"/>
        <v>0.60344746581875985</v>
      </c>
      <c r="K163" s="600"/>
    </row>
    <row r="164" spans="1:11" x14ac:dyDescent="0.25">
      <c r="A164" s="337">
        <v>160</v>
      </c>
      <c r="B164" s="338">
        <v>17218599</v>
      </c>
      <c r="C164" s="339">
        <v>69.8</v>
      </c>
      <c r="D164" s="695">
        <v>8151</v>
      </c>
      <c r="E164" s="727">
        <v>9244</v>
      </c>
      <c r="F164" s="340">
        <f t="shared" si="7"/>
        <v>1093</v>
      </c>
      <c r="G164" s="602">
        <f t="shared" si="6"/>
        <v>0.93997999999999993</v>
      </c>
      <c r="H164" s="602"/>
      <c r="I164" s="342">
        <f>(C164/C275)*I11</f>
        <v>6.0372006359300373E-2</v>
      </c>
      <c r="J164" s="343">
        <f t="shared" si="8"/>
        <v>1.0003520063593003</v>
      </c>
      <c r="K164" s="600"/>
    </row>
    <row r="165" spans="1:11" x14ac:dyDescent="0.25">
      <c r="A165" s="337">
        <v>161</v>
      </c>
      <c r="B165" s="338">
        <v>17218735</v>
      </c>
      <c r="C165" s="339">
        <v>43</v>
      </c>
      <c r="D165" s="695">
        <v>2880</v>
      </c>
      <c r="E165" s="727">
        <v>2880</v>
      </c>
      <c r="F165" s="340">
        <f t="shared" si="7"/>
        <v>0</v>
      </c>
      <c r="G165" s="602">
        <f t="shared" si="6"/>
        <v>0</v>
      </c>
      <c r="H165" s="602"/>
      <c r="I165" s="342">
        <f>(C165/C275)*I11</f>
        <v>3.7191923688394218E-2</v>
      </c>
      <c r="J165" s="343">
        <f t="shared" si="8"/>
        <v>3.7191923688394218E-2</v>
      </c>
      <c r="K165" s="600"/>
    </row>
    <row r="166" spans="1:11" x14ac:dyDescent="0.25">
      <c r="A166" s="337">
        <v>162</v>
      </c>
      <c r="B166" s="338">
        <v>17218736</v>
      </c>
      <c r="C166" s="339">
        <v>68.3</v>
      </c>
      <c r="D166" s="695">
        <v>6515</v>
      </c>
      <c r="E166" s="727">
        <v>6515</v>
      </c>
      <c r="F166" s="340">
        <f t="shared" si="7"/>
        <v>0</v>
      </c>
      <c r="G166" s="602">
        <f t="shared" si="6"/>
        <v>0</v>
      </c>
      <c r="H166" s="602"/>
      <c r="I166" s="342">
        <f>(C166/C275)*I11</f>
        <v>5.9074613672495925E-2</v>
      </c>
      <c r="J166" s="343">
        <f t="shared" si="8"/>
        <v>5.9074613672495925E-2</v>
      </c>
      <c r="K166" s="600"/>
    </row>
    <row r="167" spans="1:11" x14ac:dyDescent="0.25">
      <c r="A167" s="337">
        <v>163</v>
      </c>
      <c r="B167" s="338">
        <v>17219107</v>
      </c>
      <c r="C167" s="339">
        <v>45.3</v>
      </c>
      <c r="D167" s="695">
        <v>1873</v>
      </c>
      <c r="E167" s="727">
        <v>1873</v>
      </c>
      <c r="F167" s="340">
        <f t="shared" si="7"/>
        <v>0</v>
      </c>
      <c r="G167" s="602">
        <f t="shared" si="6"/>
        <v>0</v>
      </c>
      <c r="H167" s="602"/>
      <c r="I167" s="342">
        <f>(C167/C275)*I11</f>
        <v>3.9181259141494375E-2</v>
      </c>
      <c r="J167" s="343">
        <f t="shared" si="8"/>
        <v>3.9181259141494375E-2</v>
      </c>
      <c r="K167" s="600"/>
    </row>
    <row r="168" spans="1:11" x14ac:dyDescent="0.25">
      <c r="A168" s="337">
        <v>164</v>
      </c>
      <c r="B168" s="338">
        <v>17218779</v>
      </c>
      <c r="C168" s="339">
        <v>53</v>
      </c>
      <c r="D168" s="695">
        <v>7161</v>
      </c>
      <c r="E168" s="727">
        <v>7161</v>
      </c>
      <c r="F168" s="340">
        <f t="shared" si="7"/>
        <v>0</v>
      </c>
      <c r="G168" s="602">
        <f t="shared" si="6"/>
        <v>0</v>
      </c>
      <c r="H168" s="602"/>
      <c r="I168" s="342">
        <f>(C168/C275)*I11</f>
        <v>4.5841208267090545E-2</v>
      </c>
      <c r="J168" s="343">
        <f t="shared" si="8"/>
        <v>4.5841208267090545E-2</v>
      </c>
      <c r="K168" s="600"/>
    </row>
    <row r="169" spans="1:11" x14ac:dyDescent="0.25">
      <c r="A169" s="337">
        <v>165</v>
      </c>
      <c r="B169" s="338">
        <v>17219095</v>
      </c>
      <c r="C169" s="339">
        <v>47.9</v>
      </c>
      <c r="D169" s="695">
        <v>4303</v>
      </c>
      <c r="E169" s="727">
        <v>4303</v>
      </c>
      <c r="F169" s="340">
        <f t="shared" si="7"/>
        <v>0</v>
      </c>
      <c r="G169" s="602">
        <f t="shared" si="6"/>
        <v>0</v>
      </c>
      <c r="H169" s="602"/>
      <c r="I169" s="342">
        <f>(C169/C275)*I11</f>
        <v>4.1430073131955417E-2</v>
      </c>
      <c r="J169" s="343">
        <f t="shared" si="8"/>
        <v>4.1430073131955417E-2</v>
      </c>
      <c r="K169" s="600"/>
    </row>
    <row r="170" spans="1:11" x14ac:dyDescent="0.25">
      <c r="A170" s="337">
        <v>166</v>
      </c>
      <c r="B170" s="338">
        <v>17219066</v>
      </c>
      <c r="C170" s="339">
        <v>60.3</v>
      </c>
      <c r="D170" s="695">
        <v>4714</v>
      </c>
      <c r="E170" s="727">
        <v>4715</v>
      </c>
      <c r="F170" s="340">
        <f t="shared" si="7"/>
        <v>1</v>
      </c>
      <c r="G170" s="602">
        <f t="shared" si="6"/>
        <v>8.5999999999999998E-4</v>
      </c>
      <c r="H170" s="602"/>
      <c r="I170" s="342">
        <f>(C170/C275)*I11</f>
        <v>5.2155186009538862E-2</v>
      </c>
      <c r="J170" s="343">
        <f t="shared" si="8"/>
        <v>5.3015186009538862E-2</v>
      </c>
      <c r="K170" s="600"/>
    </row>
    <row r="171" spans="1:11" x14ac:dyDescent="0.25">
      <c r="A171" s="337">
        <v>167</v>
      </c>
      <c r="B171" s="338">
        <v>17218904</v>
      </c>
      <c r="C171" s="339">
        <v>100.9</v>
      </c>
      <c r="D171" s="695">
        <v>8318</v>
      </c>
      <c r="E171" s="727">
        <v>8319</v>
      </c>
      <c r="F171" s="340">
        <f t="shared" si="7"/>
        <v>1</v>
      </c>
      <c r="G171" s="602">
        <f t="shared" si="6"/>
        <v>8.5999999999999998E-4</v>
      </c>
      <c r="H171" s="602"/>
      <c r="I171" s="342">
        <f>(C171/C275)*I11</f>
        <v>8.7271281399045969E-2</v>
      </c>
      <c r="J171" s="343">
        <f t="shared" si="8"/>
        <v>8.8131281399045969E-2</v>
      </c>
      <c r="K171" s="600"/>
    </row>
    <row r="172" spans="1:11" x14ac:dyDescent="0.25">
      <c r="A172" s="337">
        <v>168</v>
      </c>
      <c r="B172" s="338">
        <v>17219114</v>
      </c>
      <c r="C172" s="339">
        <v>54.7</v>
      </c>
      <c r="D172" s="695">
        <v>10436</v>
      </c>
      <c r="E172" s="727">
        <v>10450</v>
      </c>
      <c r="F172" s="340">
        <f t="shared" si="7"/>
        <v>14</v>
      </c>
      <c r="G172" s="602">
        <f t="shared" si="6"/>
        <v>1.204E-2</v>
      </c>
      <c r="H172" s="602"/>
      <c r="I172" s="342">
        <f>(C172/C275)*I11</f>
        <v>4.7311586645468924E-2</v>
      </c>
      <c r="J172" s="343">
        <f t="shared" si="8"/>
        <v>5.9351586645468926E-2</v>
      </c>
      <c r="K172" s="600"/>
    </row>
    <row r="173" spans="1:11" x14ac:dyDescent="0.25">
      <c r="A173" s="337">
        <v>169</v>
      </c>
      <c r="B173" s="338">
        <v>17219283</v>
      </c>
      <c r="C173" s="339">
        <v>52</v>
      </c>
      <c r="D173" s="695">
        <v>4888</v>
      </c>
      <c r="E173" s="727">
        <v>5077</v>
      </c>
      <c r="F173" s="340">
        <f t="shared" si="7"/>
        <v>189</v>
      </c>
      <c r="G173" s="602">
        <f t="shared" si="6"/>
        <v>0.16253999999999999</v>
      </c>
      <c r="H173" s="602"/>
      <c r="I173" s="342">
        <f>(C173/C275)*I11</f>
        <v>4.4976279809220913E-2</v>
      </c>
      <c r="J173" s="343">
        <f t="shared" si="8"/>
        <v>0.20751627980922091</v>
      </c>
      <c r="K173" s="600"/>
    </row>
    <row r="174" spans="1:11" x14ac:dyDescent="0.25">
      <c r="A174" s="337">
        <v>170</v>
      </c>
      <c r="B174" s="338">
        <v>17219054</v>
      </c>
      <c r="C174" s="339">
        <v>47.7</v>
      </c>
      <c r="D174" s="695">
        <v>8675</v>
      </c>
      <c r="E174" s="727">
        <v>9512</v>
      </c>
      <c r="F174" s="340">
        <f t="shared" si="7"/>
        <v>837</v>
      </c>
      <c r="G174" s="602">
        <f t="shared" si="6"/>
        <v>0.71982000000000002</v>
      </c>
      <c r="H174" s="602"/>
      <c r="I174" s="342">
        <f>(C174/C275)*I11</f>
        <v>4.12570874403815E-2</v>
      </c>
      <c r="J174" s="343">
        <f t="shared" si="8"/>
        <v>0.76107708744038149</v>
      </c>
      <c r="K174" s="600"/>
    </row>
    <row r="175" spans="1:11" x14ac:dyDescent="0.25">
      <c r="A175" s="337">
        <v>171</v>
      </c>
      <c r="B175" s="338">
        <v>17219077</v>
      </c>
      <c r="C175" s="339">
        <v>49.7</v>
      </c>
      <c r="D175" s="695">
        <v>3169</v>
      </c>
      <c r="E175" s="727">
        <v>3169</v>
      </c>
      <c r="F175" s="340">
        <f t="shared" si="7"/>
        <v>0</v>
      </c>
      <c r="G175" s="602">
        <f t="shared" si="6"/>
        <v>0</v>
      </c>
      <c r="H175" s="602"/>
      <c r="I175" s="342">
        <f>(C175/C275)*I11</f>
        <v>4.2986944356120757E-2</v>
      </c>
      <c r="J175" s="343">
        <f t="shared" si="8"/>
        <v>4.2986944356120757E-2</v>
      </c>
      <c r="K175" s="600"/>
    </row>
    <row r="176" spans="1:11" x14ac:dyDescent="0.25">
      <c r="A176" s="337">
        <v>172</v>
      </c>
      <c r="B176" s="338">
        <v>17219296</v>
      </c>
      <c r="C176" s="339">
        <v>68.8</v>
      </c>
      <c r="D176" s="695">
        <v>9545</v>
      </c>
      <c r="E176" s="727">
        <v>9545</v>
      </c>
      <c r="F176" s="340">
        <f t="shared" si="7"/>
        <v>0</v>
      </c>
      <c r="G176" s="602">
        <f t="shared" si="6"/>
        <v>0</v>
      </c>
      <c r="H176" s="602"/>
      <c r="I176" s="342">
        <f>(C176/C275)*I11</f>
        <v>5.9507077901430748E-2</v>
      </c>
      <c r="J176" s="343">
        <f t="shared" si="8"/>
        <v>5.9507077901430748E-2</v>
      </c>
      <c r="K176" s="600"/>
    </row>
    <row r="177" spans="1:11" x14ac:dyDescent="0.25">
      <c r="A177" s="337">
        <v>173</v>
      </c>
      <c r="B177" s="338">
        <v>17218925</v>
      </c>
      <c r="C177" s="339">
        <v>42.5</v>
      </c>
      <c r="D177" s="695">
        <v>5368</v>
      </c>
      <c r="E177" s="727">
        <v>5369</v>
      </c>
      <c r="F177" s="340">
        <f t="shared" si="7"/>
        <v>1</v>
      </c>
      <c r="G177" s="602">
        <f t="shared" si="6"/>
        <v>8.5999999999999998E-4</v>
      </c>
      <c r="H177" s="602"/>
      <c r="I177" s="342">
        <f>(C177/C275)*I11</f>
        <v>3.6759459459459402E-2</v>
      </c>
      <c r="J177" s="343">
        <f t="shared" si="8"/>
        <v>3.7619459459459402E-2</v>
      </c>
      <c r="K177" s="600"/>
    </row>
    <row r="178" spans="1:11" x14ac:dyDescent="0.25">
      <c r="A178" s="337">
        <v>174</v>
      </c>
      <c r="B178" s="338">
        <v>17218967</v>
      </c>
      <c r="C178" s="339">
        <v>67</v>
      </c>
      <c r="D178" s="695">
        <v>11382</v>
      </c>
      <c r="E178" s="727">
        <v>12094</v>
      </c>
      <c r="F178" s="340">
        <f t="shared" si="7"/>
        <v>712</v>
      </c>
      <c r="G178" s="602">
        <f t="shared" si="6"/>
        <v>0.61231999999999998</v>
      </c>
      <c r="H178" s="602"/>
      <c r="I178" s="342">
        <f>(C178/C275)*I11</f>
        <v>5.7950206677265408E-2</v>
      </c>
      <c r="J178" s="343">
        <f t="shared" si="8"/>
        <v>0.67027020667726533</v>
      </c>
      <c r="K178" s="600"/>
    </row>
    <row r="179" spans="1:11" x14ac:dyDescent="0.25">
      <c r="A179" s="337">
        <v>175</v>
      </c>
      <c r="B179" s="338">
        <v>17218838</v>
      </c>
      <c r="C179" s="339">
        <v>45.4</v>
      </c>
      <c r="D179" s="695">
        <v>2216</v>
      </c>
      <c r="E179" s="727">
        <v>2216</v>
      </c>
      <c r="F179" s="340">
        <f t="shared" si="7"/>
        <v>0</v>
      </c>
      <c r="G179" s="602">
        <f t="shared" si="6"/>
        <v>0</v>
      </c>
      <c r="H179" s="602"/>
      <c r="I179" s="342">
        <f>(C179/C275)*I11</f>
        <v>3.926775198728133E-2</v>
      </c>
      <c r="J179" s="343">
        <f t="shared" si="8"/>
        <v>3.926775198728133E-2</v>
      </c>
      <c r="K179" s="600"/>
    </row>
    <row r="180" spans="1:11" x14ac:dyDescent="0.25">
      <c r="A180" s="337">
        <v>176</v>
      </c>
      <c r="B180" s="338">
        <v>17218755</v>
      </c>
      <c r="C180" s="339">
        <v>53</v>
      </c>
      <c r="D180" s="695">
        <v>3630</v>
      </c>
      <c r="E180" s="727">
        <v>3934</v>
      </c>
      <c r="F180" s="340">
        <f t="shared" si="7"/>
        <v>304</v>
      </c>
      <c r="G180" s="602">
        <f t="shared" si="6"/>
        <v>0.26144000000000001</v>
      </c>
      <c r="H180" s="602"/>
      <c r="I180" s="342">
        <f>(C180/C275)*I11</f>
        <v>4.5841208267090545E-2</v>
      </c>
      <c r="J180" s="343">
        <f t="shared" si="8"/>
        <v>0.30728120826709054</v>
      </c>
      <c r="K180" s="600"/>
    </row>
    <row r="181" spans="1:11" x14ac:dyDescent="0.25">
      <c r="A181" s="337">
        <v>177</v>
      </c>
      <c r="B181" s="338">
        <v>17219023</v>
      </c>
      <c r="C181" s="339">
        <v>48</v>
      </c>
      <c r="D181" s="695">
        <v>3607</v>
      </c>
      <c r="E181" s="727">
        <v>3607</v>
      </c>
      <c r="F181" s="340">
        <f t="shared" si="7"/>
        <v>0</v>
      </c>
      <c r="G181" s="602">
        <f t="shared" si="6"/>
        <v>0</v>
      </c>
      <c r="H181" s="602"/>
      <c r="I181" s="342">
        <f>(C181/C275)*I11</f>
        <v>4.1516565977742385E-2</v>
      </c>
      <c r="J181" s="343">
        <f t="shared" si="8"/>
        <v>4.1516565977742385E-2</v>
      </c>
      <c r="K181" s="600"/>
    </row>
    <row r="182" spans="1:11" x14ac:dyDescent="0.25">
      <c r="A182" s="337">
        <v>178</v>
      </c>
      <c r="B182" s="338">
        <v>17219307</v>
      </c>
      <c r="C182" s="339">
        <v>59.8</v>
      </c>
      <c r="D182" s="695">
        <v>6282</v>
      </c>
      <c r="E182" s="727">
        <v>6839</v>
      </c>
      <c r="F182" s="340">
        <f t="shared" si="7"/>
        <v>557</v>
      </c>
      <c r="G182" s="602">
        <f t="shared" si="6"/>
        <v>0.47902</v>
      </c>
      <c r="H182" s="602"/>
      <c r="I182" s="342">
        <f>(C182/C275)*I11</f>
        <v>5.1722721780604046E-2</v>
      </c>
      <c r="J182" s="343">
        <f t="shared" si="8"/>
        <v>0.530742721780604</v>
      </c>
      <c r="K182" s="600"/>
    </row>
    <row r="183" spans="1:11" x14ac:dyDescent="0.25">
      <c r="A183" s="337">
        <v>179</v>
      </c>
      <c r="B183" s="338">
        <v>17219225</v>
      </c>
      <c r="C183" s="339">
        <v>101.5</v>
      </c>
      <c r="D183" s="695">
        <v>16176</v>
      </c>
      <c r="E183" s="727">
        <v>16419</v>
      </c>
      <c r="F183" s="340">
        <f t="shared" si="7"/>
        <v>243</v>
      </c>
      <c r="G183" s="602">
        <f t="shared" si="6"/>
        <v>0.20898</v>
      </c>
      <c r="H183" s="602"/>
      <c r="I183" s="342">
        <f>(C183/C275)*I11</f>
        <v>8.7790238473767754E-2</v>
      </c>
      <c r="J183" s="343">
        <f t="shared" si="8"/>
        <v>0.29677023847376777</v>
      </c>
      <c r="K183" s="600"/>
    </row>
    <row r="184" spans="1:11" x14ac:dyDescent="0.25">
      <c r="A184" s="337">
        <v>180</v>
      </c>
      <c r="B184" s="338">
        <v>17219131</v>
      </c>
      <c r="C184" s="339">
        <v>54.7</v>
      </c>
      <c r="D184" s="695">
        <v>4318</v>
      </c>
      <c r="E184" s="727">
        <v>4972</v>
      </c>
      <c r="F184" s="340">
        <f t="shared" si="7"/>
        <v>654</v>
      </c>
      <c r="G184" s="602">
        <f t="shared" si="6"/>
        <v>0.56243999999999994</v>
      </c>
      <c r="H184" s="602"/>
      <c r="I184" s="342">
        <f>(C184/C275)*I11</f>
        <v>4.7311586645468924E-2</v>
      </c>
      <c r="J184" s="343">
        <f t="shared" si="8"/>
        <v>0.60975158664546891</v>
      </c>
      <c r="K184" s="600"/>
    </row>
    <row r="185" spans="1:11" x14ac:dyDescent="0.25">
      <c r="A185" s="337">
        <v>181</v>
      </c>
      <c r="B185" s="338">
        <v>17218604</v>
      </c>
      <c r="C185" s="339">
        <v>51.8</v>
      </c>
      <c r="D185" s="695">
        <v>8336</v>
      </c>
      <c r="E185" s="727">
        <v>8802</v>
      </c>
      <c r="F185" s="340">
        <f t="shared" si="7"/>
        <v>466</v>
      </c>
      <c r="G185" s="602">
        <f t="shared" si="6"/>
        <v>0.40076000000000001</v>
      </c>
      <c r="H185" s="602"/>
      <c r="I185" s="342">
        <f>(C185/C275)*I11</f>
        <v>4.4803294117646983E-2</v>
      </c>
      <c r="J185" s="343">
        <f t="shared" si="8"/>
        <v>0.445563294117647</v>
      </c>
      <c r="K185" s="600"/>
    </row>
    <row r="186" spans="1:11" x14ac:dyDescent="0.25">
      <c r="A186" s="337">
        <v>182</v>
      </c>
      <c r="B186" s="338">
        <v>17219333</v>
      </c>
      <c r="C186" s="339">
        <v>47.5</v>
      </c>
      <c r="D186" s="695">
        <v>4002</v>
      </c>
      <c r="E186" s="727">
        <v>4492</v>
      </c>
      <c r="F186" s="340">
        <f t="shared" si="7"/>
        <v>490</v>
      </c>
      <c r="G186" s="602">
        <f t="shared" si="6"/>
        <v>0.4214</v>
      </c>
      <c r="H186" s="602"/>
      <c r="I186" s="342">
        <f>(C186/C275)*I11</f>
        <v>4.1084101748807562E-2</v>
      </c>
      <c r="J186" s="343">
        <f t="shared" si="8"/>
        <v>0.46248410174880755</v>
      </c>
      <c r="K186" s="600"/>
    </row>
    <row r="187" spans="1:11" x14ac:dyDescent="0.25">
      <c r="A187" s="337">
        <v>183</v>
      </c>
      <c r="B187" s="338">
        <v>17218947</v>
      </c>
      <c r="C187" s="339">
        <v>49.9</v>
      </c>
      <c r="D187" s="695">
        <v>2746</v>
      </c>
      <c r="E187" s="727">
        <v>2746</v>
      </c>
      <c r="F187" s="340">
        <f t="shared" si="7"/>
        <v>0</v>
      </c>
      <c r="G187" s="602">
        <f t="shared" si="6"/>
        <v>0</v>
      </c>
      <c r="H187" s="602"/>
      <c r="I187" s="342">
        <f>(C187/C275)*I11</f>
        <v>4.3159930047694688E-2</v>
      </c>
      <c r="J187" s="343">
        <f t="shared" si="8"/>
        <v>4.3159930047694688E-2</v>
      </c>
      <c r="K187" s="600"/>
    </row>
    <row r="188" spans="1:11" x14ac:dyDescent="0.25">
      <c r="A188" s="337">
        <v>184</v>
      </c>
      <c r="B188" s="338">
        <v>17218785</v>
      </c>
      <c r="C188" s="339">
        <v>69.599999999999994</v>
      </c>
      <c r="D188" s="695">
        <v>13704</v>
      </c>
      <c r="E188" s="727">
        <v>14594</v>
      </c>
      <c r="F188" s="340">
        <f t="shared" si="7"/>
        <v>890</v>
      </c>
      <c r="G188" s="602">
        <f t="shared" si="6"/>
        <v>0.76539999999999997</v>
      </c>
      <c r="H188" s="602"/>
      <c r="I188" s="342">
        <f>(C188/C275)*I11</f>
        <v>6.0199020667726456E-2</v>
      </c>
      <c r="J188" s="343">
        <f t="shared" si="8"/>
        <v>0.82559902066772639</v>
      </c>
      <c r="K188" s="600"/>
    </row>
    <row r="189" spans="1:11" x14ac:dyDescent="0.25">
      <c r="A189" s="337">
        <v>185</v>
      </c>
      <c r="B189" s="338">
        <v>17219154</v>
      </c>
      <c r="C189" s="339">
        <v>42.8</v>
      </c>
      <c r="D189" s="695">
        <v>2546</v>
      </c>
      <c r="E189" s="727">
        <v>2718</v>
      </c>
      <c r="F189" s="340">
        <f t="shared" si="7"/>
        <v>172</v>
      </c>
      <c r="G189" s="602">
        <f t="shared" si="6"/>
        <v>0.14792</v>
      </c>
      <c r="H189" s="602">
        <f>C189*0.015*12/7</f>
        <v>1.1005714285714283</v>
      </c>
      <c r="I189" s="342">
        <f>(C189/C275)*I11</f>
        <v>3.7018937996820288E-2</v>
      </c>
      <c r="J189" s="343">
        <f>H189</f>
        <v>1.1005714285714283</v>
      </c>
      <c r="K189" s="600"/>
    </row>
    <row r="190" spans="1:11" x14ac:dyDescent="0.25">
      <c r="A190" s="337">
        <v>186</v>
      </c>
      <c r="B190" s="338">
        <v>17218970</v>
      </c>
      <c r="C190" s="339">
        <v>67.099999999999994</v>
      </c>
      <c r="D190" s="695">
        <v>13707</v>
      </c>
      <c r="E190" s="727">
        <v>15247</v>
      </c>
      <c r="F190" s="340">
        <f t="shared" si="7"/>
        <v>1540</v>
      </c>
      <c r="G190" s="602">
        <f t="shared" si="6"/>
        <v>1.3244</v>
      </c>
      <c r="H190" s="602"/>
      <c r="I190" s="342">
        <f>(C190/C275)*I11</f>
        <v>5.8036699523052369E-2</v>
      </c>
      <c r="J190" s="343">
        <f t="shared" si="8"/>
        <v>1.3824366995230524</v>
      </c>
      <c r="K190" s="600"/>
    </row>
    <row r="191" spans="1:11" x14ac:dyDescent="0.25">
      <c r="A191" s="337">
        <v>187</v>
      </c>
      <c r="B191" s="338">
        <v>17219281</v>
      </c>
      <c r="C191" s="339">
        <v>45.5</v>
      </c>
      <c r="D191" s="695">
        <v>5258</v>
      </c>
      <c r="E191" s="727">
        <v>5931</v>
      </c>
      <c r="F191" s="340">
        <f t="shared" si="7"/>
        <v>673</v>
      </c>
      <c r="G191" s="602">
        <f t="shared" si="6"/>
        <v>0.57877999999999996</v>
      </c>
      <c r="H191" s="602"/>
      <c r="I191" s="342">
        <f>(C191/C275)*I11</f>
        <v>3.9354244833068298E-2</v>
      </c>
      <c r="J191" s="343">
        <f>I191+H191+G191</f>
        <v>0.61813424483306822</v>
      </c>
      <c r="K191" s="600"/>
    </row>
    <row r="192" spans="1:11" x14ac:dyDescent="0.25">
      <c r="A192" s="337">
        <v>188</v>
      </c>
      <c r="B192" s="338">
        <v>17218653</v>
      </c>
      <c r="C192" s="339">
        <v>54.6</v>
      </c>
      <c r="D192" s="695">
        <v>4118</v>
      </c>
      <c r="E192" s="727">
        <v>4753</v>
      </c>
      <c r="F192" s="340">
        <f t="shared" si="7"/>
        <v>635</v>
      </c>
      <c r="G192" s="602">
        <f t="shared" si="6"/>
        <v>0.54610000000000003</v>
      </c>
      <c r="H192" s="602"/>
      <c r="I192" s="342">
        <f>(C192/C275)*I11</f>
        <v>4.7225093799681955E-2</v>
      </c>
      <c r="J192" s="343">
        <f>G192+I192+H192</f>
        <v>0.59332509379968201</v>
      </c>
      <c r="K192" s="600"/>
    </row>
    <row r="193" spans="1:11" x14ac:dyDescent="0.25">
      <c r="A193" s="337">
        <v>189</v>
      </c>
      <c r="B193" s="338">
        <v>17218867</v>
      </c>
      <c r="C193" s="339">
        <v>49.5</v>
      </c>
      <c r="D193" s="695">
        <v>8841</v>
      </c>
      <c r="E193" s="727">
        <v>9412</v>
      </c>
      <c r="F193" s="340">
        <f t="shared" si="7"/>
        <v>571</v>
      </c>
      <c r="G193" s="602">
        <f t="shared" si="6"/>
        <v>0.49106</v>
      </c>
      <c r="H193" s="602"/>
      <c r="I193" s="342">
        <f>(C193/C275)*I11</f>
        <v>4.2813958664546833E-2</v>
      </c>
      <c r="J193" s="343">
        <f t="shared" si="8"/>
        <v>0.53387395866454679</v>
      </c>
      <c r="K193" s="600"/>
    </row>
    <row r="194" spans="1:11" x14ac:dyDescent="0.25">
      <c r="A194" s="337">
        <v>190</v>
      </c>
      <c r="B194" s="338">
        <v>17219278</v>
      </c>
      <c r="C194" s="339">
        <v>61.7</v>
      </c>
      <c r="D194" s="695">
        <v>15413</v>
      </c>
      <c r="E194" s="727">
        <v>16420</v>
      </c>
      <c r="F194" s="340">
        <f t="shared" si="7"/>
        <v>1007</v>
      </c>
      <c r="G194" s="602">
        <f t="shared" si="6"/>
        <v>0.86602000000000001</v>
      </c>
      <c r="H194" s="602"/>
      <c r="I194" s="342">
        <f>(C194/C275)*I11</f>
        <v>5.3366085850556355E-2</v>
      </c>
      <c r="J194" s="343">
        <f t="shared" si="8"/>
        <v>0.91938608585055637</v>
      </c>
      <c r="K194" s="600"/>
    </row>
    <row r="195" spans="1:11" x14ac:dyDescent="0.25">
      <c r="A195" s="337">
        <v>191</v>
      </c>
      <c r="B195" s="338">
        <v>17218929</v>
      </c>
      <c r="C195" s="339">
        <v>102</v>
      </c>
      <c r="D195" s="695">
        <v>18528</v>
      </c>
      <c r="E195" s="727">
        <v>19894</v>
      </c>
      <c r="F195" s="340">
        <f t="shared" si="7"/>
        <v>1366</v>
      </c>
      <c r="G195" s="602">
        <f t="shared" si="6"/>
        <v>1.17476</v>
      </c>
      <c r="H195" s="602"/>
      <c r="I195" s="342">
        <f>(C195/C275)*I11</f>
        <v>8.8222702702702563E-2</v>
      </c>
      <c r="J195" s="343">
        <f t="shared" si="8"/>
        <v>1.2629827027027025</v>
      </c>
      <c r="K195" s="600"/>
    </row>
    <row r="196" spans="1:11" x14ac:dyDescent="0.25">
      <c r="A196" s="337">
        <v>192</v>
      </c>
      <c r="B196" s="338">
        <v>17219100</v>
      </c>
      <c r="C196" s="339">
        <v>54.7</v>
      </c>
      <c r="D196" s="695">
        <v>8531</v>
      </c>
      <c r="E196" s="727">
        <v>8531</v>
      </c>
      <c r="F196" s="340">
        <f t="shared" si="7"/>
        <v>0</v>
      </c>
      <c r="G196" s="602">
        <f t="shared" si="6"/>
        <v>0</v>
      </c>
      <c r="H196" s="602"/>
      <c r="I196" s="342">
        <f>(C196/C275)*I11</f>
        <v>4.7311586645468924E-2</v>
      </c>
      <c r="J196" s="343">
        <f t="shared" si="8"/>
        <v>4.7311586645468924E-2</v>
      </c>
      <c r="K196" s="600"/>
    </row>
    <row r="197" spans="1:11" x14ac:dyDescent="0.25">
      <c r="A197" s="337">
        <v>193</v>
      </c>
      <c r="B197" s="338">
        <v>17219181</v>
      </c>
      <c r="C197" s="339">
        <v>52.3</v>
      </c>
      <c r="D197" s="695">
        <v>7579</v>
      </c>
      <c r="E197" s="727">
        <v>8432</v>
      </c>
      <c r="F197" s="340">
        <f t="shared" si="7"/>
        <v>853</v>
      </c>
      <c r="G197" s="602">
        <f t="shared" si="6"/>
        <v>0.73358000000000001</v>
      </c>
      <c r="H197" s="602"/>
      <c r="I197" s="342">
        <f>(C197/C275)*I11</f>
        <v>4.5235758346581806E-2</v>
      </c>
      <c r="J197" s="343">
        <f t="shared" si="8"/>
        <v>0.77881575834658179</v>
      </c>
      <c r="K197" s="600"/>
    </row>
    <row r="198" spans="1:11" x14ac:dyDescent="0.25">
      <c r="A198" s="337">
        <v>194</v>
      </c>
      <c r="B198" s="338">
        <v>17715616</v>
      </c>
      <c r="C198" s="339">
        <v>48</v>
      </c>
      <c r="D198" s="695">
        <v>2996</v>
      </c>
      <c r="E198" s="727">
        <v>2996</v>
      </c>
      <c r="F198" s="340">
        <f t="shared" si="7"/>
        <v>0</v>
      </c>
      <c r="G198" s="602">
        <f t="shared" si="6"/>
        <v>0</v>
      </c>
      <c r="H198" s="602"/>
      <c r="I198" s="342">
        <f>(C198/C275)*I11</f>
        <v>4.1516565977742385E-2</v>
      </c>
      <c r="J198" s="343">
        <f t="shared" si="8"/>
        <v>4.1516565977742385E-2</v>
      </c>
      <c r="K198" s="600"/>
    </row>
    <row r="199" spans="1:11" x14ac:dyDescent="0.25">
      <c r="A199" s="337">
        <v>195</v>
      </c>
      <c r="B199" s="338">
        <v>17218760</v>
      </c>
      <c r="C199" s="339">
        <v>49.4</v>
      </c>
      <c r="D199" s="695">
        <v>2932</v>
      </c>
      <c r="E199" s="727">
        <v>2932</v>
      </c>
      <c r="F199" s="340">
        <f t="shared" si="7"/>
        <v>0</v>
      </c>
      <c r="G199" s="602">
        <f t="shared" si="6"/>
        <v>0</v>
      </c>
      <c r="H199" s="602"/>
      <c r="I199" s="342">
        <f>(C199/C275)*I11</f>
        <v>4.2727465818759865E-2</v>
      </c>
      <c r="J199" s="343">
        <f t="shared" si="8"/>
        <v>4.2727465818759865E-2</v>
      </c>
      <c r="K199" s="600"/>
    </row>
    <row r="200" spans="1:11" x14ac:dyDescent="0.25">
      <c r="A200" s="337">
        <v>196</v>
      </c>
      <c r="B200" s="338">
        <v>17715092</v>
      </c>
      <c r="C200" s="339">
        <v>69.599999999999994</v>
      </c>
      <c r="D200" s="695">
        <v>8013</v>
      </c>
      <c r="E200" s="727">
        <v>8925</v>
      </c>
      <c r="F200" s="340">
        <f t="shared" si="7"/>
        <v>912</v>
      </c>
      <c r="G200" s="602">
        <f t="shared" si="6"/>
        <v>0.78432000000000002</v>
      </c>
      <c r="H200" s="602"/>
      <c r="I200" s="342">
        <f>(C200/C275)*I11</f>
        <v>6.0199020667726456E-2</v>
      </c>
      <c r="J200" s="343">
        <f t="shared" si="8"/>
        <v>0.84451902066772644</v>
      </c>
      <c r="K200" s="600"/>
    </row>
    <row r="201" spans="1:11" x14ac:dyDescent="0.25">
      <c r="A201" s="337">
        <v>197</v>
      </c>
      <c r="B201" s="338">
        <v>17715719</v>
      </c>
      <c r="C201" s="339">
        <v>42.6</v>
      </c>
      <c r="D201" s="695">
        <v>1740</v>
      </c>
      <c r="E201" s="727">
        <v>1740</v>
      </c>
      <c r="F201" s="340">
        <f t="shared" si="7"/>
        <v>0</v>
      </c>
      <c r="G201" s="602">
        <f t="shared" si="6"/>
        <v>0</v>
      </c>
      <c r="H201" s="602"/>
      <c r="I201" s="342">
        <f>(C201/C275)*I11</f>
        <v>3.6845952305246364E-2</v>
      </c>
      <c r="J201" s="343">
        <f>G201+I201</f>
        <v>3.6845952305246364E-2</v>
      </c>
      <c r="K201" s="600"/>
    </row>
    <row r="202" spans="1:11" x14ac:dyDescent="0.25">
      <c r="A202" s="337">
        <v>198</v>
      </c>
      <c r="B202" s="338">
        <v>17218952</v>
      </c>
      <c r="C202" s="339">
        <v>67.400000000000006</v>
      </c>
      <c r="D202" s="695">
        <v>9190</v>
      </c>
      <c r="E202" s="727">
        <v>9190</v>
      </c>
      <c r="F202" s="340">
        <f t="shared" si="7"/>
        <v>0</v>
      </c>
      <c r="G202" s="602">
        <f t="shared" si="6"/>
        <v>0</v>
      </c>
      <c r="H202" s="602"/>
      <c r="I202" s="342">
        <f>(C202/C275)*I11</f>
        <v>5.8296178060413262E-2</v>
      </c>
      <c r="J202" s="343">
        <f t="shared" si="8"/>
        <v>5.8296178060413262E-2</v>
      </c>
      <c r="K202" s="600"/>
    </row>
    <row r="203" spans="1:11" x14ac:dyDescent="0.25">
      <c r="A203" s="337">
        <v>199</v>
      </c>
      <c r="B203" s="338">
        <v>17715664</v>
      </c>
      <c r="C203" s="339">
        <v>45.5</v>
      </c>
      <c r="D203" s="695">
        <v>8145</v>
      </c>
      <c r="E203" s="727">
        <v>8321</v>
      </c>
      <c r="F203" s="340">
        <f t="shared" si="7"/>
        <v>176</v>
      </c>
      <c r="G203" s="602">
        <f t="shared" si="6"/>
        <v>0.15135999999999999</v>
      </c>
      <c r="H203" s="602"/>
      <c r="I203" s="342">
        <f>(C203/C275)*I11</f>
        <v>3.9354244833068298E-2</v>
      </c>
      <c r="J203" s="343">
        <f t="shared" si="8"/>
        <v>0.19071424483306829</v>
      </c>
      <c r="K203" s="600"/>
    </row>
    <row r="204" spans="1:11" x14ac:dyDescent="0.25">
      <c r="A204" s="803" t="s">
        <v>22</v>
      </c>
      <c r="B204" s="804"/>
      <c r="C204" s="337">
        <f t="shared" ref="C204:H204" si="9">SUM(C15:C203)</f>
        <v>10645.799999999997</v>
      </c>
      <c r="D204" s="930">
        <f t="shared" ref="D204:E204" si="10">SUM(D15:D203)</f>
        <v>1555249</v>
      </c>
      <c r="E204" s="930">
        <f t="shared" si="10"/>
        <v>1664519</v>
      </c>
      <c r="F204" s="405">
        <f>E204-D204</f>
        <v>109270</v>
      </c>
      <c r="G204" s="354">
        <f>SUM(G15:G203)</f>
        <v>82.310520000000025</v>
      </c>
      <c r="H204" s="354">
        <f t="shared" si="9"/>
        <v>1.1005714285714283</v>
      </c>
      <c r="I204" s="354">
        <f>SUM(I15:I203)</f>
        <v>9.2078553767885438</v>
      </c>
      <c r="J204" s="354">
        <f>SUM(J15:J203)</f>
        <v>92.434007867363107</v>
      </c>
      <c r="K204" s="600"/>
    </row>
    <row r="205" spans="1:11" x14ac:dyDescent="0.25">
      <c r="A205" s="356" t="s">
        <v>156</v>
      </c>
      <c r="B205" s="357">
        <v>17715264</v>
      </c>
      <c r="C205" s="337">
        <v>50.1</v>
      </c>
      <c r="D205" s="727">
        <v>16995</v>
      </c>
      <c r="E205" s="727">
        <v>18255</v>
      </c>
      <c r="F205" s="340">
        <f>E205-D205</f>
        <v>1260</v>
      </c>
      <c r="G205" s="602">
        <f t="shared" ref="G205:G268" si="11">F205*0.00086</f>
        <v>1.0835999999999999</v>
      </c>
      <c r="H205" s="602"/>
      <c r="I205" s="342">
        <f>(C205/C275)*I11</f>
        <v>4.3332915739268611E-2</v>
      </c>
      <c r="J205" s="343">
        <f>G205+I205+H205</f>
        <v>1.1269329157392685</v>
      </c>
      <c r="K205" s="600"/>
    </row>
    <row r="206" spans="1:11" x14ac:dyDescent="0.25">
      <c r="A206" s="356" t="s">
        <v>157</v>
      </c>
      <c r="B206" s="357">
        <v>17715744</v>
      </c>
      <c r="C206" s="337">
        <v>38.700000000000003</v>
      </c>
      <c r="D206" s="728">
        <v>6865</v>
      </c>
      <c r="E206" s="728">
        <v>7645</v>
      </c>
      <c r="F206" s="340">
        <f t="shared" si="7"/>
        <v>780</v>
      </c>
      <c r="G206" s="602">
        <f t="shared" si="11"/>
        <v>0.67079999999999995</v>
      </c>
      <c r="H206" s="602"/>
      <c r="I206" s="342">
        <f>(C206/C275)*I11</f>
        <v>3.3472731319554798E-2</v>
      </c>
      <c r="J206" s="343">
        <f t="shared" ref="J206:J268" si="12">G206+I206+H206</f>
        <v>0.7042727313195547</v>
      </c>
      <c r="K206" s="600"/>
    </row>
    <row r="207" spans="1:11" x14ac:dyDescent="0.25">
      <c r="A207" s="356" t="s">
        <v>158</v>
      </c>
      <c r="B207" s="357">
        <v>17218887</v>
      </c>
      <c r="C207" s="337">
        <v>37.5</v>
      </c>
      <c r="D207" s="728">
        <v>3990</v>
      </c>
      <c r="E207" s="728">
        <v>3990</v>
      </c>
      <c r="F207" s="340">
        <f t="shared" si="7"/>
        <v>0</v>
      </c>
      <c r="G207" s="602">
        <f t="shared" si="11"/>
        <v>0</v>
      </c>
      <c r="H207" s="602"/>
      <c r="I207" s="342">
        <f>(C207/C275)*I11</f>
        <v>3.2434817170111235E-2</v>
      </c>
      <c r="J207" s="343">
        <f t="shared" si="12"/>
        <v>3.2434817170111235E-2</v>
      </c>
      <c r="K207" s="600"/>
    </row>
    <row r="208" spans="1:11" x14ac:dyDescent="0.25">
      <c r="A208" s="356" t="s">
        <v>159</v>
      </c>
      <c r="B208" s="357">
        <v>17219075</v>
      </c>
      <c r="C208" s="337">
        <v>33.4</v>
      </c>
      <c r="D208" s="728">
        <v>4681</v>
      </c>
      <c r="E208" s="728">
        <v>4681</v>
      </c>
      <c r="F208" s="340">
        <f t="shared" ref="F208:F271" si="13">E208-D208</f>
        <v>0</v>
      </c>
      <c r="G208" s="602">
        <f t="shared" si="11"/>
        <v>0</v>
      </c>
      <c r="H208" s="602">
        <f>C208*0.015*12/7</f>
        <v>0.85885714285714287</v>
      </c>
      <c r="I208" s="342">
        <f>(C208/C275)*I11</f>
        <v>2.8888610492845739E-2</v>
      </c>
      <c r="J208" s="343">
        <f>H208</f>
        <v>0.85885714285714287</v>
      </c>
      <c r="K208" s="600"/>
    </row>
    <row r="209" spans="1:11" x14ac:dyDescent="0.25">
      <c r="A209" s="356" t="s">
        <v>160</v>
      </c>
      <c r="B209" s="357">
        <v>17715017</v>
      </c>
      <c r="C209" s="337">
        <v>36.6</v>
      </c>
      <c r="D209" s="728">
        <v>9660</v>
      </c>
      <c r="E209" s="728">
        <v>9660</v>
      </c>
      <c r="F209" s="340">
        <f t="shared" si="13"/>
        <v>0</v>
      </c>
      <c r="G209" s="602">
        <f t="shared" si="11"/>
        <v>0</v>
      </c>
      <c r="H209" s="602"/>
      <c r="I209" s="342">
        <f>(C209/C275)*I11</f>
        <v>3.1656381558028565E-2</v>
      </c>
      <c r="J209" s="343">
        <f t="shared" si="12"/>
        <v>3.1656381558028565E-2</v>
      </c>
      <c r="K209" s="600"/>
    </row>
    <row r="210" spans="1:11" x14ac:dyDescent="0.25">
      <c r="A210" s="356" t="s">
        <v>161</v>
      </c>
      <c r="B210" s="357">
        <v>17219291</v>
      </c>
      <c r="C210" s="337">
        <v>34.4</v>
      </c>
      <c r="D210" s="728">
        <v>2700</v>
      </c>
      <c r="E210" s="728">
        <v>2700</v>
      </c>
      <c r="F210" s="340">
        <f t="shared" si="13"/>
        <v>0</v>
      </c>
      <c r="G210" s="602">
        <f t="shared" si="11"/>
        <v>0</v>
      </c>
      <c r="H210" s="602">
        <f>C210*0.015*12/7</f>
        <v>0.88457142857142856</v>
      </c>
      <c r="I210" s="342">
        <f>(C210/C275)*I11</f>
        <v>2.9753538950715374E-2</v>
      </c>
      <c r="J210" s="343">
        <f>H210</f>
        <v>0.88457142857142856</v>
      </c>
      <c r="K210" s="600"/>
    </row>
    <row r="211" spans="1:11" x14ac:dyDescent="0.25">
      <c r="A211" s="356" t="s">
        <v>162</v>
      </c>
      <c r="B211" s="357">
        <v>17219021</v>
      </c>
      <c r="C211" s="337">
        <v>38.200000000000003</v>
      </c>
      <c r="D211" s="728">
        <v>12040</v>
      </c>
      <c r="E211" s="728">
        <v>12905</v>
      </c>
      <c r="F211" s="340">
        <f t="shared" si="13"/>
        <v>865</v>
      </c>
      <c r="G211" s="602">
        <f t="shared" si="11"/>
        <v>0.74390000000000001</v>
      </c>
      <c r="H211" s="602"/>
      <c r="I211" s="342">
        <f>(C211/C275)*I11</f>
        <v>3.3040267090619982E-2</v>
      </c>
      <c r="J211" s="343">
        <f t="shared" si="12"/>
        <v>0.77694026709062003</v>
      </c>
      <c r="K211" s="600"/>
    </row>
    <row r="212" spans="1:11" x14ac:dyDescent="0.25">
      <c r="A212" s="356" t="s">
        <v>163</v>
      </c>
      <c r="B212" s="357">
        <v>17219123</v>
      </c>
      <c r="C212" s="337">
        <v>39.299999999999997</v>
      </c>
      <c r="D212" s="728">
        <v>48810</v>
      </c>
      <c r="E212" s="728">
        <v>49440</v>
      </c>
      <c r="F212" s="340">
        <f t="shared" si="13"/>
        <v>630</v>
      </c>
      <c r="G212" s="602">
        <f t="shared" si="11"/>
        <v>0.54179999999999995</v>
      </c>
      <c r="H212" s="602"/>
      <c r="I212" s="342">
        <f>(C212/C275)*I11</f>
        <v>3.3991688394276576E-2</v>
      </c>
      <c r="J212" s="343">
        <f t="shared" si="12"/>
        <v>0.57579168839427652</v>
      </c>
      <c r="K212" s="600"/>
    </row>
    <row r="213" spans="1:11" x14ac:dyDescent="0.25">
      <c r="A213" s="356" t="s">
        <v>164</v>
      </c>
      <c r="B213" s="357">
        <v>17219182</v>
      </c>
      <c r="C213" s="337">
        <v>43.3</v>
      </c>
      <c r="D213" s="728">
        <v>48475</v>
      </c>
      <c r="E213" s="728">
        <v>49490</v>
      </c>
      <c r="F213" s="340">
        <f t="shared" si="13"/>
        <v>1015</v>
      </c>
      <c r="G213" s="602">
        <f t="shared" si="11"/>
        <v>0.87290000000000001</v>
      </c>
      <c r="H213" s="602"/>
      <c r="I213" s="342">
        <f>(C213/C275)*I11</f>
        <v>3.7451402225755104E-2</v>
      </c>
      <c r="J213" s="343">
        <f t="shared" si="12"/>
        <v>0.91035140222575506</v>
      </c>
      <c r="K213" s="600"/>
    </row>
    <row r="214" spans="1:11" x14ac:dyDescent="0.25">
      <c r="A214" s="356" t="s">
        <v>165</v>
      </c>
      <c r="B214" s="357">
        <v>17219330</v>
      </c>
      <c r="C214" s="337">
        <v>67.2</v>
      </c>
      <c r="D214" s="727">
        <v>53680</v>
      </c>
      <c r="E214" s="727">
        <v>55410</v>
      </c>
      <c r="F214" s="340">
        <f t="shared" si="13"/>
        <v>1730</v>
      </c>
      <c r="G214" s="602">
        <f t="shared" si="11"/>
        <v>1.4878</v>
      </c>
      <c r="H214" s="602"/>
      <c r="I214" s="342">
        <f>(C214/C275)*I11</f>
        <v>5.8123192368839338E-2</v>
      </c>
      <c r="J214" s="343">
        <f t="shared" si="12"/>
        <v>1.5459231923688392</v>
      </c>
      <c r="K214" s="600"/>
    </row>
    <row r="215" spans="1:11" x14ac:dyDescent="0.25">
      <c r="A215" s="356" t="s">
        <v>166</v>
      </c>
      <c r="B215" s="357">
        <v>17218801</v>
      </c>
      <c r="C215" s="337">
        <v>41.4</v>
      </c>
      <c r="D215" s="727">
        <v>14825</v>
      </c>
      <c r="E215" s="727">
        <v>16070</v>
      </c>
      <c r="F215" s="340">
        <f t="shared" si="13"/>
        <v>1245</v>
      </c>
      <c r="G215" s="602">
        <f t="shared" si="11"/>
        <v>1.0707</v>
      </c>
      <c r="H215" s="602"/>
      <c r="I215" s="342">
        <f>(C215/C275)*I11</f>
        <v>3.5808038155802802E-2</v>
      </c>
      <c r="J215" s="343">
        <f t="shared" si="12"/>
        <v>1.1065080381558028</v>
      </c>
      <c r="K215" s="600"/>
    </row>
    <row r="216" spans="1:11" x14ac:dyDescent="0.25">
      <c r="A216" s="356" t="s">
        <v>167</v>
      </c>
      <c r="B216" s="357">
        <v>17219051</v>
      </c>
      <c r="C216" s="337">
        <v>77.5</v>
      </c>
      <c r="D216" s="727">
        <v>70940</v>
      </c>
      <c r="E216" s="727">
        <v>72650</v>
      </c>
      <c r="F216" s="340">
        <f t="shared" si="13"/>
        <v>1710</v>
      </c>
      <c r="G216" s="602">
        <f t="shared" si="11"/>
        <v>1.4705999999999999</v>
      </c>
      <c r="H216" s="602"/>
      <c r="I216" s="342">
        <f>(C216/C275)*I11</f>
        <v>6.7031955484896544E-2</v>
      </c>
      <c r="J216" s="343">
        <f t="shared" si="12"/>
        <v>1.5376319554848965</v>
      </c>
      <c r="K216" s="600"/>
    </row>
    <row r="217" spans="1:11" x14ac:dyDescent="0.25">
      <c r="A217" s="356" t="s">
        <v>168</v>
      </c>
      <c r="B217" s="357">
        <v>17219208</v>
      </c>
      <c r="C217" s="337">
        <v>102.9</v>
      </c>
      <c r="D217" s="727">
        <v>18145</v>
      </c>
      <c r="E217" s="727">
        <v>18495</v>
      </c>
      <c r="F217" s="340">
        <f t="shared" si="13"/>
        <v>350</v>
      </c>
      <c r="G217" s="602">
        <f t="shared" si="11"/>
        <v>0.30099999999999999</v>
      </c>
      <c r="H217" s="602"/>
      <c r="I217" s="342">
        <f>(C217/C275)*I11</f>
        <v>8.9001138314785233E-2</v>
      </c>
      <c r="J217" s="343">
        <f t="shared" si="12"/>
        <v>0.39000113831478522</v>
      </c>
      <c r="K217" s="600"/>
    </row>
    <row r="218" spans="1:11" x14ac:dyDescent="0.25">
      <c r="A218" s="356" t="s">
        <v>169</v>
      </c>
      <c r="B218" s="357">
        <v>17218694</v>
      </c>
      <c r="C218" s="337">
        <v>95.8</v>
      </c>
      <c r="D218" s="727">
        <v>19845</v>
      </c>
      <c r="E218" s="727">
        <v>19845</v>
      </c>
      <c r="F218" s="340">
        <f t="shared" si="13"/>
        <v>0</v>
      </c>
      <c r="G218" s="602">
        <f t="shared" si="11"/>
        <v>0</v>
      </c>
      <c r="H218" s="602"/>
      <c r="I218" s="342">
        <f>(C218/C275)*I11</f>
        <v>8.2860146263910833E-2</v>
      </c>
      <c r="J218" s="343">
        <f t="shared" si="12"/>
        <v>8.2860146263910833E-2</v>
      </c>
      <c r="K218" s="600"/>
    </row>
    <row r="219" spans="1:11" x14ac:dyDescent="0.25">
      <c r="A219" s="356" t="s">
        <v>170</v>
      </c>
      <c r="B219" s="357">
        <v>17219084</v>
      </c>
      <c r="C219" s="337">
        <v>93.8</v>
      </c>
      <c r="D219" s="727">
        <v>29155</v>
      </c>
      <c r="E219" s="727">
        <v>30765</v>
      </c>
      <c r="F219" s="340">
        <f t="shared" si="13"/>
        <v>1610</v>
      </c>
      <c r="G219" s="602">
        <f t="shared" si="11"/>
        <v>1.3846000000000001</v>
      </c>
      <c r="H219" s="602"/>
      <c r="I219" s="342">
        <f>(C219/C275)*I11</f>
        <v>8.1130289348171569E-2</v>
      </c>
      <c r="J219" s="343">
        <f t="shared" si="12"/>
        <v>1.4657302893481716</v>
      </c>
      <c r="K219" s="600"/>
    </row>
    <row r="220" spans="1:11" x14ac:dyDescent="0.25">
      <c r="A220" s="356" t="s">
        <v>171</v>
      </c>
      <c r="B220" s="357">
        <v>17218787</v>
      </c>
      <c r="C220" s="337">
        <v>104.1</v>
      </c>
      <c r="D220" s="727">
        <v>33560</v>
      </c>
      <c r="E220" s="727">
        <v>35270</v>
      </c>
      <c r="F220" s="340">
        <f t="shared" si="13"/>
        <v>1710</v>
      </c>
      <c r="G220" s="602">
        <f t="shared" si="11"/>
        <v>1.4705999999999999</v>
      </c>
      <c r="H220" s="602"/>
      <c r="I220" s="342">
        <f>(C220/C275)*I11</f>
        <v>9.0039052464228789E-2</v>
      </c>
      <c r="J220" s="343">
        <f>G220+I220+H220</f>
        <v>1.5606390524642286</v>
      </c>
      <c r="K220" s="600"/>
    </row>
    <row r="221" spans="1:11" x14ac:dyDescent="0.25">
      <c r="A221" s="356" t="s">
        <v>172</v>
      </c>
      <c r="B221" s="357">
        <v>17219258</v>
      </c>
      <c r="C221" s="337">
        <v>123.5</v>
      </c>
      <c r="D221" s="727">
        <v>35719</v>
      </c>
      <c r="E221" s="727">
        <v>37591</v>
      </c>
      <c r="F221" s="340">
        <f t="shared" si="13"/>
        <v>1872</v>
      </c>
      <c r="G221" s="602">
        <f t="shared" si="11"/>
        <v>1.60992</v>
      </c>
      <c r="H221" s="602"/>
      <c r="I221" s="342">
        <f>(C221/C275)*I11</f>
        <v>0.10681866454689967</v>
      </c>
      <c r="J221" s="343">
        <f t="shared" si="12"/>
        <v>1.7167386645468996</v>
      </c>
      <c r="K221" s="600"/>
    </row>
    <row r="222" spans="1:11" x14ac:dyDescent="0.25">
      <c r="A222" s="356" t="s">
        <v>173</v>
      </c>
      <c r="B222" s="362" t="s">
        <v>213</v>
      </c>
      <c r="C222" s="337">
        <v>8.8000000000000007</v>
      </c>
      <c r="D222" s="727">
        <v>0</v>
      </c>
      <c r="E222" s="727">
        <v>0</v>
      </c>
      <c r="F222" s="566">
        <f t="shared" si="13"/>
        <v>0</v>
      </c>
      <c r="G222" s="342">
        <f t="shared" si="11"/>
        <v>0</v>
      </c>
      <c r="H222" s="342"/>
      <c r="I222" s="342">
        <f>(C222/C275)*I11</f>
        <v>7.6113704292527706E-3</v>
      </c>
      <c r="J222" s="343">
        <f t="shared" si="12"/>
        <v>7.6113704292527706E-3</v>
      </c>
      <c r="K222" s="600"/>
    </row>
    <row r="223" spans="1:11" x14ac:dyDescent="0.25">
      <c r="A223" s="356" t="s">
        <v>174</v>
      </c>
      <c r="B223" s="357">
        <v>17218772</v>
      </c>
      <c r="C223" s="337">
        <v>43.8</v>
      </c>
      <c r="D223" s="728">
        <v>8000</v>
      </c>
      <c r="E223" s="728">
        <v>9020</v>
      </c>
      <c r="F223" s="340">
        <f t="shared" si="13"/>
        <v>1020</v>
      </c>
      <c r="G223" s="602">
        <f t="shared" si="11"/>
        <v>0.87719999999999998</v>
      </c>
      <c r="H223" s="602"/>
      <c r="I223" s="342">
        <f>(C223/C275)*I11</f>
        <v>3.788386645468992E-2</v>
      </c>
      <c r="J223" s="343">
        <f t="shared" si="12"/>
        <v>0.91508386645468986</v>
      </c>
      <c r="K223" s="600"/>
    </row>
    <row r="224" spans="1:11" x14ac:dyDescent="0.25">
      <c r="A224" s="356" t="s">
        <v>175</v>
      </c>
      <c r="B224" s="357">
        <v>17219249</v>
      </c>
      <c r="C224" s="337">
        <v>68.599999999999994</v>
      </c>
      <c r="D224" s="728">
        <v>18130</v>
      </c>
      <c r="E224" s="728">
        <v>19425</v>
      </c>
      <c r="F224" s="340">
        <f t="shared" si="13"/>
        <v>1295</v>
      </c>
      <c r="G224" s="602">
        <f t="shared" si="11"/>
        <v>1.1136999999999999</v>
      </c>
      <c r="H224" s="602"/>
      <c r="I224" s="342">
        <f>(C224/C275)*I11</f>
        <v>5.9334092209856817E-2</v>
      </c>
      <c r="J224" s="343">
        <f t="shared" si="12"/>
        <v>1.1730340922098568</v>
      </c>
      <c r="K224" s="600"/>
    </row>
    <row r="225" spans="1:11" x14ac:dyDescent="0.25">
      <c r="A225" s="356" t="s">
        <v>176</v>
      </c>
      <c r="B225" s="357">
        <v>17218796</v>
      </c>
      <c r="C225" s="337">
        <v>46.7</v>
      </c>
      <c r="D225" s="728">
        <v>3590</v>
      </c>
      <c r="E225" s="728">
        <v>3710</v>
      </c>
      <c r="F225" s="340">
        <f t="shared" si="13"/>
        <v>120</v>
      </c>
      <c r="G225" s="602">
        <f t="shared" si="11"/>
        <v>0.1032</v>
      </c>
      <c r="H225" s="602"/>
      <c r="I225" s="342">
        <f>(C225/C275)*I11</f>
        <v>4.0392158982511861E-2</v>
      </c>
      <c r="J225" s="343">
        <f t="shared" si="12"/>
        <v>0.14359215898251187</v>
      </c>
      <c r="K225" s="600"/>
    </row>
    <row r="226" spans="1:11" x14ac:dyDescent="0.25">
      <c r="A226" s="356" t="s">
        <v>177</v>
      </c>
      <c r="B226" s="357">
        <v>17219072</v>
      </c>
      <c r="C226" s="337">
        <v>68.2</v>
      </c>
      <c r="D226" s="728">
        <v>18240</v>
      </c>
      <c r="E226" s="728">
        <v>19600</v>
      </c>
      <c r="F226" s="340">
        <f t="shared" si="13"/>
        <v>1360</v>
      </c>
      <c r="G226" s="602">
        <f t="shared" si="11"/>
        <v>1.1696</v>
      </c>
      <c r="H226" s="602"/>
      <c r="I226" s="342">
        <f>(C226/C275)*I11</f>
        <v>5.8988120826708963E-2</v>
      </c>
      <c r="J226" s="343">
        <f t="shared" si="12"/>
        <v>1.2285881208267089</v>
      </c>
      <c r="K226" s="600"/>
    </row>
    <row r="227" spans="1:11" x14ac:dyDescent="0.25">
      <c r="A227" s="356" t="s">
        <v>178</v>
      </c>
      <c r="B227" s="357">
        <v>17218794</v>
      </c>
      <c r="C227" s="337">
        <v>49.9</v>
      </c>
      <c r="D227" s="728">
        <v>12250</v>
      </c>
      <c r="E227" s="728">
        <v>13060</v>
      </c>
      <c r="F227" s="340">
        <f t="shared" si="13"/>
        <v>810</v>
      </c>
      <c r="G227" s="602">
        <f t="shared" si="11"/>
        <v>0.6966</v>
      </c>
      <c r="H227" s="602"/>
      <c r="I227" s="342">
        <f>(C227/C275)*I11</f>
        <v>4.3159930047694688E-2</v>
      </c>
      <c r="J227" s="343">
        <f t="shared" si="12"/>
        <v>0.73975993004769469</v>
      </c>
      <c r="K227" s="600"/>
    </row>
    <row r="228" spans="1:11" x14ac:dyDescent="0.25">
      <c r="A228" s="356" t="s">
        <v>179</v>
      </c>
      <c r="B228" s="357">
        <v>17219264</v>
      </c>
      <c r="C228" s="337">
        <v>49.8</v>
      </c>
      <c r="D228" s="727">
        <v>8240</v>
      </c>
      <c r="E228" s="727">
        <v>9185</v>
      </c>
      <c r="F228" s="340">
        <f t="shared" si="13"/>
        <v>945</v>
      </c>
      <c r="G228" s="602">
        <f t="shared" si="11"/>
        <v>0.81269999999999998</v>
      </c>
      <c r="H228" s="602"/>
      <c r="I228" s="342">
        <f>(C228/C275)*I11</f>
        <v>4.3073437201907719E-2</v>
      </c>
      <c r="J228" s="343">
        <f t="shared" si="12"/>
        <v>0.85577343720190768</v>
      </c>
      <c r="K228" s="600"/>
    </row>
    <row r="229" spans="1:11" x14ac:dyDescent="0.25">
      <c r="A229" s="356" t="s">
        <v>180</v>
      </c>
      <c r="B229" s="357">
        <v>17219048</v>
      </c>
      <c r="C229" s="337">
        <v>37.700000000000003</v>
      </c>
      <c r="D229" s="727">
        <v>7350</v>
      </c>
      <c r="E229" s="727">
        <v>7440</v>
      </c>
      <c r="F229" s="340">
        <f t="shared" si="13"/>
        <v>90</v>
      </c>
      <c r="G229" s="602">
        <f t="shared" si="11"/>
        <v>7.7399999999999997E-2</v>
      </c>
      <c r="H229" s="602"/>
      <c r="I229" s="342">
        <f>(C229/C275)*I11</f>
        <v>3.2607802861685166E-2</v>
      </c>
      <c r="J229" s="343">
        <f t="shared" si="12"/>
        <v>0.11000780286168516</v>
      </c>
      <c r="K229" s="600"/>
    </row>
    <row r="230" spans="1:11" x14ac:dyDescent="0.25">
      <c r="A230" s="356" t="s">
        <v>181</v>
      </c>
      <c r="B230" s="357">
        <v>17219324</v>
      </c>
      <c r="C230" s="337">
        <v>45.3</v>
      </c>
      <c r="D230" s="727">
        <v>8785</v>
      </c>
      <c r="E230" s="727">
        <v>9275</v>
      </c>
      <c r="F230" s="340">
        <f t="shared" si="13"/>
        <v>490</v>
      </c>
      <c r="G230" s="602">
        <f t="shared" si="11"/>
        <v>0.4214</v>
      </c>
      <c r="H230" s="602"/>
      <c r="I230" s="342">
        <f>(C230/C275)*I11</f>
        <v>3.9181259141494375E-2</v>
      </c>
      <c r="J230" s="343">
        <f t="shared" si="12"/>
        <v>0.46058125914149439</v>
      </c>
      <c r="K230" s="600"/>
    </row>
    <row r="231" spans="1:11" x14ac:dyDescent="0.25">
      <c r="A231" s="356" t="s">
        <v>182</v>
      </c>
      <c r="B231" s="357">
        <v>17219063</v>
      </c>
      <c r="C231" s="337">
        <v>52.8</v>
      </c>
      <c r="D231" s="728">
        <v>18675</v>
      </c>
      <c r="E231" s="728">
        <v>18745</v>
      </c>
      <c r="F231" s="340">
        <f t="shared" si="13"/>
        <v>70</v>
      </c>
      <c r="G231" s="602">
        <f t="shared" si="11"/>
        <v>6.0199999999999997E-2</v>
      </c>
      <c r="H231" s="602"/>
      <c r="I231" s="342">
        <f>(C231/C275)*I11</f>
        <v>4.5668222575516615E-2</v>
      </c>
      <c r="J231" s="343">
        <f t="shared" si="12"/>
        <v>0.10586822257551662</v>
      </c>
      <c r="K231" s="600"/>
    </row>
    <row r="232" spans="1:11" x14ac:dyDescent="0.25">
      <c r="A232" s="356" t="s">
        <v>183</v>
      </c>
      <c r="B232" s="357">
        <v>17218847</v>
      </c>
      <c r="C232" s="337">
        <v>42</v>
      </c>
      <c r="D232" s="728">
        <v>8385</v>
      </c>
      <c r="E232" s="728">
        <v>9345</v>
      </c>
      <c r="F232" s="340">
        <f t="shared" si="13"/>
        <v>960</v>
      </c>
      <c r="G232" s="602">
        <f t="shared" si="11"/>
        <v>0.8256</v>
      </c>
      <c r="H232" s="602"/>
      <c r="I232" s="342">
        <f>(C232/C275)*I11</f>
        <v>3.6326995230524586E-2</v>
      </c>
      <c r="J232" s="343">
        <f t="shared" si="12"/>
        <v>0.86192699523052463</v>
      </c>
      <c r="K232" s="600"/>
    </row>
    <row r="233" spans="1:11" x14ac:dyDescent="0.25">
      <c r="A233" s="356" t="s">
        <v>184</v>
      </c>
      <c r="B233" s="357">
        <v>17219240</v>
      </c>
      <c r="C233" s="337">
        <v>47</v>
      </c>
      <c r="D233" s="728">
        <v>4975</v>
      </c>
      <c r="E233" s="728">
        <v>5060</v>
      </c>
      <c r="F233" s="340">
        <f t="shared" si="13"/>
        <v>85</v>
      </c>
      <c r="G233" s="602">
        <f t="shared" si="11"/>
        <v>7.3099999999999998E-2</v>
      </c>
      <c r="H233" s="602"/>
      <c r="I233" s="342">
        <f>(C233/C275)*I11</f>
        <v>4.0651637519872746E-2</v>
      </c>
      <c r="J233" s="343">
        <f t="shared" si="12"/>
        <v>0.11375163751987274</v>
      </c>
      <c r="K233" s="600"/>
    </row>
    <row r="234" spans="1:11" x14ac:dyDescent="0.25">
      <c r="A234" s="356" t="s">
        <v>185</v>
      </c>
      <c r="B234" s="357">
        <v>17219038</v>
      </c>
      <c r="C234" s="337">
        <v>28.9</v>
      </c>
      <c r="D234" s="728">
        <v>5585</v>
      </c>
      <c r="E234" s="728">
        <v>6180</v>
      </c>
      <c r="F234" s="340">
        <f t="shared" si="13"/>
        <v>595</v>
      </c>
      <c r="G234" s="602">
        <f t="shared" si="11"/>
        <v>0.51169999999999993</v>
      </c>
      <c r="H234" s="602"/>
      <c r="I234" s="342">
        <f>(C234/C275)*I11</f>
        <v>2.4996432432432391E-2</v>
      </c>
      <c r="J234" s="343">
        <f t="shared" si="12"/>
        <v>0.53669643243243237</v>
      </c>
      <c r="K234" s="600"/>
    </row>
    <row r="235" spans="1:11" x14ac:dyDescent="0.25">
      <c r="A235" s="356" t="s">
        <v>186</v>
      </c>
      <c r="B235" s="357">
        <v>17219310</v>
      </c>
      <c r="C235" s="337">
        <v>25.1</v>
      </c>
      <c r="D235" s="728">
        <v>5995</v>
      </c>
      <c r="E235" s="728">
        <v>6610</v>
      </c>
      <c r="F235" s="340">
        <f t="shared" si="13"/>
        <v>615</v>
      </c>
      <c r="G235" s="602">
        <f t="shared" si="11"/>
        <v>0.52890000000000004</v>
      </c>
      <c r="H235" s="602"/>
      <c r="I235" s="342">
        <f>(C235/C275)*I11</f>
        <v>2.1709704292527787E-2</v>
      </c>
      <c r="J235" s="343">
        <f t="shared" si="12"/>
        <v>0.55060970429252787</v>
      </c>
      <c r="K235" s="600"/>
    </row>
    <row r="236" spans="1:11" x14ac:dyDescent="0.25">
      <c r="A236" s="356" t="s">
        <v>187</v>
      </c>
      <c r="B236" s="357">
        <v>17218621</v>
      </c>
      <c r="C236" s="337">
        <v>21.7</v>
      </c>
      <c r="D236" s="728">
        <v>8960</v>
      </c>
      <c r="E236" s="728">
        <v>9670</v>
      </c>
      <c r="F236" s="340">
        <f t="shared" si="13"/>
        <v>710</v>
      </c>
      <c r="G236" s="602">
        <f t="shared" si="11"/>
        <v>0.61060000000000003</v>
      </c>
      <c r="H236" s="602"/>
      <c r="I236" s="342">
        <f>(C236/C275)*I11</f>
        <v>1.8768947535771033E-2</v>
      </c>
      <c r="J236" s="343">
        <f t="shared" si="12"/>
        <v>0.62936894753577111</v>
      </c>
      <c r="K236" s="600"/>
    </row>
    <row r="237" spans="1:11" x14ac:dyDescent="0.25">
      <c r="A237" s="356" t="s">
        <v>188</v>
      </c>
      <c r="B237" s="357">
        <v>17219062</v>
      </c>
      <c r="C237" s="337">
        <v>20</v>
      </c>
      <c r="D237" s="727">
        <v>2955</v>
      </c>
      <c r="E237" s="727">
        <v>3315</v>
      </c>
      <c r="F237" s="340">
        <f t="shared" si="13"/>
        <v>360</v>
      </c>
      <c r="G237" s="602">
        <f t="shared" si="11"/>
        <v>0.30959999999999999</v>
      </c>
      <c r="H237" s="602"/>
      <c r="I237" s="342">
        <f>(C237/C275)*I11</f>
        <v>1.7298569157392658E-2</v>
      </c>
      <c r="J237" s="343">
        <f t="shared" si="12"/>
        <v>0.32689856915739263</v>
      </c>
      <c r="K237" s="600"/>
    </row>
    <row r="238" spans="1:11" x14ac:dyDescent="0.25">
      <c r="A238" s="337" t="s">
        <v>189</v>
      </c>
      <c r="B238" s="357">
        <v>17219098</v>
      </c>
      <c r="C238" s="337">
        <v>26.3</v>
      </c>
      <c r="D238" s="727">
        <v>4755</v>
      </c>
      <c r="E238" s="727">
        <v>5000</v>
      </c>
      <c r="F238" s="340">
        <f t="shared" si="13"/>
        <v>245</v>
      </c>
      <c r="G238" s="602">
        <f t="shared" si="11"/>
        <v>0.2107</v>
      </c>
      <c r="H238" s="602"/>
      <c r="I238" s="342">
        <f>(C238/C275)*I11</f>
        <v>2.2747618441971349E-2</v>
      </c>
      <c r="J238" s="343">
        <f t="shared" si="12"/>
        <v>0.23344761844197134</v>
      </c>
      <c r="K238" s="600"/>
    </row>
    <row r="239" spans="1:11" x14ac:dyDescent="0.25">
      <c r="A239" s="337" t="s">
        <v>190</v>
      </c>
      <c r="B239" s="357">
        <v>17715401</v>
      </c>
      <c r="C239" s="337">
        <v>27.7</v>
      </c>
      <c r="D239" s="727">
        <v>9125</v>
      </c>
      <c r="E239" s="727">
        <v>9255</v>
      </c>
      <c r="F239" s="340">
        <f t="shared" si="13"/>
        <v>130</v>
      </c>
      <c r="G239" s="602">
        <f t="shared" si="11"/>
        <v>0.1118</v>
      </c>
      <c r="H239" s="602"/>
      <c r="I239" s="342">
        <f>(C239/C275)*I11</f>
        <v>2.3958518282988832E-2</v>
      </c>
      <c r="J239" s="343">
        <f t="shared" si="12"/>
        <v>0.13575851828298882</v>
      </c>
      <c r="K239" s="600"/>
    </row>
    <row r="240" spans="1:11" x14ac:dyDescent="0.25">
      <c r="A240" s="337" t="s">
        <v>191</v>
      </c>
      <c r="B240" s="357">
        <v>17714981</v>
      </c>
      <c r="C240" s="337">
        <v>22.4</v>
      </c>
      <c r="D240" s="727">
        <v>8540</v>
      </c>
      <c r="E240" s="727">
        <v>9010</v>
      </c>
      <c r="F240" s="340">
        <f t="shared" si="13"/>
        <v>470</v>
      </c>
      <c r="G240" s="602">
        <f t="shared" si="11"/>
        <v>0.4042</v>
      </c>
      <c r="H240" s="602"/>
      <c r="I240" s="342">
        <f>(C240/C275)*I11</f>
        <v>1.9374397456279776E-2</v>
      </c>
      <c r="J240" s="343">
        <f t="shared" si="12"/>
        <v>0.42357439745627978</v>
      </c>
      <c r="K240" s="600"/>
    </row>
    <row r="241" spans="1:11" x14ac:dyDescent="0.25">
      <c r="A241" s="337" t="s">
        <v>192</v>
      </c>
      <c r="B241" s="357">
        <v>17715748</v>
      </c>
      <c r="C241" s="337">
        <v>31.2</v>
      </c>
      <c r="D241" s="727">
        <v>5130</v>
      </c>
      <c r="E241" s="727">
        <v>5810</v>
      </c>
      <c r="F241" s="340">
        <f t="shared" si="13"/>
        <v>680</v>
      </c>
      <c r="G241" s="602">
        <f t="shared" si="11"/>
        <v>0.58479999999999999</v>
      </c>
      <c r="H241" s="602"/>
      <c r="I241" s="342">
        <f>(C241/C275)*I11</f>
        <v>2.6985767885532547E-2</v>
      </c>
      <c r="J241" s="343">
        <f t="shared" si="12"/>
        <v>0.61178576788553252</v>
      </c>
      <c r="K241" s="600"/>
    </row>
    <row r="242" spans="1:11" x14ac:dyDescent="0.25">
      <c r="A242" s="337" t="s">
        <v>193</v>
      </c>
      <c r="B242" s="357">
        <v>17715384</v>
      </c>
      <c r="C242" s="337">
        <v>32.299999999999997</v>
      </c>
      <c r="D242" s="727">
        <v>7680</v>
      </c>
      <c r="E242" s="727">
        <v>8235</v>
      </c>
      <c r="F242" s="340">
        <f t="shared" si="13"/>
        <v>555</v>
      </c>
      <c r="G242" s="602">
        <f t="shared" si="11"/>
        <v>0.4773</v>
      </c>
      <c r="H242" s="602"/>
      <c r="I242" s="342">
        <f>(C242/C275)*I11</f>
        <v>2.7937189189189141E-2</v>
      </c>
      <c r="J242" s="343">
        <f t="shared" si="12"/>
        <v>0.50523718918918914</v>
      </c>
      <c r="K242" s="600"/>
    </row>
    <row r="243" spans="1:11" x14ac:dyDescent="0.25">
      <c r="A243" s="337" t="s">
        <v>194</v>
      </c>
      <c r="B243" s="357">
        <v>17715650</v>
      </c>
      <c r="C243" s="337">
        <v>25.2</v>
      </c>
      <c r="D243" s="727">
        <v>10260</v>
      </c>
      <c r="E243" s="727">
        <v>10980</v>
      </c>
      <c r="F243" s="340">
        <f t="shared" si="13"/>
        <v>720</v>
      </c>
      <c r="G243" s="602">
        <f t="shared" si="11"/>
        <v>0.61919999999999997</v>
      </c>
      <c r="H243" s="602"/>
      <c r="I243" s="342">
        <f>(C243/C275)*I11</f>
        <v>2.1796197138314748E-2</v>
      </c>
      <c r="J243" s="343">
        <f t="shared" si="12"/>
        <v>0.64099619713831468</v>
      </c>
      <c r="K243" s="600"/>
    </row>
    <row r="244" spans="1:11" x14ac:dyDescent="0.25">
      <c r="A244" s="337" t="s">
        <v>195</v>
      </c>
      <c r="B244" s="357">
        <v>17715387</v>
      </c>
      <c r="C244" s="337">
        <v>28.9</v>
      </c>
      <c r="D244" s="727">
        <v>13120</v>
      </c>
      <c r="E244" s="727">
        <v>14000</v>
      </c>
      <c r="F244" s="340">
        <f t="shared" si="13"/>
        <v>880</v>
      </c>
      <c r="G244" s="602">
        <f t="shared" si="11"/>
        <v>0.75680000000000003</v>
      </c>
      <c r="H244" s="602"/>
      <c r="I244" s="342">
        <f>(C244/C275)*I11</f>
        <v>2.4996432432432391E-2</v>
      </c>
      <c r="J244" s="343">
        <f t="shared" si="12"/>
        <v>0.78179643243243246</v>
      </c>
      <c r="K244" s="600"/>
    </row>
    <row r="245" spans="1:11" x14ac:dyDescent="0.25">
      <c r="A245" s="337" t="s">
        <v>196</v>
      </c>
      <c r="B245" s="357">
        <v>17715184</v>
      </c>
      <c r="C245" s="337">
        <v>27.4</v>
      </c>
      <c r="D245" s="727">
        <v>9175</v>
      </c>
      <c r="E245" s="727">
        <v>9680</v>
      </c>
      <c r="F245" s="340">
        <f t="shared" si="13"/>
        <v>505</v>
      </c>
      <c r="G245" s="602">
        <f t="shared" si="11"/>
        <v>0.43429999999999996</v>
      </c>
      <c r="H245" s="602"/>
      <c r="I245" s="342">
        <f>(C245/C275)*I11</f>
        <v>2.3699039745627943E-2</v>
      </c>
      <c r="J245" s="343">
        <f t="shared" si="12"/>
        <v>0.45799903974562789</v>
      </c>
      <c r="K245" s="600"/>
    </row>
    <row r="246" spans="1:11" x14ac:dyDescent="0.25">
      <c r="A246" s="337" t="s">
        <v>197</v>
      </c>
      <c r="B246" s="357">
        <v>17715217</v>
      </c>
      <c r="C246" s="337">
        <v>25.1</v>
      </c>
      <c r="D246" s="727">
        <v>6590</v>
      </c>
      <c r="E246" s="727">
        <v>7070</v>
      </c>
      <c r="F246" s="340">
        <f t="shared" si="13"/>
        <v>480</v>
      </c>
      <c r="G246" s="602">
        <f t="shared" si="11"/>
        <v>0.4128</v>
      </c>
      <c r="H246" s="602"/>
      <c r="I246" s="342">
        <f>(C246/C275)*I11</f>
        <v>2.1709704292527787E-2</v>
      </c>
      <c r="J246" s="343">
        <f t="shared" si="12"/>
        <v>0.43450970429252778</v>
      </c>
      <c r="K246" s="600"/>
    </row>
    <row r="247" spans="1:11" x14ac:dyDescent="0.25">
      <c r="A247" s="337" t="s">
        <v>198</v>
      </c>
      <c r="B247" s="357">
        <v>17714950</v>
      </c>
      <c r="C247" s="337">
        <v>24.6</v>
      </c>
      <c r="D247" s="727">
        <v>8070</v>
      </c>
      <c r="E247" s="727">
        <v>8335</v>
      </c>
      <c r="F247" s="340">
        <f t="shared" si="13"/>
        <v>265</v>
      </c>
      <c r="G247" s="602">
        <f t="shared" si="11"/>
        <v>0.22789999999999999</v>
      </c>
      <c r="H247" s="602"/>
      <c r="I247" s="342">
        <f>(C247/C275)*I11</f>
        <v>2.1277240063592974E-2</v>
      </c>
      <c r="J247" s="343">
        <f t="shared" si="12"/>
        <v>0.24917724006359296</v>
      </c>
      <c r="K247" s="600"/>
    </row>
    <row r="248" spans="1:11" x14ac:dyDescent="0.25">
      <c r="A248" s="337" t="s">
        <v>199</v>
      </c>
      <c r="B248" s="357">
        <v>17715046</v>
      </c>
      <c r="C248" s="337">
        <v>34.1</v>
      </c>
      <c r="D248" s="727">
        <v>13890</v>
      </c>
      <c r="E248" s="727">
        <v>14770</v>
      </c>
      <c r="F248" s="340">
        <f t="shared" si="13"/>
        <v>880</v>
      </c>
      <c r="G248" s="602">
        <f t="shared" si="11"/>
        <v>0.75680000000000003</v>
      </c>
      <c r="H248" s="602"/>
      <c r="I248" s="342">
        <f>(C248/C275)*I11</f>
        <v>2.9494060413354482E-2</v>
      </c>
      <c r="J248" s="343">
        <f t="shared" si="12"/>
        <v>0.78629406041335448</v>
      </c>
      <c r="K248" s="600"/>
    </row>
    <row r="249" spans="1:11" x14ac:dyDescent="0.25">
      <c r="A249" s="337" t="s">
        <v>200</v>
      </c>
      <c r="B249" s="357">
        <v>17715153</v>
      </c>
      <c r="C249" s="337">
        <v>28.6</v>
      </c>
      <c r="D249" s="727">
        <v>9875</v>
      </c>
      <c r="E249" s="727">
        <v>9980</v>
      </c>
      <c r="F249" s="340">
        <f t="shared" si="13"/>
        <v>105</v>
      </c>
      <c r="G249" s="602">
        <f t="shared" si="11"/>
        <v>9.0299999999999991E-2</v>
      </c>
      <c r="H249" s="602"/>
      <c r="I249" s="342">
        <f>(C249/C275)*I11</f>
        <v>2.4736953895071506E-2</v>
      </c>
      <c r="J249" s="343">
        <f t="shared" si="12"/>
        <v>0.1150369538950715</v>
      </c>
      <c r="K249" s="600"/>
    </row>
    <row r="250" spans="1:11" x14ac:dyDescent="0.25">
      <c r="A250" s="337" t="s">
        <v>201</v>
      </c>
      <c r="B250" s="357">
        <v>17715296</v>
      </c>
      <c r="C250" s="337">
        <v>24.4</v>
      </c>
      <c r="D250" s="727">
        <v>9100</v>
      </c>
      <c r="E250" s="727">
        <v>9620</v>
      </c>
      <c r="F250" s="340">
        <f t="shared" si="13"/>
        <v>520</v>
      </c>
      <c r="G250" s="602">
        <f t="shared" si="11"/>
        <v>0.44719999999999999</v>
      </c>
      <c r="H250" s="602"/>
      <c r="I250" s="342">
        <f>(C250/C275)*I11</f>
        <v>2.1104254372019043E-2</v>
      </c>
      <c r="J250" s="343">
        <f t="shared" si="12"/>
        <v>0.46830425437201906</v>
      </c>
      <c r="K250" s="600"/>
    </row>
    <row r="251" spans="1:11" x14ac:dyDescent="0.25">
      <c r="A251" s="337" t="s">
        <v>202</v>
      </c>
      <c r="B251" s="357">
        <v>17715166</v>
      </c>
      <c r="C251" s="337">
        <v>43.8</v>
      </c>
      <c r="D251" s="727">
        <v>14860</v>
      </c>
      <c r="E251" s="727">
        <v>15810</v>
      </c>
      <c r="F251" s="340">
        <f t="shared" si="13"/>
        <v>950</v>
      </c>
      <c r="G251" s="602">
        <f t="shared" si="11"/>
        <v>0.81699999999999995</v>
      </c>
      <c r="H251" s="602"/>
      <c r="I251" s="342">
        <f>(C251/C275)*I11</f>
        <v>3.788386645468992E-2</v>
      </c>
      <c r="J251" s="343">
        <f t="shared" si="12"/>
        <v>0.85488386645468983</v>
      </c>
      <c r="K251" s="600"/>
    </row>
    <row r="252" spans="1:11" x14ac:dyDescent="0.25">
      <c r="A252" s="337" t="s">
        <v>203</v>
      </c>
      <c r="B252" s="357">
        <v>17715653</v>
      </c>
      <c r="C252" s="337">
        <v>29.3</v>
      </c>
      <c r="D252" s="727">
        <v>9815</v>
      </c>
      <c r="E252" s="727">
        <v>9930</v>
      </c>
      <c r="F252" s="340">
        <f t="shared" si="13"/>
        <v>115</v>
      </c>
      <c r="G252" s="602">
        <f t="shared" si="11"/>
        <v>9.8900000000000002E-2</v>
      </c>
      <c r="H252" s="602"/>
      <c r="I252" s="342">
        <f>(C252/C275)*I11</f>
        <v>2.5342403815580245E-2</v>
      </c>
      <c r="J252" s="343">
        <f t="shared" si="12"/>
        <v>0.12424240381558024</v>
      </c>
      <c r="K252" s="600"/>
    </row>
    <row r="253" spans="1:11" x14ac:dyDescent="0.25">
      <c r="A253" s="337" t="s">
        <v>204</v>
      </c>
      <c r="B253" s="357">
        <v>17715176</v>
      </c>
      <c r="C253" s="337">
        <v>29.8</v>
      </c>
      <c r="D253" s="727">
        <v>12245</v>
      </c>
      <c r="E253" s="727">
        <v>13065</v>
      </c>
      <c r="F253" s="340">
        <f t="shared" si="13"/>
        <v>820</v>
      </c>
      <c r="G253" s="602">
        <f t="shared" si="11"/>
        <v>0.70519999999999994</v>
      </c>
      <c r="H253" s="602"/>
      <c r="I253" s="342">
        <f>(C253/C275)*I11</f>
        <v>2.5774868044515061E-2</v>
      </c>
      <c r="J253" s="343">
        <f t="shared" si="12"/>
        <v>0.73097486804451495</v>
      </c>
      <c r="K253" s="600"/>
    </row>
    <row r="254" spans="1:11" x14ac:dyDescent="0.25">
      <c r="A254" s="337" t="s">
        <v>205</v>
      </c>
      <c r="B254" s="357">
        <v>17714983</v>
      </c>
      <c r="C254" s="337">
        <v>32.799999999999997</v>
      </c>
      <c r="D254" s="727">
        <v>13070</v>
      </c>
      <c r="E254" s="727">
        <v>13865</v>
      </c>
      <c r="F254" s="340">
        <f t="shared" si="13"/>
        <v>795</v>
      </c>
      <c r="G254" s="602">
        <f t="shared" si="11"/>
        <v>0.68369999999999997</v>
      </c>
      <c r="H254" s="602"/>
      <c r="I254" s="342">
        <f>(C254/C275)*I11</f>
        <v>2.8369653418123961E-2</v>
      </c>
      <c r="J254" s="343">
        <f t="shared" si="12"/>
        <v>0.71206965341812389</v>
      </c>
      <c r="K254" s="600"/>
    </row>
    <row r="255" spans="1:11" x14ac:dyDescent="0.25">
      <c r="A255" s="337" t="s">
        <v>206</v>
      </c>
      <c r="B255" s="357">
        <v>17715554</v>
      </c>
      <c r="C255" s="337">
        <v>24.8</v>
      </c>
      <c r="D255" s="727">
        <v>11800</v>
      </c>
      <c r="E255" s="727">
        <v>12565</v>
      </c>
      <c r="F255" s="340">
        <f t="shared" si="13"/>
        <v>765</v>
      </c>
      <c r="G255" s="602">
        <f t="shared" si="11"/>
        <v>0.65789999999999993</v>
      </c>
      <c r="H255" s="602"/>
      <c r="I255" s="342">
        <f>(C255/C275)*I11</f>
        <v>2.1450225755166898E-2</v>
      </c>
      <c r="J255" s="343">
        <f t="shared" si="12"/>
        <v>0.67935022575516679</v>
      </c>
      <c r="K255" s="600"/>
    </row>
    <row r="256" spans="1:11" x14ac:dyDescent="0.25">
      <c r="A256" s="337" t="s">
        <v>174</v>
      </c>
      <c r="B256" s="357">
        <v>17218629</v>
      </c>
      <c r="C256" s="337">
        <v>61.6</v>
      </c>
      <c r="D256" s="727">
        <v>8250</v>
      </c>
      <c r="E256" s="727">
        <v>8365</v>
      </c>
      <c r="F256" s="340">
        <f t="shared" si="13"/>
        <v>115</v>
      </c>
      <c r="G256" s="602">
        <f t="shared" si="11"/>
        <v>9.8900000000000002E-2</v>
      </c>
      <c r="H256" s="602"/>
      <c r="I256" s="342">
        <f>(C256/C275)*I11</f>
        <v>5.3279593004769386E-2</v>
      </c>
      <c r="J256" s="343">
        <f t="shared" si="12"/>
        <v>0.15217959300476938</v>
      </c>
      <c r="K256" s="600"/>
    </row>
    <row r="257" spans="1:11" x14ac:dyDescent="0.25">
      <c r="A257" s="337" t="s">
        <v>175</v>
      </c>
      <c r="B257" s="357">
        <v>17219205</v>
      </c>
      <c r="C257" s="337">
        <v>49.7</v>
      </c>
      <c r="D257" s="727">
        <v>3915</v>
      </c>
      <c r="E257" s="727">
        <v>3915</v>
      </c>
      <c r="F257" s="340">
        <f t="shared" si="13"/>
        <v>0</v>
      </c>
      <c r="G257" s="602">
        <f t="shared" si="11"/>
        <v>0</v>
      </c>
      <c r="H257" s="602"/>
      <c r="I257" s="342">
        <f>(C257/C275)*I11</f>
        <v>4.2986944356120757E-2</v>
      </c>
      <c r="J257" s="343">
        <f t="shared" si="12"/>
        <v>4.2986944356120757E-2</v>
      </c>
      <c r="K257" s="600"/>
    </row>
    <row r="258" spans="1:11" x14ac:dyDescent="0.25">
      <c r="A258" s="337" t="s">
        <v>176</v>
      </c>
      <c r="B258" s="357">
        <v>17218873</v>
      </c>
      <c r="C258" s="337">
        <v>55</v>
      </c>
      <c r="D258" s="727">
        <v>13320</v>
      </c>
      <c r="E258" s="727">
        <v>14105</v>
      </c>
      <c r="F258" s="340">
        <f t="shared" si="13"/>
        <v>785</v>
      </c>
      <c r="G258" s="602">
        <f t="shared" si="11"/>
        <v>0.67510000000000003</v>
      </c>
      <c r="H258" s="602"/>
      <c r="I258" s="342">
        <f>(C258/C275)*I11</f>
        <v>4.757106518282981E-2</v>
      </c>
      <c r="J258" s="343">
        <f t="shared" si="12"/>
        <v>0.72267106518282986</v>
      </c>
      <c r="K258" s="600"/>
    </row>
    <row r="259" spans="1:11" x14ac:dyDescent="0.25">
      <c r="A259" s="337" t="s">
        <v>177</v>
      </c>
      <c r="B259" s="357">
        <v>17219306</v>
      </c>
      <c r="C259" s="337">
        <v>27.6</v>
      </c>
      <c r="D259" s="727">
        <v>8630</v>
      </c>
      <c r="E259" s="727">
        <v>8920</v>
      </c>
      <c r="F259" s="340">
        <f t="shared" si="13"/>
        <v>290</v>
      </c>
      <c r="G259" s="602">
        <f t="shared" si="11"/>
        <v>0.24939999999999998</v>
      </c>
      <c r="H259" s="602"/>
      <c r="I259" s="342">
        <f>(C259/C275)*I11</f>
        <v>2.387202543720187E-2</v>
      </c>
      <c r="J259" s="343">
        <f t="shared" si="12"/>
        <v>0.27327202543720186</v>
      </c>
      <c r="K259" s="600"/>
    </row>
    <row r="260" spans="1:11" x14ac:dyDescent="0.25">
      <c r="A260" s="337" t="s">
        <v>178</v>
      </c>
      <c r="B260" s="357">
        <v>17715274</v>
      </c>
      <c r="C260" s="337">
        <v>22</v>
      </c>
      <c r="D260" s="727">
        <v>4030</v>
      </c>
      <c r="E260" s="727">
        <v>4555</v>
      </c>
      <c r="F260" s="340">
        <f t="shared" si="13"/>
        <v>525</v>
      </c>
      <c r="G260" s="602">
        <f t="shared" si="11"/>
        <v>0.45150000000000001</v>
      </c>
      <c r="H260" s="602"/>
      <c r="I260" s="342">
        <f>(C260/C275)*I11</f>
        <v>1.9028426073131925E-2</v>
      </c>
      <c r="J260" s="343">
        <f t="shared" si="12"/>
        <v>0.47052842607313194</v>
      </c>
      <c r="K260" s="600"/>
    </row>
    <row r="261" spans="1:11" x14ac:dyDescent="0.25">
      <c r="A261" s="337" t="s">
        <v>179</v>
      </c>
      <c r="B261" s="357">
        <v>17715700</v>
      </c>
      <c r="C261" s="337">
        <v>30.6</v>
      </c>
      <c r="D261" s="727">
        <v>9150</v>
      </c>
      <c r="E261" s="727">
        <v>10000</v>
      </c>
      <c r="F261" s="340">
        <f t="shared" si="13"/>
        <v>850</v>
      </c>
      <c r="G261" s="602">
        <f t="shared" si="11"/>
        <v>0.73099999999999998</v>
      </c>
      <c r="H261" s="602"/>
      <c r="I261" s="342">
        <f>(C261/C275)*I11</f>
        <v>2.6466810810810766E-2</v>
      </c>
      <c r="J261" s="343">
        <f t="shared" si="12"/>
        <v>0.7574668108108108</v>
      </c>
      <c r="K261" s="600"/>
    </row>
    <row r="262" spans="1:11" x14ac:dyDescent="0.25">
      <c r="A262" s="337" t="s">
        <v>180</v>
      </c>
      <c r="B262" s="357">
        <v>17715694</v>
      </c>
      <c r="C262" s="337">
        <v>32</v>
      </c>
      <c r="D262" s="727">
        <v>12280</v>
      </c>
      <c r="E262" s="727">
        <v>13010</v>
      </c>
      <c r="F262" s="340">
        <f t="shared" si="13"/>
        <v>730</v>
      </c>
      <c r="G262" s="602">
        <f t="shared" si="11"/>
        <v>0.62780000000000002</v>
      </c>
      <c r="H262" s="602"/>
      <c r="I262" s="342">
        <f>(C262/C275)*I11</f>
        <v>2.7677710651828256E-2</v>
      </c>
      <c r="J262" s="343">
        <f t="shared" si="12"/>
        <v>0.65547771065182825</v>
      </c>
      <c r="K262" s="600"/>
    </row>
    <row r="263" spans="1:11" x14ac:dyDescent="0.25">
      <c r="A263" s="337" t="s">
        <v>181</v>
      </c>
      <c r="B263" s="357">
        <v>17714976</v>
      </c>
      <c r="C263" s="337">
        <v>35.200000000000003</v>
      </c>
      <c r="D263" s="727">
        <v>7880</v>
      </c>
      <c r="E263" s="727">
        <v>8635</v>
      </c>
      <c r="F263" s="340">
        <f t="shared" si="13"/>
        <v>755</v>
      </c>
      <c r="G263" s="602">
        <f t="shared" si="11"/>
        <v>0.64929999999999999</v>
      </c>
      <c r="H263" s="602"/>
      <c r="I263" s="342">
        <f>(C263/C275)*I11</f>
        <v>3.0445481717011082E-2</v>
      </c>
      <c r="J263" s="343">
        <f t="shared" si="12"/>
        <v>0.6797454817170111</v>
      </c>
      <c r="K263" s="600"/>
    </row>
    <row r="264" spans="1:11" x14ac:dyDescent="0.25">
      <c r="A264" s="337" t="s">
        <v>182</v>
      </c>
      <c r="B264" s="357">
        <v>17715444</v>
      </c>
      <c r="C264" s="337">
        <v>37.1</v>
      </c>
      <c r="D264" s="727">
        <v>8835</v>
      </c>
      <c r="E264" s="727">
        <v>9705</v>
      </c>
      <c r="F264" s="340">
        <f t="shared" si="13"/>
        <v>870</v>
      </c>
      <c r="G264" s="602">
        <f t="shared" si="11"/>
        <v>0.74819999999999998</v>
      </c>
      <c r="H264" s="602"/>
      <c r="I264" s="342">
        <f>(C264/C275)*I11</f>
        <v>3.2088845786963388E-2</v>
      </c>
      <c r="J264" s="343">
        <f t="shared" si="12"/>
        <v>0.78028884578696334</v>
      </c>
      <c r="K264" s="600"/>
    </row>
    <row r="265" spans="1:11" x14ac:dyDescent="0.25">
      <c r="A265" s="337" t="s">
        <v>183</v>
      </c>
      <c r="B265" s="357">
        <v>17715064</v>
      </c>
      <c r="C265" s="337">
        <v>40.799999999999997</v>
      </c>
      <c r="D265" s="727">
        <v>14970</v>
      </c>
      <c r="E265" s="727">
        <v>16145</v>
      </c>
      <c r="F265" s="340">
        <f t="shared" si="13"/>
        <v>1175</v>
      </c>
      <c r="G265" s="602">
        <f t="shared" si="11"/>
        <v>1.0105</v>
      </c>
      <c r="H265" s="602"/>
      <c r="I265" s="342">
        <f>(C265/C275)*I11</f>
        <v>3.5289081081081024E-2</v>
      </c>
      <c r="J265" s="343">
        <f t="shared" si="12"/>
        <v>1.045789081081081</v>
      </c>
      <c r="K265" s="600"/>
    </row>
    <row r="266" spans="1:11" x14ac:dyDescent="0.25">
      <c r="A266" s="337" t="s">
        <v>184</v>
      </c>
      <c r="B266" s="357">
        <v>17715679</v>
      </c>
      <c r="C266" s="337">
        <v>31.4</v>
      </c>
      <c r="D266" s="727">
        <v>11490</v>
      </c>
      <c r="E266" s="727">
        <v>12190</v>
      </c>
      <c r="F266" s="340">
        <f t="shared" si="13"/>
        <v>700</v>
      </c>
      <c r="G266" s="602">
        <f t="shared" si="11"/>
        <v>0.60199999999999998</v>
      </c>
      <c r="H266" s="602"/>
      <c r="I266" s="342">
        <f>(C266/C275)*I11</f>
        <v>2.7158753577106471E-2</v>
      </c>
      <c r="J266" s="343">
        <f t="shared" si="12"/>
        <v>0.62915875357710649</v>
      </c>
      <c r="K266" s="600"/>
    </row>
    <row r="267" spans="1:11" x14ac:dyDescent="0.25">
      <c r="A267" s="337" t="s">
        <v>185</v>
      </c>
      <c r="B267" s="357">
        <v>17715061</v>
      </c>
      <c r="C267" s="337">
        <v>29.8</v>
      </c>
      <c r="D267" s="727">
        <v>9520</v>
      </c>
      <c r="E267" s="727">
        <v>10335</v>
      </c>
      <c r="F267" s="340">
        <f t="shared" si="13"/>
        <v>815</v>
      </c>
      <c r="G267" s="602">
        <f t="shared" si="11"/>
        <v>0.70089999999999997</v>
      </c>
      <c r="H267" s="602"/>
      <c r="I267" s="342">
        <f>(C267/C275)*I11</f>
        <v>2.5774868044515061E-2</v>
      </c>
      <c r="J267" s="343">
        <f t="shared" si="12"/>
        <v>0.72667486804451498</v>
      </c>
      <c r="K267" s="600"/>
    </row>
    <row r="268" spans="1:11" x14ac:dyDescent="0.25">
      <c r="A268" s="337" t="s">
        <v>186</v>
      </c>
      <c r="B268" s="357">
        <v>17714969</v>
      </c>
      <c r="C268" s="337">
        <v>29.1</v>
      </c>
      <c r="D268" s="727">
        <v>14880</v>
      </c>
      <c r="E268" s="727">
        <v>15985</v>
      </c>
      <c r="F268" s="340">
        <f t="shared" si="13"/>
        <v>1105</v>
      </c>
      <c r="G268" s="602">
        <f t="shared" si="11"/>
        <v>0.95029999999999992</v>
      </c>
      <c r="H268" s="602"/>
      <c r="I268" s="342">
        <f>(C268/C275)*I11</f>
        <v>2.5169418124006318E-2</v>
      </c>
      <c r="J268" s="343">
        <f t="shared" si="12"/>
        <v>0.97546941812400623</v>
      </c>
      <c r="K268" s="600"/>
    </row>
    <row r="269" spans="1:11" x14ac:dyDescent="0.25">
      <c r="A269" s="337" t="s">
        <v>187</v>
      </c>
      <c r="B269" s="357">
        <v>17219305</v>
      </c>
      <c r="C269" s="337">
        <v>33.4</v>
      </c>
      <c r="D269" s="727">
        <v>6170</v>
      </c>
      <c r="E269" s="727">
        <v>7060</v>
      </c>
      <c r="F269" s="340">
        <f t="shared" si="13"/>
        <v>890</v>
      </c>
      <c r="G269" s="602">
        <f t="shared" ref="G269:G273" si="14">F269*0.00086</f>
        <v>0.76539999999999997</v>
      </c>
      <c r="H269" s="602"/>
      <c r="I269" s="342">
        <f>(C269/C275)*I11</f>
        <v>2.8888610492845739E-2</v>
      </c>
      <c r="J269" s="343">
        <f>G269+I269+H269</f>
        <v>0.79428861049284571</v>
      </c>
      <c r="K269" s="600"/>
    </row>
    <row r="270" spans="1:11" x14ac:dyDescent="0.25">
      <c r="A270" s="337" t="s">
        <v>188</v>
      </c>
      <c r="B270" s="357">
        <v>17218719</v>
      </c>
      <c r="C270" s="337">
        <v>32.5</v>
      </c>
      <c r="D270" s="727">
        <v>14005</v>
      </c>
      <c r="E270" s="727">
        <v>15010</v>
      </c>
      <c r="F270" s="340">
        <f t="shared" si="13"/>
        <v>1005</v>
      </c>
      <c r="G270" s="602">
        <f t="shared" si="14"/>
        <v>0.86429999999999996</v>
      </c>
      <c r="H270" s="602"/>
      <c r="I270" s="342">
        <f>(C270/C275)*I11</f>
        <v>2.8110174880763068E-2</v>
      </c>
      <c r="J270" s="343">
        <f t="shared" ref="J270:J273" si="15">G270+I270+H270</f>
        <v>0.89241017488076302</v>
      </c>
      <c r="K270" s="600"/>
    </row>
    <row r="271" spans="1:11" x14ac:dyDescent="0.25">
      <c r="A271" s="337" t="s">
        <v>189</v>
      </c>
      <c r="B271" s="357">
        <v>17715338</v>
      </c>
      <c r="C271" s="337">
        <v>29.5</v>
      </c>
      <c r="D271" s="727">
        <v>10820</v>
      </c>
      <c r="E271" s="727">
        <v>11480</v>
      </c>
      <c r="F271" s="340">
        <f t="shared" si="13"/>
        <v>660</v>
      </c>
      <c r="G271" s="602">
        <f t="shared" si="14"/>
        <v>0.56759999999999999</v>
      </c>
      <c r="H271" s="602"/>
      <c r="I271" s="342">
        <f>(C271/C275)*I11</f>
        <v>2.5515389507154172E-2</v>
      </c>
      <c r="J271" s="343">
        <f t="shared" si="15"/>
        <v>0.59311538950715414</v>
      </c>
      <c r="K271" s="600"/>
    </row>
    <row r="272" spans="1:11" x14ac:dyDescent="0.25">
      <c r="A272" s="337" t="s">
        <v>190</v>
      </c>
      <c r="B272" s="357">
        <v>17715503</v>
      </c>
      <c r="C272" s="337">
        <v>24.4</v>
      </c>
      <c r="D272" s="727">
        <v>9285</v>
      </c>
      <c r="E272" s="727">
        <v>10085</v>
      </c>
      <c r="F272" s="340">
        <f t="shared" ref="F272:F274" si="16">E272-D272</f>
        <v>800</v>
      </c>
      <c r="G272" s="602">
        <f t="shared" si="14"/>
        <v>0.68799999999999994</v>
      </c>
      <c r="H272" s="602"/>
      <c r="I272" s="342">
        <f>(C272/C275)*I11</f>
        <v>2.1104254372019043E-2</v>
      </c>
      <c r="J272" s="343">
        <f t="shared" si="15"/>
        <v>0.70910425437201896</v>
      </c>
      <c r="K272" s="600"/>
    </row>
    <row r="273" spans="1:16" x14ac:dyDescent="0.25">
      <c r="A273" s="337" t="s">
        <v>191</v>
      </c>
      <c r="B273" s="357">
        <v>17219032</v>
      </c>
      <c r="C273" s="337">
        <v>43.3</v>
      </c>
      <c r="D273" s="727">
        <v>13835</v>
      </c>
      <c r="E273" s="727">
        <v>14800</v>
      </c>
      <c r="F273" s="340">
        <f t="shared" si="16"/>
        <v>965</v>
      </c>
      <c r="G273" s="602">
        <f t="shared" si="14"/>
        <v>0.82989999999999997</v>
      </c>
      <c r="H273" s="602"/>
      <c r="I273" s="342">
        <f>(C273/C275)*I11</f>
        <v>3.7451402225755104E-2</v>
      </c>
      <c r="J273" s="343">
        <f t="shared" si="15"/>
        <v>0.86735140222575513</v>
      </c>
      <c r="K273" s="600"/>
    </row>
    <row r="274" spans="1:16" x14ac:dyDescent="0.25">
      <c r="A274" s="812" t="s">
        <v>211</v>
      </c>
      <c r="B274" s="813"/>
      <c r="C274" s="366">
        <f t="shared" ref="C274:G274" si="17">SUM(C205:C273)</f>
        <v>2877.7000000000007</v>
      </c>
      <c r="D274" s="930">
        <f>SUM(D205:D273)</f>
        <v>928565</v>
      </c>
      <c r="E274" s="930">
        <f>SUM(E205:E273)</f>
        <v>975782</v>
      </c>
      <c r="F274" s="405">
        <f t="shared" si="16"/>
        <v>47217</v>
      </c>
      <c r="G274" s="354">
        <f t="shared" si="17"/>
        <v>40.606619999999992</v>
      </c>
      <c r="H274" s="354">
        <f t="shared" ref="H274:I274" si="18">SUM(H205:H273)</f>
        <v>1.7434285714285713</v>
      </c>
      <c r="I274" s="354">
        <f t="shared" si="18"/>
        <v>2.4890046232114429</v>
      </c>
      <c r="J274" s="354">
        <f>SUM(J205:J273)</f>
        <v>44.780411045196452</v>
      </c>
      <c r="K274" s="600"/>
    </row>
    <row r="275" spans="1:16" x14ac:dyDescent="0.25">
      <c r="A275" s="803" t="s">
        <v>212</v>
      </c>
      <c r="B275" s="804"/>
      <c r="C275" s="355">
        <f t="shared" ref="C275:I275" si="19">C274+C204</f>
        <v>13523.499999999998</v>
      </c>
      <c r="D275" s="930">
        <f>D274+D204</f>
        <v>2483814</v>
      </c>
      <c r="E275" s="930">
        <f>E274+E204</f>
        <v>2640301</v>
      </c>
      <c r="F275" s="405">
        <f>E275-D275</f>
        <v>156487</v>
      </c>
      <c r="G275" s="354">
        <f t="shared" si="19"/>
        <v>122.91714000000002</v>
      </c>
      <c r="H275" s="354">
        <f>H203+H274</f>
        <v>1.7434285714285713</v>
      </c>
      <c r="I275" s="354">
        <f t="shared" si="19"/>
        <v>11.696859999999987</v>
      </c>
      <c r="J275" s="354">
        <f>J274+J204</f>
        <v>137.21441891255955</v>
      </c>
      <c r="K275" s="600"/>
    </row>
    <row r="276" spans="1:16" x14ac:dyDescent="0.25">
      <c r="A276" s="367"/>
      <c r="B276" s="368"/>
      <c r="C276" s="367"/>
      <c r="D276" s="711"/>
      <c r="E276" s="711"/>
      <c r="F276" s="370"/>
      <c r="G276" s="369"/>
      <c r="H276" s="369"/>
      <c r="I276" s="369"/>
      <c r="J276" s="369"/>
      <c r="K276" s="600"/>
    </row>
    <row r="277" spans="1:16" x14ac:dyDescent="0.25">
      <c r="A277" s="609"/>
      <c r="B277" s="610"/>
      <c r="C277" s="609"/>
      <c r="D277" s="931"/>
      <c r="E277" s="931"/>
      <c r="F277" s="611"/>
      <c r="G277" s="611"/>
      <c r="H277" s="611"/>
      <c r="I277" s="372"/>
      <c r="J277" s="369"/>
      <c r="K277" s="568"/>
      <c r="L277" s="570"/>
      <c r="M277" s="570"/>
      <c r="N277" s="570"/>
      <c r="O277" s="570"/>
      <c r="P277" s="570"/>
    </row>
    <row r="278" spans="1:16" x14ac:dyDescent="0.25">
      <c r="A278" s="609"/>
      <c r="C278" s="609"/>
      <c r="F278" s="613" t="s">
        <v>231</v>
      </c>
      <c r="G278" s="613"/>
      <c r="H278" s="613"/>
      <c r="I278" s="372"/>
      <c r="J278" s="369"/>
      <c r="K278" s="568"/>
      <c r="L278" s="570"/>
      <c r="M278" s="570"/>
      <c r="N278" s="570"/>
      <c r="O278" s="570"/>
      <c r="P278" s="570"/>
    </row>
    <row r="279" spans="1:16" x14ac:dyDescent="0.25">
      <c r="K279" s="568"/>
      <c r="L279" s="570"/>
      <c r="M279" s="570"/>
      <c r="N279" s="570"/>
      <c r="O279" s="570"/>
      <c r="P279" s="570"/>
    </row>
    <row r="289" spans="2:11" x14ac:dyDescent="0.25">
      <c r="B289" s="600"/>
      <c r="D289" s="600"/>
      <c r="E289" s="600"/>
      <c r="I289" s="600"/>
      <c r="K289" s="600"/>
    </row>
    <row r="290" spans="2:11" x14ac:dyDescent="0.25">
      <c r="B290" s="600"/>
      <c r="D290" s="600"/>
      <c r="E290" s="600"/>
      <c r="I290" s="600"/>
      <c r="K290" s="600"/>
    </row>
    <row r="291" spans="2:11" x14ac:dyDescent="0.25">
      <c r="B291" s="600"/>
      <c r="D291" s="600"/>
      <c r="E291" s="600"/>
      <c r="I291" s="600"/>
      <c r="K291" s="600"/>
    </row>
    <row r="292" spans="2:11" x14ac:dyDescent="0.25">
      <c r="B292" s="600"/>
      <c r="D292" s="600"/>
      <c r="E292" s="600"/>
      <c r="I292" s="600"/>
      <c r="K292" s="600"/>
    </row>
    <row r="293" spans="2:11" x14ac:dyDescent="0.25">
      <c r="B293" s="600"/>
      <c r="D293" s="600"/>
      <c r="E293" s="600"/>
      <c r="I293" s="600"/>
      <c r="K293" s="600"/>
    </row>
    <row r="294" spans="2:11" x14ac:dyDescent="0.25">
      <c r="B294" s="600"/>
      <c r="D294" s="600"/>
      <c r="E294" s="600"/>
      <c r="I294" s="600"/>
      <c r="K294" s="600"/>
    </row>
    <row r="295" spans="2:11" x14ac:dyDescent="0.25">
      <c r="B295" s="600"/>
      <c r="D295" s="600"/>
      <c r="E295" s="600"/>
      <c r="I295" s="600"/>
      <c r="K295" s="600"/>
    </row>
    <row r="296" spans="2:11" x14ac:dyDescent="0.25">
      <c r="B296" s="600"/>
      <c r="D296" s="600"/>
      <c r="E296" s="600"/>
      <c r="I296" s="600"/>
      <c r="K296" s="600"/>
    </row>
    <row r="297" spans="2:11" x14ac:dyDescent="0.25">
      <c r="B297" s="600"/>
      <c r="D297" s="600"/>
      <c r="E297" s="600"/>
      <c r="I297" s="600"/>
      <c r="K297" s="600"/>
    </row>
    <row r="298" spans="2:11" x14ac:dyDescent="0.25">
      <c r="B298" s="600"/>
      <c r="D298" s="600"/>
      <c r="E298" s="600"/>
      <c r="I298" s="600"/>
      <c r="K298" s="600"/>
    </row>
    <row r="299" spans="2:11" x14ac:dyDescent="0.25">
      <c r="B299" s="600"/>
      <c r="D299" s="600"/>
      <c r="E299" s="600"/>
      <c r="I299" s="600"/>
      <c r="K299" s="600"/>
    </row>
    <row r="300" spans="2:11" x14ac:dyDescent="0.25">
      <c r="B300" s="600"/>
      <c r="D300" s="600"/>
      <c r="E300" s="600"/>
      <c r="I300" s="600"/>
      <c r="K300" s="600"/>
    </row>
    <row r="301" spans="2:11" x14ac:dyDescent="0.25">
      <c r="B301" s="600"/>
      <c r="D301" s="600"/>
      <c r="E301" s="600"/>
      <c r="I301" s="600"/>
      <c r="K301" s="600"/>
    </row>
    <row r="302" spans="2:11" x14ac:dyDescent="0.25">
      <c r="B302" s="600"/>
      <c r="D302" s="600"/>
      <c r="E302" s="600"/>
      <c r="I302" s="600"/>
      <c r="K302" s="600"/>
    </row>
    <row r="303" spans="2:11" x14ac:dyDescent="0.25">
      <c r="B303" s="600"/>
      <c r="D303" s="600"/>
      <c r="E303" s="600"/>
      <c r="I303" s="600"/>
      <c r="K303" s="600"/>
    </row>
    <row r="304" spans="2:11" x14ac:dyDescent="0.25">
      <c r="B304" s="600"/>
      <c r="D304" s="600"/>
      <c r="E304" s="600"/>
      <c r="I304" s="600"/>
      <c r="K304" s="600"/>
    </row>
    <row r="305" spans="2:11" x14ac:dyDescent="0.25">
      <c r="B305" s="600"/>
      <c r="D305" s="600"/>
      <c r="E305" s="600"/>
      <c r="I305" s="600"/>
      <c r="K305" s="600"/>
    </row>
    <row r="306" spans="2:11" x14ac:dyDescent="0.25">
      <c r="B306" s="600"/>
      <c r="D306" s="600"/>
      <c r="E306" s="600"/>
      <c r="I306" s="600"/>
      <c r="K306" s="600"/>
    </row>
    <row r="307" spans="2:11" x14ac:dyDescent="0.25">
      <c r="B307" s="600"/>
      <c r="D307" s="600"/>
      <c r="E307" s="600"/>
      <c r="I307" s="600"/>
      <c r="K307" s="600"/>
    </row>
    <row r="308" spans="2:11" x14ac:dyDescent="0.25">
      <c r="B308" s="600"/>
      <c r="D308" s="600"/>
      <c r="E308" s="600"/>
      <c r="I308" s="600"/>
      <c r="K308" s="600"/>
    </row>
    <row r="309" spans="2:11" x14ac:dyDescent="0.25">
      <c r="B309" s="600"/>
      <c r="D309" s="600"/>
      <c r="E309" s="600"/>
      <c r="I309" s="600"/>
      <c r="K309" s="600"/>
    </row>
    <row r="310" spans="2:11" x14ac:dyDescent="0.25">
      <c r="B310" s="600"/>
      <c r="D310" s="600"/>
      <c r="E310" s="600"/>
      <c r="I310" s="600"/>
      <c r="K310" s="600"/>
    </row>
    <row r="311" spans="2:11" x14ac:dyDescent="0.25">
      <c r="B311" s="600"/>
      <c r="D311" s="600"/>
      <c r="E311" s="600"/>
      <c r="I311" s="600"/>
      <c r="K311" s="600"/>
    </row>
    <row r="312" spans="2:11" x14ac:dyDescent="0.25">
      <c r="B312" s="600"/>
      <c r="D312" s="600"/>
      <c r="E312" s="600"/>
      <c r="I312" s="600"/>
      <c r="K312" s="600"/>
    </row>
    <row r="313" spans="2:11" x14ac:dyDescent="0.25">
      <c r="B313" s="600"/>
      <c r="D313" s="600"/>
      <c r="E313" s="600"/>
      <c r="I313" s="600"/>
      <c r="K313" s="600"/>
    </row>
    <row r="314" spans="2:11" x14ac:dyDescent="0.25">
      <c r="B314" s="600"/>
      <c r="D314" s="600"/>
      <c r="E314" s="600"/>
      <c r="I314" s="600"/>
      <c r="K314" s="600"/>
    </row>
    <row r="315" spans="2:11" x14ac:dyDescent="0.25">
      <c r="B315" s="600"/>
      <c r="D315" s="600"/>
      <c r="E315" s="600"/>
      <c r="I315" s="600"/>
      <c r="K315" s="600"/>
    </row>
    <row r="316" spans="2:11" x14ac:dyDescent="0.25">
      <c r="B316" s="600"/>
      <c r="D316" s="600"/>
      <c r="E316" s="600"/>
      <c r="I316" s="600"/>
      <c r="K316" s="600"/>
    </row>
    <row r="317" spans="2:11" x14ac:dyDescent="0.25">
      <c r="B317" s="600"/>
      <c r="D317" s="600"/>
      <c r="E317" s="600"/>
      <c r="I317" s="600"/>
      <c r="K317" s="600"/>
    </row>
    <row r="318" spans="2:11" x14ac:dyDescent="0.25">
      <c r="B318" s="600"/>
      <c r="D318" s="600"/>
      <c r="E318" s="600"/>
      <c r="I318" s="600"/>
      <c r="K318" s="600"/>
    </row>
    <row r="319" spans="2:11" x14ac:dyDescent="0.25">
      <c r="B319" s="600"/>
      <c r="D319" s="600"/>
      <c r="E319" s="600"/>
      <c r="I319" s="600"/>
      <c r="K319" s="600"/>
    </row>
    <row r="320" spans="2:11" x14ac:dyDescent="0.25">
      <c r="B320" s="600"/>
      <c r="D320" s="600"/>
      <c r="E320" s="600"/>
      <c r="I320" s="600"/>
      <c r="K320" s="600"/>
    </row>
    <row r="321" spans="2:11" x14ac:dyDescent="0.25">
      <c r="B321" s="600"/>
      <c r="D321" s="600"/>
      <c r="E321" s="600"/>
      <c r="I321" s="600"/>
      <c r="K321" s="600"/>
    </row>
    <row r="322" spans="2:11" x14ac:dyDescent="0.25">
      <c r="B322" s="600"/>
      <c r="D322" s="600"/>
      <c r="E322" s="600"/>
      <c r="I322" s="600"/>
      <c r="K322" s="600"/>
    </row>
    <row r="323" spans="2:11" x14ac:dyDescent="0.25">
      <c r="B323" s="600"/>
      <c r="D323" s="600"/>
      <c r="E323" s="600"/>
      <c r="I323" s="600"/>
      <c r="K323" s="600"/>
    </row>
    <row r="324" spans="2:11" x14ac:dyDescent="0.25">
      <c r="B324" s="600"/>
      <c r="D324" s="600"/>
      <c r="E324" s="600"/>
      <c r="I324" s="600"/>
      <c r="K324" s="600"/>
    </row>
    <row r="325" spans="2:11" x14ac:dyDescent="0.25">
      <c r="B325" s="600"/>
      <c r="D325" s="600"/>
      <c r="E325" s="600"/>
      <c r="I325" s="600"/>
      <c r="K325" s="600"/>
    </row>
    <row r="326" spans="2:11" x14ac:dyDescent="0.25">
      <c r="B326" s="600"/>
      <c r="D326" s="600"/>
      <c r="E326" s="600"/>
      <c r="I326" s="600"/>
      <c r="K326" s="600"/>
    </row>
    <row r="327" spans="2:11" x14ac:dyDescent="0.25">
      <c r="B327" s="600"/>
      <c r="D327" s="600"/>
      <c r="E327" s="600"/>
      <c r="I327" s="600"/>
      <c r="K327" s="600"/>
    </row>
    <row r="328" spans="2:11" x14ac:dyDescent="0.25">
      <c r="B328" s="600"/>
      <c r="D328" s="600"/>
      <c r="E328" s="600"/>
      <c r="I328" s="600"/>
      <c r="K328" s="600"/>
    </row>
    <row r="329" spans="2:11" x14ac:dyDescent="0.25">
      <c r="B329" s="600"/>
      <c r="D329" s="600"/>
      <c r="E329" s="600"/>
      <c r="I329" s="600"/>
      <c r="K329" s="600"/>
    </row>
    <row r="330" spans="2:11" x14ac:dyDescent="0.25">
      <c r="B330" s="600"/>
      <c r="D330" s="600"/>
      <c r="E330" s="600"/>
      <c r="I330" s="600"/>
      <c r="K330" s="600"/>
    </row>
    <row r="331" spans="2:11" x14ac:dyDescent="0.25">
      <c r="B331" s="600"/>
      <c r="D331" s="600"/>
      <c r="E331" s="600"/>
      <c r="I331" s="600"/>
      <c r="K331" s="600"/>
    </row>
    <row r="332" spans="2:11" x14ac:dyDescent="0.25">
      <c r="B332" s="600"/>
      <c r="D332" s="600"/>
      <c r="E332" s="600"/>
      <c r="I332" s="600"/>
      <c r="K332" s="600"/>
    </row>
    <row r="333" spans="2:11" x14ac:dyDescent="0.25">
      <c r="B333" s="600"/>
      <c r="D333" s="600"/>
      <c r="E333" s="600"/>
      <c r="I333" s="600"/>
      <c r="K333" s="600"/>
    </row>
    <row r="334" spans="2:11" x14ac:dyDescent="0.25">
      <c r="B334" s="600"/>
      <c r="D334" s="600"/>
      <c r="E334" s="600"/>
      <c r="I334" s="600"/>
      <c r="K334" s="600"/>
    </row>
    <row r="335" spans="2:11" x14ac:dyDescent="0.25">
      <c r="B335" s="600"/>
      <c r="D335" s="600"/>
      <c r="E335" s="600"/>
      <c r="I335" s="600"/>
      <c r="K335" s="600"/>
    </row>
    <row r="336" spans="2:11" x14ac:dyDescent="0.25">
      <c r="B336" s="600"/>
      <c r="D336" s="600"/>
      <c r="E336" s="600"/>
      <c r="I336" s="600"/>
      <c r="K336" s="600"/>
    </row>
    <row r="337" spans="2:11" x14ac:dyDescent="0.25">
      <c r="B337" s="600"/>
      <c r="D337" s="600"/>
      <c r="E337" s="600"/>
      <c r="I337" s="600"/>
      <c r="K337" s="600"/>
    </row>
    <row r="338" spans="2:11" x14ac:dyDescent="0.25">
      <c r="B338" s="600"/>
      <c r="D338" s="600"/>
      <c r="E338" s="600"/>
      <c r="I338" s="600"/>
      <c r="K338" s="600"/>
    </row>
    <row r="339" spans="2:11" x14ac:dyDescent="0.25">
      <c r="B339" s="600"/>
      <c r="D339" s="600"/>
      <c r="E339" s="600"/>
      <c r="I339" s="600"/>
      <c r="K339" s="600"/>
    </row>
    <row r="340" spans="2:11" x14ac:dyDescent="0.25">
      <c r="B340" s="600"/>
      <c r="D340" s="600"/>
      <c r="E340" s="600"/>
      <c r="I340" s="600"/>
      <c r="K340" s="600"/>
    </row>
    <row r="341" spans="2:11" x14ac:dyDescent="0.25">
      <c r="B341" s="600"/>
      <c r="D341" s="600"/>
      <c r="E341" s="600"/>
      <c r="I341" s="600"/>
      <c r="K341" s="600"/>
    </row>
    <row r="342" spans="2:11" x14ac:dyDescent="0.25">
      <c r="B342" s="600"/>
      <c r="D342" s="600"/>
      <c r="E342" s="600"/>
      <c r="I342" s="600"/>
      <c r="K342" s="600"/>
    </row>
    <row r="343" spans="2:11" x14ac:dyDescent="0.25">
      <c r="B343" s="600"/>
      <c r="D343" s="600"/>
      <c r="E343" s="600"/>
      <c r="I343" s="600"/>
      <c r="K343" s="600"/>
    </row>
    <row r="344" spans="2:11" x14ac:dyDescent="0.25">
      <c r="B344" s="600"/>
      <c r="D344" s="600"/>
      <c r="E344" s="600"/>
      <c r="I344" s="600"/>
      <c r="K344" s="600"/>
    </row>
    <row r="345" spans="2:11" x14ac:dyDescent="0.25">
      <c r="B345" s="600"/>
      <c r="D345" s="600"/>
      <c r="E345" s="600"/>
      <c r="I345" s="600"/>
      <c r="K345" s="600"/>
    </row>
    <row r="346" spans="2:11" x14ac:dyDescent="0.25">
      <c r="B346" s="600"/>
      <c r="D346" s="600"/>
      <c r="E346" s="600"/>
      <c r="I346" s="600"/>
      <c r="K346" s="600"/>
    </row>
    <row r="347" spans="2:11" x14ac:dyDescent="0.25">
      <c r="B347" s="600"/>
      <c r="D347" s="600"/>
      <c r="E347" s="600"/>
      <c r="I347" s="600"/>
      <c r="K347" s="600"/>
    </row>
    <row r="348" spans="2:11" x14ac:dyDescent="0.25">
      <c r="B348" s="600"/>
      <c r="D348" s="600"/>
      <c r="E348" s="600"/>
      <c r="I348" s="600"/>
      <c r="K348" s="600"/>
    </row>
    <row r="349" spans="2:11" x14ac:dyDescent="0.25">
      <c r="B349" s="600"/>
      <c r="D349" s="600"/>
      <c r="E349" s="600"/>
      <c r="I349" s="600"/>
      <c r="K349" s="600"/>
    </row>
    <row r="350" spans="2:11" x14ac:dyDescent="0.25">
      <c r="B350" s="600"/>
      <c r="D350" s="600"/>
      <c r="E350" s="600"/>
      <c r="I350" s="600"/>
      <c r="K350" s="600"/>
    </row>
    <row r="351" spans="2:11" x14ac:dyDescent="0.25">
      <c r="B351" s="600"/>
      <c r="D351" s="600"/>
      <c r="E351" s="600"/>
      <c r="I351" s="600"/>
      <c r="K351" s="600"/>
    </row>
    <row r="352" spans="2:11" x14ac:dyDescent="0.25">
      <c r="B352" s="600"/>
      <c r="D352" s="600"/>
      <c r="E352" s="600"/>
      <c r="I352" s="600"/>
      <c r="K352" s="600"/>
    </row>
    <row r="353" spans="2:11" x14ac:dyDescent="0.25">
      <c r="B353" s="600"/>
      <c r="D353" s="600"/>
      <c r="E353" s="600"/>
      <c r="I353" s="600"/>
      <c r="K353" s="600"/>
    </row>
    <row r="354" spans="2:11" x14ac:dyDescent="0.25">
      <c r="B354" s="600"/>
      <c r="D354" s="600"/>
      <c r="E354" s="600"/>
      <c r="I354" s="600"/>
      <c r="K354" s="600"/>
    </row>
    <row r="355" spans="2:11" x14ac:dyDescent="0.25">
      <c r="B355" s="600"/>
      <c r="D355" s="600"/>
      <c r="E355" s="600"/>
      <c r="I355" s="600"/>
      <c r="K355" s="600"/>
    </row>
    <row r="356" spans="2:11" x14ac:dyDescent="0.25">
      <c r="B356" s="600"/>
      <c r="D356" s="600"/>
      <c r="E356" s="600"/>
      <c r="I356" s="600"/>
      <c r="K356" s="600"/>
    </row>
    <row r="357" spans="2:11" x14ac:dyDescent="0.25">
      <c r="B357" s="600"/>
      <c r="D357" s="600"/>
      <c r="E357" s="600"/>
      <c r="I357" s="600"/>
      <c r="K357" s="600"/>
    </row>
    <row r="358" spans="2:11" x14ac:dyDescent="0.25">
      <c r="B358" s="600"/>
      <c r="D358" s="600"/>
      <c r="E358" s="600"/>
      <c r="I358" s="600"/>
      <c r="K358" s="600"/>
    </row>
    <row r="359" spans="2:11" x14ac:dyDescent="0.25">
      <c r="B359" s="600"/>
      <c r="D359" s="600"/>
      <c r="E359" s="600"/>
      <c r="I359" s="600"/>
      <c r="K359" s="600"/>
    </row>
    <row r="360" spans="2:11" x14ac:dyDescent="0.25">
      <c r="B360" s="600"/>
      <c r="D360" s="600"/>
      <c r="E360" s="600"/>
      <c r="I360" s="600"/>
      <c r="K360" s="600"/>
    </row>
    <row r="361" spans="2:11" x14ac:dyDescent="0.25">
      <c r="B361" s="600"/>
      <c r="D361" s="600"/>
      <c r="E361" s="600"/>
      <c r="I361" s="600"/>
      <c r="K361" s="600"/>
    </row>
    <row r="362" spans="2:11" x14ac:dyDescent="0.25">
      <c r="B362" s="600"/>
      <c r="D362" s="600"/>
      <c r="E362" s="600"/>
      <c r="I362" s="600"/>
      <c r="K362" s="600"/>
    </row>
    <row r="363" spans="2:11" x14ac:dyDescent="0.25">
      <c r="B363" s="600"/>
      <c r="D363" s="600"/>
      <c r="E363" s="600"/>
      <c r="I363" s="600"/>
      <c r="K363" s="600"/>
    </row>
    <row r="364" spans="2:11" x14ac:dyDescent="0.25">
      <c r="B364" s="600"/>
      <c r="D364" s="600"/>
      <c r="E364" s="600"/>
      <c r="I364" s="600"/>
      <c r="K364" s="600"/>
    </row>
    <row r="365" spans="2:11" x14ac:dyDescent="0.25">
      <c r="B365" s="600"/>
      <c r="D365" s="600"/>
      <c r="E365" s="600"/>
      <c r="I365" s="600"/>
      <c r="K365" s="600"/>
    </row>
    <row r="366" spans="2:11" x14ac:dyDescent="0.25">
      <c r="B366" s="600"/>
      <c r="D366" s="600"/>
      <c r="E366" s="600"/>
      <c r="I366" s="600"/>
      <c r="K366" s="600"/>
    </row>
    <row r="367" spans="2:11" x14ac:dyDescent="0.25">
      <c r="B367" s="600"/>
      <c r="D367" s="600"/>
      <c r="E367" s="600"/>
      <c r="I367" s="600"/>
      <c r="K367" s="600"/>
    </row>
    <row r="368" spans="2:11" x14ac:dyDescent="0.25">
      <c r="B368" s="600"/>
      <c r="D368" s="600"/>
      <c r="E368" s="600"/>
      <c r="I368" s="600"/>
      <c r="K368" s="600"/>
    </row>
    <row r="369" spans="2:11" x14ac:dyDescent="0.25">
      <c r="B369" s="600"/>
      <c r="D369" s="600"/>
      <c r="E369" s="600"/>
      <c r="I369" s="600"/>
      <c r="K369" s="600"/>
    </row>
    <row r="370" spans="2:11" x14ac:dyDescent="0.25">
      <c r="B370" s="600"/>
      <c r="D370" s="600"/>
      <c r="E370" s="600"/>
      <c r="I370" s="600"/>
      <c r="K370" s="600"/>
    </row>
    <row r="371" spans="2:11" x14ac:dyDescent="0.25">
      <c r="B371" s="600"/>
      <c r="D371" s="600"/>
      <c r="E371" s="600"/>
      <c r="I371" s="600"/>
      <c r="K371" s="600"/>
    </row>
    <row r="372" spans="2:11" x14ac:dyDescent="0.25">
      <c r="B372" s="600"/>
      <c r="D372" s="600"/>
      <c r="E372" s="600"/>
      <c r="I372" s="600"/>
      <c r="K372" s="600"/>
    </row>
    <row r="373" spans="2:11" x14ac:dyDescent="0.25">
      <c r="B373" s="600"/>
      <c r="D373" s="600"/>
      <c r="E373" s="600"/>
      <c r="I373" s="600"/>
      <c r="K373" s="600"/>
    </row>
    <row r="374" spans="2:11" x14ac:dyDescent="0.25">
      <c r="B374" s="600"/>
      <c r="D374" s="600"/>
      <c r="E374" s="600"/>
      <c r="I374" s="600"/>
      <c r="K374" s="600"/>
    </row>
    <row r="375" spans="2:11" x14ac:dyDescent="0.25">
      <c r="B375" s="600"/>
      <c r="D375" s="600"/>
      <c r="E375" s="600"/>
      <c r="I375" s="600"/>
      <c r="K375" s="600"/>
    </row>
    <row r="376" spans="2:11" x14ac:dyDescent="0.25">
      <c r="B376" s="600"/>
      <c r="D376" s="600"/>
      <c r="E376" s="600"/>
      <c r="I376" s="600"/>
      <c r="K376" s="600"/>
    </row>
    <row r="377" spans="2:11" x14ac:dyDescent="0.25">
      <c r="B377" s="600"/>
      <c r="D377" s="600"/>
      <c r="E377" s="600"/>
      <c r="I377" s="600"/>
      <c r="K377" s="600"/>
    </row>
    <row r="378" spans="2:11" x14ac:dyDescent="0.25">
      <c r="B378" s="600"/>
      <c r="D378" s="600"/>
      <c r="E378" s="600"/>
      <c r="I378" s="600"/>
      <c r="K378" s="600"/>
    </row>
    <row r="379" spans="2:11" x14ac:dyDescent="0.25">
      <c r="B379" s="600"/>
      <c r="D379" s="600"/>
      <c r="E379" s="600"/>
      <c r="I379" s="600"/>
      <c r="K379" s="600"/>
    </row>
    <row r="380" spans="2:11" x14ac:dyDescent="0.25">
      <c r="B380" s="600"/>
      <c r="D380" s="600"/>
      <c r="E380" s="600"/>
      <c r="I380" s="600"/>
      <c r="K380" s="600"/>
    </row>
    <row r="381" spans="2:11" x14ac:dyDescent="0.25">
      <c r="B381" s="600"/>
      <c r="D381" s="600"/>
      <c r="E381" s="600"/>
      <c r="I381" s="600"/>
      <c r="K381" s="600"/>
    </row>
    <row r="382" spans="2:11" x14ac:dyDescent="0.25">
      <c r="B382" s="600"/>
      <c r="D382" s="600"/>
      <c r="E382" s="600"/>
      <c r="I382" s="600"/>
      <c r="K382" s="600"/>
    </row>
    <row r="383" spans="2:11" x14ac:dyDescent="0.25">
      <c r="B383" s="600"/>
      <c r="D383" s="600"/>
      <c r="E383" s="600"/>
      <c r="I383" s="600"/>
      <c r="K383" s="600"/>
    </row>
    <row r="384" spans="2:11" x14ac:dyDescent="0.25">
      <c r="B384" s="600"/>
      <c r="D384" s="600"/>
      <c r="E384" s="600"/>
      <c r="I384" s="600"/>
      <c r="K384" s="600"/>
    </row>
    <row r="385" spans="2:11" x14ac:dyDescent="0.25">
      <c r="B385" s="600"/>
      <c r="D385" s="600"/>
      <c r="E385" s="600"/>
      <c r="I385" s="600"/>
      <c r="K385" s="600"/>
    </row>
    <row r="386" spans="2:11" x14ac:dyDescent="0.25">
      <c r="B386" s="600"/>
      <c r="D386" s="600"/>
      <c r="E386" s="600"/>
      <c r="I386" s="600"/>
      <c r="K386" s="600"/>
    </row>
    <row r="387" spans="2:11" x14ac:dyDescent="0.25">
      <c r="B387" s="600"/>
      <c r="D387" s="600"/>
      <c r="E387" s="600"/>
      <c r="I387" s="600"/>
      <c r="K387" s="600"/>
    </row>
    <row r="388" spans="2:11" x14ac:dyDescent="0.25">
      <c r="B388" s="600"/>
      <c r="D388" s="600"/>
      <c r="E388" s="600"/>
      <c r="I388" s="600"/>
      <c r="K388" s="600"/>
    </row>
    <row r="389" spans="2:11" x14ac:dyDescent="0.25">
      <c r="B389" s="600"/>
      <c r="D389" s="600"/>
      <c r="E389" s="600"/>
      <c r="I389" s="600"/>
      <c r="K389" s="600"/>
    </row>
    <row r="390" spans="2:11" x14ac:dyDescent="0.25">
      <c r="B390" s="600"/>
      <c r="D390" s="600"/>
      <c r="E390" s="600"/>
      <c r="I390" s="600"/>
      <c r="K390" s="600"/>
    </row>
    <row r="391" spans="2:11" x14ac:dyDescent="0.25">
      <c r="B391" s="600"/>
      <c r="D391" s="600"/>
      <c r="E391" s="600"/>
      <c r="I391" s="600"/>
      <c r="K391" s="600"/>
    </row>
    <row r="392" spans="2:11" x14ac:dyDescent="0.25">
      <c r="B392" s="600"/>
      <c r="D392" s="600"/>
      <c r="E392" s="600"/>
      <c r="I392" s="600"/>
      <c r="K392" s="600"/>
    </row>
    <row r="393" spans="2:11" x14ac:dyDescent="0.25">
      <c r="B393" s="600"/>
      <c r="D393" s="600"/>
      <c r="E393" s="600"/>
      <c r="I393" s="600"/>
      <c r="K393" s="600"/>
    </row>
    <row r="394" spans="2:11" x14ac:dyDescent="0.25">
      <c r="B394" s="600"/>
      <c r="D394" s="600"/>
      <c r="E394" s="600"/>
      <c r="I394" s="600"/>
      <c r="K394" s="600"/>
    </row>
    <row r="395" spans="2:11" x14ac:dyDescent="0.25">
      <c r="B395" s="600"/>
      <c r="D395" s="600"/>
      <c r="E395" s="600"/>
      <c r="I395" s="600"/>
      <c r="K395" s="600"/>
    </row>
    <row r="396" spans="2:11" x14ac:dyDescent="0.25">
      <c r="B396" s="600"/>
      <c r="D396" s="600"/>
      <c r="E396" s="600"/>
      <c r="I396" s="600"/>
      <c r="K396" s="600"/>
    </row>
    <row r="397" spans="2:11" x14ac:dyDescent="0.25">
      <c r="B397" s="600"/>
      <c r="D397" s="600"/>
      <c r="E397" s="600"/>
      <c r="I397" s="600"/>
      <c r="K397" s="600"/>
    </row>
    <row r="398" spans="2:11" x14ac:dyDescent="0.25">
      <c r="B398" s="600"/>
      <c r="D398" s="600"/>
      <c r="E398" s="600"/>
      <c r="I398" s="600"/>
      <c r="K398" s="600"/>
    </row>
    <row r="399" spans="2:11" x14ac:dyDescent="0.25">
      <c r="B399" s="600"/>
      <c r="D399" s="600"/>
      <c r="E399" s="600"/>
      <c r="I399" s="600"/>
      <c r="K399" s="600"/>
    </row>
    <row r="400" spans="2:11" x14ac:dyDescent="0.25">
      <c r="B400" s="600"/>
      <c r="D400" s="600"/>
      <c r="E400" s="600"/>
      <c r="I400" s="600"/>
      <c r="K400" s="600"/>
    </row>
    <row r="401" spans="2:11" x14ac:dyDescent="0.25">
      <c r="B401" s="600"/>
      <c r="D401" s="600"/>
      <c r="E401" s="600"/>
      <c r="I401" s="600"/>
      <c r="K401" s="600"/>
    </row>
    <row r="402" spans="2:11" x14ac:dyDescent="0.25">
      <c r="B402" s="600"/>
      <c r="D402" s="600"/>
      <c r="E402" s="600"/>
      <c r="I402" s="600"/>
      <c r="K402" s="600"/>
    </row>
    <row r="403" spans="2:11" x14ac:dyDescent="0.25">
      <c r="B403" s="600"/>
      <c r="D403" s="600"/>
      <c r="E403" s="600"/>
      <c r="I403" s="600"/>
      <c r="K403" s="600"/>
    </row>
    <row r="404" spans="2:11" x14ac:dyDescent="0.25">
      <c r="B404" s="600"/>
      <c r="D404" s="600"/>
      <c r="E404" s="600"/>
      <c r="I404" s="600"/>
      <c r="K404" s="600"/>
    </row>
    <row r="405" spans="2:11" x14ac:dyDescent="0.25">
      <c r="B405" s="600"/>
      <c r="D405" s="600"/>
      <c r="E405" s="600"/>
      <c r="I405" s="600"/>
      <c r="K405" s="600"/>
    </row>
    <row r="406" spans="2:11" x14ac:dyDescent="0.25">
      <c r="B406" s="600"/>
      <c r="D406" s="600"/>
      <c r="E406" s="600"/>
      <c r="I406" s="600"/>
      <c r="K406" s="600"/>
    </row>
    <row r="407" spans="2:11" x14ac:dyDescent="0.25">
      <c r="B407" s="600"/>
      <c r="D407" s="600"/>
      <c r="E407" s="600"/>
      <c r="I407" s="600"/>
      <c r="K407" s="600"/>
    </row>
    <row r="408" spans="2:11" x14ac:dyDescent="0.25">
      <c r="B408" s="600"/>
      <c r="D408" s="600"/>
      <c r="E408" s="600"/>
      <c r="I408" s="600"/>
      <c r="K408" s="600"/>
    </row>
    <row r="409" spans="2:11" x14ac:dyDescent="0.25">
      <c r="B409" s="600"/>
      <c r="D409" s="600"/>
      <c r="E409" s="600"/>
      <c r="I409" s="600"/>
      <c r="K409" s="600"/>
    </row>
    <row r="410" spans="2:11" x14ac:dyDescent="0.25">
      <c r="B410" s="600"/>
      <c r="D410" s="600"/>
      <c r="E410" s="600"/>
      <c r="I410" s="600"/>
      <c r="K410" s="600"/>
    </row>
    <row r="411" spans="2:11" x14ac:dyDescent="0.25">
      <c r="B411" s="600"/>
      <c r="D411" s="600"/>
      <c r="E411" s="600"/>
      <c r="I411" s="600"/>
      <c r="K411" s="600"/>
    </row>
    <row r="412" spans="2:11" x14ac:dyDescent="0.25">
      <c r="B412" s="600"/>
      <c r="D412" s="600"/>
      <c r="E412" s="600"/>
      <c r="I412" s="600"/>
      <c r="K412" s="600"/>
    </row>
    <row r="413" spans="2:11" x14ac:dyDescent="0.25">
      <c r="B413" s="600"/>
      <c r="D413" s="600"/>
      <c r="E413" s="600"/>
      <c r="I413" s="600"/>
      <c r="K413" s="600"/>
    </row>
    <row r="414" spans="2:11" x14ac:dyDescent="0.25">
      <c r="B414" s="600"/>
      <c r="D414" s="600"/>
      <c r="E414" s="600"/>
      <c r="I414" s="600"/>
      <c r="K414" s="600"/>
    </row>
    <row r="415" spans="2:11" x14ac:dyDescent="0.25">
      <c r="B415" s="600"/>
      <c r="D415" s="600"/>
      <c r="E415" s="600"/>
      <c r="I415" s="600"/>
      <c r="K415" s="600"/>
    </row>
    <row r="416" spans="2:11" x14ac:dyDescent="0.25">
      <c r="B416" s="600"/>
      <c r="D416" s="600"/>
      <c r="E416" s="600"/>
      <c r="I416" s="600"/>
      <c r="K416" s="600"/>
    </row>
    <row r="417" spans="2:11" x14ac:dyDescent="0.25">
      <c r="B417" s="600"/>
      <c r="D417" s="600"/>
      <c r="E417" s="600"/>
      <c r="I417" s="600"/>
      <c r="K417" s="600"/>
    </row>
    <row r="418" spans="2:11" x14ac:dyDescent="0.25">
      <c r="B418" s="600"/>
      <c r="D418" s="600"/>
      <c r="E418" s="600"/>
      <c r="I418" s="600"/>
      <c r="K418" s="600"/>
    </row>
    <row r="419" spans="2:11" x14ac:dyDescent="0.25">
      <c r="B419" s="600"/>
      <c r="D419" s="600"/>
      <c r="E419" s="600"/>
      <c r="I419" s="600"/>
      <c r="K419" s="600"/>
    </row>
    <row r="420" spans="2:11" x14ac:dyDescent="0.25">
      <c r="B420" s="600"/>
      <c r="D420" s="600"/>
      <c r="E420" s="600"/>
      <c r="I420" s="600"/>
      <c r="K420" s="600"/>
    </row>
    <row r="421" spans="2:11" x14ac:dyDescent="0.25">
      <c r="B421" s="600"/>
      <c r="D421" s="600"/>
      <c r="E421" s="600"/>
      <c r="I421" s="600"/>
      <c r="K421" s="600"/>
    </row>
    <row r="422" spans="2:11" x14ac:dyDescent="0.25">
      <c r="B422" s="600"/>
      <c r="D422" s="600"/>
      <c r="E422" s="600"/>
      <c r="I422" s="600"/>
      <c r="K422" s="600"/>
    </row>
    <row r="423" spans="2:11" x14ac:dyDescent="0.25">
      <c r="B423" s="600"/>
      <c r="D423" s="600"/>
      <c r="E423" s="600"/>
      <c r="I423" s="600"/>
      <c r="K423" s="600"/>
    </row>
    <row r="424" spans="2:11" x14ac:dyDescent="0.25">
      <c r="B424" s="600"/>
      <c r="D424" s="600"/>
      <c r="E424" s="600"/>
      <c r="I424" s="600"/>
      <c r="K424" s="600"/>
    </row>
    <row r="425" spans="2:11" x14ac:dyDescent="0.25">
      <c r="B425" s="600"/>
      <c r="D425" s="600"/>
      <c r="E425" s="600"/>
      <c r="I425" s="600"/>
      <c r="K425" s="600"/>
    </row>
    <row r="426" spans="2:11" x14ac:dyDescent="0.25">
      <c r="B426" s="600"/>
      <c r="D426" s="600"/>
      <c r="E426" s="600"/>
      <c r="I426" s="600"/>
      <c r="K426" s="600"/>
    </row>
    <row r="427" spans="2:11" x14ac:dyDescent="0.25">
      <c r="B427" s="600"/>
      <c r="D427" s="600"/>
      <c r="E427" s="600"/>
      <c r="I427" s="600"/>
      <c r="K427" s="600"/>
    </row>
    <row r="428" spans="2:11" x14ac:dyDescent="0.25">
      <c r="B428" s="600"/>
      <c r="D428" s="600"/>
      <c r="E428" s="600"/>
      <c r="I428" s="600"/>
      <c r="K428" s="600"/>
    </row>
    <row r="429" spans="2:11" x14ac:dyDescent="0.25">
      <c r="B429" s="600"/>
      <c r="D429" s="600"/>
      <c r="E429" s="600"/>
      <c r="I429" s="600"/>
      <c r="K429" s="600"/>
    </row>
    <row r="430" spans="2:11" x14ac:dyDescent="0.25">
      <c r="B430" s="600"/>
      <c r="D430" s="600"/>
      <c r="E430" s="600"/>
      <c r="I430" s="600"/>
      <c r="K430" s="600"/>
    </row>
    <row r="431" spans="2:11" x14ac:dyDescent="0.25">
      <c r="B431" s="600"/>
      <c r="D431" s="600"/>
      <c r="E431" s="600"/>
      <c r="I431" s="600"/>
      <c r="K431" s="600"/>
    </row>
    <row r="432" spans="2:11" x14ac:dyDescent="0.25">
      <c r="B432" s="600"/>
      <c r="D432" s="600"/>
      <c r="E432" s="600"/>
      <c r="I432" s="600"/>
      <c r="K432" s="600"/>
    </row>
    <row r="433" spans="2:11" x14ac:dyDescent="0.25">
      <c r="B433" s="600"/>
      <c r="D433" s="600"/>
      <c r="E433" s="600"/>
      <c r="I433" s="600"/>
      <c r="K433" s="600"/>
    </row>
    <row r="434" spans="2:11" x14ac:dyDescent="0.25">
      <c r="B434" s="600"/>
      <c r="D434" s="600"/>
      <c r="E434" s="600"/>
      <c r="I434" s="600"/>
      <c r="K434" s="600"/>
    </row>
    <row r="435" spans="2:11" x14ac:dyDescent="0.25">
      <c r="B435" s="600"/>
      <c r="D435" s="600"/>
      <c r="E435" s="600"/>
      <c r="I435" s="600"/>
      <c r="K435" s="600"/>
    </row>
    <row r="436" spans="2:11" x14ac:dyDescent="0.25">
      <c r="B436" s="600"/>
      <c r="D436" s="600"/>
      <c r="E436" s="600"/>
      <c r="I436" s="600"/>
      <c r="K436" s="600"/>
    </row>
    <row r="437" spans="2:11" x14ac:dyDescent="0.25">
      <c r="B437" s="600"/>
      <c r="D437" s="600"/>
      <c r="E437" s="600"/>
      <c r="I437" s="600"/>
      <c r="K437" s="600"/>
    </row>
    <row r="438" spans="2:11" x14ac:dyDescent="0.25">
      <c r="B438" s="600"/>
      <c r="D438" s="600"/>
      <c r="E438" s="600"/>
      <c r="I438" s="600"/>
      <c r="K438" s="600"/>
    </row>
    <row r="439" spans="2:11" x14ac:dyDescent="0.25">
      <c r="B439" s="600"/>
      <c r="D439" s="600"/>
      <c r="E439" s="600"/>
      <c r="I439" s="600"/>
      <c r="K439" s="600"/>
    </row>
    <row r="440" spans="2:11" x14ac:dyDescent="0.25">
      <c r="B440" s="600"/>
      <c r="D440" s="600"/>
      <c r="E440" s="600"/>
      <c r="I440" s="600"/>
      <c r="K440" s="600"/>
    </row>
    <row r="441" spans="2:11" x14ac:dyDescent="0.25">
      <c r="B441" s="600"/>
      <c r="D441" s="600"/>
      <c r="E441" s="600"/>
      <c r="I441" s="600"/>
      <c r="K441" s="600"/>
    </row>
    <row r="442" spans="2:11" x14ac:dyDescent="0.25">
      <c r="B442" s="600"/>
      <c r="D442" s="600"/>
      <c r="E442" s="600"/>
      <c r="I442" s="600"/>
      <c r="K442" s="600"/>
    </row>
    <row r="443" spans="2:11" x14ac:dyDescent="0.25">
      <c r="B443" s="600"/>
      <c r="D443" s="600"/>
      <c r="E443" s="600"/>
      <c r="I443" s="600"/>
      <c r="K443" s="600"/>
    </row>
    <row r="444" spans="2:11" x14ac:dyDescent="0.25">
      <c r="B444" s="600"/>
      <c r="D444" s="600"/>
      <c r="E444" s="600"/>
      <c r="I444" s="600"/>
      <c r="K444" s="600"/>
    </row>
    <row r="445" spans="2:11" x14ac:dyDescent="0.25">
      <c r="B445" s="600"/>
      <c r="D445" s="600"/>
      <c r="E445" s="600"/>
      <c r="I445" s="600"/>
      <c r="K445" s="600"/>
    </row>
    <row r="446" spans="2:11" x14ac:dyDescent="0.25">
      <c r="B446" s="600"/>
      <c r="D446" s="600"/>
      <c r="E446" s="600"/>
      <c r="I446" s="600"/>
      <c r="K446" s="600"/>
    </row>
    <row r="447" spans="2:11" x14ac:dyDescent="0.25">
      <c r="B447" s="600"/>
      <c r="D447" s="600"/>
      <c r="E447" s="600"/>
      <c r="I447" s="600"/>
      <c r="K447" s="600"/>
    </row>
    <row r="448" spans="2:11" x14ac:dyDescent="0.25">
      <c r="B448" s="600"/>
      <c r="D448" s="600"/>
      <c r="E448" s="600"/>
      <c r="I448" s="600"/>
      <c r="K448" s="600"/>
    </row>
    <row r="449" spans="2:11" x14ac:dyDescent="0.25">
      <c r="B449" s="600"/>
      <c r="D449" s="600"/>
      <c r="E449" s="600"/>
      <c r="I449" s="600"/>
      <c r="K449" s="600"/>
    </row>
    <row r="450" spans="2:11" x14ac:dyDescent="0.25">
      <c r="B450" s="600"/>
      <c r="D450" s="600"/>
      <c r="E450" s="600"/>
      <c r="I450" s="600"/>
      <c r="K450" s="600"/>
    </row>
    <row r="451" spans="2:11" x14ac:dyDescent="0.25">
      <c r="B451" s="600"/>
      <c r="D451" s="600"/>
      <c r="E451" s="600"/>
      <c r="I451" s="600"/>
      <c r="K451" s="600"/>
    </row>
    <row r="452" spans="2:11" x14ac:dyDescent="0.25">
      <c r="B452" s="600"/>
      <c r="D452" s="600"/>
      <c r="E452" s="600"/>
      <c r="I452" s="600"/>
      <c r="K452" s="600"/>
    </row>
    <row r="453" spans="2:11" x14ac:dyDescent="0.25">
      <c r="B453" s="600"/>
      <c r="D453" s="600"/>
      <c r="E453" s="600"/>
      <c r="I453" s="600"/>
      <c r="K453" s="600"/>
    </row>
    <row r="454" spans="2:11" x14ac:dyDescent="0.25">
      <c r="B454" s="600"/>
      <c r="D454" s="600"/>
      <c r="E454" s="600"/>
      <c r="I454" s="600"/>
      <c r="K454" s="600"/>
    </row>
    <row r="455" spans="2:11" x14ac:dyDescent="0.25">
      <c r="B455" s="600"/>
      <c r="D455" s="600"/>
      <c r="E455" s="600"/>
      <c r="I455" s="600"/>
      <c r="K455" s="600"/>
    </row>
    <row r="456" spans="2:11" x14ac:dyDescent="0.25">
      <c r="B456" s="600"/>
      <c r="D456" s="600"/>
      <c r="E456" s="600"/>
      <c r="I456" s="600"/>
      <c r="K456" s="600"/>
    </row>
    <row r="457" spans="2:11" x14ac:dyDescent="0.25">
      <c r="B457" s="600"/>
      <c r="D457" s="600"/>
      <c r="E457" s="600"/>
      <c r="I457" s="600"/>
      <c r="K457" s="600"/>
    </row>
    <row r="458" spans="2:11" x14ac:dyDescent="0.25">
      <c r="B458" s="600"/>
      <c r="D458" s="600"/>
      <c r="E458" s="600"/>
      <c r="I458" s="600"/>
      <c r="K458" s="600"/>
    </row>
    <row r="459" spans="2:11" x14ac:dyDescent="0.25">
      <c r="B459" s="600"/>
      <c r="D459" s="600"/>
      <c r="E459" s="600"/>
      <c r="I459" s="600"/>
      <c r="K459" s="600"/>
    </row>
    <row r="460" spans="2:11" x14ac:dyDescent="0.25">
      <c r="B460" s="600"/>
      <c r="D460" s="600"/>
      <c r="E460" s="600"/>
      <c r="I460" s="600"/>
      <c r="K460" s="600"/>
    </row>
    <row r="461" spans="2:11" x14ac:dyDescent="0.25">
      <c r="B461" s="600"/>
      <c r="D461" s="600"/>
      <c r="E461" s="600"/>
      <c r="I461" s="600"/>
      <c r="K461" s="600"/>
    </row>
    <row r="462" spans="2:11" x14ac:dyDescent="0.25">
      <c r="B462" s="600"/>
      <c r="D462" s="600"/>
      <c r="E462" s="600"/>
      <c r="I462" s="600"/>
      <c r="K462" s="600"/>
    </row>
    <row r="463" spans="2:11" x14ac:dyDescent="0.25">
      <c r="B463" s="600"/>
      <c r="D463" s="600"/>
      <c r="E463" s="600"/>
      <c r="I463" s="600"/>
      <c r="K463" s="600"/>
    </row>
    <row r="464" spans="2:11" x14ac:dyDescent="0.25">
      <c r="B464" s="600"/>
      <c r="D464" s="600"/>
      <c r="E464" s="600"/>
      <c r="I464" s="600"/>
      <c r="K464" s="600"/>
    </row>
    <row r="465" spans="2:11" x14ac:dyDescent="0.25">
      <c r="B465" s="600"/>
      <c r="D465" s="600"/>
      <c r="E465" s="600"/>
      <c r="I465" s="600"/>
      <c r="K465" s="600"/>
    </row>
    <row r="466" spans="2:11" x14ac:dyDescent="0.25">
      <c r="B466" s="600"/>
      <c r="D466" s="600"/>
      <c r="E466" s="600"/>
      <c r="I466" s="600"/>
      <c r="K466" s="600"/>
    </row>
    <row r="467" spans="2:11" x14ac:dyDescent="0.25">
      <c r="B467" s="600"/>
      <c r="D467" s="600"/>
      <c r="E467" s="600"/>
      <c r="I467" s="600"/>
      <c r="K467" s="600"/>
    </row>
    <row r="468" spans="2:11" x14ac:dyDescent="0.25">
      <c r="B468" s="600"/>
      <c r="D468" s="600"/>
      <c r="E468" s="600"/>
      <c r="I468" s="600"/>
      <c r="K468" s="600"/>
    </row>
    <row r="469" spans="2:11" x14ac:dyDescent="0.25">
      <c r="B469" s="600"/>
      <c r="D469" s="600"/>
      <c r="E469" s="600"/>
      <c r="I469" s="600"/>
      <c r="K469" s="600"/>
    </row>
    <row r="470" spans="2:11" x14ac:dyDescent="0.25">
      <c r="B470" s="600"/>
      <c r="D470" s="600"/>
      <c r="E470" s="600"/>
      <c r="I470" s="600"/>
      <c r="K470" s="600"/>
    </row>
    <row r="471" spans="2:11" x14ac:dyDescent="0.25">
      <c r="B471" s="600"/>
      <c r="D471" s="600"/>
      <c r="E471" s="600"/>
      <c r="I471" s="600"/>
      <c r="K471" s="600"/>
    </row>
    <row r="472" spans="2:11" x14ac:dyDescent="0.25">
      <c r="B472" s="600"/>
      <c r="D472" s="600"/>
      <c r="E472" s="600"/>
      <c r="I472" s="600"/>
      <c r="K472" s="600"/>
    </row>
    <row r="473" spans="2:11" x14ac:dyDescent="0.25">
      <c r="B473" s="600"/>
      <c r="D473" s="600"/>
      <c r="E473" s="600"/>
      <c r="I473" s="600"/>
      <c r="K473" s="600"/>
    </row>
    <row r="474" spans="2:11" x14ac:dyDescent="0.25">
      <c r="B474" s="600"/>
      <c r="D474" s="600"/>
      <c r="E474" s="600"/>
      <c r="I474" s="600"/>
      <c r="K474" s="600"/>
    </row>
    <row r="475" spans="2:11" x14ac:dyDescent="0.25">
      <c r="B475" s="600"/>
      <c r="D475" s="600"/>
      <c r="E475" s="600"/>
      <c r="I475" s="600"/>
      <c r="K475" s="600"/>
    </row>
    <row r="476" spans="2:11" x14ac:dyDescent="0.25">
      <c r="B476" s="600"/>
      <c r="D476" s="600"/>
      <c r="E476" s="600"/>
      <c r="I476" s="600"/>
      <c r="K476" s="600"/>
    </row>
    <row r="477" spans="2:11" x14ac:dyDescent="0.25">
      <c r="B477" s="600"/>
      <c r="D477" s="600"/>
      <c r="E477" s="600"/>
      <c r="I477" s="600"/>
      <c r="K477" s="600"/>
    </row>
    <row r="478" spans="2:11" x14ac:dyDescent="0.25">
      <c r="B478" s="600"/>
      <c r="D478" s="600"/>
      <c r="E478" s="600"/>
      <c r="I478" s="600"/>
      <c r="K478" s="600"/>
    </row>
    <row r="479" spans="2:11" x14ac:dyDescent="0.25">
      <c r="B479" s="600"/>
      <c r="D479" s="600"/>
      <c r="E479" s="600"/>
      <c r="I479" s="600"/>
      <c r="K479" s="600"/>
    </row>
    <row r="480" spans="2:11" x14ac:dyDescent="0.25">
      <c r="B480" s="600"/>
      <c r="D480" s="600"/>
      <c r="E480" s="600"/>
      <c r="I480" s="600"/>
      <c r="K480" s="600"/>
    </row>
    <row r="481" spans="2:11" x14ac:dyDescent="0.25">
      <c r="B481" s="600"/>
      <c r="D481" s="600"/>
      <c r="E481" s="600"/>
      <c r="I481" s="600"/>
      <c r="K481" s="600"/>
    </row>
    <row r="482" spans="2:11" x14ac:dyDescent="0.25">
      <c r="B482" s="600"/>
      <c r="D482" s="600"/>
      <c r="E482" s="600"/>
      <c r="I482" s="600"/>
      <c r="K482" s="600"/>
    </row>
    <row r="483" spans="2:11" x14ac:dyDescent="0.25">
      <c r="B483" s="600"/>
      <c r="D483" s="600"/>
      <c r="E483" s="600"/>
      <c r="I483" s="600"/>
      <c r="K483" s="600"/>
    </row>
    <row r="484" spans="2:11" x14ac:dyDescent="0.25">
      <c r="B484" s="600"/>
      <c r="D484" s="600"/>
      <c r="E484" s="600"/>
      <c r="I484" s="600"/>
      <c r="K484" s="600"/>
    </row>
    <row r="485" spans="2:11" x14ac:dyDescent="0.25">
      <c r="B485" s="600"/>
      <c r="D485" s="600"/>
      <c r="E485" s="600"/>
      <c r="I485" s="600"/>
      <c r="K485" s="600"/>
    </row>
    <row r="486" spans="2:11" x14ac:dyDescent="0.25">
      <c r="B486" s="600"/>
      <c r="D486" s="600"/>
      <c r="E486" s="600"/>
      <c r="I486" s="600"/>
      <c r="K486" s="600"/>
    </row>
    <row r="487" spans="2:11" x14ac:dyDescent="0.25">
      <c r="B487" s="600"/>
      <c r="D487" s="600"/>
      <c r="E487" s="600"/>
      <c r="I487" s="600"/>
      <c r="K487" s="600"/>
    </row>
    <row r="488" spans="2:11" x14ac:dyDescent="0.25">
      <c r="B488" s="600"/>
      <c r="D488" s="600"/>
      <c r="E488" s="600"/>
      <c r="I488" s="600"/>
      <c r="K488" s="600"/>
    </row>
    <row r="489" spans="2:11" x14ac:dyDescent="0.25">
      <c r="B489" s="600"/>
      <c r="D489" s="600"/>
      <c r="E489" s="600"/>
      <c r="I489" s="600"/>
      <c r="K489" s="600"/>
    </row>
    <row r="490" spans="2:11" x14ac:dyDescent="0.25">
      <c r="B490" s="600"/>
      <c r="D490" s="600"/>
      <c r="E490" s="600"/>
      <c r="I490" s="600"/>
      <c r="K490" s="600"/>
    </row>
    <row r="491" spans="2:11" x14ac:dyDescent="0.25">
      <c r="B491" s="600"/>
      <c r="D491" s="600"/>
      <c r="E491" s="600"/>
      <c r="I491" s="600"/>
      <c r="K491" s="600"/>
    </row>
    <row r="492" spans="2:11" x14ac:dyDescent="0.25">
      <c r="B492" s="600"/>
      <c r="D492" s="600"/>
      <c r="E492" s="600"/>
      <c r="I492" s="600"/>
      <c r="K492" s="600"/>
    </row>
    <row r="493" spans="2:11" x14ac:dyDescent="0.25">
      <c r="B493" s="600"/>
      <c r="D493" s="600"/>
      <c r="E493" s="600"/>
      <c r="I493" s="600"/>
      <c r="K493" s="600"/>
    </row>
    <row r="494" spans="2:11" x14ac:dyDescent="0.25">
      <c r="B494" s="600"/>
      <c r="D494" s="600"/>
      <c r="E494" s="600"/>
      <c r="I494" s="600"/>
      <c r="K494" s="600"/>
    </row>
    <row r="495" spans="2:11" x14ac:dyDescent="0.25">
      <c r="B495" s="600"/>
      <c r="D495" s="600"/>
      <c r="E495" s="600"/>
      <c r="I495" s="600"/>
      <c r="K495" s="600"/>
    </row>
    <row r="496" spans="2:11" x14ac:dyDescent="0.25">
      <c r="B496" s="600"/>
      <c r="D496" s="600"/>
      <c r="E496" s="600"/>
      <c r="I496" s="600"/>
      <c r="K496" s="600"/>
    </row>
    <row r="497" spans="2:11" x14ac:dyDescent="0.25">
      <c r="B497" s="600"/>
      <c r="D497" s="600"/>
      <c r="E497" s="600"/>
      <c r="I497" s="600"/>
      <c r="K497" s="600"/>
    </row>
    <row r="498" spans="2:11" x14ac:dyDescent="0.25">
      <c r="B498" s="600"/>
      <c r="D498" s="600"/>
      <c r="E498" s="600"/>
      <c r="I498" s="600"/>
      <c r="K498" s="600"/>
    </row>
    <row r="499" spans="2:11" x14ac:dyDescent="0.25">
      <c r="B499" s="600"/>
      <c r="D499" s="600"/>
      <c r="E499" s="600"/>
      <c r="I499" s="600"/>
      <c r="K499" s="600"/>
    </row>
    <row r="500" spans="2:11" x14ac:dyDescent="0.25">
      <c r="B500" s="600"/>
      <c r="D500" s="600"/>
      <c r="E500" s="600"/>
      <c r="I500" s="600"/>
      <c r="K500" s="600"/>
    </row>
    <row r="501" spans="2:11" x14ac:dyDescent="0.25">
      <c r="B501" s="600"/>
      <c r="D501" s="600"/>
      <c r="E501" s="600"/>
      <c r="I501" s="600"/>
      <c r="K501" s="600"/>
    </row>
    <row r="502" spans="2:11" x14ac:dyDescent="0.25">
      <c r="B502" s="600"/>
      <c r="D502" s="600"/>
      <c r="E502" s="600"/>
      <c r="I502" s="600"/>
      <c r="K502" s="600"/>
    </row>
    <row r="503" spans="2:11" x14ac:dyDescent="0.25">
      <c r="B503" s="600"/>
      <c r="D503" s="600"/>
      <c r="E503" s="600"/>
      <c r="I503" s="600"/>
      <c r="K503" s="600"/>
    </row>
    <row r="504" spans="2:11" x14ac:dyDescent="0.25">
      <c r="B504" s="600"/>
      <c r="D504" s="600"/>
      <c r="E504" s="600"/>
      <c r="I504" s="600"/>
      <c r="K504" s="600"/>
    </row>
    <row r="505" spans="2:11" x14ac:dyDescent="0.25">
      <c r="B505" s="600"/>
      <c r="D505" s="600"/>
      <c r="E505" s="600"/>
      <c r="I505" s="600"/>
      <c r="K505" s="600"/>
    </row>
    <row r="506" spans="2:11" x14ac:dyDescent="0.25">
      <c r="B506" s="600"/>
      <c r="D506" s="600"/>
      <c r="E506" s="600"/>
      <c r="I506" s="600"/>
      <c r="K506" s="600"/>
    </row>
    <row r="507" spans="2:11" x14ac:dyDescent="0.25">
      <c r="B507" s="600"/>
      <c r="D507" s="600"/>
      <c r="E507" s="600"/>
      <c r="I507" s="600"/>
      <c r="K507" s="600"/>
    </row>
    <row r="508" spans="2:11" x14ac:dyDescent="0.25">
      <c r="B508" s="600"/>
      <c r="D508" s="600"/>
      <c r="E508" s="600"/>
      <c r="I508" s="600"/>
      <c r="K508" s="600"/>
    </row>
    <row r="509" spans="2:11" x14ac:dyDescent="0.25">
      <c r="B509" s="600"/>
      <c r="D509" s="600"/>
      <c r="E509" s="600"/>
      <c r="I509" s="600"/>
      <c r="K509" s="600"/>
    </row>
    <row r="510" spans="2:11" x14ac:dyDescent="0.25">
      <c r="B510" s="600"/>
      <c r="D510" s="600"/>
      <c r="E510" s="600"/>
      <c r="I510" s="600"/>
      <c r="K510" s="600"/>
    </row>
    <row r="511" spans="2:11" x14ac:dyDescent="0.25">
      <c r="B511" s="600"/>
      <c r="D511" s="600"/>
      <c r="E511" s="600"/>
      <c r="I511" s="600"/>
      <c r="K511" s="600"/>
    </row>
    <row r="512" spans="2:11" x14ac:dyDescent="0.25">
      <c r="B512" s="600"/>
      <c r="D512" s="600"/>
      <c r="E512" s="600"/>
      <c r="I512" s="600"/>
      <c r="K512" s="600"/>
    </row>
    <row r="513" spans="2:11" x14ac:dyDescent="0.25">
      <c r="B513" s="600"/>
      <c r="D513" s="600"/>
      <c r="E513" s="600"/>
      <c r="I513" s="600"/>
      <c r="K513" s="600"/>
    </row>
    <row r="514" spans="2:11" x14ac:dyDescent="0.25">
      <c r="B514" s="600"/>
      <c r="D514" s="600"/>
      <c r="E514" s="600"/>
      <c r="I514" s="600"/>
      <c r="K514" s="600"/>
    </row>
    <row r="515" spans="2:11" x14ac:dyDescent="0.25">
      <c r="B515" s="600"/>
      <c r="D515" s="600"/>
      <c r="E515" s="600"/>
      <c r="I515" s="600"/>
      <c r="K515" s="600"/>
    </row>
    <row r="516" spans="2:11" x14ac:dyDescent="0.25">
      <c r="B516" s="600"/>
      <c r="D516" s="600"/>
      <c r="E516" s="600"/>
      <c r="I516" s="600"/>
      <c r="K516" s="600"/>
    </row>
    <row r="517" spans="2:11" x14ac:dyDescent="0.25">
      <c r="B517" s="600"/>
      <c r="D517" s="600"/>
      <c r="E517" s="600"/>
      <c r="I517" s="600"/>
      <c r="K517" s="600"/>
    </row>
    <row r="518" spans="2:11" x14ac:dyDescent="0.25">
      <c r="B518" s="600"/>
      <c r="D518" s="600"/>
      <c r="E518" s="600"/>
      <c r="I518" s="600"/>
      <c r="K518" s="600"/>
    </row>
    <row r="519" spans="2:11" x14ac:dyDescent="0.25">
      <c r="B519" s="600"/>
      <c r="D519" s="600"/>
      <c r="E519" s="600"/>
      <c r="I519" s="600"/>
      <c r="K519" s="600"/>
    </row>
    <row r="520" spans="2:11" x14ac:dyDescent="0.25">
      <c r="B520" s="600"/>
      <c r="D520" s="600"/>
      <c r="E520" s="600"/>
      <c r="I520" s="600"/>
      <c r="K520" s="600"/>
    </row>
    <row r="521" spans="2:11" x14ac:dyDescent="0.25">
      <c r="B521" s="600"/>
      <c r="D521" s="600"/>
      <c r="E521" s="600"/>
      <c r="I521" s="600"/>
      <c r="K521" s="600"/>
    </row>
    <row r="522" spans="2:11" x14ac:dyDescent="0.25">
      <c r="B522" s="600"/>
      <c r="D522" s="600"/>
      <c r="E522" s="600"/>
      <c r="I522" s="600"/>
      <c r="K522" s="600"/>
    </row>
    <row r="523" spans="2:11" x14ac:dyDescent="0.25">
      <c r="B523" s="600"/>
      <c r="D523" s="600"/>
      <c r="E523" s="600"/>
      <c r="I523" s="600"/>
      <c r="K523" s="600"/>
    </row>
    <row r="524" spans="2:11" x14ac:dyDescent="0.25">
      <c r="B524" s="600"/>
      <c r="D524" s="600"/>
      <c r="E524" s="600"/>
      <c r="I524" s="600"/>
      <c r="K524" s="600"/>
    </row>
    <row r="525" spans="2:11" x14ac:dyDescent="0.25">
      <c r="B525" s="600"/>
      <c r="D525" s="600"/>
      <c r="E525" s="600"/>
      <c r="I525" s="600"/>
      <c r="K525" s="600"/>
    </row>
    <row r="526" spans="2:11" x14ac:dyDescent="0.25">
      <c r="B526" s="600"/>
      <c r="D526" s="600"/>
      <c r="E526" s="600"/>
      <c r="I526" s="600"/>
      <c r="K526" s="600"/>
    </row>
    <row r="527" spans="2:11" x14ac:dyDescent="0.25">
      <c r="B527" s="600"/>
      <c r="D527" s="600"/>
      <c r="E527" s="600"/>
      <c r="I527" s="600"/>
      <c r="K527" s="600"/>
    </row>
    <row r="528" spans="2:11" x14ac:dyDescent="0.25">
      <c r="B528" s="600"/>
      <c r="D528" s="600"/>
      <c r="E528" s="600"/>
      <c r="I528" s="600"/>
      <c r="K528" s="600"/>
    </row>
    <row r="529" spans="2:11" x14ac:dyDescent="0.25">
      <c r="B529" s="600"/>
      <c r="D529" s="600"/>
      <c r="E529" s="600"/>
      <c r="I529" s="600"/>
      <c r="K529" s="600"/>
    </row>
    <row r="530" spans="2:11" x14ac:dyDescent="0.25">
      <c r="B530" s="600"/>
      <c r="D530" s="600"/>
      <c r="E530" s="600"/>
      <c r="I530" s="600"/>
      <c r="K530" s="600"/>
    </row>
    <row r="531" spans="2:11" x14ac:dyDescent="0.25">
      <c r="B531" s="600"/>
      <c r="D531" s="600"/>
      <c r="E531" s="600"/>
      <c r="I531" s="600"/>
      <c r="K531" s="600"/>
    </row>
    <row r="532" spans="2:11" x14ac:dyDescent="0.25">
      <c r="B532" s="600"/>
      <c r="D532" s="600"/>
      <c r="E532" s="600"/>
      <c r="I532" s="600"/>
      <c r="K532" s="600"/>
    </row>
    <row r="533" spans="2:11" x14ac:dyDescent="0.25">
      <c r="B533" s="600"/>
      <c r="D533" s="600"/>
      <c r="E533" s="600"/>
      <c r="I533" s="600"/>
      <c r="K533" s="600"/>
    </row>
    <row r="534" spans="2:11" x14ac:dyDescent="0.25">
      <c r="B534" s="600"/>
      <c r="D534" s="600"/>
      <c r="E534" s="600"/>
      <c r="I534" s="600"/>
      <c r="K534" s="600"/>
    </row>
    <row r="535" spans="2:11" x14ac:dyDescent="0.25">
      <c r="B535" s="600"/>
      <c r="D535" s="600"/>
      <c r="E535" s="600"/>
      <c r="I535" s="600"/>
      <c r="K535" s="600"/>
    </row>
    <row r="536" spans="2:11" x14ac:dyDescent="0.25">
      <c r="B536" s="600"/>
      <c r="D536" s="600"/>
      <c r="E536" s="600"/>
      <c r="I536" s="600"/>
      <c r="K536" s="600"/>
    </row>
    <row r="537" spans="2:11" x14ac:dyDescent="0.25">
      <c r="B537" s="600"/>
      <c r="D537" s="600"/>
      <c r="E537" s="600"/>
      <c r="I537" s="600"/>
      <c r="K537" s="600"/>
    </row>
    <row r="538" spans="2:11" x14ac:dyDescent="0.25">
      <c r="B538" s="600"/>
      <c r="D538" s="600"/>
      <c r="E538" s="600"/>
      <c r="I538" s="600"/>
      <c r="K538" s="600"/>
    </row>
    <row r="539" spans="2:11" x14ac:dyDescent="0.25">
      <c r="B539" s="600"/>
      <c r="D539" s="600"/>
      <c r="E539" s="600"/>
      <c r="I539" s="600"/>
      <c r="K539" s="600"/>
    </row>
    <row r="540" spans="2:11" x14ac:dyDescent="0.25">
      <c r="B540" s="600"/>
      <c r="D540" s="600"/>
      <c r="E540" s="600"/>
      <c r="I540" s="600"/>
      <c r="K540" s="600"/>
    </row>
    <row r="541" spans="2:11" x14ac:dyDescent="0.25">
      <c r="B541" s="600"/>
      <c r="D541" s="600"/>
      <c r="E541" s="600"/>
      <c r="I541" s="600"/>
      <c r="K541" s="600"/>
    </row>
    <row r="542" spans="2:11" x14ac:dyDescent="0.25">
      <c r="B542" s="600"/>
      <c r="D542" s="600"/>
      <c r="E542" s="600"/>
      <c r="I542" s="600"/>
      <c r="K542" s="600"/>
    </row>
    <row r="543" spans="2:11" x14ac:dyDescent="0.25">
      <c r="B543" s="600"/>
      <c r="D543" s="600"/>
      <c r="E543" s="600"/>
      <c r="I543" s="600"/>
      <c r="K543" s="600"/>
    </row>
    <row r="544" spans="2:11" x14ac:dyDescent="0.25">
      <c r="B544" s="600"/>
      <c r="D544" s="600"/>
      <c r="E544" s="600"/>
      <c r="I544" s="600"/>
      <c r="K544" s="600"/>
    </row>
    <row r="545" spans="2:11" x14ac:dyDescent="0.25">
      <c r="B545" s="600"/>
      <c r="D545" s="600"/>
      <c r="E545" s="600"/>
      <c r="I545" s="600"/>
      <c r="K545" s="600"/>
    </row>
    <row r="546" spans="2:11" x14ac:dyDescent="0.25">
      <c r="B546" s="600"/>
      <c r="D546" s="600"/>
      <c r="E546" s="600"/>
      <c r="I546" s="600"/>
      <c r="K546" s="600"/>
    </row>
    <row r="547" spans="2:11" x14ac:dyDescent="0.25">
      <c r="B547" s="600"/>
      <c r="D547" s="600"/>
      <c r="E547" s="600"/>
      <c r="I547" s="600"/>
      <c r="K547" s="600"/>
    </row>
    <row r="548" spans="2:11" x14ac:dyDescent="0.25">
      <c r="B548" s="600"/>
      <c r="D548" s="600"/>
      <c r="E548" s="600"/>
      <c r="I548" s="600"/>
      <c r="K548" s="600"/>
    </row>
    <row r="549" spans="2:11" x14ac:dyDescent="0.25">
      <c r="B549" s="600"/>
      <c r="D549" s="600"/>
      <c r="E549" s="600"/>
      <c r="I549" s="600"/>
      <c r="K549" s="600"/>
    </row>
    <row r="550" spans="2:11" x14ac:dyDescent="0.25">
      <c r="B550" s="600"/>
      <c r="D550" s="600"/>
      <c r="E550" s="600"/>
      <c r="I550" s="600"/>
      <c r="K550" s="600"/>
    </row>
    <row r="551" spans="2:11" x14ac:dyDescent="0.25">
      <c r="B551" s="600"/>
      <c r="D551" s="600"/>
      <c r="E551" s="600"/>
      <c r="I551" s="600"/>
      <c r="K551" s="600"/>
    </row>
    <row r="552" spans="2:11" x14ac:dyDescent="0.25">
      <c r="B552" s="600"/>
      <c r="D552" s="600"/>
      <c r="E552" s="600"/>
      <c r="I552" s="600"/>
      <c r="K552" s="600"/>
    </row>
    <row r="553" spans="2:11" x14ac:dyDescent="0.25">
      <c r="B553" s="600"/>
      <c r="D553" s="600"/>
      <c r="E553" s="600"/>
      <c r="I553" s="600"/>
      <c r="K553" s="600"/>
    </row>
    <row r="554" spans="2:11" x14ac:dyDescent="0.25">
      <c r="B554" s="600"/>
      <c r="D554" s="600"/>
      <c r="E554" s="600"/>
      <c r="I554" s="600"/>
      <c r="K554" s="600"/>
    </row>
    <row r="555" spans="2:11" x14ac:dyDescent="0.25">
      <c r="B555" s="600"/>
      <c r="D555" s="600"/>
      <c r="E555" s="600"/>
      <c r="I555" s="600"/>
      <c r="K555" s="600"/>
    </row>
    <row r="556" spans="2:11" x14ac:dyDescent="0.25">
      <c r="B556" s="600"/>
      <c r="D556" s="600"/>
      <c r="E556" s="600"/>
      <c r="I556" s="600"/>
      <c r="K556" s="600"/>
    </row>
    <row r="557" spans="2:11" x14ac:dyDescent="0.25">
      <c r="B557" s="600"/>
      <c r="D557" s="600"/>
      <c r="E557" s="600"/>
      <c r="I557" s="600"/>
      <c r="K557" s="600"/>
    </row>
    <row r="558" spans="2:11" x14ac:dyDescent="0.25">
      <c r="B558" s="600"/>
      <c r="D558" s="600"/>
      <c r="E558" s="600"/>
      <c r="I558" s="600"/>
      <c r="K558" s="600"/>
    </row>
    <row r="559" spans="2:11" x14ac:dyDescent="0.25">
      <c r="B559" s="600"/>
      <c r="D559" s="600"/>
      <c r="E559" s="600"/>
      <c r="I559" s="600"/>
      <c r="K559" s="600"/>
    </row>
    <row r="560" spans="2:11" x14ac:dyDescent="0.25">
      <c r="B560" s="600"/>
      <c r="D560" s="600"/>
      <c r="E560" s="600"/>
      <c r="I560" s="600"/>
      <c r="K560" s="600"/>
    </row>
    <row r="561" spans="2:11" x14ac:dyDescent="0.25">
      <c r="B561" s="600"/>
      <c r="D561" s="600"/>
      <c r="E561" s="600"/>
      <c r="I561" s="600"/>
      <c r="K561" s="600"/>
    </row>
    <row r="562" spans="2:11" x14ac:dyDescent="0.25">
      <c r="B562" s="600"/>
      <c r="D562" s="600"/>
      <c r="E562" s="600"/>
      <c r="I562" s="600"/>
      <c r="K562" s="600"/>
    </row>
    <row r="563" spans="2:11" x14ac:dyDescent="0.25">
      <c r="B563" s="600"/>
      <c r="D563" s="600"/>
      <c r="E563" s="600"/>
      <c r="I563" s="600"/>
      <c r="K563" s="600"/>
    </row>
    <row r="564" spans="2:11" x14ac:dyDescent="0.25">
      <c r="B564" s="600"/>
      <c r="D564" s="600"/>
      <c r="E564" s="600"/>
      <c r="I564" s="600"/>
      <c r="K564" s="600"/>
    </row>
    <row r="565" spans="2:11" x14ac:dyDescent="0.25">
      <c r="B565" s="600"/>
      <c r="D565" s="600"/>
      <c r="E565" s="600"/>
      <c r="I565" s="600"/>
      <c r="K565" s="600"/>
    </row>
    <row r="566" spans="2:11" x14ac:dyDescent="0.25">
      <c r="B566" s="600"/>
      <c r="D566" s="600"/>
      <c r="E566" s="600"/>
      <c r="I566" s="600"/>
      <c r="K566" s="600"/>
    </row>
    <row r="567" spans="2:11" x14ac:dyDescent="0.25">
      <c r="B567" s="600"/>
      <c r="D567" s="600"/>
      <c r="E567" s="600"/>
      <c r="I567" s="600"/>
      <c r="K567" s="600"/>
    </row>
    <row r="568" spans="2:11" x14ac:dyDescent="0.25">
      <c r="B568" s="600"/>
      <c r="D568" s="600"/>
      <c r="E568" s="600"/>
      <c r="I568" s="600"/>
      <c r="K568" s="600"/>
    </row>
    <row r="569" spans="2:11" x14ac:dyDescent="0.25">
      <c r="B569" s="600"/>
      <c r="D569" s="600"/>
      <c r="E569" s="600"/>
      <c r="I569" s="600"/>
      <c r="K569" s="600"/>
    </row>
    <row r="570" spans="2:11" x14ac:dyDescent="0.25">
      <c r="B570" s="600"/>
      <c r="D570" s="600"/>
      <c r="E570" s="600"/>
      <c r="I570" s="600"/>
      <c r="K570" s="600"/>
    </row>
    <row r="571" spans="2:11" x14ac:dyDescent="0.25">
      <c r="B571" s="600"/>
      <c r="D571" s="600"/>
      <c r="E571" s="600"/>
      <c r="I571" s="600"/>
      <c r="K571" s="600"/>
    </row>
    <row r="572" spans="2:11" x14ac:dyDescent="0.25">
      <c r="B572" s="600"/>
      <c r="D572" s="600"/>
      <c r="E572" s="600"/>
      <c r="I572" s="600"/>
      <c r="K572" s="600"/>
    </row>
    <row r="573" spans="2:11" x14ac:dyDescent="0.25">
      <c r="B573" s="600"/>
      <c r="D573" s="600"/>
      <c r="E573" s="600"/>
      <c r="I573" s="600"/>
      <c r="K573" s="600"/>
    </row>
    <row r="574" spans="2:11" x14ac:dyDescent="0.25">
      <c r="B574" s="600"/>
      <c r="D574" s="600"/>
      <c r="E574" s="600"/>
      <c r="I574" s="600"/>
      <c r="K574" s="600"/>
    </row>
    <row r="575" spans="2:11" x14ac:dyDescent="0.25">
      <c r="B575" s="600"/>
      <c r="D575" s="600"/>
      <c r="E575" s="600"/>
      <c r="I575" s="600"/>
      <c r="K575" s="600"/>
    </row>
    <row r="576" spans="2:11" x14ac:dyDescent="0.25">
      <c r="B576" s="600"/>
      <c r="D576" s="600"/>
      <c r="E576" s="600"/>
      <c r="I576" s="600"/>
      <c r="K576" s="600"/>
    </row>
    <row r="577" spans="2:11" x14ac:dyDescent="0.25">
      <c r="B577" s="600"/>
      <c r="D577" s="600"/>
      <c r="E577" s="600"/>
      <c r="I577" s="600"/>
      <c r="K577" s="600"/>
    </row>
    <row r="578" spans="2:11" x14ac:dyDescent="0.25">
      <c r="B578" s="600"/>
      <c r="D578" s="600"/>
      <c r="E578" s="600"/>
      <c r="I578" s="600"/>
      <c r="K578" s="600"/>
    </row>
    <row r="579" spans="2:11" x14ac:dyDescent="0.25">
      <c r="B579" s="600"/>
      <c r="D579" s="600"/>
      <c r="E579" s="600"/>
      <c r="I579" s="600"/>
      <c r="K579" s="600"/>
    </row>
    <row r="580" spans="2:11" x14ac:dyDescent="0.25">
      <c r="B580" s="600"/>
      <c r="D580" s="600"/>
      <c r="E580" s="600"/>
      <c r="I580" s="600"/>
      <c r="K580" s="600"/>
    </row>
    <row r="581" spans="2:11" x14ac:dyDescent="0.25">
      <c r="B581" s="600"/>
      <c r="D581" s="600"/>
      <c r="E581" s="600"/>
      <c r="I581" s="600"/>
      <c r="K581" s="600"/>
    </row>
    <row r="582" spans="2:11" x14ac:dyDescent="0.25">
      <c r="B582" s="600"/>
      <c r="D582" s="600"/>
      <c r="E582" s="600"/>
      <c r="I582" s="600"/>
      <c r="K582" s="600"/>
    </row>
    <row r="583" spans="2:11" x14ac:dyDescent="0.25">
      <c r="B583" s="600"/>
      <c r="D583" s="600"/>
      <c r="E583" s="600"/>
      <c r="I583" s="600"/>
      <c r="K583" s="600"/>
    </row>
    <row r="584" spans="2:11" x14ac:dyDescent="0.25">
      <c r="B584" s="600"/>
      <c r="D584" s="600"/>
      <c r="E584" s="600"/>
      <c r="I584" s="600"/>
      <c r="K584" s="600"/>
    </row>
    <row r="585" spans="2:11" x14ac:dyDescent="0.25">
      <c r="B585" s="600"/>
      <c r="D585" s="600"/>
      <c r="E585" s="600"/>
      <c r="I585" s="600"/>
      <c r="K585" s="600"/>
    </row>
    <row r="586" spans="2:11" x14ac:dyDescent="0.25">
      <c r="B586" s="600"/>
      <c r="D586" s="600"/>
      <c r="E586" s="600"/>
      <c r="I586" s="600"/>
      <c r="K586" s="600"/>
    </row>
    <row r="587" spans="2:11" x14ac:dyDescent="0.25">
      <c r="B587" s="600"/>
      <c r="D587" s="600"/>
      <c r="E587" s="600"/>
      <c r="I587" s="600"/>
      <c r="K587" s="600"/>
    </row>
    <row r="588" spans="2:11" x14ac:dyDescent="0.25">
      <c r="B588" s="600"/>
      <c r="D588" s="600"/>
      <c r="E588" s="600"/>
      <c r="I588" s="600"/>
      <c r="K588" s="600"/>
    </row>
    <row r="589" spans="2:11" x14ac:dyDescent="0.25">
      <c r="B589" s="600"/>
      <c r="D589" s="600"/>
      <c r="E589" s="600"/>
      <c r="I589" s="600"/>
      <c r="K589" s="600"/>
    </row>
    <row r="590" spans="2:11" x14ac:dyDescent="0.25">
      <c r="B590" s="600"/>
      <c r="D590" s="600"/>
      <c r="E590" s="600"/>
      <c r="I590" s="600"/>
      <c r="K590" s="600"/>
    </row>
    <row r="591" spans="2:11" x14ac:dyDescent="0.25">
      <c r="B591" s="600"/>
      <c r="D591" s="600"/>
      <c r="E591" s="600"/>
      <c r="I591" s="600"/>
      <c r="K591" s="600"/>
    </row>
    <row r="592" spans="2:11" x14ac:dyDescent="0.25">
      <c r="B592" s="600"/>
      <c r="D592" s="600"/>
      <c r="E592" s="600"/>
      <c r="I592" s="600"/>
      <c r="K592" s="600"/>
    </row>
    <row r="593" spans="2:11" x14ac:dyDescent="0.25">
      <c r="B593" s="600"/>
      <c r="D593" s="600"/>
      <c r="E593" s="600"/>
      <c r="I593" s="600"/>
      <c r="K593" s="600"/>
    </row>
    <row r="594" spans="2:11" x14ac:dyDescent="0.25">
      <c r="B594" s="600"/>
      <c r="D594" s="600"/>
      <c r="E594" s="600"/>
      <c r="I594" s="600"/>
      <c r="K594" s="600"/>
    </row>
    <row r="595" spans="2:11" x14ac:dyDescent="0.25">
      <c r="B595" s="600"/>
      <c r="D595" s="600"/>
      <c r="E595" s="600"/>
      <c r="I595" s="600"/>
      <c r="K595" s="600"/>
    </row>
    <row r="596" spans="2:11" x14ac:dyDescent="0.25">
      <c r="B596" s="600"/>
      <c r="D596" s="600"/>
      <c r="E596" s="600"/>
      <c r="I596" s="600"/>
      <c r="K596" s="600"/>
    </row>
    <row r="597" spans="2:11" x14ac:dyDescent="0.25">
      <c r="B597" s="600"/>
      <c r="D597" s="600"/>
      <c r="E597" s="600"/>
      <c r="I597" s="600"/>
      <c r="K597" s="600"/>
    </row>
    <row r="598" spans="2:11" x14ac:dyDescent="0.25">
      <c r="B598" s="600"/>
      <c r="D598" s="600"/>
      <c r="E598" s="600"/>
      <c r="I598" s="600"/>
      <c r="K598" s="600"/>
    </row>
    <row r="599" spans="2:11" x14ac:dyDescent="0.25">
      <c r="B599" s="600"/>
      <c r="D599" s="600"/>
      <c r="E599" s="600"/>
      <c r="I599" s="600"/>
      <c r="K599" s="600"/>
    </row>
    <row r="600" spans="2:11" x14ac:dyDescent="0.25">
      <c r="B600" s="600"/>
      <c r="D600" s="600"/>
      <c r="E600" s="600"/>
      <c r="I600" s="600"/>
      <c r="K600" s="600"/>
    </row>
    <row r="601" spans="2:11" x14ac:dyDescent="0.25">
      <c r="B601" s="600"/>
      <c r="D601" s="600"/>
      <c r="E601" s="600"/>
      <c r="I601" s="600"/>
      <c r="K601" s="600"/>
    </row>
    <row r="602" spans="2:11" x14ac:dyDescent="0.25">
      <c r="B602" s="600"/>
      <c r="D602" s="600"/>
      <c r="E602" s="600"/>
      <c r="I602" s="600"/>
      <c r="K602" s="600"/>
    </row>
    <row r="603" spans="2:11" x14ac:dyDescent="0.25">
      <c r="B603" s="600"/>
      <c r="D603" s="600"/>
      <c r="E603" s="600"/>
      <c r="I603" s="600"/>
      <c r="K603" s="600"/>
    </row>
    <row r="604" spans="2:11" x14ac:dyDescent="0.25">
      <c r="B604" s="600"/>
      <c r="D604" s="600"/>
      <c r="E604" s="600"/>
      <c r="I604" s="600"/>
      <c r="K604" s="600"/>
    </row>
    <row r="605" spans="2:11" x14ac:dyDescent="0.25">
      <c r="B605" s="600"/>
      <c r="D605" s="600"/>
      <c r="E605" s="600"/>
      <c r="I605" s="600"/>
      <c r="K605" s="600"/>
    </row>
    <row r="606" spans="2:11" x14ac:dyDescent="0.25">
      <c r="B606" s="600"/>
      <c r="D606" s="600"/>
      <c r="E606" s="600"/>
      <c r="I606" s="600"/>
      <c r="K606" s="600"/>
    </row>
    <row r="607" spans="2:11" x14ac:dyDescent="0.25">
      <c r="B607" s="600"/>
      <c r="D607" s="600"/>
      <c r="E607" s="600"/>
      <c r="I607" s="600"/>
      <c r="K607" s="600"/>
    </row>
    <row r="608" spans="2:11" x14ac:dyDescent="0.25">
      <c r="B608" s="600"/>
      <c r="D608" s="600"/>
      <c r="E608" s="600"/>
      <c r="I608" s="600"/>
      <c r="K608" s="600"/>
    </row>
    <row r="609" spans="2:11" x14ac:dyDescent="0.25">
      <c r="B609" s="600"/>
      <c r="D609" s="600"/>
      <c r="E609" s="600"/>
      <c r="I609" s="600"/>
      <c r="K609" s="600"/>
    </row>
    <row r="610" spans="2:11" x14ac:dyDescent="0.25">
      <c r="B610" s="600"/>
      <c r="D610" s="600"/>
      <c r="E610" s="600"/>
      <c r="I610" s="600"/>
      <c r="K610" s="600"/>
    </row>
    <row r="611" spans="2:11" x14ac:dyDescent="0.25">
      <c r="B611" s="600"/>
      <c r="D611" s="600"/>
      <c r="E611" s="600"/>
      <c r="I611" s="600"/>
      <c r="K611" s="600"/>
    </row>
    <row r="612" spans="2:11" x14ac:dyDescent="0.25">
      <c r="B612" s="600"/>
      <c r="D612" s="600"/>
      <c r="E612" s="600"/>
      <c r="I612" s="600"/>
      <c r="K612" s="600"/>
    </row>
    <row r="613" spans="2:11" x14ac:dyDescent="0.25">
      <c r="B613" s="600"/>
      <c r="D613" s="600"/>
      <c r="E613" s="600"/>
      <c r="I613" s="600"/>
      <c r="K613" s="600"/>
    </row>
    <row r="614" spans="2:11" x14ac:dyDescent="0.25">
      <c r="B614" s="600"/>
      <c r="D614" s="600"/>
      <c r="E614" s="600"/>
      <c r="I614" s="600"/>
      <c r="K614" s="600"/>
    </row>
    <row r="615" spans="2:11" x14ac:dyDescent="0.25">
      <c r="B615" s="600"/>
      <c r="D615" s="600"/>
      <c r="E615" s="600"/>
      <c r="I615" s="600"/>
      <c r="K615" s="600"/>
    </row>
    <row r="616" spans="2:11" x14ac:dyDescent="0.25">
      <c r="B616" s="600"/>
      <c r="D616" s="600"/>
      <c r="E616" s="600"/>
      <c r="I616" s="600"/>
      <c r="K616" s="600"/>
    </row>
    <row r="617" spans="2:11" x14ac:dyDescent="0.25">
      <c r="B617" s="600"/>
      <c r="D617" s="600"/>
      <c r="E617" s="600"/>
      <c r="I617" s="600"/>
      <c r="K617" s="600"/>
    </row>
    <row r="618" spans="2:11" x14ac:dyDescent="0.25">
      <c r="B618" s="600"/>
      <c r="D618" s="600"/>
      <c r="E618" s="600"/>
      <c r="I618" s="600"/>
      <c r="K618" s="600"/>
    </row>
    <row r="619" spans="2:11" x14ac:dyDescent="0.25">
      <c r="B619" s="600"/>
      <c r="D619" s="600"/>
      <c r="E619" s="600"/>
      <c r="I619" s="600"/>
      <c r="K619" s="600"/>
    </row>
    <row r="620" spans="2:11" x14ac:dyDescent="0.25">
      <c r="B620" s="600"/>
      <c r="D620" s="600"/>
      <c r="E620" s="600"/>
      <c r="I620" s="600"/>
      <c r="K620" s="600"/>
    </row>
    <row r="621" spans="2:11" x14ac:dyDescent="0.25">
      <c r="B621" s="600"/>
      <c r="D621" s="600"/>
      <c r="E621" s="600"/>
      <c r="I621" s="600"/>
      <c r="K621" s="600"/>
    </row>
    <row r="622" spans="2:11" x14ac:dyDescent="0.25">
      <c r="B622" s="600"/>
      <c r="D622" s="600"/>
      <c r="E622" s="600"/>
      <c r="I622" s="600"/>
      <c r="K622" s="600"/>
    </row>
    <row r="623" spans="2:11" x14ac:dyDescent="0.25">
      <c r="B623" s="600"/>
      <c r="D623" s="600"/>
      <c r="E623" s="600"/>
      <c r="I623" s="600"/>
      <c r="K623" s="600"/>
    </row>
    <row r="624" spans="2:11" x14ac:dyDescent="0.25">
      <c r="B624" s="600"/>
      <c r="D624" s="600"/>
      <c r="E624" s="600"/>
      <c r="I624" s="600"/>
      <c r="K624" s="600"/>
    </row>
    <row r="625" spans="2:11" x14ac:dyDescent="0.25">
      <c r="B625" s="600"/>
      <c r="D625" s="600"/>
      <c r="E625" s="600"/>
      <c r="I625" s="600"/>
      <c r="K625" s="600"/>
    </row>
    <row r="626" spans="2:11" x14ac:dyDescent="0.25">
      <c r="B626" s="600"/>
      <c r="D626" s="600"/>
      <c r="E626" s="600"/>
      <c r="I626" s="600"/>
      <c r="K626" s="600"/>
    </row>
    <row r="627" spans="2:11" x14ac:dyDescent="0.25">
      <c r="B627" s="600"/>
      <c r="D627" s="600"/>
      <c r="E627" s="600"/>
      <c r="I627" s="600"/>
      <c r="K627" s="600"/>
    </row>
    <row r="628" spans="2:11" x14ac:dyDescent="0.25">
      <c r="B628" s="600"/>
      <c r="D628" s="600"/>
      <c r="E628" s="600"/>
      <c r="I628" s="600"/>
      <c r="K628" s="600"/>
    </row>
    <row r="629" spans="2:11" x14ac:dyDescent="0.25">
      <c r="B629" s="600"/>
      <c r="D629" s="600"/>
      <c r="E629" s="600"/>
      <c r="I629" s="600"/>
      <c r="K629" s="600"/>
    </row>
    <row r="630" spans="2:11" x14ac:dyDescent="0.25">
      <c r="B630" s="600"/>
      <c r="D630" s="600"/>
      <c r="E630" s="600"/>
      <c r="I630" s="600"/>
      <c r="K630" s="600"/>
    </row>
    <row r="631" spans="2:11" x14ac:dyDescent="0.25">
      <c r="B631" s="600"/>
      <c r="D631" s="600"/>
      <c r="E631" s="600"/>
      <c r="I631" s="600"/>
      <c r="K631" s="600"/>
    </row>
    <row r="632" spans="2:11" x14ac:dyDescent="0.25">
      <c r="B632" s="600"/>
      <c r="D632" s="600"/>
      <c r="E632" s="600"/>
      <c r="I632" s="600"/>
      <c r="K632" s="600"/>
    </row>
    <row r="633" spans="2:11" x14ac:dyDescent="0.25">
      <c r="B633" s="600"/>
      <c r="D633" s="600"/>
      <c r="E633" s="600"/>
      <c r="I633" s="600"/>
      <c r="K633" s="600"/>
    </row>
    <row r="634" spans="2:11" x14ac:dyDescent="0.25">
      <c r="B634" s="600"/>
      <c r="D634" s="600"/>
      <c r="E634" s="600"/>
      <c r="I634" s="600"/>
      <c r="K634" s="600"/>
    </row>
    <row r="635" spans="2:11" x14ac:dyDescent="0.25">
      <c r="B635" s="600"/>
      <c r="D635" s="600"/>
      <c r="E635" s="600"/>
      <c r="I635" s="600"/>
      <c r="K635" s="600"/>
    </row>
    <row r="636" spans="2:11" x14ac:dyDescent="0.25">
      <c r="B636" s="600"/>
      <c r="D636" s="600"/>
      <c r="E636" s="600"/>
      <c r="I636" s="600"/>
      <c r="K636" s="600"/>
    </row>
    <row r="637" spans="2:11" x14ac:dyDescent="0.25">
      <c r="B637" s="600"/>
      <c r="D637" s="600"/>
      <c r="E637" s="600"/>
      <c r="I637" s="600"/>
      <c r="K637" s="600"/>
    </row>
    <row r="638" spans="2:11" x14ac:dyDescent="0.25">
      <c r="B638" s="600"/>
      <c r="D638" s="600"/>
      <c r="E638" s="600"/>
      <c r="I638" s="600"/>
      <c r="K638" s="600"/>
    </row>
    <row r="639" spans="2:11" x14ac:dyDescent="0.25">
      <c r="B639" s="600"/>
      <c r="D639" s="600"/>
      <c r="E639" s="600"/>
      <c r="I639" s="600"/>
      <c r="K639" s="600"/>
    </row>
    <row r="640" spans="2:11" x14ac:dyDescent="0.25">
      <c r="B640" s="600"/>
      <c r="D640" s="600"/>
      <c r="E640" s="600"/>
      <c r="I640" s="600"/>
      <c r="K640" s="600"/>
    </row>
    <row r="641" spans="2:11" x14ac:dyDescent="0.25">
      <c r="B641" s="600"/>
      <c r="D641" s="600"/>
      <c r="E641" s="600"/>
      <c r="I641" s="600"/>
      <c r="K641" s="600"/>
    </row>
    <row r="642" spans="2:11" x14ac:dyDescent="0.25">
      <c r="B642" s="600"/>
      <c r="D642" s="600"/>
      <c r="E642" s="600"/>
      <c r="I642" s="600"/>
      <c r="K642" s="600"/>
    </row>
    <row r="643" spans="2:11" x14ac:dyDescent="0.25">
      <c r="B643" s="600"/>
      <c r="D643" s="600"/>
      <c r="E643" s="600"/>
      <c r="I643" s="600"/>
      <c r="K643" s="600"/>
    </row>
    <row r="644" spans="2:11" x14ac:dyDescent="0.25">
      <c r="B644" s="600"/>
      <c r="D644" s="600"/>
      <c r="E644" s="600"/>
      <c r="I644" s="600"/>
      <c r="K644" s="600"/>
    </row>
    <row r="645" spans="2:11" x14ac:dyDescent="0.25">
      <c r="B645" s="600"/>
      <c r="D645" s="600"/>
      <c r="E645" s="600"/>
      <c r="I645" s="600"/>
      <c r="K645" s="600"/>
    </row>
    <row r="646" spans="2:11" x14ac:dyDescent="0.25">
      <c r="B646" s="600"/>
      <c r="D646" s="600"/>
      <c r="E646" s="600"/>
      <c r="I646" s="600"/>
      <c r="K646" s="600"/>
    </row>
    <row r="647" spans="2:11" x14ac:dyDescent="0.25">
      <c r="B647" s="600"/>
      <c r="D647" s="600"/>
      <c r="E647" s="600"/>
      <c r="I647" s="600"/>
      <c r="K647" s="600"/>
    </row>
    <row r="648" spans="2:11" x14ac:dyDescent="0.25">
      <c r="B648" s="600"/>
      <c r="D648" s="600"/>
      <c r="E648" s="600"/>
      <c r="I648" s="600"/>
      <c r="K648" s="600"/>
    </row>
    <row r="649" spans="2:11" x14ac:dyDescent="0.25">
      <c r="B649" s="600"/>
      <c r="D649" s="600"/>
      <c r="E649" s="600"/>
      <c r="I649" s="600"/>
      <c r="K649" s="600"/>
    </row>
    <row r="650" spans="2:11" x14ac:dyDescent="0.25">
      <c r="B650" s="600"/>
      <c r="D650" s="600"/>
      <c r="E650" s="600"/>
      <c r="I650" s="600"/>
      <c r="K650" s="600"/>
    </row>
    <row r="651" spans="2:11" x14ac:dyDescent="0.25">
      <c r="B651" s="600"/>
      <c r="D651" s="600"/>
      <c r="E651" s="600"/>
      <c r="I651" s="600"/>
      <c r="K651" s="600"/>
    </row>
    <row r="652" spans="2:11" x14ac:dyDescent="0.25">
      <c r="B652" s="600"/>
      <c r="D652" s="600"/>
      <c r="E652" s="600"/>
      <c r="I652" s="600"/>
      <c r="K652" s="600"/>
    </row>
    <row r="653" spans="2:11" x14ac:dyDescent="0.25">
      <c r="B653" s="600"/>
      <c r="D653" s="600"/>
      <c r="E653" s="600"/>
      <c r="I653" s="600"/>
      <c r="K653" s="600"/>
    </row>
    <row r="654" spans="2:11" x14ac:dyDescent="0.25">
      <c r="B654" s="600"/>
      <c r="D654" s="600"/>
      <c r="E654" s="600"/>
      <c r="I654" s="600"/>
      <c r="K654" s="600"/>
    </row>
    <row r="655" spans="2:11" x14ac:dyDescent="0.25">
      <c r="B655" s="600"/>
      <c r="D655" s="600"/>
      <c r="E655" s="600"/>
      <c r="I655" s="600"/>
      <c r="K655" s="600"/>
    </row>
    <row r="656" spans="2:11" x14ac:dyDescent="0.25">
      <c r="B656" s="600"/>
      <c r="D656" s="600"/>
      <c r="E656" s="600"/>
      <c r="I656" s="600"/>
      <c r="K656" s="600"/>
    </row>
    <row r="657" spans="2:11" x14ac:dyDescent="0.25">
      <c r="B657" s="600"/>
      <c r="D657" s="600"/>
      <c r="E657" s="600"/>
      <c r="I657" s="600"/>
      <c r="K657" s="600"/>
    </row>
    <row r="658" spans="2:11" x14ac:dyDescent="0.25">
      <c r="B658" s="600"/>
      <c r="D658" s="600"/>
      <c r="E658" s="600"/>
      <c r="I658" s="600"/>
      <c r="K658" s="600"/>
    </row>
    <row r="659" spans="2:11" x14ac:dyDescent="0.25">
      <c r="B659" s="600"/>
      <c r="D659" s="600"/>
      <c r="E659" s="600"/>
      <c r="I659" s="600"/>
      <c r="K659" s="600"/>
    </row>
    <row r="660" spans="2:11" x14ac:dyDescent="0.25">
      <c r="B660" s="600"/>
      <c r="D660" s="600"/>
      <c r="E660" s="600"/>
      <c r="I660" s="600"/>
      <c r="K660" s="600"/>
    </row>
    <row r="661" spans="2:11" x14ac:dyDescent="0.25">
      <c r="B661" s="600"/>
      <c r="D661" s="600"/>
      <c r="E661" s="600"/>
      <c r="I661" s="600"/>
      <c r="K661" s="600"/>
    </row>
    <row r="662" spans="2:11" x14ac:dyDescent="0.25">
      <c r="B662" s="600"/>
      <c r="D662" s="600"/>
      <c r="E662" s="600"/>
      <c r="I662" s="600"/>
      <c r="K662" s="600"/>
    </row>
    <row r="663" spans="2:11" x14ac:dyDescent="0.25">
      <c r="B663" s="600"/>
      <c r="D663" s="600"/>
      <c r="E663" s="600"/>
      <c r="I663" s="600"/>
      <c r="K663" s="600"/>
    </row>
    <row r="664" spans="2:11" x14ac:dyDescent="0.25">
      <c r="B664" s="600"/>
      <c r="D664" s="600"/>
      <c r="E664" s="600"/>
      <c r="I664" s="600"/>
      <c r="K664" s="600"/>
    </row>
    <row r="665" spans="2:11" x14ac:dyDescent="0.25">
      <c r="B665" s="600"/>
      <c r="D665" s="600"/>
      <c r="E665" s="600"/>
      <c r="I665" s="600"/>
      <c r="K665" s="600"/>
    </row>
    <row r="666" spans="2:11" x14ac:dyDescent="0.25">
      <c r="B666" s="600"/>
      <c r="D666" s="600"/>
      <c r="E666" s="600"/>
      <c r="I666" s="600"/>
      <c r="K666" s="600"/>
    </row>
    <row r="667" spans="2:11" x14ac:dyDescent="0.25">
      <c r="B667" s="600"/>
      <c r="D667" s="600"/>
      <c r="E667" s="600"/>
      <c r="I667" s="600"/>
      <c r="K667" s="600"/>
    </row>
    <row r="668" spans="2:11" x14ac:dyDescent="0.25">
      <c r="B668" s="600"/>
      <c r="D668" s="600"/>
      <c r="E668" s="600"/>
      <c r="I668" s="600"/>
      <c r="K668" s="600"/>
    </row>
    <row r="669" spans="2:11" x14ac:dyDescent="0.25">
      <c r="B669" s="600"/>
      <c r="D669" s="600"/>
      <c r="E669" s="600"/>
      <c r="I669" s="600"/>
      <c r="K669" s="600"/>
    </row>
    <row r="670" spans="2:11" x14ac:dyDescent="0.25">
      <c r="B670" s="600"/>
      <c r="D670" s="600"/>
      <c r="E670" s="600"/>
      <c r="I670" s="600"/>
      <c r="K670" s="600"/>
    </row>
    <row r="671" spans="2:11" x14ac:dyDescent="0.25">
      <c r="B671" s="600"/>
      <c r="D671" s="600"/>
      <c r="E671" s="600"/>
      <c r="I671" s="600"/>
      <c r="K671" s="600"/>
    </row>
    <row r="672" spans="2:11" x14ac:dyDescent="0.25">
      <c r="B672" s="600"/>
      <c r="D672" s="600"/>
      <c r="E672" s="600"/>
      <c r="I672" s="600"/>
      <c r="K672" s="600"/>
    </row>
    <row r="673" spans="2:11" x14ac:dyDescent="0.25">
      <c r="B673" s="600"/>
      <c r="D673" s="600"/>
      <c r="E673" s="600"/>
      <c r="I673" s="600"/>
      <c r="K673" s="600"/>
    </row>
    <row r="674" spans="2:11" x14ac:dyDescent="0.25">
      <c r="B674" s="600"/>
      <c r="D674" s="600"/>
      <c r="E674" s="600"/>
      <c r="I674" s="600"/>
      <c r="K674" s="600"/>
    </row>
    <row r="675" spans="2:11" x14ac:dyDescent="0.25">
      <c r="B675" s="600"/>
      <c r="D675" s="600"/>
      <c r="E675" s="600"/>
      <c r="I675" s="600"/>
      <c r="K675" s="600"/>
    </row>
    <row r="676" spans="2:11" x14ac:dyDescent="0.25">
      <c r="B676" s="600"/>
      <c r="D676" s="600"/>
      <c r="E676" s="600"/>
      <c r="I676" s="600"/>
      <c r="K676" s="600"/>
    </row>
    <row r="677" spans="2:11" x14ac:dyDescent="0.25">
      <c r="B677" s="600"/>
      <c r="D677" s="600"/>
      <c r="E677" s="600"/>
      <c r="I677" s="600"/>
      <c r="K677" s="600"/>
    </row>
    <row r="678" spans="2:11" x14ac:dyDescent="0.25">
      <c r="B678" s="600"/>
      <c r="D678" s="600"/>
      <c r="E678" s="600"/>
      <c r="I678" s="600"/>
      <c r="K678" s="600"/>
    </row>
    <row r="679" spans="2:11" x14ac:dyDescent="0.25">
      <c r="B679" s="600"/>
      <c r="D679" s="600"/>
      <c r="E679" s="600"/>
      <c r="I679" s="600"/>
      <c r="K679" s="600"/>
    </row>
    <row r="680" spans="2:11" x14ac:dyDescent="0.25">
      <c r="B680" s="600"/>
      <c r="D680" s="600"/>
      <c r="E680" s="600"/>
      <c r="I680" s="600"/>
      <c r="K680" s="600"/>
    </row>
    <row r="681" spans="2:11" x14ac:dyDescent="0.25">
      <c r="B681" s="600"/>
      <c r="D681" s="600"/>
      <c r="E681" s="600"/>
      <c r="I681" s="600"/>
      <c r="K681" s="600"/>
    </row>
    <row r="682" spans="2:11" x14ac:dyDescent="0.25">
      <c r="B682" s="600"/>
      <c r="D682" s="600"/>
      <c r="E682" s="600"/>
      <c r="I682" s="600"/>
      <c r="K682" s="600"/>
    </row>
    <row r="683" spans="2:11" x14ac:dyDescent="0.25">
      <c r="B683" s="600"/>
      <c r="D683" s="600"/>
      <c r="E683" s="600"/>
      <c r="I683" s="600"/>
      <c r="K683" s="600"/>
    </row>
    <row r="684" spans="2:11" x14ac:dyDescent="0.25">
      <c r="B684" s="600"/>
      <c r="D684" s="600"/>
      <c r="E684" s="600"/>
      <c r="I684" s="600"/>
      <c r="K684" s="600"/>
    </row>
    <row r="685" spans="2:11" x14ac:dyDescent="0.25">
      <c r="B685" s="600"/>
      <c r="D685" s="600"/>
      <c r="E685" s="600"/>
      <c r="I685" s="600"/>
      <c r="K685" s="600"/>
    </row>
    <row r="686" spans="2:11" x14ac:dyDescent="0.25">
      <c r="B686" s="600"/>
      <c r="D686" s="600"/>
      <c r="E686" s="600"/>
      <c r="I686" s="600"/>
      <c r="K686" s="600"/>
    </row>
    <row r="687" spans="2:11" x14ac:dyDescent="0.25">
      <c r="B687" s="600"/>
      <c r="D687" s="600"/>
      <c r="E687" s="600"/>
      <c r="I687" s="600"/>
      <c r="K687" s="600"/>
    </row>
    <row r="688" spans="2:11" x14ac:dyDescent="0.25">
      <c r="B688" s="600"/>
      <c r="D688" s="600"/>
      <c r="E688" s="600"/>
      <c r="I688" s="600"/>
      <c r="K688" s="600"/>
    </row>
    <row r="689" spans="2:11" x14ac:dyDescent="0.25">
      <c r="B689" s="600"/>
      <c r="D689" s="600"/>
      <c r="E689" s="600"/>
      <c r="I689" s="600"/>
      <c r="K689" s="600"/>
    </row>
    <row r="690" spans="2:11" x14ac:dyDescent="0.25">
      <c r="B690" s="600"/>
      <c r="D690" s="600"/>
      <c r="E690" s="600"/>
      <c r="I690" s="600"/>
      <c r="K690" s="600"/>
    </row>
    <row r="691" spans="2:11" x14ac:dyDescent="0.25">
      <c r="B691" s="600"/>
      <c r="D691" s="600"/>
      <c r="E691" s="600"/>
      <c r="I691" s="600"/>
      <c r="K691" s="600"/>
    </row>
    <row r="692" spans="2:11" x14ac:dyDescent="0.25">
      <c r="B692" s="600"/>
      <c r="D692" s="600"/>
      <c r="E692" s="600"/>
      <c r="I692" s="600"/>
      <c r="K692" s="600"/>
    </row>
    <row r="693" spans="2:11" x14ac:dyDescent="0.25">
      <c r="B693" s="600"/>
      <c r="D693" s="600"/>
      <c r="E693" s="600"/>
      <c r="I693" s="600"/>
      <c r="K693" s="600"/>
    </row>
    <row r="694" spans="2:11" x14ac:dyDescent="0.25">
      <c r="B694" s="600"/>
      <c r="D694" s="600"/>
      <c r="E694" s="600"/>
      <c r="I694" s="600"/>
      <c r="K694" s="600"/>
    </row>
    <row r="695" spans="2:11" x14ac:dyDescent="0.25">
      <c r="B695" s="600"/>
      <c r="D695" s="600"/>
      <c r="E695" s="600"/>
      <c r="I695" s="600"/>
      <c r="K695" s="600"/>
    </row>
    <row r="696" spans="2:11" x14ac:dyDescent="0.25">
      <c r="B696" s="600"/>
      <c r="D696" s="600"/>
      <c r="E696" s="600"/>
      <c r="I696" s="600"/>
      <c r="K696" s="600"/>
    </row>
    <row r="697" spans="2:11" x14ac:dyDescent="0.25">
      <c r="B697" s="600"/>
      <c r="D697" s="600"/>
      <c r="E697" s="600"/>
      <c r="I697" s="600"/>
      <c r="K697" s="600"/>
    </row>
    <row r="698" spans="2:11" x14ac:dyDescent="0.25">
      <c r="B698" s="600"/>
      <c r="D698" s="600"/>
      <c r="E698" s="600"/>
      <c r="I698" s="600"/>
      <c r="K698" s="600"/>
    </row>
    <row r="699" spans="2:11" x14ac:dyDescent="0.25">
      <c r="B699" s="600"/>
      <c r="D699" s="600"/>
      <c r="E699" s="600"/>
      <c r="I699" s="600"/>
      <c r="K699" s="600"/>
    </row>
    <row r="700" spans="2:11" x14ac:dyDescent="0.25">
      <c r="B700" s="600"/>
      <c r="D700" s="600"/>
      <c r="E700" s="600"/>
      <c r="I700" s="600"/>
      <c r="K700" s="600"/>
    </row>
    <row r="701" spans="2:11" x14ac:dyDescent="0.25">
      <c r="B701" s="600"/>
      <c r="D701" s="600"/>
      <c r="E701" s="600"/>
      <c r="I701" s="600"/>
      <c r="K701" s="600"/>
    </row>
    <row r="702" spans="2:11" x14ac:dyDescent="0.25">
      <c r="B702" s="600"/>
      <c r="D702" s="600"/>
      <c r="E702" s="600"/>
      <c r="I702" s="600"/>
      <c r="K702" s="600"/>
    </row>
    <row r="703" spans="2:11" x14ac:dyDescent="0.25">
      <c r="B703" s="600"/>
      <c r="D703" s="600"/>
      <c r="E703" s="600"/>
      <c r="I703" s="600"/>
      <c r="K703" s="600"/>
    </row>
    <row r="704" spans="2:11" x14ac:dyDescent="0.25">
      <c r="B704" s="600"/>
      <c r="D704" s="600"/>
      <c r="E704" s="600"/>
      <c r="I704" s="600"/>
      <c r="K704" s="600"/>
    </row>
    <row r="705" spans="2:11" x14ac:dyDescent="0.25">
      <c r="B705" s="600"/>
      <c r="D705" s="600"/>
      <c r="E705" s="600"/>
      <c r="I705" s="600"/>
      <c r="K705" s="600"/>
    </row>
    <row r="706" spans="2:11" x14ac:dyDescent="0.25">
      <c r="B706" s="600"/>
      <c r="D706" s="600"/>
      <c r="E706" s="600"/>
      <c r="I706" s="600"/>
      <c r="K706" s="600"/>
    </row>
    <row r="707" spans="2:11" x14ac:dyDescent="0.25">
      <c r="B707" s="600"/>
      <c r="D707" s="600"/>
      <c r="E707" s="600"/>
      <c r="I707" s="600"/>
      <c r="K707" s="600"/>
    </row>
    <row r="708" spans="2:11" x14ac:dyDescent="0.25">
      <c r="B708" s="600"/>
      <c r="D708" s="600"/>
      <c r="E708" s="600"/>
      <c r="I708" s="600"/>
      <c r="K708" s="600"/>
    </row>
    <row r="709" spans="2:11" x14ac:dyDescent="0.25">
      <c r="B709" s="600"/>
      <c r="D709" s="600"/>
      <c r="E709" s="600"/>
      <c r="I709" s="600"/>
      <c r="K709" s="600"/>
    </row>
    <row r="710" spans="2:11" x14ac:dyDescent="0.25">
      <c r="B710" s="600"/>
      <c r="D710" s="600"/>
      <c r="E710" s="600"/>
      <c r="I710" s="600"/>
      <c r="K710" s="600"/>
    </row>
    <row r="711" spans="2:11" x14ac:dyDescent="0.25">
      <c r="B711" s="600"/>
      <c r="D711" s="600"/>
      <c r="E711" s="600"/>
      <c r="I711" s="600"/>
      <c r="K711" s="600"/>
    </row>
    <row r="712" spans="2:11" x14ac:dyDescent="0.25">
      <c r="B712" s="600"/>
      <c r="D712" s="600"/>
      <c r="E712" s="600"/>
      <c r="I712" s="600"/>
      <c r="K712" s="600"/>
    </row>
    <row r="713" spans="2:11" x14ac:dyDescent="0.25">
      <c r="B713" s="600"/>
      <c r="D713" s="600"/>
      <c r="E713" s="600"/>
      <c r="I713" s="600"/>
      <c r="K713" s="600"/>
    </row>
    <row r="714" spans="2:11" x14ac:dyDescent="0.25">
      <c r="B714" s="600"/>
      <c r="D714" s="600"/>
      <c r="E714" s="600"/>
      <c r="I714" s="600"/>
      <c r="K714" s="600"/>
    </row>
    <row r="715" spans="2:11" x14ac:dyDescent="0.25">
      <c r="B715" s="600"/>
      <c r="D715" s="600"/>
      <c r="E715" s="600"/>
      <c r="I715" s="600"/>
      <c r="K715" s="600"/>
    </row>
    <row r="716" spans="2:11" x14ac:dyDescent="0.25">
      <c r="B716" s="600"/>
      <c r="D716" s="600"/>
      <c r="E716" s="600"/>
      <c r="I716" s="600"/>
      <c r="K716" s="600"/>
    </row>
    <row r="717" spans="2:11" x14ac:dyDescent="0.25">
      <c r="B717" s="600"/>
      <c r="D717" s="600"/>
      <c r="E717" s="600"/>
      <c r="I717" s="600"/>
      <c r="K717" s="600"/>
    </row>
    <row r="718" spans="2:11" x14ac:dyDescent="0.25">
      <c r="B718" s="600"/>
      <c r="D718" s="600"/>
      <c r="E718" s="600"/>
      <c r="I718" s="600"/>
      <c r="K718" s="600"/>
    </row>
    <row r="719" spans="2:11" x14ac:dyDescent="0.25">
      <c r="B719" s="600"/>
      <c r="D719" s="600"/>
      <c r="E719" s="600"/>
      <c r="I719" s="600"/>
      <c r="K719" s="600"/>
    </row>
    <row r="720" spans="2:11" x14ac:dyDescent="0.25">
      <c r="B720" s="600"/>
      <c r="D720" s="600"/>
      <c r="E720" s="600"/>
      <c r="I720" s="600"/>
      <c r="K720" s="600"/>
    </row>
    <row r="721" spans="2:11" x14ac:dyDescent="0.25">
      <c r="B721" s="600"/>
      <c r="D721" s="600"/>
      <c r="E721" s="600"/>
      <c r="I721" s="600"/>
      <c r="K721" s="600"/>
    </row>
    <row r="722" spans="2:11" x14ac:dyDescent="0.25">
      <c r="B722" s="600"/>
      <c r="D722" s="600"/>
      <c r="E722" s="600"/>
      <c r="I722" s="600"/>
      <c r="K722" s="600"/>
    </row>
    <row r="723" spans="2:11" x14ac:dyDescent="0.25">
      <c r="B723" s="600"/>
      <c r="D723" s="600"/>
      <c r="E723" s="600"/>
      <c r="I723" s="600"/>
      <c r="K723" s="600"/>
    </row>
    <row r="724" spans="2:11" x14ac:dyDescent="0.25">
      <c r="B724" s="600"/>
      <c r="D724" s="600"/>
      <c r="E724" s="600"/>
      <c r="I724" s="600"/>
      <c r="K724" s="600"/>
    </row>
    <row r="725" spans="2:11" x14ac:dyDescent="0.25">
      <c r="B725" s="600"/>
      <c r="D725" s="600"/>
      <c r="E725" s="600"/>
      <c r="I725" s="600"/>
      <c r="K725" s="600"/>
    </row>
    <row r="726" spans="2:11" x14ac:dyDescent="0.25">
      <c r="B726" s="600"/>
      <c r="D726" s="600"/>
      <c r="E726" s="600"/>
      <c r="I726" s="600"/>
      <c r="K726" s="600"/>
    </row>
    <row r="727" spans="2:11" x14ac:dyDescent="0.25">
      <c r="B727" s="600"/>
      <c r="D727" s="600"/>
      <c r="E727" s="600"/>
      <c r="I727" s="600"/>
      <c r="K727" s="600"/>
    </row>
    <row r="728" spans="2:11" x14ac:dyDescent="0.25">
      <c r="B728" s="600"/>
      <c r="D728" s="600"/>
      <c r="E728" s="600"/>
      <c r="I728" s="600"/>
      <c r="K728" s="600"/>
    </row>
    <row r="729" spans="2:11" x14ac:dyDescent="0.25">
      <c r="B729" s="600"/>
      <c r="D729" s="600"/>
      <c r="E729" s="600"/>
      <c r="I729" s="600"/>
      <c r="K729" s="600"/>
    </row>
    <row r="730" spans="2:11" x14ac:dyDescent="0.25">
      <c r="B730" s="600"/>
      <c r="D730" s="600"/>
      <c r="E730" s="600"/>
      <c r="I730" s="600"/>
      <c r="K730" s="600"/>
    </row>
    <row r="731" spans="2:11" x14ac:dyDescent="0.25">
      <c r="B731" s="600"/>
      <c r="D731" s="600"/>
      <c r="E731" s="600"/>
      <c r="I731" s="600"/>
      <c r="K731" s="600"/>
    </row>
    <row r="732" spans="2:11" x14ac:dyDescent="0.25">
      <c r="B732" s="600"/>
      <c r="D732" s="600"/>
      <c r="E732" s="600"/>
      <c r="I732" s="600"/>
      <c r="K732" s="600"/>
    </row>
    <row r="733" spans="2:11" x14ac:dyDescent="0.25">
      <c r="B733" s="600"/>
      <c r="D733" s="600"/>
      <c r="E733" s="600"/>
      <c r="I733" s="600"/>
      <c r="K733" s="600"/>
    </row>
    <row r="734" spans="2:11" x14ac:dyDescent="0.25">
      <c r="B734" s="600"/>
      <c r="D734" s="600"/>
      <c r="E734" s="600"/>
      <c r="I734" s="600"/>
      <c r="K734" s="600"/>
    </row>
    <row r="735" spans="2:11" x14ac:dyDescent="0.25">
      <c r="B735" s="600"/>
      <c r="D735" s="600"/>
      <c r="E735" s="600"/>
      <c r="I735" s="600"/>
      <c r="K735" s="600"/>
    </row>
    <row r="736" spans="2:11" x14ac:dyDescent="0.25">
      <c r="B736" s="600"/>
      <c r="D736" s="600"/>
      <c r="E736" s="600"/>
      <c r="I736" s="600"/>
      <c r="K736" s="600"/>
    </row>
    <row r="737" spans="2:11" x14ac:dyDescent="0.25">
      <c r="B737" s="600"/>
      <c r="D737" s="600"/>
      <c r="E737" s="600"/>
      <c r="I737" s="600"/>
      <c r="K737" s="600"/>
    </row>
    <row r="738" spans="2:11" x14ac:dyDescent="0.25">
      <c r="B738" s="600"/>
      <c r="D738" s="600"/>
      <c r="E738" s="600"/>
      <c r="I738" s="600"/>
      <c r="K738" s="600"/>
    </row>
    <row r="739" spans="2:11" x14ac:dyDescent="0.25">
      <c r="B739" s="600"/>
      <c r="D739" s="600"/>
      <c r="E739" s="600"/>
      <c r="I739" s="600"/>
      <c r="K739" s="600"/>
    </row>
    <row r="740" spans="2:11" x14ac:dyDescent="0.25">
      <c r="B740" s="600"/>
      <c r="D740" s="600"/>
      <c r="E740" s="600"/>
      <c r="I740" s="600"/>
      <c r="K740" s="600"/>
    </row>
    <row r="741" spans="2:11" x14ac:dyDescent="0.25">
      <c r="B741" s="600"/>
      <c r="D741" s="600"/>
      <c r="E741" s="600"/>
      <c r="I741" s="600"/>
      <c r="K741" s="600"/>
    </row>
    <row r="742" spans="2:11" x14ac:dyDescent="0.25">
      <c r="B742" s="600"/>
      <c r="D742" s="600"/>
      <c r="E742" s="600"/>
      <c r="I742" s="600"/>
      <c r="K742" s="600"/>
    </row>
    <row r="743" spans="2:11" x14ac:dyDescent="0.25">
      <c r="B743" s="600"/>
      <c r="D743" s="600"/>
      <c r="E743" s="600"/>
      <c r="I743" s="600"/>
      <c r="K743" s="600"/>
    </row>
    <row r="744" spans="2:11" x14ac:dyDescent="0.25">
      <c r="B744" s="600"/>
      <c r="D744" s="600"/>
      <c r="E744" s="600"/>
      <c r="I744" s="600"/>
      <c r="K744" s="600"/>
    </row>
    <row r="745" spans="2:11" x14ac:dyDescent="0.25">
      <c r="B745" s="600"/>
      <c r="D745" s="600"/>
      <c r="E745" s="600"/>
      <c r="I745" s="600"/>
      <c r="K745" s="600"/>
    </row>
    <row r="746" spans="2:11" x14ac:dyDescent="0.25">
      <c r="B746" s="600"/>
      <c r="D746" s="600"/>
      <c r="E746" s="600"/>
      <c r="I746" s="600"/>
      <c r="K746" s="600"/>
    </row>
    <row r="747" spans="2:11" x14ac:dyDescent="0.25">
      <c r="B747" s="600"/>
      <c r="D747" s="600"/>
      <c r="E747" s="600"/>
      <c r="I747" s="600"/>
      <c r="K747" s="600"/>
    </row>
    <row r="748" spans="2:11" x14ac:dyDescent="0.25">
      <c r="B748" s="600"/>
      <c r="D748" s="600"/>
      <c r="E748" s="600"/>
      <c r="I748" s="600"/>
      <c r="K748" s="600"/>
    </row>
    <row r="749" spans="2:11" x14ac:dyDescent="0.25">
      <c r="B749" s="600"/>
      <c r="D749" s="600"/>
      <c r="E749" s="600"/>
      <c r="I749" s="600"/>
      <c r="K749" s="600"/>
    </row>
    <row r="750" spans="2:11" x14ac:dyDescent="0.25">
      <c r="B750" s="600"/>
      <c r="D750" s="600"/>
      <c r="E750" s="600"/>
      <c r="I750" s="600"/>
      <c r="K750" s="600"/>
    </row>
    <row r="751" spans="2:11" x14ac:dyDescent="0.25">
      <c r="B751" s="600"/>
      <c r="D751" s="600"/>
      <c r="E751" s="600"/>
      <c r="I751" s="600"/>
      <c r="K751" s="600"/>
    </row>
    <row r="752" spans="2:11" x14ac:dyDescent="0.25">
      <c r="B752" s="600"/>
      <c r="D752" s="600"/>
      <c r="E752" s="600"/>
      <c r="I752" s="600"/>
      <c r="K752" s="600"/>
    </row>
    <row r="753" spans="2:11" x14ac:dyDescent="0.25">
      <c r="B753" s="600"/>
      <c r="D753" s="600"/>
      <c r="E753" s="600"/>
      <c r="I753" s="600"/>
      <c r="K753" s="600"/>
    </row>
    <row r="754" spans="2:11" x14ac:dyDescent="0.25">
      <c r="B754" s="600"/>
      <c r="D754" s="600"/>
      <c r="E754" s="600"/>
      <c r="I754" s="600"/>
      <c r="K754" s="600"/>
    </row>
    <row r="755" spans="2:11" x14ac:dyDescent="0.25">
      <c r="B755" s="600"/>
      <c r="D755" s="600"/>
      <c r="E755" s="600"/>
      <c r="I755" s="600"/>
      <c r="K755" s="600"/>
    </row>
    <row r="756" spans="2:11" x14ac:dyDescent="0.25">
      <c r="B756" s="600"/>
      <c r="D756" s="600"/>
      <c r="E756" s="600"/>
      <c r="I756" s="600"/>
      <c r="K756" s="600"/>
    </row>
    <row r="757" spans="2:11" x14ac:dyDescent="0.25">
      <c r="B757" s="600"/>
      <c r="D757" s="600"/>
      <c r="E757" s="600"/>
      <c r="I757" s="600"/>
      <c r="K757" s="600"/>
    </row>
    <row r="758" spans="2:11" x14ac:dyDescent="0.25">
      <c r="B758" s="600"/>
      <c r="D758" s="600"/>
      <c r="E758" s="600"/>
      <c r="I758" s="600"/>
      <c r="K758" s="600"/>
    </row>
    <row r="759" spans="2:11" x14ac:dyDescent="0.25">
      <c r="B759" s="600"/>
      <c r="D759" s="600"/>
      <c r="E759" s="600"/>
      <c r="I759" s="600"/>
      <c r="K759" s="600"/>
    </row>
    <row r="760" spans="2:11" x14ac:dyDescent="0.25">
      <c r="B760" s="600"/>
      <c r="D760" s="600"/>
      <c r="E760" s="600"/>
      <c r="I760" s="600"/>
      <c r="K760" s="600"/>
    </row>
    <row r="761" spans="2:11" x14ac:dyDescent="0.25">
      <c r="B761" s="600"/>
      <c r="D761" s="600"/>
      <c r="E761" s="600"/>
      <c r="I761" s="600"/>
      <c r="K761" s="600"/>
    </row>
    <row r="762" spans="2:11" x14ac:dyDescent="0.25">
      <c r="B762" s="600"/>
      <c r="D762" s="600"/>
      <c r="E762" s="600"/>
      <c r="I762" s="600"/>
      <c r="K762" s="600"/>
    </row>
    <row r="763" spans="2:11" x14ac:dyDescent="0.25">
      <c r="B763" s="600"/>
      <c r="D763" s="600"/>
      <c r="E763" s="600"/>
      <c r="I763" s="600"/>
      <c r="K763" s="600"/>
    </row>
    <row r="764" spans="2:11" x14ac:dyDescent="0.25">
      <c r="B764" s="600"/>
      <c r="D764" s="600"/>
      <c r="E764" s="600"/>
      <c r="I764" s="600"/>
      <c r="K764" s="600"/>
    </row>
    <row r="765" spans="2:11" x14ac:dyDescent="0.25">
      <c r="B765" s="600"/>
      <c r="D765" s="600"/>
      <c r="E765" s="600"/>
      <c r="I765" s="600"/>
      <c r="K765" s="600"/>
    </row>
    <row r="766" spans="2:11" x14ac:dyDescent="0.25">
      <c r="B766" s="600"/>
      <c r="D766" s="600"/>
      <c r="E766" s="600"/>
      <c r="I766" s="600"/>
      <c r="K766" s="600"/>
    </row>
    <row r="767" spans="2:11" x14ac:dyDescent="0.25">
      <c r="B767" s="600"/>
      <c r="D767" s="600"/>
      <c r="E767" s="600"/>
      <c r="I767" s="600"/>
      <c r="K767" s="600"/>
    </row>
    <row r="768" spans="2:11" x14ac:dyDescent="0.25">
      <c r="B768" s="600"/>
      <c r="D768" s="600"/>
      <c r="E768" s="600"/>
      <c r="I768" s="600"/>
      <c r="K768" s="600"/>
    </row>
    <row r="769" spans="2:11" x14ac:dyDescent="0.25">
      <c r="B769" s="600"/>
      <c r="D769" s="600"/>
      <c r="E769" s="600"/>
      <c r="I769" s="600"/>
      <c r="K769" s="600"/>
    </row>
    <row r="770" spans="2:11" x14ac:dyDescent="0.25">
      <c r="B770" s="600"/>
      <c r="D770" s="600"/>
      <c r="E770" s="600"/>
      <c r="I770" s="600"/>
      <c r="K770" s="600"/>
    </row>
    <row r="771" spans="2:11" x14ac:dyDescent="0.25">
      <c r="B771" s="600"/>
      <c r="D771" s="600"/>
      <c r="E771" s="600"/>
      <c r="I771" s="600"/>
      <c r="K771" s="600"/>
    </row>
    <row r="772" spans="2:11" x14ac:dyDescent="0.25">
      <c r="B772" s="600"/>
      <c r="D772" s="600"/>
      <c r="E772" s="600"/>
      <c r="I772" s="600"/>
      <c r="K772" s="600"/>
    </row>
    <row r="773" spans="2:11" x14ac:dyDescent="0.25">
      <c r="B773" s="600"/>
      <c r="D773" s="600"/>
      <c r="E773" s="600"/>
      <c r="I773" s="600"/>
      <c r="K773" s="600"/>
    </row>
    <row r="774" spans="2:11" x14ac:dyDescent="0.25">
      <c r="B774" s="600"/>
      <c r="D774" s="600"/>
      <c r="E774" s="600"/>
      <c r="I774" s="600"/>
      <c r="K774" s="600"/>
    </row>
    <row r="775" spans="2:11" x14ac:dyDescent="0.25">
      <c r="B775" s="600"/>
      <c r="D775" s="600"/>
      <c r="E775" s="600"/>
      <c r="I775" s="600"/>
      <c r="K775" s="600"/>
    </row>
    <row r="776" spans="2:11" x14ac:dyDescent="0.25">
      <c r="B776" s="600"/>
      <c r="D776" s="600"/>
      <c r="E776" s="600"/>
      <c r="I776" s="600"/>
      <c r="K776" s="600"/>
    </row>
    <row r="777" spans="2:11" x14ac:dyDescent="0.25">
      <c r="B777" s="600"/>
      <c r="D777" s="600"/>
      <c r="E777" s="600"/>
      <c r="I777" s="600"/>
      <c r="K777" s="600"/>
    </row>
    <row r="778" spans="2:11" x14ac:dyDescent="0.25">
      <c r="B778" s="600"/>
      <c r="D778" s="600"/>
      <c r="E778" s="600"/>
      <c r="I778" s="600"/>
      <c r="K778" s="600"/>
    </row>
    <row r="779" spans="2:11" x14ac:dyDescent="0.25">
      <c r="B779" s="600"/>
      <c r="D779" s="600"/>
      <c r="E779" s="600"/>
      <c r="I779" s="600"/>
      <c r="K779" s="600"/>
    </row>
    <row r="780" spans="2:11" x14ac:dyDescent="0.25">
      <c r="B780" s="600"/>
      <c r="D780" s="600"/>
      <c r="E780" s="600"/>
      <c r="I780" s="600"/>
      <c r="K780" s="600"/>
    </row>
  </sheetData>
  <mergeCells count="18">
    <mergeCell ref="A274:B274"/>
    <mergeCell ref="A275:B275"/>
    <mergeCell ref="E9:G9"/>
    <mergeCell ref="E10:G10"/>
    <mergeCell ref="E11:G11"/>
    <mergeCell ref="G13:J13"/>
    <mergeCell ref="L13:R13"/>
    <mergeCell ref="A204:B204"/>
    <mergeCell ref="A1:M1"/>
    <mergeCell ref="A3:M3"/>
    <mergeCell ref="A4:M4"/>
    <mergeCell ref="A6:I6"/>
    <mergeCell ref="L6:M11"/>
    <mergeCell ref="A7:D7"/>
    <mergeCell ref="E7:G7"/>
    <mergeCell ref="A8:D8"/>
    <mergeCell ref="E8:G8"/>
    <mergeCell ref="A9:D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6"/>
  <sheetViews>
    <sheetView zoomScaleNormal="100" workbookViewId="0">
      <pane ySplit="14" topLeftCell="A264" activePane="bottomLeft" state="frozen"/>
      <selection pane="bottomLeft" activeCell="B278" sqref="B278"/>
    </sheetView>
  </sheetViews>
  <sheetFormatPr defaultRowHeight="15" x14ac:dyDescent="0.25"/>
  <cols>
    <col min="1" max="1" width="9.42578125" style="16" customWidth="1"/>
    <col min="2" max="2" width="16.28515625" style="3" customWidth="1"/>
    <col min="3" max="3" width="10" style="16" customWidth="1"/>
    <col min="4" max="4" width="13.5703125" style="37" customWidth="1"/>
    <col min="5" max="5" width="13.7109375" style="37" customWidth="1"/>
    <col min="6" max="6" width="10.7109375" style="37" customWidth="1"/>
    <col min="7" max="7" width="9.7109375" style="38" customWidth="1"/>
    <col min="8" max="8" width="10.28515625" style="23" customWidth="1"/>
    <col min="9" max="9" width="11.140625" style="24" customWidth="1"/>
    <col min="10" max="10" width="2.140625" style="2" customWidth="1"/>
    <col min="11" max="11" width="16.85546875" style="2" customWidth="1"/>
    <col min="12" max="12" width="16.140625" style="2" customWidth="1"/>
    <col min="13" max="13" width="13.5703125" style="1" customWidth="1"/>
    <col min="14" max="14" width="9.5703125" style="2" bestFit="1" customWidth="1"/>
    <col min="15" max="15" width="9.140625" style="2"/>
    <col min="16" max="16" width="29.140625" style="2" customWidth="1"/>
    <col min="17" max="17" width="13.42578125" style="2" customWidth="1"/>
    <col min="18" max="18" width="10.7109375" style="2" customWidth="1"/>
    <col min="19" max="24" width="9.140625" style="2"/>
    <col min="25" max="26" width="9.140625" style="3"/>
  </cols>
  <sheetData>
    <row r="1" spans="1:28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55">
        <f>F210*0.00086</f>
        <v>0.88457142857142845</v>
      </c>
      <c r="N1" s="54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54"/>
    </row>
    <row r="2" spans="1:28" ht="20.25" x14ac:dyDescent="0.3">
      <c r="A2" s="60"/>
      <c r="B2" s="61"/>
      <c r="C2" s="60"/>
      <c r="D2" s="62"/>
      <c r="E2" s="62"/>
      <c r="F2" s="62"/>
      <c r="G2" s="62"/>
      <c r="H2" s="63"/>
      <c r="I2" s="64"/>
      <c r="J2" s="65"/>
      <c r="K2" s="65"/>
      <c r="L2" s="65"/>
      <c r="M2" s="54"/>
      <c r="N2" s="54"/>
      <c r="O2" s="144"/>
      <c r="P2" s="145"/>
      <c r="Q2" s="114"/>
      <c r="R2" s="144"/>
      <c r="S2" s="146"/>
      <c r="T2" s="146"/>
      <c r="U2" s="146"/>
      <c r="V2" s="146"/>
      <c r="W2" s="113"/>
      <c r="X2" s="113"/>
      <c r="Y2" s="114"/>
      <c r="Z2" s="114"/>
      <c r="AA2" s="114"/>
      <c r="AB2" s="54"/>
    </row>
    <row r="3" spans="1:28" ht="18.75" x14ac:dyDescent="0.25">
      <c r="A3" s="742" t="s">
        <v>208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54"/>
      <c r="N3" s="54"/>
      <c r="O3" s="754"/>
      <c r="P3" s="754"/>
      <c r="Q3" s="754"/>
      <c r="R3" s="754"/>
      <c r="S3" s="754"/>
      <c r="T3" s="754"/>
      <c r="U3" s="754"/>
      <c r="V3" s="754"/>
      <c r="W3" s="754"/>
      <c r="X3" s="754"/>
      <c r="Y3" s="754"/>
      <c r="Z3" s="754"/>
      <c r="AA3" s="754"/>
      <c r="AB3" s="54"/>
    </row>
    <row r="4" spans="1:28" ht="18.75" x14ac:dyDescent="0.25">
      <c r="A4" s="742" t="s">
        <v>218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54"/>
      <c r="N4" s="54"/>
      <c r="O4" s="755"/>
      <c r="P4" s="755"/>
      <c r="Q4" s="755"/>
      <c r="R4" s="755"/>
      <c r="S4" s="755"/>
      <c r="T4" s="755"/>
      <c r="U4" s="755"/>
      <c r="V4" s="755"/>
      <c r="W4" s="755"/>
      <c r="X4" s="755"/>
      <c r="Y4" s="755"/>
      <c r="Z4" s="755"/>
      <c r="AA4" s="755"/>
      <c r="AB4" s="54"/>
    </row>
    <row r="5" spans="1:28" ht="18.75" x14ac:dyDescent="0.25">
      <c r="A5" s="66"/>
      <c r="B5" s="66"/>
      <c r="C5" s="66"/>
      <c r="D5" s="67"/>
      <c r="E5" s="67"/>
      <c r="F5" s="67"/>
      <c r="G5" s="67"/>
      <c r="H5" s="67"/>
      <c r="I5" s="68"/>
      <c r="J5" s="69"/>
      <c r="K5" s="69"/>
      <c r="L5" s="69"/>
      <c r="M5" s="54"/>
      <c r="N5" s="54"/>
      <c r="O5" s="116"/>
      <c r="P5" s="147"/>
      <c r="Q5" s="116"/>
      <c r="R5" s="116"/>
      <c r="S5" s="115"/>
      <c r="T5" s="115"/>
      <c r="U5" s="115"/>
      <c r="V5" s="115"/>
      <c r="W5" s="115"/>
      <c r="X5" s="115"/>
      <c r="Y5" s="116"/>
      <c r="Z5" s="116"/>
      <c r="AA5" s="116"/>
      <c r="AB5" s="54"/>
    </row>
    <row r="6" spans="1:28" ht="36" x14ac:dyDescent="0.25">
      <c r="A6" s="743" t="s">
        <v>1</v>
      </c>
      <c r="B6" s="744"/>
      <c r="C6" s="744"/>
      <c r="D6" s="744"/>
      <c r="E6" s="744"/>
      <c r="F6" s="744"/>
      <c r="G6" s="744"/>
      <c r="H6" s="745"/>
      <c r="I6" s="70"/>
      <c r="J6" s="71" t="s">
        <v>2</v>
      </c>
      <c r="K6" s="746" t="s">
        <v>3</v>
      </c>
      <c r="L6" s="746"/>
      <c r="M6" s="54"/>
      <c r="N6" s="54"/>
      <c r="O6" s="756"/>
      <c r="P6" s="756"/>
      <c r="Q6" s="756"/>
      <c r="R6" s="756"/>
      <c r="S6" s="756"/>
      <c r="T6" s="756"/>
      <c r="U6" s="756"/>
      <c r="V6" s="756"/>
      <c r="W6" s="756"/>
      <c r="X6" s="117"/>
      <c r="Y6" s="118"/>
      <c r="Z6" s="757"/>
      <c r="AA6" s="757"/>
      <c r="AB6" s="54"/>
    </row>
    <row r="7" spans="1:28" ht="72" x14ac:dyDescent="0.25">
      <c r="A7" s="747" t="s">
        <v>4</v>
      </c>
      <c r="B7" s="747"/>
      <c r="C7" s="747"/>
      <c r="D7" s="747"/>
      <c r="E7" s="748" t="s">
        <v>5</v>
      </c>
      <c r="F7" s="748"/>
      <c r="G7" s="748"/>
      <c r="H7" s="72" t="s">
        <v>219</v>
      </c>
      <c r="I7" s="73"/>
      <c r="J7" s="71"/>
      <c r="K7" s="746"/>
      <c r="L7" s="746"/>
      <c r="M7" s="54"/>
      <c r="N7" s="54"/>
      <c r="O7" s="756"/>
      <c r="P7" s="756"/>
      <c r="Q7" s="756"/>
      <c r="R7" s="756"/>
      <c r="S7" s="756"/>
      <c r="T7" s="758"/>
      <c r="U7" s="758"/>
      <c r="V7" s="758"/>
      <c r="W7" s="148"/>
      <c r="X7" s="119"/>
      <c r="Y7" s="118"/>
      <c r="Z7" s="757"/>
      <c r="AA7" s="757"/>
      <c r="AB7" s="54"/>
    </row>
    <row r="8" spans="1:28" x14ac:dyDescent="0.25">
      <c r="A8" s="749" t="s">
        <v>6</v>
      </c>
      <c r="B8" s="749"/>
      <c r="C8" s="749"/>
      <c r="D8" s="749"/>
      <c r="E8" s="748" t="s">
        <v>7</v>
      </c>
      <c r="F8" s="748"/>
      <c r="G8" s="748"/>
      <c r="H8" s="74">
        <v>251.76499999999999</v>
      </c>
      <c r="I8" s="75"/>
      <c r="J8" s="71"/>
      <c r="K8" s="746"/>
      <c r="L8" s="746"/>
      <c r="M8" s="54"/>
      <c r="N8" s="54"/>
      <c r="O8" s="759"/>
      <c r="P8" s="759"/>
      <c r="Q8" s="759"/>
      <c r="R8" s="759"/>
      <c r="S8" s="759"/>
      <c r="T8" s="758"/>
      <c r="U8" s="758"/>
      <c r="V8" s="758"/>
      <c r="W8" s="120"/>
      <c r="X8" s="120"/>
      <c r="Y8" s="118"/>
      <c r="Z8" s="757"/>
      <c r="AA8" s="757"/>
      <c r="AB8" s="54"/>
    </row>
    <row r="9" spans="1:28" x14ac:dyDescent="0.25">
      <c r="A9" s="750" t="s">
        <v>8</v>
      </c>
      <c r="B9" s="750"/>
      <c r="C9" s="750"/>
      <c r="D9" s="750"/>
      <c r="E9" s="748" t="s">
        <v>9</v>
      </c>
      <c r="F9" s="748"/>
      <c r="G9" s="748"/>
      <c r="H9" s="74">
        <f>G204</f>
        <v>160.81483999999989</v>
      </c>
      <c r="I9" s="75"/>
      <c r="J9" s="71"/>
      <c r="K9" s="746"/>
      <c r="L9" s="746"/>
      <c r="M9" s="54"/>
      <c r="N9" s="54"/>
      <c r="O9" s="760"/>
      <c r="P9" s="760"/>
      <c r="Q9" s="760"/>
      <c r="R9" s="760"/>
      <c r="S9" s="760"/>
      <c r="T9" s="758"/>
      <c r="U9" s="758"/>
      <c r="V9" s="758"/>
      <c r="W9" s="120"/>
      <c r="X9" s="120"/>
      <c r="Y9" s="118"/>
      <c r="Z9" s="757"/>
      <c r="AA9" s="757"/>
      <c r="AB9" s="54"/>
    </row>
    <row r="10" spans="1:28" x14ac:dyDescent="0.25">
      <c r="A10" s="750"/>
      <c r="B10" s="750"/>
      <c r="C10" s="750"/>
      <c r="D10" s="750"/>
      <c r="E10" s="738" t="s">
        <v>207</v>
      </c>
      <c r="F10" s="739"/>
      <c r="G10" s="740"/>
      <c r="H10" s="74">
        <f>G275</f>
        <v>82.857145714285735</v>
      </c>
      <c r="I10" s="75"/>
      <c r="J10" s="71"/>
      <c r="K10" s="746"/>
      <c r="L10" s="746"/>
      <c r="M10" s="54"/>
      <c r="N10" s="54"/>
      <c r="O10" s="760"/>
      <c r="P10" s="760"/>
      <c r="Q10" s="760"/>
      <c r="R10" s="760"/>
      <c r="S10" s="760"/>
      <c r="T10" s="758"/>
      <c r="U10" s="761"/>
      <c r="V10" s="761"/>
      <c r="W10" s="120"/>
      <c r="X10" s="120"/>
      <c r="Y10" s="118"/>
      <c r="Z10" s="757"/>
      <c r="AA10" s="757"/>
      <c r="AB10" s="54"/>
    </row>
    <row r="11" spans="1:28" x14ac:dyDescent="0.25">
      <c r="A11" s="750"/>
      <c r="B11" s="750"/>
      <c r="C11" s="750"/>
      <c r="D11" s="750"/>
      <c r="E11" s="748" t="s">
        <v>10</v>
      </c>
      <c r="F11" s="748"/>
      <c r="G11" s="748"/>
      <c r="H11" s="74">
        <f>H8-H9-H10</f>
        <v>8.0930142857143608</v>
      </c>
      <c r="I11" s="75"/>
      <c r="J11" s="71"/>
      <c r="K11" s="746"/>
      <c r="L11" s="746"/>
      <c r="M11" s="54"/>
      <c r="N11" s="54"/>
      <c r="O11" s="760"/>
      <c r="P11" s="760"/>
      <c r="Q11" s="760"/>
      <c r="R11" s="760"/>
      <c r="S11" s="760"/>
      <c r="T11" s="758"/>
      <c r="U11" s="758"/>
      <c r="V11" s="758"/>
      <c r="W11" s="120"/>
      <c r="X11" s="120"/>
      <c r="Y11" s="118"/>
      <c r="Z11" s="757"/>
      <c r="AA11" s="757"/>
      <c r="AB11" s="54"/>
    </row>
    <row r="12" spans="1:28" x14ac:dyDescent="0.25">
      <c r="A12" s="76"/>
      <c r="B12" s="77"/>
      <c r="C12" s="76"/>
      <c r="D12" s="78"/>
      <c r="E12" s="70"/>
      <c r="F12" s="70"/>
      <c r="G12" s="70"/>
      <c r="H12" s="75"/>
      <c r="I12" s="75"/>
      <c r="J12" s="71"/>
      <c r="K12" s="79"/>
      <c r="L12" s="79"/>
      <c r="M12" s="54"/>
      <c r="N12" s="54"/>
      <c r="O12" s="121"/>
      <c r="P12" s="122"/>
      <c r="Q12" s="123"/>
      <c r="R12" s="121"/>
      <c r="S12" s="124"/>
      <c r="T12" s="117"/>
      <c r="U12" s="117"/>
      <c r="V12" s="117"/>
      <c r="W12" s="120"/>
      <c r="X12" s="120"/>
      <c r="Y12" s="118"/>
      <c r="Z12" s="125"/>
      <c r="AA12" s="125"/>
      <c r="AB12" s="54"/>
    </row>
    <row r="13" spans="1:28" x14ac:dyDescent="0.25">
      <c r="A13" s="76"/>
      <c r="B13" s="77"/>
      <c r="C13" s="76"/>
      <c r="D13" s="78"/>
      <c r="E13" s="70"/>
      <c r="F13" s="70"/>
      <c r="G13" s="70"/>
      <c r="H13" s="75"/>
      <c r="I13" s="75"/>
      <c r="J13" s="71"/>
      <c r="K13" s="731" t="s">
        <v>11</v>
      </c>
      <c r="L13" s="731"/>
      <c r="M13" s="54"/>
      <c r="N13" s="54"/>
      <c r="O13" s="121"/>
      <c r="P13" s="122"/>
      <c r="Q13" s="123"/>
      <c r="R13" s="121"/>
      <c r="S13" s="124"/>
      <c r="T13" s="117"/>
      <c r="U13" s="117"/>
      <c r="V13" s="117"/>
      <c r="W13" s="120"/>
      <c r="X13" s="120"/>
      <c r="Y13" s="126"/>
      <c r="Z13" s="731"/>
      <c r="AA13" s="731"/>
      <c r="AB13" s="54"/>
    </row>
    <row r="14" spans="1:28" ht="42.75" customHeight="1" x14ac:dyDescent="0.25">
      <c r="A14" s="80" t="s">
        <v>12</v>
      </c>
      <c r="B14" s="81" t="s">
        <v>13</v>
      </c>
      <c r="C14" s="80" t="s">
        <v>14</v>
      </c>
      <c r="D14" s="59" t="s">
        <v>210</v>
      </c>
      <c r="E14" s="59" t="s">
        <v>214</v>
      </c>
      <c r="F14" s="59" t="s">
        <v>15</v>
      </c>
      <c r="G14" s="59" t="s">
        <v>16</v>
      </c>
      <c r="H14" s="82" t="s">
        <v>17</v>
      </c>
      <c r="I14" s="82" t="s">
        <v>18</v>
      </c>
      <c r="J14" s="83"/>
      <c r="K14" s="187"/>
      <c r="L14" s="188"/>
      <c r="M14" s="58"/>
      <c r="N14" s="58"/>
      <c r="O14" s="149"/>
      <c r="P14" s="150"/>
      <c r="Q14" s="151"/>
      <c r="R14" s="149"/>
      <c r="S14" s="152"/>
      <c r="T14" s="152"/>
      <c r="U14" s="153"/>
      <c r="V14" s="153"/>
      <c r="W14" s="154"/>
      <c r="X14" s="154"/>
      <c r="Y14" s="127"/>
      <c r="Z14" s="128"/>
      <c r="AA14" s="128"/>
      <c r="AB14" s="54"/>
    </row>
    <row r="15" spans="1:28" x14ac:dyDescent="0.25">
      <c r="A15" s="12">
        <v>8</v>
      </c>
      <c r="B15" s="11">
        <v>17219199</v>
      </c>
      <c r="C15" s="10">
        <v>52.9</v>
      </c>
      <c r="D15" s="11">
        <v>2918</v>
      </c>
      <c r="E15" s="11">
        <v>2918</v>
      </c>
      <c r="F15" s="11">
        <f>E15-D15</f>
        <v>0</v>
      </c>
      <c r="G15" s="22">
        <f>F15*0.00086</f>
        <v>0</v>
      </c>
      <c r="H15" s="22">
        <f>(C15/C276)*H11</f>
        <v>3.1657518816452082E-2</v>
      </c>
      <c r="I15" s="26">
        <f>G15+H15</f>
        <v>3.1657518816452082E-2</v>
      </c>
      <c r="J15" s="85"/>
      <c r="K15" s="91"/>
      <c r="L15" s="87"/>
      <c r="M15" s="56"/>
      <c r="N15" s="57"/>
      <c r="O15" s="155"/>
      <c r="P15" s="156"/>
      <c r="Q15" s="157"/>
      <c r="R15" s="100"/>
      <c r="S15" s="157"/>
      <c r="T15" s="157"/>
      <c r="U15" s="157"/>
      <c r="V15" s="158"/>
      <c r="W15" s="159"/>
      <c r="X15" s="160"/>
      <c r="Y15" s="49"/>
      <c r="Z15" s="129"/>
      <c r="AA15" s="87"/>
      <c r="AB15" s="54"/>
    </row>
    <row r="16" spans="1:28" x14ac:dyDescent="0.25">
      <c r="A16" s="12">
        <v>9</v>
      </c>
      <c r="B16" s="11">
        <v>17218756</v>
      </c>
      <c r="C16" s="10">
        <v>48.9</v>
      </c>
      <c r="D16" s="11">
        <v>43</v>
      </c>
      <c r="E16" s="11">
        <v>47</v>
      </c>
      <c r="F16" s="11">
        <f t="shared" ref="F16:F79" si="0">E16-D16</f>
        <v>4</v>
      </c>
      <c r="G16" s="22">
        <f>F16*0.00086</f>
        <v>3.4399999999999999E-3</v>
      </c>
      <c r="H16" s="22">
        <f>(C16/C276)*H11</f>
        <v>2.926375557891317E-2</v>
      </c>
      <c r="I16" s="26">
        <f t="shared" ref="I16:I79" si="1">G16+H16</f>
        <v>3.2703755578913168E-2</v>
      </c>
      <c r="J16" s="85"/>
      <c r="K16" s="91"/>
      <c r="L16" s="87"/>
      <c r="M16" s="56"/>
      <c r="N16" s="57"/>
      <c r="O16" s="161"/>
      <c r="P16" s="162"/>
      <c r="Q16" s="157"/>
      <c r="R16" s="100"/>
      <c r="S16" s="157"/>
      <c r="T16" s="157"/>
      <c r="U16" s="157"/>
      <c r="V16" s="158"/>
      <c r="W16" s="159"/>
      <c r="X16" s="160"/>
      <c r="Y16" s="49"/>
      <c r="Z16" s="50"/>
      <c r="AA16" s="51"/>
      <c r="AB16" s="54"/>
    </row>
    <row r="17" spans="1:28" x14ac:dyDescent="0.25">
      <c r="A17" s="12">
        <v>10</v>
      </c>
      <c r="B17" s="11">
        <v>17218829</v>
      </c>
      <c r="C17" s="10">
        <v>56.8</v>
      </c>
      <c r="D17" s="11">
        <v>3468</v>
      </c>
      <c r="E17" s="11">
        <v>4316</v>
      </c>
      <c r="F17" s="11">
        <f t="shared" si="0"/>
        <v>848</v>
      </c>
      <c r="G17" s="22">
        <f>F17*0.00086</f>
        <v>0.72927999999999993</v>
      </c>
      <c r="H17" s="22">
        <f>(C17/C276)*H11</f>
        <v>3.399143797305252E-2</v>
      </c>
      <c r="I17" s="26">
        <f t="shared" si="1"/>
        <v>0.76327143797305241</v>
      </c>
      <c r="J17" s="85"/>
      <c r="K17" s="91"/>
      <c r="L17" s="87"/>
      <c r="M17" s="56"/>
      <c r="N17" s="57"/>
      <c r="O17" s="161"/>
      <c r="P17" s="162"/>
      <c r="Q17" s="157"/>
      <c r="R17" s="100"/>
      <c r="S17" s="157"/>
      <c r="T17" s="157"/>
      <c r="U17" s="157"/>
      <c r="V17" s="158"/>
      <c r="W17" s="159"/>
      <c r="X17" s="160"/>
      <c r="Y17" s="49"/>
      <c r="Z17" s="50"/>
      <c r="AA17" s="51"/>
      <c r="AB17" s="54"/>
    </row>
    <row r="18" spans="1:28" x14ac:dyDescent="0.25">
      <c r="A18" s="12">
        <v>13</v>
      </c>
      <c r="B18" s="88">
        <v>17218859</v>
      </c>
      <c r="C18" s="10">
        <v>51.8</v>
      </c>
      <c r="D18" s="11">
        <v>2861</v>
      </c>
      <c r="E18" s="11">
        <v>3533</v>
      </c>
      <c r="F18" s="11">
        <f t="shared" si="0"/>
        <v>672</v>
      </c>
      <c r="G18" s="22">
        <f>F18*0.00086</f>
        <v>0.57791999999999999</v>
      </c>
      <c r="H18" s="22">
        <f>(C18/C276)*H11</f>
        <v>3.0999233926128883E-2</v>
      </c>
      <c r="I18" s="26">
        <f t="shared" si="1"/>
        <v>0.6089192339261289</v>
      </c>
      <c r="J18" s="85"/>
      <c r="K18" s="91"/>
      <c r="L18" s="87"/>
      <c r="M18" s="56"/>
      <c r="N18" s="57"/>
      <c r="O18" s="155"/>
      <c r="P18" s="162"/>
      <c r="Q18" s="163"/>
      <c r="R18" s="100"/>
      <c r="S18" s="157"/>
      <c r="T18" s="157"/>
      <c r="U18" s="157"/>
      <c r="V18" s="158"/>
      <c r="W18" s="159"/>
      <c r="X18" s="160"/>
      <c r="Y18" s="49"/>
      <c r="Z18" s="50"/>
      <c r="AA18" s="51"/>
      <c r="AB18" s="54"/>
    </row>
    <row r="19" spans="1:28" x14ac:dyDescent="0.25">
      <c r="A19" s="12">
        <v>14</v>
      </c>
      <c r="B19" s="88">
        <v>17218899</v>
      </c>
      <c r="C19" s="10">
        <v>48.5</v>
      </c>
      <c r="D19" s="11">
        <v>2845</v>
      </c>
      <c r="E19" s="11">
        <v>4228</v>
      </c>
      <c r="F19" s="11">
        <f t="shared" si="0"/>
        <v>1383</v>
      </c>
      <c r="G19" s="22">
        <f>F19*0.00086</f>
        <v>1.1893799999999999</v>
      </c>
      <c r="H19" s="22">
        <f>(C19/C276)*H11</f>
        <v>2.9024379255159282E-2</v>
      </c>
      <c r="I19" s="26">
        <f t="shared" si="1"/>
        <v>1.2184043792551591</v>
      </c>
      <c r="J19" s="85"/>
      <c r="K19" s="91"/>
      <c r="L19" s="87"/>
      <c r="M19" s="56"/>
      <c r="N19" s="57"/>
      <c r="O19" s="161"/>
      <c r="P19" s="162"/>
      <c r="Q19" s="163"/>
      <c r="R19" s="100"/>
      <c r="S19" s="157"/>
      <c r="T19" s="157"/>
      <c r="U19" s="157"/>
      <c r="V19" s="158"/>
      <c r="W19" s="159"/>
      <c r="X19" s="160"/>
      <c r="Y19" s="49"/>
      <c r="Z19" s="50"/>
      <c r="AA19" s="51"/>
      <c r="AB19" s="54"/>
    </row>
    <row r="20" spans="1:28" x14ac:dyDescent="0.25">
      <c r="A20" s="12">
        <v>15</v>
      </c>
      <c r="B20" s="11">
        <v>17218968</v>
      </c>
      <c r="C20" s="10">
        <v>49.4</v>
      </c>
      <c r="D20" s="11">
        <v>3111</v>
      </c>
      <c r="E20" s="11">
        <v>3804</v>
      </c>
      <c r="F20" s="11">
        <f t="shared" si="0"/>
        <v>693</v>
      </c>
      <c r="G20" s="22">
        <f t="shared" ref="G20:G29" si="2">F20*0.00086</f>
        <v>0.59597999999999995</v>
      </c>
      <c r="H20" s="22">
        <f>(C20/C276)*H11</f>
        <v>2.9562975983605536E-2</v>
      </c>
      <c r="I20" s="26">
        <f t="shared" si="1"/>
        <v>0.62554297598360553</v>
      </c>
      <c r="J20" s="85"/>
      <c r="K20" s="91"/>
      <c r="L20" s="87"/>
      <c r="M20" s="56"/>
      <c r="N20" s="57"/>
      <c r="O20" s="161"/>
      <c r="P20" s="156"/>
      <c r="Q20" s="157"/>
      <c r="R20" s="100"/>
      <c r="S20" s="157"/>
      <c r="T20" s="157"/>
      <c r="U20" s="157"/>
      <c r="V20" s="158"/>
      <c r="W20" s="159"/>
      <c r="X20" s="160"/>
      <c r="Y20" s="49"/>
      <c r="Z20" s="50"/>
      <c r="AA20" s="51"/>
      <c r="AB20" s="54"/>
    </row>
    <row r="21" spans="1:28" x14ac:dyDescent="0.25">
      <c r="A21" s="12">
        <v>16</v>
      </c>
      <c r="B21" s="11">
        <v>17218805</v>
      </c>
      <c r="C21" s="10">
        <v>66.5</v>
      </c>
      <c r="D21" s="11">
        <v>1888</v>
      </c>
      <c r="E21" s="11">
        <v>1952</v>
      </c>
      <c r="F21" s="11">
        <f t="shared" si="0"/>
        <v>64</v>
      </c>
      <c r="G21" s="22">
        <f t="shared" si="2"/>
        <v>5.5039999999999999E-2</v>
      </c>
      <c r="H21" s="22">
        <f>(C21/C276)*H11</f>
        <v>3.9796313824084377E-2</v>
      </c>
      <c r="I21" s="26">
        <f t="shared" si="1"/>
        <v>9.4836313824084376E-2</v>
      </c>
      <c r="J21" s="85"/>
      <c r="K21" s="91"/>
      <c r="L21" s="87"/>
      <c r="M21" s="56"/>
      <c r="N21" s="57"/>
      <c r="O21" s="155"/>
      <c r="P21" s="162"/>
      <c r="Q21" s="157"/>
      <c r="R21" s="100"/>
      <c r="S21" s="157"/>
      <c r="T21" s="157"/>
      <c r="U21" s="157"/>
      <c r="V21" s="158"/>
      <c r="W21" s="159"/>
      <c r="X21" s="160"/>
      <c r="Y21" s="49"/>
      <c r="Z21" s="50"/>
      <c r="AA21" s="51"/>
      <c r="AB21" s="54"/>
    </row>
    <row r="22" spans="1:28" x14ac:dyDescent="0.25">
      <c r="A22" s="12">
        <v>17</v>
      </c>
      <c r="B22" s="11">
        <v>17218740</v>
      </c>
      <c r="C22" s="10">
        <v>36.6</v>
      </c>
      <c r="D22" s="11">
        <v>3078</v>
      </c>
      <c r="E22" s="11">
        <v>3605</v>
      </c>
      <c r="F22" s="11">
        <f t="shared" si="0"/>
        <v>527</v>
      </c>
      <c r="G22" s="22">
        <f t="shared" si="2"/>
        <v>0.45322000000000001</v>
      </c>
      <c r="H22" s="22">
        <f>(C22/C276)*H11</f>
        <v>2.1902933623481027E-2</v>
      </c>
      <c r="I22" s="26">
        <f t="shared" si="1"/>
        <v>0.47512293362348101</v>
      </c>
      <c r="J22" s="85"/>
      <c r="K22" s="91"/>
      <c r="L22" s="87"/>
      <c r="M22" s="56"/>
      <c r="N22" s="57"/>
      <c r="O22" s="161"/>
      <c r="P22" s="162"/>
      <c r="Q22" s="157"/>
      <c r="R22" s="100"/>
      <c r="S22" s="157"/>
      <c r="T22" s="157"/>
      <c r="U22" s="157"/>
      <c r="V22" s="158"/>
      <c r="W22" s="159"/>
      <c r="X22" s="160"/>
      <c r="Y22" s="49"/>
      <c r="Z22" s="50"/>
      <c r="AA22" s="51"/>
      <c r="AB22" s="54"/>
    </row>
    <row r="23" spans="1:28" x14ac:dyDescent="0.25">
      <c r="A23" s="12">
        <v>18</v>
      </c>
      <c r="B23" s="11">
        <v>17219092</v>
      </c>
      <c r="C23" s="10">
        <v>63.8</v>
      </c>
      <c r="D23" s="11">
        <v>3758</v>
      </c>
      <c r="E23" s="11">
        <v>5247</v>
      </c>
      <c r="F23" s="11">
        <f t="shared" si="0"/>
        <v>1489</v>
      </c>
      <c r="G23" s="22">
        <f t="shared" si="2"/>
        <v>1.28054</v>
      </c>
      <c r="H23" s="22">
        <f>(C23/C276)*H11</f>
        <v>3.8180523638745613E-2</v>
      </c>
      <c r="I23" s="26">
        <f t="shared" si="1"/>
        <v>1.3187205236387456</v>
      </c>
      <c r="J23" s="85"/>
      <c r="K23" s="91"/>
      <c r="L23" s="87"/>
      <c r="M23" s="56"/>
      <c r="N23" s="57"/>
      <c r="O23" s="155"/>
      <c r="P23" s="156"/>
      <c r="Q23" s="157"/>
      <c r="R23" s="100"/>
      <c r="S23" s="157"/>
      <c r="T23" s="157"/>
      <c r="U23" s="157"/>
      <c r="V23" s="158"/>
      <c r="W23" s="159"/>
      <c r="X23" s="160"/>
      <c r="Y23" s="49"/>
      <c r="Z23" s="50"/>
      <c r="AA23" s="51"/>
      <c r="AB23" s="54"/>
    </row>
    <row r="24" spans="1:28" x14ac:dyDescent="0.25">
      <c r="A24" s="12">
        <v>19</v>
      </c>
      <c r="B24" s="11">
        <v>17219256</v>
      </c>
      <c r="C24" s="10">
        <v>45.8</v>
      </c>
      <c r="D24" s="11">
        <v>2372</v>
      </c>
      <c r="E24" s="11">
        <v>3372</v>
      </c>
      <c r="F24" s="11">
        <f t="shared" si="0"/>
        <v>1000</v>
      </c>
      <c r="G24" s="22">
        <f t="shared" si="2"/>
        <v>0.86</v>
      </c>
      <c r="H24" s="22">
        <f>(C24/C276)*H11</f>
        <v>2.7408589069820515E-2</v>
      </c>
      <c r="I24" s="26">
        <f t="shared" si="1"/>
        <v>0.88740858906982045</v>
      </c>
      <c r="J24" s="85"/>
      <c r="K24" s="91"/>
      <c r="L24" s="87"/>
      <c r="M24" s="56"/>
      <c r="N24" s="57"/>
      <c r="O24" s="155"/>
      <c r="P24" s="162"/>
      <c r="Q24" s="157"/>
      <c r="R24" s="100"/>
      <c r="S24" s="157"/>
      <c r="T24" s="157"/>
      <c r="U24" s="157"/>
      <c r="V24" s="158"/>
      <c r="W24" s="159"/>
      <c r="X24" s="160"/>
      <c r="Y24" s="49"/>
      <c r="Z24" s="50"/>
      <c r="AA24" s="51"/>
      <c r="AB24" s="54"/>
    </row>
    <row r="25" spans="1:28" x14ac:dyDescent="0.25">
      <c r="A25" s="12">
        <v>20</v>
      </c>
      <c r="B25" s="11">
        <v>17715014</v>
      </c>
      <c r="C25" s="10">
        <v>51.9</v>
      </c>
      <c r="D25" s="11">
        <v>3101</v>
      </c>
      <c r="E25" s="11">
        <v>7707</v>
      </c>
      <c r="F25" s="11">
        <f t="shared" si="0"/>
        <v>4606</v>
      </c>
      <c r="G25" s="22">
        <f t="shared" si="2"/>
        <v>3.96116</v>
      </c>
      <c r="H25" s="22">
        <f>(C25/C276)*H11</f>
        <v>3.1059078007067357E-2</v>
      </c>
      <c r="I25" s="26">
        <f t="shared" si="1"/>
        <v>3.9922190780070674</v>
      </c>
      <c r="J25" s="85"/>
      <c r="K25" s="91"/>
      <c r="L25" s="87"/>
      <c r="M25" s="56"/>
      <c r="N25" s="57"/>
      <c r="O25" s="161"/>
      <c r="P25" s="156"/>
      <c r="Q25" s="157"/>
      <c r="R25" s="100"/>
      <c r="S25" s="157"/>
      <c r="T25" s="157"/>
      <c r="U25" s="157"/>
      <c r="V25" s="158"/>
      <c r="W25" s="159"/>
      <c r="X25" s="160"/>
      <c r="Y25" s="49"/>
      <c r="Z25" s="50"/>
      <c r="AA25" s="51"/>
      <c r="AB25" s="54"/>
    </row>
    <row r="26" spans="1:28" x14ac:dyDescent="0.25">
      <c r="A26" s="12">
        <v>21</v>
      </c>
      <c r="B26" s="11">
        <v>17218750</v>
      </c>
      <c r="C26" s="10">
        <v>48.4</v>
      </c>
      <c r="D26" s="11">
        <v>2922</v>
      </c>
      <c r="E26" s="11">
        <v>4278</v>
      </c>
      <c r="F26" s="11">
        <f t="shared" si="0"/>
        <v>1356</v>
      </c>
      <c r="G26" s="22">
        <f t="shared" si="2"/>
        <v>1.1661599999999999</v>
      </c>
      <c r="H26" s="22">
        <f>(C26/C276)*H11</f>
        <v>2.8964535174220811E-2</v>
      </c>
      <c r="I26" s="26">
        <f t="shared" si="1"/>
        <v>1.1951245351742206</v>
      </c>
      <c r="J26" s="85"/>
      <c r="K26" s="91"/>
      <c r="L26" s="87"/>
      <c r="M26" s="56"/>
      <c r="N26" s="57"/>
      <c r="O26" s="161"/>
      <c r="P26" s="156"/>
      <c r="Q26" s="164"/>
      <c r="R26" s="100"/>
      <c r="S26" s="157"/>
      <c r="T26" s="157"/>
      <c r="U26" s="157"/>
      <c r="V26" s="158"/>
      <c r="W26" s="159"/>
      <c r="X26" s="160"/>
      <c r="Y26" s="49"/>
      <c r="Z26" s="50"/>
      <c r="AA26" s="51"/>
      <c r="AB26" s="54"/>
    </row>
    <row r="27" spans="1:28" x14ac:dyDescent="0.25">
      <c r="A27" s="12">
        <v>22</v>
      </c>
      <c r="B27" s="11">
        <v>17219081</v>
      </c>
      <c r="C27" s="10">
        <v>56.9</v>
      </c>
      <c r="D27" s="11">
        <v>3602</v>
      </c>
      <c r="E27" s="11">
        <v>5427</v>
      </c>
      <c r="F27" s="11">
        <f t="shared" si="0"/>
        <v>1825</v>
      </c>
      <c r="G27" s="22">
        <f t="shared" si="2"/>
        <v>1.5694999999999999</v>
      </c>
      <c r="H27" s="22">
        <f>(C27/C276)*H11</f>
        <v>3.4051282053990987E-2</v>
      </c>
      <c r="I27" s="26">
        <f t="shared" si="1"/>
        <v>1.6035512820539908</v>
      </c>
      <c r="J27" s="85"/>
      <c r="K27" s="91"/>
      <c r="L27" s="87"/>
      <c r="M27" s="56"/>
      <c r="N27" s="57"/>
      <c r="O27" s="161"/>
      <c r="P27" s="162"/>
      <c r="Q27" s="164"/>
      <c r="R27" s="100"/>
      <c r="S27" s="157"/>
      <c r="T27" s="157"/>
      <c r="U27" s="157"/>
      <c r="V27" s="158"/>
      <c r="W27" s="159"/>
      <c r="X27" s="160"/>
      <c r="Y27" s="49"/>
      <c r="Z27" s="50"/>
      <c r="AA27" s="51"/>
      <c r="AB27" s="54"/>
    </row>
    <row r="28" spans="1:28" x14ac:dyDescent="0.25">
      <c r="A28" s="12">
        <v>23</v>
      </c>
      <c r="B28" s="11">
        <v>17219189</v>
      </c>
      <c r="C28" s="10">
        <v>90.8</v>
      </c>
      <c r="D28" s="11">
        <v>4524</v>
      </c>
      <c r="E28" s="11">
        <v>6959</v>
      </c>
      <c r="F28" s="11">
        <f t="shared" si="0"/>
        <v>2435</v>
      </c>
      <c r="G28" s="22">
        <f t="shared" si="2"/>
        <v>2.0941000000000001</v>
      </c>
      <c r="H28" s="22">
        <f>(C28/C276)*H11</f>
        <v>5.4338425492133247E-2</v>
      </c>
      <c r="I28" s="26">
        <f t="shared" si="1"/>
        <v>2.1484384254921332</v>
      </c>
      <c r="J28" s="85"/>
      <c r="K28" s="91"/>
      <c r="L28" s="87"/>
      <c r="M28" s="56"/>
      <c r="N28" s="57"/>
      <c r="O28" s="161"/>
      <c r="P28" s="162"/>
      <c r="Q28" s="157"/>
      <c r="R28" s="100"/>
      <c r="S28" s="157"/>
      <c r="T28" s="157"/>
      <c r="U28" s="157"/>
      <c r="V28" s="158"/>
      <c r="W28" s="159"/>
      <c r="X28" s="160"/>
      <c r="Y28" s="49"/>
      <c r="Z28" s="50"/>
      <c r="AA28" s="51"/>
      <c r="AB28" s="54"/>
    </row>
    <row r="29" spans="1:28" x14ac:dyDescent="0.25">
      <c r="A29" s="12">
        <v>24</v>
      </c>
      <c r="B29" s="11">
        <v>17715070</v>
      </c>
      <c r="C29" s="10">
        <v>55.5</v>
      </c>
      <c r="D29" s="11">
        <v>2482</v>
      </c>
      <c r="E29" s="11">
        <v>3553</v>
      </c>
      <c r="F29" s="11">
        <f t="shared" si="0"/>
        <v>1071</v>
      </c>
      <c r="G29" s="22">
        <f t="shared" si="2"/>
        <v>0.92105999999999999</v>
      </c>
      <c r="H29" s="22">
        <f>(C29/C276)*H11</f>
        <v>3.3213464920852379E-2</v>
      </c>
      <c r="I29" s="26">
        <f t="shared" si="1"/>
        <v>0.95427346492085241</v>
      </c>
      <c r="J29" s="85"/>
      <c r="K29" s="91"/>
      <c r="L29" s="87"/>
      <c r="M29" s="56"/>
      <c r="N29" s="57"/>
      <c r="O29" s="161"/>
      <c r="P29" s="162"/>
      <c r="Q29" s="157"/>
      <c r="R29" s="100"/>
      <c r="S29" s="157"/>
      <c r="T29" s="157"/>
      <c r="U29" s="157"/>
      <c r="V29" s="158"/>
      <c r="W29" s="159"/>
      <c r="X29" s="160"/>
      <c r="Y29" s="49"/>
      <c r="Z29" s="50"/>
      <c r="AA29" s="51"/>
      <c r="AB29" s="54"/>
    </row>
    <row r="30" spans="1:28" x14ac:dyDescent="0.25">
      <c r="A30" s="12">
        <v>25</v>
      </c>
      <c r="B30" s="11">
        <v>17715312</v>
      </c>
      <c r="C30" s="10">
        <v>51.8</v>
      </c>
      <c r="D30" s="11">
        <v>2618</v>
      </c>
      <c r="E30" s="11">
        <v>3102</v>
      </c>
      <c r="F30" s="11">
        <f t="shared" si="0"/>
        <v>484</v>
      </c>
      <c r="G30" s="22">
        <f>F30*0.00086</f>
        <v>0.41624</v>
      </c>
      <c r="H30" s="22">
        <f>(C30/C276)*H11</f>
        <v>3.0999233926128883E-2</v>
      </c>
      <c r="I30" s="26">
        <f t="shared" si="1"/>
        <v>0.44723923392612885</v>
      </c>
      <c r="J30" s="85"/>
      <c r="K30" s="91"/>
      <c r="L30" s="87"/>
      <c r="M30" s="56"/>
      <c r="N30" s="57"/>
      <c r="O30" s="161"/>
      <c r="P30" s="162"/>
      <c r="Q30" s="157"/>
      <c r="R30" s="100"/>
      <c r="S30" s="157"/>
      <c r="T30" s="157"/>
      <c r="U30" s="157"/>
      <c r="V30" s="158"/>
      <c r="W30" s="159"/>
      <c r="X30" s="160"/>
      <c r="Y30" s="49"/>
      <c r="Z30" s="50"/>
      <c r="AA30" s="51"/>
      <c r="AB30" s="54"/>
    </row>
    <row r="31" spans="1:28" x14ac:dyDescent="0.25">
      <c r="A31" s="12">
        <v>26</v>
      </c>
      <c r="B31" s="11">
        <v>17715570</v>
      </c>
      <c r="C31" s="10">
        <v>48.5</v>
      </c>
      <c r="D31" s="11">
        <v>2810</v>
      </c>
      <c r="E31" s="11">
        <v>4183</v>
      </c>
      <c r="F31" s="11">
        <f t="shared" si="0"/>
        <v>1373</v>
      </c>
      <c r="G31" s="22">
        <f t="shared" ref="G31:G94" si="3">F31*0.00086</f>
        <v>1.1807799999999999</v>
      </c>
      <c r="H31" s="22">
        <f>(C31/C276)*H11</f>
        <v>2.9024379255159282E-2</v>
      </c>
      <c r="I31" s="26">
        <f t="shared" si="1"/>
        <v>1.2098043792551592</v>
      </c>
      <c r="J31" s="85"/>
      <c r="K31" s="91"/>
      <c r="L31" s="87"/>
      <c r="M31" s="56"/>
      <c r="N31" s="57"/>
      <c r="O31" s="161"/>
      <c r="P31" s="162"/>
      <c r="Q31" s="157"/>
      <c r="R31" s="100"/>
      <c r="S31" s="157"/>
      <c r="T31" s="157"/>
      <c r="U31" s="157"/>
      <c r="V31" s="158"/>
      <c r="W31" s="159"/>
      <c r="X31" s="160"/>
      <c r="Y31" s="49"/>
      <c r="Z31" s="50"/>
      <c r="AA31" s="51"/>
      <c r="AB31" s="54"/>
    </row>
    <row r="32" spans="1:28" x14ac:dyDescent="0.25">
      <c r="A32" s="12">
        <v>27</v>
      </c>
      <c r="B32" s="11">
        <v>17219083</v>
      </c>
      <c r="C32" s="10">
        <v>49.6</v>
      </c>
      <c r="D32" s="11">
        <v>2756</v>
      </c>
      <c r="E32" s="11">
        <v>4184</v>
      </c>
      <c r="F32" s="11">
        <f t="shared" si="0"/>
        <v>1428</v>
      </c>
      <c r="G32" s="22">
        <f t="shared" si="3"/>
        <v>1.2280800000000001</v>
      </c>
      <c r="H32" s="22">
        <f>(C32/C276)*H11</f>
        <v>2.9682664145482485E-2</v>
      </c>
      <c r="I32" s="26">
        <f t="shared" si="1"/>
        <v>1.2577626641454827</v>
      </c>
      <c r="J32" s="85"/>
      <c r="K32" s="91"/>
      <c r="L32" s="87"/>
      <c r="M32" s="56"/>
      <c r="N32" s="57"/>
      <c r="O32" s="155"/>
      <c r="P32" s="162"/>
      <c r="Q32" s="157"/>
      <c r="R32" s="100"/>
      <c r="S32" s="157"/>
      <c r="T32" s="157"/>
      <c r="U32" s="157"/>
      <c r="V32" s="158"/>
      <c r="W32" s="159"/>
      <c r="X32" s="160"/>
      <c r="Y32" s="49"/>
      <c r="Z32" s="50"/>
      <c r="AA32" s="51"/>
      <c r="AB32" s="54"/>
    </row>
    <row r="33" spans="1:28" x14ac:dyDescent="0.25">
      <c r="A33" s="12">
        <v>28</v>
      </c>
      <c r="B33" s="11">
        <v>17219321</v>
      </c>
      <c r="C33" s="10">
        <v>66</v>
      </c>
      <c r="D33" s="11">
        <v>3870</v>
      </c>
      <c r="E33" s="11">
        <v>6112</v>
      </c>
      <c r="F33" s="11">
        <f t="shared" si="0"/>
        <v>2242</v>
      </c>
      <c r="G33" s="22">
        <f t="shared" si="3"/>
        <v>1.9281200000000001</v>
      </c>
      <c r="H33" s="22">
        <f>(C33/C276)*H11</f>
        <v>3.9497093419392011E-2</v>
      </c>
      <c r="I33" s="26">
        <f t="shared" si="1"/>
        <v>1.9676170934193922</v>
      </c>
      <c r="J33" s="85"/>
      <c r="K33" s="91"/>
      <c r="L33" s="87"/>
      <c r="M33" s="56"/>
      <c r="N33" s="57"/>
      <c r="O33" s="161"/>
      <c r="P33" s="162"/>
      <c r="Q33" s="157"/>
      <c r="R33" s="100"/>
      <c r="S33" s="157"/>
      <c r="T33" s="157"/>
      <c r="U33" s="157"/>
      <c r="V33" s="158"/>
      <c r="W33" s="159"/>
      <c r="X33" s="160"/>
      <c r="Y33" s="49"/>
      <c r="Z33" s="50"/>
      <c r="AA33" s="51"/>
      <c r="AB33" s="54"/>
    </row>
    <row r="34" spans="1:28" x14ac:dyDescent="0.25">
      <c r="A34" s="12">
        <v>29</v>
      </c>
      <c r="B34" s="11">
        <v>17218983</v>
      </c>
      <c r="C34" s="10">
        <v>36.700000000000003</v>
      </c>
      <c r="D34" s="11">
        <v>2614</v>
      </c>
      <c r="E34" s="11">
        <v>3608</v>
      </c>
      <c r="F34" s="11">
        <f t="shared" si="0"/>
        <v>994</v>
      </c>
      <c r="G34" s="22">
        <f t="shared" si="3"/>
        <v>0.85483999999999993</v>
      </c>
      <c r="H34" s="22">
        <f>(C34/C276)*H11</f>
        <v>2.1962777704419501E-2</v>
      </c>
      <c r="I34" s="26">
        <f t="shared" si="1"/>
        <v>0.87680277770441939</v>
      </c>
      <c r="J34" s="85"/>
      <c r="K34" s="91"/>
      <c r="L34" s="87"/>
      <c r="M34" s="56"/>
      <c r="N34" s="57"/>
      <c r="O34" s="161"/>
      <c r="P34" s="156"/>
      <c r="Q34" s="157"/>
      <c r="R34" s="100"/>
      <c r="S34" s="157"/>
      <c r="T34" s="157"/>
      <c r="U34" s="157"/>
      <c r="V34" s="158"/>
      <c r="W34" s="159"/>
      <c r="X34" s="160"/>
      <c r="Y34" s="49"/>
      <c r="Z34" s="50"/>
      <c r="AA34" s="51"/>
      <c r="AB34" s="54"/>
    </row>
    <row r="35" spans="1:28" x14ac:dyDescent="0.25">
      <c r="A35" s="12">
        <v>30</v>
      </c>
      <c r="B35" s="11">
        <v>17218806</v>
      </c>
      <c r="C35" s="10">
        <v>64</v>
      </c>
      <c r="D35" s="11">
        <v>4025</v>
      </c>
      <c r="E35" s="11">
        <v>5504</v>
      </c>
      <c r="F35" s="11">
        <f t="shared" si="0"/>
        <v>1479</v>
      </c>
      <c r="G35" s="22">
        <f t="shared" si="3"/>
        <v>1.2719400000000001</v>
      </c>
      <c r="H35" s="22">
        <f>(C35/C276)*H11</f>
        <v>3.8300211800622562E-2</v>
      </c>
      <c r="I35" s="26">
        <f t="shared" si="1"/>
        <v>1.3102402118006227</v>
      </c>
      <c r="J35" s="85"/>
      <c r="K35" s="91"/>
      <c r="L35" s="87"/>
      <c r="M35" s="56"/>
      <c r="N35" s="57"/>
      <c r="O35" s="161"/>
      <c r="P35" s="162"/>
      <c r="Q35" s="157"/>
      <c r="R35" s="100"/>
      <c r="S35" s="157"/>
      <c r="T35" s="157"/>
      <c r="U35" s="157"/>
      <c r="V35" s="158"/>
      <c r="W35" s="159"/>
      <c r="X35" s="160"/>
      <c r="Y35" s="49"/>
      <c r="Z35" s="50"/>
      <c r="AA35" s="51"/>
      <c r="AB35" s="54"/>
    </row>
    <row r="36" spans="1:28" x14ac:dyDescent="0.25">
      <c r="A36" s="12">
        <v>31</v>
      </c>
      <c r="B36" s="11">
        <v>17219220</v>
      </c>
      <c r="C36" s="10">
        <v>45.7</v>
      </c>
      <c r="D36" s="11">
        <v>1821</v>
      </c>
      <c r="E36" s="11">
        <v>2076</v>
      </c>
      <c r="F36" s="11">
        <f t="shared" si="0"/>
        <v>255</v>
      </c>
      <c r="G36" s="22">
        <f t="shared" si="3"/>
        <v>0.21929999999999999</v>
      </c>
      <c r="H36" s="22">
        <f>(C36/C276)*H11</f>
        <v>2.7348744988882047E-2</v>
      </c>
      <c r="I36" s="26">
        <f t="shared" si="1"/>
        <v>0.24664874498888203</v>
      </c>
      <c r="J36" s="85"/>
      <c r="K36" s="91"/>
      <c r="L36" s="87"/>
      <c r="M36" s="56"/>
      <c r="N36" s="57"/>
      <c r="O36" s="161"/>
      <c r="P36" s="162"/>
      <c r="Q36" s="157"/>
      <c r="R36" s="100"/>
      <c r="S36" s="157"/>
      <c r="T36" s="157"/>
      <c r="U36" s="157"/>
      <c r="V36" s="159"/>
      <c r="W36" s="159"/>
      <c r="X36" s="160"/>
      <c r="Y36" s="49"/>
      <c r="Z36" s="50"/>
      <c r="AA36" s="51"/>
      <c r="AB36" s="54"/>
    </row>
    <row r="37" spans="1:28" x14ac:dyDescent="0.25">
      <c r="A37" s="12">
        <v>32</v>
      </c>
      <c r="B37" s="11">
        <v>17715342</v>
      </c>
      <c r="C37" s="10">
        <v>52.7</v>
      </c>
      <c r="D37" s="11">
        <v>3208</v>
      </c>
      <c r="E37" s="11">
        <v>3574</v>
      </c>
      <c r="F37" s="11">
        <f t="shared" si="0"/>
        <v>366</v>
      </c>
      <c r="G37" s="22">
        <f t="shared" si="3"/>
        <v>0.31475999999999998</v>
      </c>
      <c r="H37" s="22">
        <f>(C37/C276)*H11</f>
        <v>3.153783065457514E-2</v>
      </c>
      <c r="I37" s="26">
        <f t="shared" si="1"/>
        <v>0.34629783065457515</v>
      </c>
      <c r="J37" s="85"/>
      <c r="K37" s="91"/>
      <c r="L37" s="87"/>
      <c r="M37" s="56"/>
      <c r="N37" s="57"/>
      <c r="O37" s="161"/>
      <c r="P37" s="162"/>
      <c r="Q37" s="157"/>
      <c r="R37" s="100"/>
      <c r="S37" s="157"/>
      <c r="T37" s="157"/>
      <c r="U37" s="157"/>
      <c r="V37" s="159"/>
      <c r="W37" s="159"/>
      <c r="X37" s="160"/>
      <c r="Y37" s="49"/>
      <c r="Z37" s="50"/>
      <c r="AA37" s="51"/>
      <c r="AB37" s="54"/>
    </row>
    <row r="38" spans="1:28" x14ac:dyDescent="0.25">
      <c r="A38" s="12">
        <v>33</v>
      </c>
      <c r="B38" s="89">
        <v>17715078</v>
      </c>
      <c r="C38" s="10">
        <v>48.4</v>
      </c>
      <c r="D38" s="11">
        <v>3193</v>
      </c>
      <c r="E38" s="11">
        <v>4664</v>
      </c>
      <c r="F38" s="11">
        <f t="shared" si="0"/>
        <v>1471</v>
      </c>
      <c r="G38" s="22">
        <f t="shared" si="3"/>
        <v>1.2650600000000001</v>
      </c>
      <c r="H38" s="22">
        <f>(C38/C276)*H11</f>
        <v>2.8964535174220811E-2</v>
      </c>
      <c r="I38" s="26">
        <f t="shared" si="1"/>
        <v>1.2940245351742208</v>
      </c>
      <c r="J38" s="85"/>
      <c r="K38" s="91"/>
      <c r="L38" s="87"/>
      <c r="M38" s="56"/>
      <c r="N38" s="57"/>
      <c r="O38" s="161"/>
      <c r="P38" s="162"/>
      <c r="Q38" s="165"/>
      <c r="R38" s="100"/>
      <c r="S38" s="157"/>
      <c r="T38" s="157"/>
      <c r="U38" s="157"/>
      <c r="V38" s="159"/>
      <c r="W38" s="159"/>
      <c r="X38" s="160"/>
      <c r="Y38" s="49"/>
      <c r="Z38" s="50"/>
      <c r="AA38" s="51"/>
      <c r="AB38" s="54"/>
    </row>
    <row r="39" spans="1:28" x14ac:dyDescent="0.25">
      <c r="A39" s="12">
        <v>34</v>
      </c>
      <c r="B39" s="11">
        <v>17715593</v>
      </c>
      <c r="C39" s="10">
        <v>57</v>
      </c>
      <c r="D39" s="11">
        <v>3591</v>
      </c>
      <c r="E39" s="11">
        <v>5550</v>
      </c>
      <c r="F39" s="11">
        <f t="shared" si="0"/>
        <v>1959</v>
      </c>
      <c r="G39" s="22">
        <f t="shared" si="3"/>
        <v>1.6847399999999999</v>
      </c>
      <c r="H39" s="22">
        <f>(C39/C276)*H11</f>
        <v>3.4111126134929469E-2</v>
      </c>
      <c r="I39" s="26">
        <f t="shared" si="1"/>
        <v>1.7188511261349293</v>
      </c>
      <c r="J39" s="85"/>
      <c r="K39" s="91"/>
      <c r="L39" s="87"/>
      <c r="M39" s="56"/>
      <c r="N39" s="57"/>
      <c r="O39" s="161"/>
      <c r="P39" s="162"/>
      <c r="Q39" s="157"/>
      <c r="R39" s="100"/>
      <c r="S39" s="166"/>
      <c r="T39" s="166"/>
      <c r="U39" s="157"/>
      <c r="V39" s="158"/>
      <c r="W39" s="159"/>
      <c r="X39" s="160"/>
      <c r="Y39" s="49"/>
      <c r="Z39" s="50"/>
      <c r="AA39" s="51"/>
      <c r="AB39" s="54"/>
    </row>
    <row r="40" spans="1:28" x14ac:dyDescent="0.25">
      <c r="A40" s="12">
        <v>35</v>
      </c>
      <c r="B40" s="11">
        <v>17715668</v>
      </c>
      <c r="C40" s="10">
        <v>91</v>
      </c>
      <c r="D40" s="11">
        <v>4549</v>
      </c>
      <c r="E40" s="11">
        <v>6666</v>
      </c>
      <c r="F40" s="11">
        <f t="shared" si="0"/>
        <v>2117</v>
      </c>
      <c r="G40" s="22">
        <f>F40*0.00086</f>
        <v>1.8206199999999999</v>
      </c>
      <c r="H40" s="22">
        <f>(C40/C276)*H11</f>
        <v>5.4458113654010196E-2</v>
      </c>
      <c r="I40" s="26">
        <f t="shared" si="1"/>
        <v>1.87507811365401</v>
      </c>
      <c r="J40" s="85"/>
      <c r="K40" s="91"/>
      <c r="L40" s="87"/>
      <c r="M40" s="56"/>
      <c r="N40" s="57"/>
      <c r="O40" s="161"/>
      <c r="P40" s="162"/>
      <c r="Q40" s="157"/>
      <c r="R40" s="100"/>
      <c r="S40" s="166"/>
      <c r="T40" s="166"/>
      <c r="U40" s="157"/>
      <c r="V40" s="158"/>
      <c r="W40" s="159"/>
      <c r="X40" s="160"/>
      <c r="Y40" s="49"/>
      <c r="Z40" s="50"/>
      <c r="AA40" s="51"/>
      <c r="AB40" s="54"/>
    </row>
    <row r="41" spans="1:28" x14ac:dyDescent="0.25">
      <c r="A41" s="12">
        <v>36</v>
      </c>
      <c r="B41" s="11">
        <v>17715330</v>
      </c>
      <c r="C41" s="10">
        <v>55.5</v>
      </c>
      <c r="D41" s="11">
        <v>2778</v>
      </c>
      <c r="E41" s="11">
        <v>4116</v>
      </c>
      <c r="F41" s="11">
        <f t="shared" si="0"/>
        <v>1338</v>
      </c>
      <c r="G41" s="22">
        <f t="shared" si="3"/>
        <v>1.1506799999999999</v>
      </c>
      <c r="H41" s="22">
        <f>(C41/C276)*H11</f>
        <v>3.3213464920852379E-2</v>
      </c>
      <c r="I41" s="26">
        <f t="shared" si="1"/>
        <v>1.1838934649208523</v>
      </c>
      <c r="J41" s="85"/>
      <c r="K41" s="91"/>
      <c r="L41" s="87"/>
      <c r="M41" s="56"/>
      <c r="N41" s="57"/>
      <c r="O41" s="161"/>
      <c r="P41" s="162"/>
      <c r="Q41" s="157"/>
      <c r="R41" s="100"/>
      <c r="S41" s="157"/>
      <c r="T41" s="157"/>
      <c r="U41" s="157"/>
      <c r="V41" s="158"/>
      <c r="W41" s="159"/>
      <c r="X41" s="160"/>
      <c r="Y41" s="49"/>
      <c r="Z41" s="50"/>
      <c r="AA41" s="51"/>
      <c r="AB41" s="54"/>
    </row>
    <row r="42" spans="1:28" x14ac:dyDescent="0.25">
      <c r="A42" s="12">
        <v>37</v>
      </c>
      <c r="B42" s="11">
        <v>17715181</v>
      </c>
      <c r="C42" s="10">
        <v>51.9</v>
      </c>
      <c r="D42" s="11">
        <v>2447</v>
      </c>
      <c r="E42" s="11">
        <v>3240</v>
      </c>
      <c r="F42" s="11">
        <f t="shared" si="0"/>
        <v>793</v>
      </c>
      <c r="G42" s="22">
        <f t="shared" si="3"/>
        <v>0.68198000000000003</v>
      </c>
      <c r="H42" s="22">
        <f>(C42/C276)*H11</f>
        <v>3.1059078007067357E-2</v>
      </c>
      <c r="I42" s="26">
        <f t="shared" si="1"/>
        <v>0.71303907800706734</v>
      </c>
      <c r="J42" s="85"/>
      <c r="K42" s="91"/>
      <c r="L42" s="87"/>
      <c r="M42" s="56"/>
      <c r="N42" s="57"/>
      <c r="O42" s="161"/>
      <c r="P42" s="162"/>
      <c r="Q42" s="157"/>
      <c r="R42" s="100"/>
      <c r="S42" s="166"/>
      <c r="T42" s="166"/>
      <c r="U42" s="157"/>
      <c r="V42" s="158"/>
      <c r="W42" s="159"/>
      <c r="X42" s="160"/>
      <c r="Y42" s="49"/>
      <c r="Z42" s="50"/>
      <c r="AA42" s="51"/>
      <c r="AB42" s="54"/>
    </row>
    <row r="43" spans="1:28" x14ac:dyDescent="0.25">
      <c r="A43" s="12">
        <v>38</v>
      </c>
      <c r="B43" s="11">
        <v>17219134</v>
      </c>
      <c r="C43" s="10">
        <v>48.5</v>
      </c>
      <c r="D43" s="11">
        <v>2454</v>
      </c>
      <c r="E43" s="11">
        <v>3565</v>
      </c>
      <c r="F43" s="11">
        <f t="shared" si="0"/>
        <v>1111</v>
      </c>
      <c r="G43" s="22">
        <f t="shared" si="3"/>
        <v>0.95545999999999998</v>
      </c>
      <c r="H43" s="22">
        <f>(C43/C276)*H11</f>
        <v>2.9024379255159282E-2</v>
      </c>
      <c r="I43" s="26">
        <f t="shared" si="1"/>
        <v>0.9844843792551593</v>
      </c>
      <c r="J43" s="85"/>
      <c r="K43" s="91"/>
      <c r="L43" s="87"/>
      <c r="M43" s="56"/>
      <c r="N43" s="57"/>
      <c r="O43" s="155"/>
      <c r="P43" s="162"/>
      <c r="Q43" s="157"/>
      <c r="R43" s="100"/>
      <c r="S43" s="166"/>
      <c r="T43" s="166"/>
      <c r="U43" s="157"/>
      <c r="V43" s="158"/>
      <c r="W43" s="159"/>
      <c r="X43" s="160"/>
      <c r="Y43" s="49"/>
      <c r="Z43" s="50"/>
      <c r="AA43" s="51"/>
      <c r="AB43" s="54"/>
    </row>
    <row r="44" spans="1:28" x14ac:dyDescent="0.25">
      <c r="A44" s="12">
        <v>39</v>
      </c>
      <c r="B44" s="11">
        <v>17715002</v>
      </c>
      <c r="C44" s="10">
        <v>49.4</v>
      </c>
      <c r="D44" s="11">
        <v>1935</v>
      </c>
      <c r="E44" s="11">
        <v>3399</v>
      </c>
      <c r="F44" s="11">
        <f t="shared" si="0"/>
        <v>1464</v>
      </c>
      <c r="G44" s="22">
        <f t="shared" si="3"/>
        <v>1.2590399999999999</v>
      </c>
      <c r="H44" s="22">
        <f>(C44/C276)*H11</f>
        <v>2.9562975983605536E-2</v>
      </c>
      <c r="I44" s="26">
        <f t="shared" si="1"/>
        <v>1.2886029759836055</v>
      </c>
      <c r="J44" s="85"/>
      <c r="K44" s="91"/>
      <c r="L44" s="87"/>
      <c r="M44" s="56"/>
      <c r="N44" s="57"/>
      <c r="O44" s="161"/>
      <c r="P44" s="162"/>
      <c r="Q44" s="157"/>
      <c r="R44" s="100"/>
      <c r="S44" s="166"/>
      <c r="T44" s="166"/>
      <c r="U44" s="157"/>
      <c r="V44" s="158"/>
      <c r="W44" s="159"/>
      <c r="X44" s="160"/>
      <c r="Y44" s="49"/>
      <c r="Z44" s="50"/>
      <c r="AA44" s="51"/>
      <c r="AB44" s="54"/>
    </row>
    <row r="45" spans="1:28" x14ac:dyDescent="0.25">
      <c r="A45" s="12">
        <v>40</v>
      </c>
      <c r="B45" s="11">
        <v>17715648</v>
      </c>
      <c r="C45" s="10">
        <v>66.099999999999994</v>
      </c>
      <c r="D45" s="11">
        <v>4170</v>
      </c>
      <c r="E45" s="11">
        <v>6347</v>
      </c>
      <c r="F45" s="11">
        <f t="shared" si="0"/>
        <v>2177</v>
      </c>
      <c r="G45" s="22">
        <f t="shared" si="3"/>
        <v>1.87222</v>
      </c>
      <c r="H45" s="22">
        <f>(C45/C276)*H11</f>
        <v>3.9556937500330479E-2</v>
      </c>
      <c r="I45" s="26">
        <f t="shared" si="1"/>
        <v>1.9117769375003304</v>
      </c>
      <c r="J45" s="85"/>
      <c r="K45" s="91"/>
      <c r="L45" s="87"/>
      <c r="M45" s="56"/>
      <c r="N45" s="57"/>
      <c r="O45" s="161"/>
      <c r="P45" s="167"/>
      <c r="Q45" s="157"/>
      <c r="R45" s="100"/>
      <c r="S45" s="157"/>
      <c r="T45" s="157"/>
      <c r="U45" s="157"/>
      <c r="V45" s="158"/>
      <c r="W45" s="159"/>
      <c r="X45" s="160"/>
      <c r="Y45" s="49"/>
      <c r="Z45" s="50"/>
      <c r="AA45" s="51"/>
      <c r="AB45" s="54"/>
    </row>
    <row r="46" spans="1:28" x14ac:dyDescent="0.25">
      <c r="A46" s="12">
        <v>41</v>
      </c>
      <c r="B46" s="11">
        <v>17715025</v>
      </c>
      <c r="C46" s="10">
        <v>36.799999999999997</v>
      </c>
      <c r="D46" s="11">
        <v>2861</v>
      </c>
      <c r="E46" s="11">
        <v>4170</v>
      </c>
      <c r="F46" s="11">
        <f t="shared" si="0"/>
        <v>1309</v>
      </c>
      <c r="G46" s="22">
        <f t="shared" si="3"/>
        <v>1.12574</v>
      </c>
      <c r="H46" s="22">
        <f>(C46/C276)*H11</f>
        <v>2.2022621785357969E-2</v>
      </c>
      <c r="I46" s="26">
        <f t="shared" si="1"/>
        <v>1.147762621785358</v>
      </c>
      <c r="J46" s="85"/>
      <c r="K46" s="91"/>
      <c r="L46" s="87"/>
      <c r="M46" s="56"/>
      <c r="N46" s="57"/>
      <c r="O46" s="161"/>
      <c r="P46" s="162"/>
      <c r="Q46" s="157"/>
      <c r="R46" s="100"/>
      <c r="S46" s="166"/>
      <c r="T46" s="166"/>
      <c r="U46" s="157"/>
      <c r="V46" s="158"/>
      <c r="W46" s="159"/>
      <c r="X46" s="160"/>
      <c r="Y46" s="49"/>
      <c r="Z46" s="50"/>
      <c r="AA46" s="51"/>
      <c r="AB46" s="54"/>
    </row>
    <row r="47" spans="1:28" x14ac:dyDescent="0.25">
      <c r="A47" s="12">
        <v>42</v>
      </c>
      <c r="B47" s="11">
        <v>17715405</v>
      </c>
      <c r="C47" s="10">
        <v>64.099999999999994</v>
      </c>
      <c r="D47" s="11">
        <v>4283</v>
      </c>
      <c r="E47" s="11">
        <v>5412</v>
      </c>
      <c r="F47" s="11">
        <f t="shared" si="0"/>
        <v>1129</v>
      </c>
      <c r="G47" s="22">
        <f t="shared" si="3"/>
        <v>0.97094000000000003</v>
      </c>
      <c r="H47" s="22">
        <f>(C47/C276)*H11</f>
        <v>3.836005588156103E-2</v>
      </c>
      <c r="I47" s="26">
        <f t="shared" si="1"/>
        <v>1.009300055881561</v>
      </c>
      <c r="J47" s="85"/>
      <c r="K47" s="91"/>
      <c r="L47" s="87"/>
      <c r="M47" s="56"/>
      <c r="N47" s="57"/>
      <c r="O47" s="161"/>
      <c r="P47" s="162"/>
      <c r="Q47" s="157"/>
      <c r="R47" s="100"/>
      <c r="S47" s="157"/>
      <c r="T47" s="157"/>
      <c r="U47" s="157"/>
      <c r="V47" s="158"/>
      <c r="W47" s="159"/>
      <c r="X47" s="160"/>
      <c r="Y47" s="49"/>
      <c r="Z47" s="50"/>
      <c r="AA47" s="51"/>
      <c r="AB47" s="54"/>
    </row>
    <row r="48" spans="1:28" x14ac:dyDescent="0.25">
      <c r="A48" s="12">
        <v>43</v>
      </c>
      <c r="B48" s="11">
        <v>17715689</v>
      </c>
      <c r="C48" s="10">
        <v>45.6</v>
      </c>
      <c r="D48" s="11">
        <v>1888</v>
      </c>
      <c r="E48" s="11">
        <v>2807</v>
      </c>
      <c r="F48" s="11">
        <f t="shared" si="0"/>
        <v>919</v>
      </c>
      <c r="G48" s="22">
        <f t="shared" si="3"/>
        <v>0.79033999999999993</v>
      </c>
      <c r="H48" s="22">
        <f>(C48/C276)*H11</f>
        <v>2.7288900907943572E-2</v>
      </c>
      <c r="I48" s="26">
        <f t="shared" si="1"/>
        <v>0.81762890090794349</v>
      </c>
      <c r="J48" s="85"/>
      <c r="K48" s="91"/>
      <c r="L48" s="87"/>
      <c r="M48" s="56"/>
      <c r="N48" s="57"/>
      <c r="O48" s="161"/>
      <c r="P48" s="162"/>
      <c r="Q48" s="157"/>
      <c r="R48" s="100"/>
      <c r="S48" s="157"/>
      <c r="T48" s="157"/>
      <c r="U48" s="157"/>
      <c r="V48" s="158"/>
      <c r="W48" s="159"/>
      <c r="X48" s="160"/>
      <c r="Y48" s="49"/>
      <c r="Z48" s="50"/>
      <c r="AA48" s="51"/>
      <c r="AB48" s="54"/>
    </row>
    <row r="49" spans="1:28" x14ac:dyDescent="0.25">
      <c r="A49" s="12">
        <v>44</v>
      </c>
      <c r="B49" s="11">
        <v>17715320</v>
      </c>
      <c r="C49" s="10">
        <v>52.8</v>
      </c>
      <c r="D49" s="11">
        <v>2848</v>
      </c>
      <c r="E49" s="11">
        <v>3542</v>
      </c>
      <c r="F49" s="11">
        <f t="shared" si="0"/>
        <v>694</v>
      </c>
      <c r="G49" s="22">
        <f t="shared" si="3"/>
        <v>0.59684000000000004</v>
      </c>
      <c r="H49" s="22">
        <f>(C49/C276)*H11</f>
        <v>3.1597674735513608E-2</v>
      </c>
      <c r="I49" s="26">
        <f t="shared" si="1"/>
        <v>0.6284376747355136</v>
      </c>
      <c r="J49" s="85"/>
      <c r="K49" s="91"/>
      <c r="L49" s="87"/>
      <c r="M49" s="56"/>
      <c r="N49" s="57"/>
      <c r="O49" s="155"/>
      <c r="P49" s="162"/>
      <c r="Q49" s="157"/>
      <c r="R49" s="100"/>
      <c r="S49" s="166"/>
      <c r="T49" s="166"/>
      <c r="U49" s="157"/>
      <c r="V49" s="158"/>
      <c r="W49" s="159"/>
      <c r="X49" s="160"/>
      <c r="Y49" s="49"/>
      <c r="Z49" s="50"/>
      <c r="AA49" s="51"/>
      <c r="AB49" s="54"/>
    </row>
    <row r="50" spans="1:28" x14ac:dyDescent="0.25">
      <c r="A50" s="12">
        <v>45</v>
      </c>
      <c r="B50" s="11">
        <v>17219097</v>
      </c>
      <c r="C50" s="10">
        <v>48.7</v>
      </c>
      <c r="D50" s="11">
        <v>2942</v>
      </c>
      <c r="E50" s="11">
        <v>3798</v>
      </c>
      <c r="F50" s="11">
        <f t="shared" si="0"/>
        <v>856</v>
      </c>
      <c r="G50" s="22">
        <f t="shared" si="3"/>
        <v>0.73616000000000004</v>
      </c>
      <c r="H50" s="22">
        <f>(C50/C276)*H11</f>
        <v>2.9144067417036228E-2</v>
      </c>
      <c r="I50" s="26">
        <f t="shared" si="1"/>
        <v>0.76530406741703627</v>
      </c>
      <c r="J50" s="85"/>
      <c r="K50" s="91"/>
      <c r="L50" s="87"/>
      <c r="M50" s="56"/>
      <c r="N50" s="57"/>
      <c r="O50" s="161"/>
      <c r="P50" s="162"/>
      <c r="Q50" s="157"/>
      <c r="R50" s="100"/>
      <c r="S50" s="166"/>
      <c r="T50" s="166"/>
      <c r="U50" s="157"/>
      <c r="V50" s="158"/>
      <c r="W50" s="159"/>
      <c r="X50" s="160"/>
      <c r="Y50" s="49"/>
      <c r="Z50" s="50"/>
      <c r="AA50" s="51"/>
      <c r="AB50" s="54"/>
    </row>
    <row r="51" spans="1:28" x14ac:dyDescent="0.25">
      <c r="A51" s="12">
        <v>46</v>
      </c>
      <c r="B51" s="11">
        <v>17218585</v>
      </c>
      <c r="C51" s="10">
        <v>56.8</v>
      </c>
      <c r="D51" s="11">
        <v>509</v>
      </c>
      <c r="E51" s="11">
        <v>510</v>
      </c>
      <c r="F51" s="11">
        <f t="shared" si="0"/>
        <v>1</v>
      </c>
      <c r="G51" s="22">
        <f t="shared" si="3"/>
        <v>8.5999999999999998E-4</v>
      </c>
      <c r="H51" s="22">
        <f>(C51/C276)*H11</f>
        <v>3.399143797305252E-2</v>
      </c>
      <c r="I51" s="26">
        <f t="shared" si="1"/>
        <v>3.485143797305252E-2</v>
      </c>
      <c r="J51" s="85"/>
      <c r="K51" s="91"/>
      <c r="L51" s="87"/>
      <c r="M51" s="56"/>
      <c r="N51" s="57"/>
      <c r="O51" s="161"/>
      <c r="P51" s="156"/>
      <c r="Q51" s="157"/>
      <c r="R51" s="100"/>
      <c r="S51" s="166"/>
      <c r="T51" s="166"/>
      <c r="U51" s="157"/>
      <c r="V51" s="158"/>
      <c r="W51" s="159"/>
      <c r="X51" s="160"/>
      <c r="Y51" s="49"/>
      <c r="Z51" s="50"/>
      <c r="AA51" s="51"/>
      <c r="AB51" s="54"/>
    </row>
    <row r="52" spans="1:28" x14ac:dyDescent="0.25">
      <c r="A52" s="12">
        <v>47</v>
      </c>
      <c r="B52" s="11">
        <v>17218807</v>
      </c>
      <c r="C52" s="10">
        <v>90.9</v>
      </c>
      <c r="D52" s="11">
        <v>4913</v>
      </c>
      <c r="E52" s="11">
        <v>5607</v>
      </c>
      <c r="F52" s="11">
        <f t="shared" si="0"/>
        <v>694</v>
      </c>
      <c r="G52" s="22">
        <f t="shared" si="3"/>
        <v>0.59684000000000004</v>
      </c>
      <c r="H52" s="22">
        <f>(C52/C276)*H11</f>
        <v>5.4398269573071728E-2</v>
      </c>
      <c r="I52" s="26">
        <f t="shared" si="1"/>
        <v>0.65123826957307174</v>
      </c>
      <c r="J52" s="85"/>
      <c r="K52" s="91"/>
      <c r="L52" s="87"/>
      <c r="M52" s="56"/>
      <c r="N52" s="57"/>
      <c r="O52" s="161"/>
      <c r="P52" s="162"/>
      <c r="Q52" s="157"/>
      <c r="R52" s="100"/>
      <c r="S52" s="166"/>
      <c r="T52" s="166"/>
      <c r="U52" s="157"/>
      <c r="V52" s="158"/>
      <c r="W52" s="159"/>
      <c r="X52" s="160"/>
      <c r="Y52" s="49"/>
      <c r="Z52" s="50"/>
      <c r="AA52" s="51"/>
      <c r="AB52" s="54"/>
    </row>
    <row r="53" spans="1:28" x14ac:dyDescent="0.25">
      <c r="A53" s="12">
        <v>48</v>
      </c>
      <c r="B53" s="11">
        <v>17218627</v>
      </c>
      <c r="C53" s="10">
        <v>54.9</v>
      </c>
      <c r="D53" s="11">
        <v>1078.2</v>
      </c>
      <c r="E53" s="11">
        <v>1078.2</v>
      </c>
      <c r="F53" s="11">
        <f t="shared" si="0"/>
        <v>0</v>
      </c>
      <c r="G53" s="22">
        <f t="shared" si="3"/>
        <v>0</v>
      </c>
      <c r="H53" s="22">
        <f>(C53/C276)*H11</f>
        <v>3.2854400435221538E-2</v>
      </c>
      <c r="I53" s="26">
        <f t="shared" si="1"/>
        <v>3.2854400435221538E-2</v>
      </c>
      <c r="J53" s="85"/>
      <c r="K53" s="91"/>
      <c r="L53" s="87"/>
      <c r="M53" s="56"/>
      <c r="N53" s="57"/>
      <c r="O53" s="161"/>
      <c r="P53" s="162"/>
      <c r="Q53" s="157"/>
      <c r="R53" s="100"/>
      <c r="S53" s="166"/>
      <c r="T53" s="166"/>
      <c r="U53" s="157"/>
      <c r="V53" s="158"/>
      <c r="W53" s="159"/>
      <c r="X53" s="160"/>
      <c r="Y53" s="49"/>
      <c r="Z53" s="50"/>
      <c r="AA53" s="51"/>
      <c r="AB53" s="54"/>
    </row>
    <row r="54" spans="1:28" x14ac:dyDescent="0.25">
      <c r="A54" s="12">
        <v>49</v>
      </c>
      <c r="B54" s="11">
        <v>17715402</v>
      </c>
      <c r="C54" s="10">
        <v>51.8</v>
      </c>
      <c r="D54" s="11">
        <v>2118</v>
      </c>
      <c r="E54" s="11">
        <v>2886</v>
      </c>
      <c r="F54" s="11">
        <f t="shared" si="0"/>
        <v>768</v>
      </c>
      <c r="G54" s="22">
        <f t="shared" si="3"/>
        <v>0.66047999999999996</v>
      </c>
      <c r="H54" s="22">
        <f>(C54/C276)*H11</f>
        <v>3.0999233926128883E-2</v>
      </c>
      <c r="I54" s="26">
        <f t="shared" si="1"/>
        <v>0.69147923392612887</v>
      </c>
      <c r="J54" s="85"/>
      <c r="K54" s="91"/>
      <c r="L54" s="87"/>
      <c r="M54" s="56"/>
      <c r="N54" s="57"/>
      <c r="O54" s="161"/>
      <c r="P54" s="162"/>
      <c r="Q54" s="157"/>
      <c r="R54" s="100"/>
      <c r="S54" s="166"/>
      <c r="T54" s="166"/>
      <c r="U54" s="157"/>
      <c r="V54" s="158"/>
      <c r="W54" s="159"/>
      <c r="X54" s="160"/>
      <c r="Y54" s="49"/>
      <c r="Z54" s="50"/>
      <c r="AA54" s="51"/>
      <c r="AB54" s="54"/>
    </row>
    <row r="55" spans="1:28" x14ac:dyDescent="0.25">
      <c r="A55" s="12">
        <v>50</v>
      </c>
      <c r="B55" s="11">
        <v>17715322</v>
      </c>
      <c r="C55" s="10">
        <v>48.2</v>
      </c>
      <c r="D55" s="11">
        <v>2465</v>
      </c>
      <c r="E55" s="11">
        <v>3732</v>
      </c>
      <c r="F55" s="11">
        <f t="shared" si="0"/>
        <v>1267</v>
      </c>
      <c r="G55" s="22">
        <f t="shared" si="3"/>
        <v>1.08962</v>
      </c>
      <c r="H55" s="22">
        <f>(C55/C276)*H11</f>
        <v>2.8844847012343865E-2</v>
      </c>
      <c r="I55" s="26">
        <f t="shared" si="1"/>
        <v>1.1184648470123439</v>
      </c>
      <c r="J55" s="85"/>
      <c r="K55" s="91"/>
      <c r="L55" s="87"/>
      <c r="M55" s="56"/>
      <c r="N55" s="57"/>
      <c r="O55" s="161"/>
      <c r="P55" s="162"/>
      <c r="Q55" s="157"/>
      <c r="R55" s="100"/>
      <c r="S55" s="166"/>
      <c r="T55" s="166"/>
      <c r="U55" s="157"/>
      <c r="V55" s="158"/>
      <c r="W55" s="159"/>
      <c r="X55" s="160"/>
      <c r="Y55" s="49"/>
      <c r="Z55" s="50"/>
      <c r="AA55" s="51"/>
      <c r="AB55" s="54"/>
    </row>
    <row r="56" spans="1:28" x14ac:dyDescent="0.25">
      <c r="A56" s="12">
        <v>51</v>
      </c>
      <c r="B56" s="11">
        <v>17715266</v>
      </c>
      <c r="C56" s="10">
        <v>49.3</v>
      </c>
      <c r="D56" s="11">
        <v>2418</v>
      </c>
      <c r="E56" s="11">
        <v>3576</v>
      </c>
      <c r="F56" s="11">
        <f t="shared" si="0"/>
        <v>1158</v>
      </c>
      <c r="G56" s="22">
        <f t="shared" si="3"/>
        <v>0.99587999999999999</v>
      </c>
      <c r="H56" s="22">
        <f>(C56/C276)*H11</f>
        <v>2.9503131902667061E-2</v>
      </c>
      <c r="I56" s="26">
        <f t="shared" si="1"/>
        <v>1.0253831319026669</v>
      </c>
      <c r="J56" s="85"/>
      <c r="K56" s="91"/>
      <c r="L56" s="87"/>
      <c r="M56" s="56"/>
      <c r="N56" s="57"/>
      <c r="O56" s="161"/>
      <c r="P56" s="162"/>
      <c r="Q56" s="157"/>
      <c r="R56" s="100"/>
      <c r="S56" s="166"/>
      <c r="T56" s="166"/>
      <c r="U56" s="157"/>
      <c r="V56" s="158"/>
      <c r="W56" s="159"/>
      <c r="X56" s="160"/>
      <c r="Y56" s="49"/>
      <c r="Z56" s="50"/>
      <c r="AA56" s="51"/>
      <c r="AB56" s="54"/>
    </row>
    <row r="57" spans="1:28" x14ac:dyDescent="0.25">
      <c r="A57" s="12">
        <v>52</v>
      </c>
      <c r="B57" s="11">
        <v>17218675</v>
      </c>
      <c r="C57" s="10">
        <v>66.099999999999994</v>
      </c>
      <c r="D57" s="11">
        <v>3678</v>
      </c>
      <c r="E57" s="11">
        <v>5335</v>
      </c>
      <c r="F57" s="11">
        <f t="shared" si="0"/>
        <v>1657</v>
      </c>
      <c r="G57" s="22">
        <f t="shared" si="3"/>
        <v>1.42502</v>
      </c>
      <c r="H57" s="22">
        <f>(C57/C276)*H11</f>
        <v>3.9556937500330479E-2</v>
      </c>
      <c r="I57" s="26">
        <f t="shared" si="1"/>
        <v>1.4645769375003304</v>
      </c>
      <c r="J57" s="85"/>
      <c r="K57" s="91"/>
      <c r="L57" s="87"/>
      <c r="M57" s="56"/>
      <c r="N57" s="57"/>
      <c r="O57" s="161"/>
      <c r="P57" s="162"/>
      <c r="Q57" s="157"/>
      <c r="R57" s="100"/>
      <c r="S57" s="157"/>
      <c r="T57" s="157"/>
      <c r="U57" s="157"/>
      <c r="V57" s="158"/>
      <c r="W57" s="159"/>
      <c r="X57" s="160"/>
      <c r="Y57" s="49"/>
      <c r="Z57" s="50"/>
      <c r="AA57" s="51"/>
      <c r="AB57" s="54"/>
    </row>
    <row r="58" spans="1:28" x14ac:dyDescent="0.25">
      <c r="A58" s="12">
        <v>53</v>
      </c>
      <c r="B58" s="11">
        <v>17218951</v>
      </c>
      <c r="C58" s="10">
        <v>36.299999999999997</v>
      </c>
      <c r="D58" s="11">
        <v>2037</v>
      </c>
      <c r="E58" s="11">
        <v>2956</v>
      </c>
      <c r="F58" s="11">
        <f t="shared" si="0"/>
        <v>919</v>
      </c>
      <c r="G58" s="22">
        <f t="shared" si="3"/>
        <v>0.79033999999999993</v>
      </c>
      <c r="H58" s="22">
        <f>(C58/C276)*H11</f>
        <v>2.1723401380665606E-2</v>
      </c>
      <c r="I58" s="26">
        <f t="shared" si="1"/>
        <v>0.81206340138066557</v>
      </c>
      <c r="J58" s="85"/>
      <c r="K58" s="91"/>
      <c r="L58" s="87"/>
      <c r="M58" s="56"/>
      <c r="N58" s="57"/>
      <c r="O58" s="161"/>
      <c r="P58" s="162"/>
      <c r="Q58" s="157"/>
      <c r="R58" s="100"/>
      <c r="S58" s="157"/>
      <c r="T58" s="157"/>
      <c r="U58" s="157"/>
      <c r="V58" s="158"/>
      <c r="W58" s="159"/>
      <c r="X58" s="160"/>
      <c r="Y58" s="49"/>
      <c r="Z58" s="50"/>
      <c r="AA58" s="51"/>
      <c r="AB58" s="54"/>
    </row>
    <row r="59" spans="1:28" x14ac:dyDescent="0.25">
      <c r="A59" s="12">
        <v>54</v>
      </c>
      <c r="B59" s="11">
        <v>17219153</v>
      </c>
      <c r="C59" s="10">
        <v>64</v>
      </c>
      <c r="D59" s="11">
        <v>3509</v>
      </c>
      <c r="E59" s="11">
        <v>5342</v>
      </c>
      <c r="F59" s="11">
        <f t="shared" si="0"/>
        <v>1833</v>
      </c>
      <c r="G59" s="22">
        <f t="shared" si="3"/>
        <v>1.5763799999999999</v>
      </c>
      <c r="H59" s="22">
        <f>(C59/C276)*H11</f>
        <v>3.8300211800622562E-2</v>
      </c>
      <c r="I59" s="26">
        <f t="shared" si="1"/>
        <v>1.6146802118006225</v>
      </c>
      <c r="J59" s="85"/>
      <c r="K59" s="91"/>
      <c r="L59" s="87"/>
      <c r="M59" s="56"/>
      <c r="N59" s="57"/>
      <c r="O59" s="161"/>
      <c r="P59" s="162"/>
      <c r="Q59" s="157"/>
      <c r="R59" s="100"/>
      <c r="S59" s="157"/>
      <c r="T59" s="157"/>
      <c r="U59" s="157"/>
      <c r="V59" s="158"/>
      <c r="W59" s="159"/>
      <c r="X59" s="160"/>
      <c r="Y59" s="49"/>
      <c r="Z59" s="50"/>
      <c r="AA59" s="51"/>
      <c r="AB59" s="54"/>
    </row>
    <row r="60" spans="1:28" x14ac:dyDescent="0.25">
      <c r="A60" s="12">
        <v>55</v>
      </c>
      <c r="B60" s="11">
        <v>17219239</v>
      </c>
      <c r="C60" s="10">
        <v>45.5</v>
      </c>
      <c r="D60" s="11">
        <v>1977</v>
      </c>
      <c r="E60" s="11">
        <v>2810</v>
      </c>
      <c r="F60" s="11">
        <f t="shared" si="0"/>
        <v>833</v>
      </c>
      <c r="G60" s="22">
        <f t="shared" si="3"/>
        <v>0.71638000000000002</v>
      </c>
      <c r="H60" s="22">
        <f>(C60/C276)*H11</f>
        <v>2.7229056827005098E-2</v>
      </c>
      <c r="I60" s="26">
        <f t="shared" si="1"/>
        <v>0.74360905682700507</v>
      </c>
      <c r="J60" s="85"/>
      <c r="K60" s="91"/>
      <c r="L60" s="87"/>
      <c r="M60" s="56"/>
      <c r="N60" s="57"/>
      <c r="O60" s="161"/>
      <c r="P60" s="162"/>
      <c r="Q60" s="157"/>
      <c r="R60" s="100"/>
      <c r="S60" s="157"/>
      <c r="T60" s="157"/>
      <c r="U60" s="157"/>
      <c r="V60" s="158"/>
      <c r="W60" s="159"/>
      <c r="X60" s="160"/>
      <c r="Y60" s="49"/>
      <c r="Z60" s="50"/>
      <c r="AA60" s="51"/>
      <c r="AB60" s="54"/>
    </row>
    <row r="61" spans="1:28" x14ac:dyDescent="0.25">
      <c r="A61" s="12">
        <v>56</v>
      </c>
      <c r="B61" s="11">
        <v>17218852</v>
      </c>
      <c r="C61" s="10">
        <v>53.1</v>
      </c>
      <c r="D61" s="11">
        <v>2585</v>
      </c>
      <c r="E61" s="11">
        <v>3183</v>
      </c>
      <c r="F61" s="11">
        <f t="shared" si="0"/>
        <v>598</v>
      </c>
      <c r="G61" s="22">
        <f t="shared" si="3"/>
        <v>0.51427999999999996</v>
      </c>
      <c r="H61" s="22">
        <f>(C61/C276)*H11</f>
        <v>3.1777206978329024E-2</v>
      </c>
      <c r="I61" s="26">
        <f t="shared" si="1"/>
        <v>0.54605720697832894</v>
      </c>
      <c r="J61" s="85"/>
      <c r="K61" s="91"/>
      <c r="L61" s="87"/>
      <c r="M61" s="56"/>
      <c r="N61" s="57"/>
      <c r="O61" s="161"/>
      <c r="P61" s="162"/>
      <c r="Q61" s="157"/>
      <c r="R61" s="100"/>
      <c r="S61" s="157"/>
      <c r="T61" s="157"/>
      <c r="U61" s="157"/>
      <c r="V61" s="158"/>
      <c r="W61" s="159"/>
      <c r="X61" s="160"/>
      <c r="Y61" s="49"/>
      <c r="Z61" s="50"/>
      <c r="AA61" s="51"/>
      <c r="AB61" s="54"/>
    </row>
    <row r="62" spans="1:28" x14ac:dyDescent="0.25">
      <c r="A62" s="12">
        <v>57</v>
      </c>
      <c r="B62" s="11">
        <v>17219162</v>
      </c>
      <c r="C62" s="10">
        <v>48.2</v>
      </c>
      <c r="D62" s="11">
        <v>1898</v>
      </c>
      <c r="E62" s="11">
        <v>3191</v>
      </c>
      <c r="F62" s="11">
        <f t="shared" si="0"/>
        <v>1293</v>
      </c>
      <c r="G62" s="22">
        <f t="shared" si="3"/>
        <v>1.11198</v>
      </c>
      <c r="H62" s="22">
        <f>(C62/C276)*H11</f>
        <v>2.8844847012343865E-2</v>
      </c>
      <c r="I62" s="26">
        <f t="shared" si="1"/>
        <v>1.1408248470123439</v>
      </c>
      <c r="J62" s="85"/>
      <c r="K62" s="91"/>
      <c r="L62" s="87"/>
      <c r="M62" s="56"/>
      <c r="N62" s="57"/>
      <c r="O62" s="161"/>
      <c r="P62" s="162"/>
      <c r="Q62" s="157"/>
      <c r="R62" s="100"/>
      <c r="S62" s="157"/>
      <c r="T62" s="157"/>
      <c r="U62" s="157"/>
      <c r="V62" s="158"/>
      <c r="W62" s="159"/>
      <c r="X62" s="160"/>
      <c r="Y62" s="49"/>
      <c r="Z62" s="50"/>
      <c r="AA62" s="51"/>
      <c r="AB62" s="54"/>
    </row>
    <row r="63" spans="1:28" x14ac:dyDescent="0.25">
      <c r="A63" s="12">
        <v>58</v>
      </c>
      <c r="B63" s="11">
        <v>17218886</v>
      </c>
      <c r="C63" s="10">
        <v>57</v>
      </c>
      <c r="D63" s="11">
        <v>3192</v>
      </c>
      <c r="E63" s="11">
        <v>4864</v>
      </c>
      <c r="F63" s="11">
        <f t="shared" si="0"/>
        <v>1672</v>
      </c>
      <c r="G63" s="22">
        <f t="shared" si="3"/>
        <v>1.4379199999999999</v>
      </c>
      <c r="H63" s="22">
        <f>(C63/C276)*H11</f>
        <v>3.4111126134929469E-2</v>
      </c>
      <c r="I63" s="26">
        <f t="shared" si="1"/>
        <v>1.4720311261349293</v>
      </c>
      <c r="J63" s="85"/>
      <c r="K63" s="91"/>
      <c r="L63" s="87"/>
      <c r="M63" s="56"/>
      <c r="N63" s="57"/>
      <c r="O63" s="161"/>
      <c r="P63" s="162"/>
      <c r="Q63" s="157"/>
      <c r="R63" s="100"/>
      <c r="S63" s="157"/>
      <c r="T63" s="157"/>
      <c r="U63" s="157"/>
      <c r="V63" s="158"/>
      <c r="W63" s="159"/>
      <c r="X63" s="160"/>
      <c r="Y63" s="49"/>
      <c r="Z63" s="50"/>
      <c r="AA63" s="51"/>
      <c r="AB63" s="54"/>
    </row>
    <row r="64" spans="1:28" x14ac:dyDescent="0.25">
      <c r="A64" s="12">
        <v>59</v>
      </c>
      <c r="B64" s="11">
        <v>17218882</v>
      </c>
      <c r="C64" s="10">
        <v>90.8</v>
      </c>
      <c r="D64" s="11">
        <v>4119</v>
      </c>
      <c r="E64" s="11">
        <v>6321</v>
      </c>
      <c r="F64" s="11">
        <f t="shared" si="0"/>
        <v>2202</v>
      </c>
      <c r="G64" s="22">
        <f t="shared" si="3"/>
        <v>1.8937199999999998</v>
      </c>
      <c r="H64" s="22">
        <f>(C64/C276)*H11</f>
        <v>5.4338425492133247E-2</v>
      </c>
      <c r="I64" s="26">
        <f t="shared" si="1"/>
        <v>1.9480584254921331</v>
      </c>
      <c r="J64" s="85"/>
      <c r="K64" s="91"/>
      <c r="L64" s="87"/>
      <c r="M64" s="56"/>
      <c r="N64" s="57"/>
      <c r="O64" s="161"/>
      <c r="P64" s="162"/>
      <c r="Q64" s="157"/>
      <c r="R64" s="100"/>
      <c r="S64" s="157"/>
      <c r="T64" s="157"/>
      <c r="U64" s="157"/>
      <c r="V64" s="158"/>
      <c r="W64" s="159"/>
      <c r="X64" s="160"/>
      <c r="Y64" s="49"/>
      <c r="Z64" s="50"/>
      <c r="AA64" s="51"/>
      <c r="AB64" s="54"/>
    </row>
    <row r="65" spans="1:28" x14ac:dyDescent="0.25">
      <c r="A65" s="12">
        <v>60</v>
      </c>
      <c r="B65" s="11">
        <v>17218598</v>
      </c>
      <c r="C65" s="10">
        <v>54.6</v>
      </c>
      <c r="D65" s="11">
        <v>1079</v>
      </c>
      <c r="E65" s="11">
        <v>1079</v>
      </c>
      <c r="F65" s="11">
        <f t="shared" si="0"/>
        <v>0</v>
      </c>
      <c r="G65" s="22">
        <f t="shared" si="3"/>
        <v>0</v>
      </c>
      <c r="H65" s="22">
        <f>(C65/C276)*H11</f>
        <v>3.2674868192406115E-2</v>
      </c>
      <c r="I65" s="26">
        <f t="shared" si="1"/>
        <v>3.2674868192406115E-2</v>
      </c>
      <c r="J65" s="85"/>
      <c r="K65" s="91"/>
      <c r="L65" s="87"/>
      <c r="M65" s="56"/>
      <c r="N65" s="57"/>
      <c r="O65" s="161"/>
      <c r="P65" s="162"/>
      <c r="Q65" s="157"/>
      <c r="R65" s="100"/>
      <c r="S65" s="157"/>
      <c r="T65" s="157"/>
      <c r="U65" s="157"/>
      <c r="V65" s="158"/>
      <c r="W65" s="159"/>
      <c r="X65" s="160"/>
      <c r="Y65" s="49"/>
      <c r="Z65" s="50"/>
      <c r="AA65" s="51"/>
      <c r="AB65" s="54"/>
    </row>
    <row r="66" spans="1:28" x14ac:dyDescent="0.25">
      <c r="A66" s="12">
        <v>61</v>
      </c>
      <c r="B66" s="88">
        <v>17218999</v>
      </c>
      <c r="C66" s="10">
        <v>52.3</v>
      </c>
      <c r="D66" s="11">
        <v>2252</v>
      </c>
      <c r="E66" s="11">
        <v>2782</v>
      </c>
      <c r="F66" s="11">
        <f t="shared" si="0"/>
        <v>530</v>
      </c>
      <c r="G66" s="22">
        <f t="shared" si="3"/>
        <v>0.45579999999999998</v>
      </c>
      <c r="H66" s="22">
        <f>(C66/C276)*H11</f>
        <v>3.1298454330821249E-2</v>
      </c>
      <c r="I66" s="26">
        <f t="shared" si="1"/>
        <v>0.48709845433082122</v>
      </c>
      <c r="J66" s="85"/>
      <c r="K66" s="91"/>
      <c r="L66" s="87"/>
      <c r="M66" s="56"/>
      <c r="N66" s="57"/>
      <c r="O66" s="161"/>
      <c r="P66" s="162"/>
      <c r="Q66" s="163"/>
      <c r="R66" s="100"/>
      <c r="S66" s="157"/>
      <c r="T66" s="157"/>
      <c r="U66" s="157"/>
      <c r="V66" s="158"/>
      <c r="W66" s="159"/>
      <c r="X66" s="160"/>
      <c r="Y66" s="49"/>
      <c r="Z66" s="50"/>
      <c r="AA66" s="51"/>
      <c r="AB66" s="54"/>
    </row>
    <row r="67" spans="1:28" x14ac:dyDescent="0.25">
      <c r="A67" s="12">
        <v>62</v>
      </c>
      <c r="B67" s="11">
        <v>17715261</v>
      </c>
      <c r="C67" s="10">
        <v>48.3</v>
      </c>
      <c r="D67" s="11">
        <v>3156</v>
      </c>
      <c r="E67" s="11">
        <v>3884</v>
      </c>
      <c r="F67" s="11">
        <f t="shared" si="0"/>
        <v>728</v>
      </c>
      <c r="G67" s="22">
        <f t="shared" si="3"/>
        <v>0.62607999999999997</v>
      </c>
      <c r="H67" s="22">
        <f>(C67/C276)*H11</f>
        <v>2.8904691093282336E-2</v>
      </c>
      <c r="I67" s="26">
        <f t="shared" si="1"/>
        <v>0.65498469109328228</v>
      </c>
      <c r="J67" s="85"/>
      <c r="K67" s="91"/>
      <c r="L67" s="87"/>
      <c r="M67" s="56"/>
      <c r="N67" s="57"/>
      <c r="O67" s="161"/>
      <c r="P67" s="162"/>
      <c r="Q67" s="157"/>
      <c r="R67" s="100"/>
      <c r="S67" s="157"/>
      <c r="T67" s="157"/>
      <c r="U67" s="157"/>
      <c r="V67" s="158"/>
      <c r="W67" s="159"/>
      <c r="X67" s="160"/>
      <c r="Y67" s="49"/>
      <c r="Z67" s="50"/>
      <c r="AA67" s="51"/>
      <c r="AB67" s="54"/>
    </row>
    <row r="68" spans="1:28" x14ac:dyDescent="0.25">
      <c r="A68" s="12">
        <v>63</v>
      </c>
      <c r="B68" s="11">
        <v>17715139</v>
      </c>
      <c r="C68" s="10">
        <v>49.4</v>
      </c>
      <c r="D68" s="11">
        <v>2900</v>
      </c>
      <c r="E68" s="11">
        <v>3361</v>
      </c>
      <c r="F68" s="11">
        <f t="shared" si="0"/>
        <v>461</v>
      </c>
      <c r="G68" s="22">
        <f t="shared" si="3"/>
        <v>0.39645999999999998</v>
      </c>
      <c r="H68" s="22">
        <f>(C68/C276)*H11</f>
        <v>2.9562975983605536E-2</v>
      </c>
      <c r="I68" s="26">
        <f t="shared" si="1"/>
        <v>0.4260229759836055</v>
      </c>
      <c r="J68" s="85"/>
      <c r="K68" s="91"/>
      <c r="L68" s="87"/>
      <c r="M68" s="56"/>
      <c r="N68" s="57"/>
      <c r="O68" s="161"/>
      <c r="P68" s="162"/>
      <c r="Q68" s="157"/>
      <c r="R68" s="100"/>
      <c r="S68" s="157"/>
      <c r="T68" s="157"/>
      <c r="U68" s="157"/>
      <c r="V68" s="158"/>
      <c r="W68" s="159"/>
      <c r="X68" s="160"/>
      <c r="Y68" s="49"/>
      <c r="Z68" s="50"/>
      <c r="AA68" s="51"/>
      <c r="AB68" s="54"/>
    </row>
    <row r="69" spans="1:28" x14ac:dyDescent="0.25">
      <c r="A69" s="12">
        <v>64</v>
      </c>
      <c r="B69" s="11">
        <v>17218595</v>
      </c>
      <c r="C69" s="10">
        <v>67</v>
      </c>
      <c r="D69" s="11">
        <v>3890</v>
      </c>
      <c r="E69" s="11">
        <v>5840</v>
      </c>
      <c r="F69" s="11">
        <f t="shared" si="0"/>
        <v>1950</v>
      </c>
      <c r="G69" s="22">
        <f t="shared" si="3"/>
        <v>1.677</v>
      </c>
      <c r="H69" s="22">
        <f>(C69/C276)*H11</f>
        <v>4.0095534228776743E-2</v>
      </c>
      <c r="I69" s="26">
        <f t="shared" si="1"/>
        <v>1.7170955342287768</v>
      </c>
      <c r="J69" s="85"/>
      <c r="K69" s="91"/>
      <c r="L69" s="87"/>
      <c r="M69" s="56"/>
      <c r="N69" s="57"/>
      <c r="O69" s="161"/>
      <c r="P69" s="162"/>
      <c r="Q69" s="157"/>
      <c r="R69" s="100"/>
      <c r="S69" s="157"/>
      <c r="T69" s="157"/>
      <c r="U69" s="157"/>
      <c r="V69" s="158"/>
      <c r="W69" s="159"/>
      <c r="X69" s="160"/>
      <c r="Y69" s="49"/>
      <c r="Z69" s="50"/>
      <c r="AA69" s="51"/>
      <c r="AB69" s="54"/>
    </row>
    <row r="70" spans="1:28" x14ac:dyDescent="0.25">
      <c r="A70" s="12">
        <v>65</v>
      </c>
      <c r="B70" s="11">
        <v>17218834</v>
      </c>
      <c r="C70" s="10">
        <v>36.200000000000003</v>
      </c>
      <c r="D70" s="11">
        <v>2514</v>
      </c>
      <c r="E70" s="11">
        <v>3561</v>
      </c>
      <c r="F70" s="11">
        <f t="shared" si="0"/>
        <v>1047</v>
      </c>
      <c r="G70" s="22">
        <f t="shared" si="3"/>
        <v>0.90042</v>
      </c>
      <c r="H70" s="22">
        <f>(C70/C276)*H11</f>
        <v>2.1663557299727135E-2</v>
      </c>
      <c r="I70" s="26">
        <f t="shared" si="1"/>
        <v>0.92208355729972713</v>
      </c>
      <c r="J70" s="85"/>
      <c r="K70" s="91"/>
      <c r="L70" s="87"/>
      <c r="M70" s="56"/>
      <c r="N70" s="57"/>
      <c r="O70" s="155"/>
      <c r="P70" s="162"/>
      <c r="Q70" s="157"/>
      <c r="R70" s="100"/>
      <c r="S70" s="157"/>
      <c r="T70" s="157"/>
      <c r="U70" s="157"/>
      <c r="V70" s="158"/>
      <c r="W70" s="159"/>
      <c r="X70" s="160"/>
      <c r="Y70" s="49"/>
      <c r="Z70" s="50"/>
      <c r="AA70" s="51"/>
      <c r="AB70" s="54"/>
    </row>
    <row r="71" spans="1:28" x14ac:dyDescent="0.25">
      <c r="A71" s="12">
        <v>66</v>
      </c>
      <c r="B71" s="11">
        <v>17219035</v>
      </c>
      <c r="C71" s="10">
        <v>64.5</v>
      </c>
      <c r="D71" s="11">
        <v>3204</v>
      </c>
      <c r="E71" s="11">
        <v>3717</v>
      </c>
      <c r="F71" s="11">
        <f t="shared" si="0"/>
        <v>513</v>
      </c>
      <c r="G71" s="22">
        <f t="shared" si="3"/>
        <v>0.44118000000000002</v>
      </c>
      <c r="H71" s="22">
        <f>(C71/C276)*H11</f>
        <v>3.8599432205314921E-2</v>
      </c>
      <c r="I71" s="26">
        <f t="shared" si="1"/>
        <v>0.47977943220531494</v>
      </c>
      <c r="J71" s="85"/>
      <c r="K71" s="91"/>
      <c r="L71" s="87"/>
      <c r="M71" s="56"/>
      <c r="N71" s="57"/>
      <c r="O71" s="161"/>
      <c r="P71" s="162"/>
      <c r="Q71" s="157"/>
      <c r="R71" s="100"/>
      <c r="S71" s="157"/>
      <c r="T71" s="157"/>
      <c r="U71" s="157"/>
      <c r="V71" s="158"/>
      <c r="W71" s="159"/>
      <c r="X71" s="160"/>
      <c r="Y71" s="49"/>
      <c r="Z71" s="50"/>
      <c r="AA71" s="51"/>
      <c r="AB71" s="54"/>
    </row>
    <row r="72" spans="1:28" x14ac:dyDescent="0.25">
      <c r="A72" s="12">
        <v>67</v>
      </c>
      <c r="B72" s="11">
        <v>17219112</v>
      </c>
      <c r="C72" s="10">
        <v>45.8</v>
      </c>
      <c r="D72" s="11">
        <v>1267</v>
      </c>
      <c r="E72" s="11">
        <v>1493</v>
      </c>
      <c r="F72" s="11">
        <f t="shared" si="0"/>
        <v>226</v>
      </c>
      <c r="G72" s="22">
        <f t="shared" si="3"/>
        <v>0.19436</v>
      </c>
      <c r="H72" s="22">
        <f>(C72/C276)*H11</f>
        <v>2.7408589069820515E-2</v>
      </c>
      <c r="I72" s="26">
        <f t="shared" si="1"/>
        <v>0.22176858906982053</v>
      </c>
      <c r="J72" s="85"/>
      <c r="K72" s="91"/>
      <c r="L72" s="87"/>
      <c r="M72" s="56"/>
      <c r="N72" s="57"/>
      <c r="O72" s="155"/>
      <c r="P72" s="156"/>
      <c r="Q72" s="157"/>
      <c r="R72" s="100"/>
      <c r="S72" s="157"/>
      <c r="T72" s="157"/>
      <c r="U72" s="157"/>
      <c r="V72" s="158"/>
      <c r="W72" s="159"/>
      <c r="X72" s="160"/>
      <c r="Y72" s="49"/>
      <c r="Z72" s="50"/>
      <c r="AA72" s="51"/>
      <c r="AB72" s="54"/>
    </row>
    <row r="73" spans="1:28" x14ac:dyDescent="0.25">
      <c r="A73" s="12">
        <v>68</v>
      </c>
      <c r="B73" s="11">
        <v>17715722</v>
      </c>
      <c r="C73" s="10">
        <v>53</v>
      </c>
      <c r="D73" s="11">
        <v>2611</v>
      </c>
      <c r="E73" s="11">
        <v>3242</v>
      </c>
      <c r="F73" s="11">
        <f t="shared" si="0"/>
        <v>631</v>
      </c>
      <c r="G73" s="22">
        <f t="shared" si="3"/>
        <v>0.54266000000000003</v>
      </c>
      <c r="H73" s="22">
        <f>(C73/C276)*H11</f>
        <v>3.1717362897390557E-2</v>
      </c>
      <c r="I73" s="26">
        <f t="shared" si="1"/>
        <v>0.57437736289739061</v>
      </c>
      <c r="J73" s="85"/>
      <c r="K73" s="91"/>
      <c r="L73" s="87"/>
      <c r="M73" s="56"/>
      <c r="N73" s="57"/>
      <c r="O73" s="161"/>
      <c r="P73" s="162"/>
      <c r="Q73" s="157"/>
      <c r="R73" s="100"/>
      <c r="S73" s="157"/>
      <c r="T73" s="157"/>
      <c r="U73" s="157"/>
      <c r="V73" s="158"/>
      <c r="W73" s="159"/>
      <c r="X73" s="160"/>
      <c r="Y73" s="49"/>
      <c r="Z73" s="50"/>
      <c r="AA73" s="51"/>
      <c r="AB73" s="54"/>
    </row>
    <row r="74" spans="1:28" x14ac:dyDescent="0.25">
      <c r="A74" s="12">
        <v>69</v>
      </c>
      <c r="B74" s="11">
        <v>17715105</v>
      </c>
      <c r="C74" s="10">
        <v>48.3</v>
      </c>
      <c r="D74" s="11">
        <v>3154</v>
      </c>
      <c r="E74" s="11">
        <v>4549</v>
      </c>
      <c r="F74" s="11">
        <f t="shared" si="0"/>
        <v>1395</v>
      </c>
      <c r="G74" s="22">
        <f t="shared" si="3"/>
        <v>1.1997</v>
      </c>
      <c r="H74" s="22">
        <f>(C74/C276)*H11</f>
        <v>2.8904691093282336E-2</v>
      </c>
      <c r="I74" s="26">
        <f t="shared" si="1"/>
        <v>1.2286046910932824</v>
      </c>
      <c r="J74" s="85"/>
      <c r="K74" s="91"/>
      <c r="L74" s="87"/>
      <c r="M74" s="56"/>
      <c r="N74" s="57"/>
      <c r="O74" s="161"/>
      <c r="P74" s="156"/>
      <c r="Q74" s="157"/>
      <c r="R74" s="100"/>
      <c r="S74" s="157"/>
      <c r="T74" s="157"/>
      <c r="U74" s="157"/>
      <c r="V74" s="158"/>
      <c r="W74" s="159"/>
      <c r="X74" s="160"/>
      <c r="Y74" s="49"/>
      <c r="Z74" s="50"/>
      <c r="AA74" s="51"/>
      <c r="AB74" s="54"/>
    </row>
    <row r="75" spans="1:28" x14ac:dyDescent="0.25">
      <c r="A75" s="12">
        <v>70</v>
      </c>
      <c r="B75" s="11">
        <v>17715335</v>
      </c>
      <c r="C75" s="10">
        <v>56.9</v>
      </c>
      <c r="D75" s="11">
        <v>3341</v>
      </c>
      <c r="E75" s="11">
        <v>4727</v>
      </c>
      <c r="F75" s="11">
        <f t="shared" si="0"/>
        <v>1386</v>
      </c>
      <c r="G75" s="22">
        <f t="shared" si="3"/>
        <v>1.1919599999999999</v>
      </c>
      <c r="H75" s="22">
        <f>(C75/C276)*H11</f>
        <v>3.4051282053990987E-2</v>
      </c>
      <c r="I75" s="26">
        <f t="shared" si="1"/>
        <v>1.2260112820539908</v>
      </c>
      <c r="J75" s="85"/>
      <c r="K75" s="91"/>
      <c r="L75" s="87"/>
      <c r="M75" s="56"/>
      <c r="N75" s="57"/>
      <c r="O75" s="161"/>
      <c r="P75" s="162"/>
      <c r="Q75" s="157"/>
      <c r="R75" s="100"/>
      <c r="S75" s="157"/>
      <c r="T75" s="157"/>
      <c r="U75" s="157"/>
      <c r="V75" s="158"/>
      <c r="W75" s="159"/>
      <c r="X75" s="160"/>
      <c r="Y75" s="49"/>
      <c r="Z75" s="50"/>
      <c r="AA75" s="51"/>
      <c r="AB75" s="54"/>
    </row>
    <row r="76" spans="1:28" x14ac:dyDescent="0.25">
      <c r="A76" s="12">
        <v>71</v>
      </c>
      <c r="B76" s="11">
        <v>17715210</v>
      </c>
      <c r="C76" s="10">
        <v>90.7</v>
      </c>
      <c r="D76" s="11">
        <v>4646</v>
      </c>
      <c r="E76" s="11">
        <v>7408</v>
      </c>
      <c r="F76" s="11">
        <f t="shared" si="0"/>
        <v>2762</v>
      </c>
      <c r="G76" s="22">
        <f t="shared" si="3"/>
        <v>2.3753199999999999</v>
      </c>
      <c r="H76" s="22">
        <f>(C76/C276)*H11</f>
        <v>5.4278581411194786E-2</v>
      </c>
      <c r="I76" s="26">
        <f t="shared" si="1"/>
        <v>2.4295985814111947</v>
      </c>
      <c r="J76" s="85"/>
      <c r="K76" s="91"/>
      <c r="L76" s="87"/>
      <c r="M76" s="56"/>
      <c r="N76" s="57"/>
      <c r="O76" s="161"/>
      <c r="P76" s="162"/>
      <c r="Q76" s="157"/>
      <c r="R76" s="100"/>
      <c r="S76" s="157"/>
      <c r="T76" s="157"/>
      <c r="U76" s="157"/>
      <c r="V76" s="158"/>
      <c r="W76" s="159"/>
      <c r="X76" s="160"/>
      <c r="Y76" s="49"/>
      <c r="Z76" s="50"/>
      <c r="AA76" s="51"/>
      <c r="AB76" s="54"/>
    </row>
    <row r="77" spans="1:28" x14ac:dyDescent="0.25">
      <c r="A77" s="12">
        <v>72</v>
      </c>
      <c r="B77" s="11">
        <v>17715739</v>
      </c>
      <c r="C77" s="10">
        <v>54.5</v>
      </c>
      <c r="D77" s="11">
        <v>1216</v>
      </c>
      <c r="E77" s="11">
        <v>1221</v>
      </c>
      <c r="F77" s="11">
        <f t="shared" si="0"/>
        <v>5</v>
      </c>
      <c r="G77" s="22">
        <f t="shared" si="3"/>
        <v>4.3E-3</v>
      </c>
      <c r="H77" s="22">
        <f>(C77/C276)*H11</f>
        <v>3.2615024111467647E-2</v>
      </c>
      <c r="I77" s="26">
        <f t="shared" si="1"/>
        <v>3.6915024111467645E-2</v>
      </c>
      <c r="J77" s="85"/>
      <c r="K77" s="91"/>
      <c r="L77" s="87"/>
      <c r="M77" s="56"/>
      <c r="N77" s="57"/>
      <c r="O77" s="161"/>
      <c r="P77" s="162"/>
      <c r="Q77" s="157"/>
      <c r="R77" s="100"/>
      <c r="S77" s="157"/>
      <c r="T77" s="157"/>
      <c r="U77" s="157"/>
      <c r="V77" s="158"/>
      <c r="W77" s="159"/>
      <c r="X77" s="160"/>
      <c r="Y77" s="49"/>
      <c r="Z77" s="50"/>
      <c r="AA77" s="51"/>
      <c r="AB77" s="54"/>
    </row>
    <row r="78" spans="1:28" x14ac:dyDescent="0.25">
      <c r="A78" s="12">
        <v>73</v>
      </c>
      <c r="B78" s="11">
        <v>17715033</v>
      </c>
      <c r="C78" s="10">
        <v>52.1</v>
      </c>
      <c r="D78" s="11">
        <v>1786</v>
      </c>
      <c r="E78" s="11">
        <v>2214</v>
      </c>
      <c r="F78" s="11">
        <f t="shared" si="0"/>
        <v>428</v>
      </c>
      <c r="G78" s="22">
        <f t="shared" si="3"/>
        <v>0.36808000000000002</v>
      </c>
      <c r="H78" s="22">
        <f>(C78/C276)*H11</f>
        <v>3.11787661689443E-2</v>
      </c>
      <c r="I78" s="26">
        <f t="shared" si="1"/>
        <v>0.39925876616894429</v>
      </c>
      <c r="J78" s="85"/>
      <c r="K78" s="91"/>
      <c r="L78" s="87"/>
      <c r="M78" s="56"/>
      <c r="N78" s="57"/>
      <c r="O78" s="161"/>
      <c r="P78" s="162"/>
      <c r="Q78" s="157"/>
      <c r="R78" s="100"/>
      <c r="S78" s="157"/>
      <c r="T78" s="157"/>
      <c r="U78" s="157"/>
      <c r="V78" s="158"/>
      <c r="W78" s="159"/>
      <c r="X78" s="160"/>
      <c r="Y78" s="49"/>
      <c r="Z78" s="50"/>
      <c r="AA78" s="51"/>
      <c r="AB78" s="54"/>
    </row>
    <row r="79" spans="1:28" x14ac:dyDescent="0.25">
      <c r="A79" s="12">
        <v>74</v>
      </c>
      <c r="B79" s="11">
        <v>17715206</v>
      </c>
      <c r="C79" s="10">
        <v>48.3</v>
      </c>
      <c r="D79" s="11">
        <v>2320</v>
      </c>
      <c r="E79" s="11">
        <v>3512</v>
      </c>
      <c r="F79" s="11">
        <f t="shared" si="0"/>
        <v>1192</v>
      </c>
      <c r="G79" s="22">
        <f t="shared" si="3"/>
        <v>1.02512</v>
      </c>
      <c r="H79" s="22">
        <f>(C79/C276)*H11</f>
        <v>2.8904691093282336E-2</v>
      </c>
      <c r="I79" s="26">
        <f t="shared" si="1"/>
        <v>1.0540246910932825</v>
      </c>
      <c r="J79" s="85"/>
      <c r="K79" s="91"/>
      <c r="L79" s="87"/>
      <c r="M79" s="56"/>
      <c r="N79" s="57"/>
      <c r="O79" s="161"/>
      <c r="P79" s="162"/>
      <c r="Q79" s="157"/>
      <c r="R79" s="100"/>
      <c r="S79" s="157"/>
      <c r="T79" s="157"/>
      <c r="U79" s="157"/>
      <c r="V79" s="158"/>
      <c r="W79" s="159"/>
      <c r="X79" s="160"/>
      <c r="Y79" s="49"/>
      <c r="Z79" s="50"/>
      <c r="AA79" s="51"/>
      <c r="AB79" s="54"/>
    </row>
    <row r="80" spans="1:28" s="53" customFormat="1" x14ac:dyDescent="0.25">
      <c r="A80" s="12" t="s">
        <v>149</v>
      </c>
      <c r="B80" s="11">
        <v>17715729</v>
      </c>
      <c r="C80" s="10">
        <v>116.8</v>
      </c>
      <c r="D80" s="11">
        <v>2642</v>
      </c>
      <c r="E80" s="11">
        <v>3370</v>
      </c>
      <c r="F80" s="11">
        <f t="shared" ref="F80:F143" si="4">E80-D80</f>
        <v>728</v>
      </c>
      <c r="G80" s="22">
        <f t="shared" si="3"/>
        <v>0.62607999999999997</v>
      </c>
      <c r="H80" s="22">
        <f>(C80/C276)*H11</f>
        <v>6.9897886536136156E-2</v>
      </c>
      <c r="I80" s="26">
        <f t="shared" ref="I80:I143" si="5">G80+H80</f>
        <v>0.69597788653613613</v>
      </c>
      <c r="J80" s="85"/>
      <c r="K80" s="91"/>
      <c r="L80" s="87"/>
      <c r="M80" s="56"/>
      <c r="N80" s="57"/>
      <c r="O80" s="155"/>
      <c r="P80" s="162"/>
      <c r="Q80" s="157"/>
      <c r="R80" s="100"/>
      <c r="S80" s="157"/>
      <c r="T80" s="157"/>
      <c r="U80" s="157"/>
      <c r="V80" s="158"/>
      <c r="W80" s="159"/>
      <c r="X80" s="160"/>
      <c r="Y80" s="49"/>
      <c r="Z80" s="50"/>
      <c r="AA80" s="51"/>
      <c r="AB80" s="54"/>
    </row>
    <row r="81" spans="1:28" x14ac:dyDescent="0.25">
      <c r="A81" s="12">
        <v>77</v>
      </c>
      <c r="B81" s="11">
        <v>17715229</v>
      </c>
      <c r="C81" s="10">
        <v>36.299999999999997</v>
      </c>
      <c r="D81" s="11">
        <v>1359</v>
      </c>
      <c r="E81" s="11">
        <v>1812</v>
      </c>
      <c r="F81" s="11">
        <f t="shared" si="4"/>
        <v>453</v>
      </c>
      <c r="G81" s="22">
        <f t="shared" si="3"/>
        <v>0.38957999999999998</v>
      </c>
      <c r="H81" s="22">
        <f>(C81/C276)*H11</f>
        <v>2.1723401380665606E-2</v>
      </c>
      <c r="I81" s="26">
        <f t="shared" si="5"/>
        <v>0.41130340138066557</v>
      </c>
      <c r="J81" s="85"/>
      <c r="K81" s="91"/>
      <c r="L81" s="87"/>
      <c r="M81" s="56"/>
      <c r="N81" s="57"/>
      <c r="O81" s="161"/>
      <c r="P81" s="162"/>
      <c r="Q81" s="157"/>
      <c r="R81" s="100"/>
      <c r="S81" s="157"/>
      <c r="T81" s="157"/>
      <c r="U81" s="157"/>
      <c r="V81" s="158"/>
      <c r="W81" s="159"/>
      <c r="X81" s="160"/>
      <c r="Y81" s="49"/>
      <c r="Z81" s="50"/>
      <c r="AA81" s="51"/>
      <c r="AB81" s="54"/>
    </row>
    <row r="82" spans="1:28" x14ac:dyDescent="0.25">
      <c r="A82" s="12">
        <v>78</v>
      </c>
      <c r="B82" s="11">
        <v>17714938</v>
      </c>
      <c r="C82" s="10">
        <v>63.8</v>
      </c>
      <c r="D82" s="11">
        <v>2352</v>
      </c>
      <c r="E82" s="11">
        <v>3454</v>
      </c>
      <c r="F82" s="11">
        <f t="shared" si="4"/>
        <v>1102</v>
      </c>
      <c r="G82" s="22">
        <f t="shared" si="3"/>
        <v>0.94772000000000001</v>
      </c>
      <c r="H82" s="22">
        <f>(C82/C276)*H11</f>
        <v>3.8180523638745613E-2</v>
      </c>
      <c r="I82" s="26">
        <f t="shared" si="5"/>
        <v>0.98590052363874559</v>
      </c>
      <c r="J82" s="85"/>
      <c r="K82" s="91"/>
      <c r="L82" s="87"/>
      <c r="M82" s="56"/>
      <c r="N82" s="57"/>
      <c r="O82" s="155"/>
      <c r="P82" s="156"/>
      <c r="Q82" s="157"/>
      <c r="R82" s="100"/>
      <c r="S82" s="157"/>
      <c r="T82" s="157"/>
      <c r="U82" s="157"/>
      <c r="V82" s="158"/>
      <c r="W82" s="159"/>
      <c r="X82" s="160"/>
      <c r="Y82" s="49"/>
      <c r="Z82" s="50"/>
      <c r="AA82" s="51"/>
      <c r="AB82" s="54"/>
    </row>
    <row r="83" spans="1:28" x14ac:dyDescent="0.25">
      <c r="A83" s="12">
        <v>79</v>
      </c>
      <c r="B83" s="11">
        <v>17715409</v>
      </c>
      <c r="C83" s="10">
        <v>45.6</v>
      </c>
      <c r="D83" s="11">
        <v>2273</v>
      </c>
      <c r="E83" s="11">
        <v>3441</v>
      </c>
      <c r="F83" s="11">
        <f t="shared" si="4"/>
        <v>1168</v>
      </c>
      <c r="G83" s="22">
        <f t="shared" si="3"/>
        <v>1.00448</v>
      </c>
      <c r="H83" s="22">
        <f>(C83/C276)*H11</f>
        <v>2.7288900907943572E-2</v>
      </c>
      <c r="I83" s="26">
        <f t="shared" si="5"/>
        <v>1.0317689009079436</v>
      </c>
      <c r="J83" s="85"/>
      <c r="K83" s="91"/>
      <c r="L83" s="87"/>
      <c r="M83" s="56"/>
      <c r="N83" s="57"/>
      <c r="O83" s="155"/>
      <c r="P83" s="162"/>
      <c r="Q83" s="157"/>
      <c r="R83" s="100"/>
      <c r="S83" s="157"/>
      <c r="T83" s="157"/>
      <c r="U83" s="157"/>
      <c r="V83" s="158"/>
      <c r="W83" s="159"/>
      <c r="X83" s="160"/>
      <c r="Y83" s="49"/>
      <c r="Z83" s="50"/>
      <c r="AA83" s="51"/>
      <c r="AB83" s="54"/>
    </row>
    <row r="84" spans="1:28" x14ac:dyDescent="0.25">
      <c r="A84" s="12">
        <v>80</v>
      </c>
      <c r="B84" s="11">
        <v>17715205</v>
      </c>
      <c r="C84" s="10">
        <v>53.3</v>
      </c>
      <c r="D84" s="11">
        <v>2530</v>
      </c>
      <c r="E84" s="11">
        <v>3123</v>
      </c>
      <c r="F84" s="11">
        <f t="shared" si="4"/>
        <v>593</v>
      </c>
      <c r="G84" s="22">
        <f t="shared" si="3"/>
        <v>0.50997999999999999</v>
      </c>
      <c r="H84" s="22">
        <f>(C84/C276)*H11</f>
        <v>3.1896895140205966E-2</v>
      </c>
      <c r="I84" s="26">
        <f t="shared" si="5"/>
        <v>0.54187689514020598</v>
      </c>
      <c r="J84" s="85"/>
      <c r="K84" s="91"/>
      <c r="L84" s="87"/>
      <c r="M84" s="56"/>
      <c r="N84" s="57"/>
      <c r="O84" s="161"/>
      <c r="P84" s="162"/>
      <c r="Q84" s="157"/>
      <c r="R84" s="100"/>
      <c r="S84" s="157"/>
      <c r="T84" s="157"/>
      <c r="U84" s="157"/>
      <c r="V84" s="158"/>
      <c r="W84" s="159"/>
      <c r="X84" s="160"/>
      <c r="Y84" s="49"/>
      <c r="Z84" s="50"/>
      <c r="AA84" s="51"/>
      <c r="AB84" s="54"/>
    </row>
    <row r="85" spans="1:28" x14ac:dyDescent="0.25">
      <c r="A85" s="12">
        <v>81</v>
      </c>
      <c r="B85" s="11">
        <v>17715155</v>
      </c>
      <c r="C85" s="10">
        <v>47.6</v>
      </c>
      <c r="D85" s="11">
        <v>2421</v>
      </c>
      <c r="E85" s="11">
        <v>3426</v>
      </c>
      <c r="F85" s="11">
        <f t="shared" si="4"/>
        <v>1005</v>
      </c>
      <c r="G85" s="22">
        <f t="shared" si="3"/>
        <v>0.86429999999999996</v>
      </c>
      <c r="H85" s="22">
        <f>(C85/C276)*H11</f>
        <v>2.8485782526713029E-2</v>
      </c>
      <c r="I85" s="26">
        <f t="shared" si="5"/>
        <v>0.89278578252671303</v>
      </c>
      <c r="J85" s="85"/>
      <c r="K85" s="91"/>
      <c r="L85" s="87"/>
      <c r="M85" s="56"/>
      <c r="N85" s="57"/>
      <c r="O85" s="161"/>
      <c r="P85" s="156"/>
      <c r="Q85" s="157"/>
      <c r="R85" s="100"/>
      <c r="S85" s="157"/>
      <c r="T85" s="157"/>
      <c r="U85" s="157"/>
      <c r="V85" s="158"/>
      <c r="W85" s="159"/>
      <c r="X85" s="160"/>
      <c r="Y85" s="49"/>
      <c r="Z85" s="50"/>
      <c r="AA85" s="51"/>
      <c r="AB85" s="54"/>
    </row>
    <row r="86" spans="1:28" x14ac:dyDescent="0.25">
      <c r="A86" s="12">
        <v>82</v>
      </c>
      <c r="B86" s="11">
        <v>17715779</v>
      </c>
      <c r="C86" s="10">
        <v>56.9</v>
      </c>
      <c r="D86" s="11">
        <v>3206</v>
      </c>
      <c r="E86" s="11">
        <v>4204</v>
      </c>
      <c r="F86" s="11">
        <f t="shared" si="4"/>
        <v>998</v>
      </c>
      <c r="G86" s="22">
        <f t="shared" si="3"/>
        <v>0.85827999999999993</v>
      </c>
      <c r="H86" s="22">
        <f>(C86/C276)*H11</f>
        <v>3.4051282053990987E-2</v>
      </c>
      <c r="I86" s="26">
        <f t="shared" si="5"/>
        <v>0.89233128205399093</v>
      </c>
      <c r="J86" s="85"/>
      <c r="K86" s="91"/>
      <c r="L86" s="87"/>
      <c r="M86" s="56"/>
      <c r="N86" s="57"/>
      <c r="O86" s="161"/>
      <c r="P86" s="156"/>
      <c r="Q86" s="157"/>
      <c r="R86" s="100"/>
      <c r="S86" s="157"/>
      <c r="T86" s="157"/>
      <c r="U86" s="157"/>
      <c r="V86" s="158"/>
      <c r="W86" s="159"/>
      <c r="X86" s="160"/>
      <c r="Y86" s="49"/>
      <c r="Z86" s="50"/>
      <c r="AA86" s="51"/>
      <c r="AB86" s="54"/>
    </row>
    <row r="87" spans="1:28" x14ac:dyDescent="0.25">
      <c r="A87" s="12">
        <v>83</v>
      </c>
      <c r="B87" s="11">
        <v>17715766</v>
      </c>
      <c r="C87" s="10">
        <v>90.7</v>
      </c>
      <c r="D87" s="11">
        <v>3332</v>
      </c>
      <c r="E87" s="11">
        <v>5067</v>
      </c>
      <c r="F87" s="11">
        <f t="shared" si="4"/>
        <v>1735</v>
      </c>
      <c r="G87" s="22">
        <f t="shared" si="3"/>
        <v>1.4921</v>
      </c>
      <c r="H87" s="22">
        <f>(C87/C276)*H11</f>
        <v>5.4278581411194786E-2</v>
      </c>
      <c r="I87" s="26">
        <f t="shared" si="5"/>
        <v>1.5463785814111948</v>
      </c>
      <c r="J87" s="85"/>
      <c r="K87" s="91"/>
      <c r="L87" s="87"/>
      <c r="M87" s="56"/>
      <c r="N87" s="57"/>
      <c r="O87" s="161"/>
      <c r="P87" s="162"/>
      <c r="Q87" s="157"/>
      <c r="R87" s="100"/>
      <c r="S87" s="157"/>
      <c r="T87" s="157"/>
      <c r="U87" s="157"/>
      <c r="V87" s="158"/>
      <c r="W87" s="159"/>
      <c r="X87" s="160"/>
      <c r="Y87" s="49"/>
      <c r="Z87" s="50"/>
      <c r="AA87" s="51"/>
      <c r="AB87" s="54"/>
    </row>
    <row r="88" spans="1:28" x14ac:dyDescent="0.25">
      <c r="A88" s="12">
        <v>84</v>
      </c>
      <c r="B88" s="11">
        <v>17714988</v>
      </c>
      <c r="C88" s="10">
        <v>54.7</v>
      </c>
      <c r="D88" s="11">
        <v>213</v>
      </c>
      <c r="E88" s="11">
        <v>213</v>
      </c>
      <c r="F88" s="11">
        <f t="shared" si="4"/>
        <v>0</v>
      </c>
      <c r="G88" s="22">
        <f t="shared" si="3"/>
        <v>0</v>
      </c>
      <c r="H88" s="22">
        <f>(C88/C276)*H11</f>
        <v>3.2734712273344596E-2</v>
      </c>
      <c r="I88" s="26">
        <f t="shared" si="5"/>
        <v>3.2734712273344596E-2</v>
      </c>
      <c r="J88" s="85"/>
      <c r="K88" s="91"/>
      <c r="L88" s="87"/>
      <c r="M88" s="56"/>
      <c r="N88" s="57"/>
      <c r="O88" s="161"/>
      <c r="P88" s="162"/>
      <c r="Q88" s="157"/>
      <c r="R88" s="100"/>
      <c r="S88" s="157"/>
      <c r="T88" s="157"/>
      <c r="U88" s="157"/>
      <c r="V88" s="158"/>
      <c r="W88" s="159"/>
      <c r="X88" s="160"/>
      <c r="Y88" s="49"/>
      <c r="Z88" s="50"/>
      <c r="AA88" s="51"/>
      <c r="AB88" s="54"/>
    </row>
    <row r="89" spans="1:28" x14ac:dyDescent="0.25">
      <c r="A89" s="12">
        <v>85</v>
      </c>
      <c r="B89" s="11">
        <v>17714996</v>
      </c>
      <c r="C89" s="10">
        <v>52</v>
      </c>
      <c r="D89" s="11">
        <v>2023</v>
      </c>
      <c r="E89" s="11">
        <v>2732</v>
      </c>
      <c r="F89" s="11">
        <f t="shared" si="4"/>
        <v>709</v>
      </c>
      <c r="G89" s="22">
        <f t="shared" si="3"/>
        <v>0.60973999999999995</v>
      </c>
      <c r="H89" s="22">
        <f>(C89/C276)*H11</f>
        <v>3.1118922088005825E-2</v>
      </c>
      <c r="I89" s="26">
        <f t="shared" si="5"/>
        <v>0.64085892208800577</v>
      </c>
      <c r="J89" s="85"/>
      <c r="K89" s="91"/>
      <c r="L89" s="87"/>
      <c r="M89" s="56"/>
      <c r="N89" s="57"/>
      <c r="O89" s="155"/>
      <c r="P89" s="162"/>
      <c r="Q89" s="157"/>
      <c r="R89" s="100"/>
      <c r="S89" s="157"/>
      <c r="T89" s="157"/>
      <c r="U89" s="157"/>
      <c r="V89" s="158"/>
      <c r="W89" s="159"/>
      <c r="X89" s="160"/>
      <c r="Y89" s="49"/>
      <c r="Z89" s="50"/>
      <c r="AA89" s="51"/>
      <c r="AB89" s="54"/>
    </row>
    <row r="90" spans="1:28" x14ac:dyDescent="0.25">
      <c r="A90" s="12">
        <v>86</v>
      </c>
      <c r="B90" s="11">
        <v>17715782</v>
      </c>
      <c r="C90" s="10">
        <v>47.8</v>
      </c>
      <c r="D90" s="11">
        <v>2062</v>
      </c>
      <c r="E90" s="11">
        <v>2823</v>
      </c>
      <c r="F90" s="11">
        <f t="shared" si="4"/>
        <v>761</v>
      </c>
      <c r="G90" s="22">
        <f t="shared" si="3"/>
        <v>0.65445999999999993</v>
      </c>
      <c r="H90" s="22">
        <f>(C90/C276)*H11</f>
        <v>2.8605470688589971E-2</v>
      </c>
      <c r="I90" s="26">
        <f t="shared" si="5"/>
        <v>0.68306547068858992</v>
      </c>
      <c r="J90" s="85"/>
      <c r="K90" s="91"/>
      <c r="L90" s="87"/>
      <c r="M90" s="56"/>
      <c r="N90" s="57"/>
      <c r="O90" s="161"/>
      <c r="P90" s="162"/>
      <c r="Q90" s="157"/>
      <c r="R90" s="100"/>
      <c r="S90" s="157"/>
      <c r="T90" s="157"/>
      <c r="U90" s="157"/>
      <c r="V90" s="158"/>
      <c r="W90" s="159"/>
      <c r="X90" s="160"/>
      <c r="Y90" s="49"/>
      <c r="Z90" s="50"/>
      <c r="AA90" s="51"/>
      <c r="AB90" s="54"/>
    </row>
    <row r="91" spans="1:28" x14ac:dyDescent="0.25">
      <c r="A91" s="12">
        <v>87</v>
      </c>
      <c r="B91" s="11">
        <v>17715366</v>
      </c>
      <c r="C91" s="10">
        <v>49.5</v>
      </c>
      <c r="D91" s="11">
        <v>2608</v>
      </c>
      <c r="E91" s="11">
        <v>3247</v>
      </c>
      <c r="F91" s="11">
        <f t="shared" si="4"/>
        <v>639</v>
      </c>
      <c r="G91" s="22">
        <f t="shared" si="3"/>
        <v>0.54954000000000003</v>
      </c>
      <c r="H91" s="22">
        <f>(C91/C276)*H11</f>
        <v>2.962282006454401E-2</v>
      </c>
      <c r="I91" s="26">
        <f t="shared" si="5"/>
        <v>0.579162820064544</v>
      </c>
      <c r="J91" s="85"/>
      <c r="K91" s="91"/>
      <c r="L91" s="87"/>
      <c r="M91" s="56"/>
      <c r="N91" s="57"/>
      <c r="O91" s="161"/>
      <c r="P91" s="162"/>
      <c r="Q91" s="157"/>
      <c r="R91" s="100"/>
      <c r="S91" s="157"/>
      <c r="T91" s="157"/>
      <c r="U91" s="157"/>
      <c r="V91" s="158"/>
      <c r="W91" s="159"/>
      <c r="X91" s="160"/>
      <c r="Y91" s="49"/>
      <c r="Z91" s="50"/>
      <c r="AA91" s="51"/>
      <c r="AB91" s="54"/>
    </row>
    <row r="92" spans="1:28" x14ac:dyDescent="0.25">
      <c r="A92" s="12">
        <v>88</v>
      </c>
      <c r="B92" s="11">
        <v>17715249</v>
      </c>
      <c r="C92" s="10">
        <v>66.5</v>
      </c>
      <c r="D92" s="11">
        <v>3114</v>
      </c>
      <c r="E92" s="11">
        <v>4817</v>
      </c>
      <c r="F92" s="11">
        <f t="shared" si="4"/>
        <v>1703</v>
      </c>
      <c r="G92" s="22">
        <f t="shared" si="3"/>
        <v>1.46458</v>
      </c>
      <c r="H92" s="22">
        <f>(C92/C276)*H11</f>
        <v>3.9796313824084377E-2</v>
      </c>
      <c r="I92" s="26">
        <f t="shared" si="5"/>
        <v>1.5043763138240844</v>
      </c>
      <c r="J92" s="85"/>
      <c r="K92" s="91"/>
      <c r="L92" s="87"/>
      <c r="M92" s="56"/>
      <c r="N92" s="57"/>
      <c r="O92" s="161"/>
      <c r="P92" s="162"/>
      <c r="Q92" s="157"/>
      <c r="R92" s="100"/>
      <c r="S92" s="157"/>
      <c r="T92" s="157"/>
      <c r="U92" s="157"/>
      <c r="V92" s="158"/>
      <c r="W92" s="159"/>
      <c r="X92" s="160"/>
      <c r="Y92" s="49"/>
      <c r="Z92" s="50"/>
      <c r="AA92" s="51"/>
      <c r="AB92" s="54"/>
    </row>
    <row r="93" spans="1:28" x14ac:dyDescent="0.25">
      <c r="A93" s="12">
        <v>89</v>
      </c>
      <c r="B93" s="11">
        <v>17715072</v>
      </c>
      <c r="C93" s="10">
        <v>36.5</v>
      </c>
      <c r="D93" s="11">
        <v>2330</v>
      </c>
      <c r="E93" s="11">
        <v>3451</v>
      </c>
      <c r="F93" s="11">
        <f t="shared" si="4"/>
        <v>1121</v>
      </c>
      <c r="G93" s="22">
        <f t="shared" si="3"/>
        <v>0.96406000000000003</v>
      </c>
      <c r="H93" s="22">
        <f>(C93/C276)*H11</f>
        <v>2.1843089542542552E-2</v>
      </c>
      <c r="I93" s="26">
        <f t="shared" si="5"/>
        <v>0.98590308954254258</v>
      </c>
      <c r="J93" s="85"/>
      <c r="K93" s="91"/>
      <c r="L93" s="87"/>
      <c r="M93" s="56"/>
      <c r="N93" s="57"/>
      <c r="O93" s="161"/>
      <c r="P93" s="156"/>
      <c r="Q93" s="157"/>
      <c r="R93" s="100"/>
      <c r="S93" s="157"/>
      <c r="T93" s="157"/>
      <c r="U93" s="157"/>
      <c r="V93" s="158"/>
      <c r="W93" s="159"/>
      <c r="X93" s="160"/>
      <c r="Y93" s="49"/>
      <c r="Z93" s="50"/>
      <c r="AA93" s="51"/>
      <c r="AB93" s="54"/>
    </row>
    <row r="94" spans="1:28" x14ac:dyDescent="0.25">
      <c r="A94" s="12">
        <v>90</v>
      </c>
      <c r="B94" s="11">
        <v>17715232</v>
      </c>
      <c r="C94" s="10">
        <v>64.5</v>
      </c>
      <c r="D94" s="11">
        <v>3302</v>
      </c>
      <c r="E94" s="11">
        <v>4017</v>
      </c>
      <c r="F94" s="11">
        <f t="shared" si="4"/>
        <v>715</v>
      </c>
      <c r="G94" s="22">
        <f t="shared" si="3"/>
        <v>0.6149</v>
      </c>
      <c r="H94" s="22">
        <f>(C94/C276)*H11</f>
        <v>3.8599432205314921E-2</v>
      </c>
      <c r="I94" s="26">
        <f t="shared" si="5"/>
        <v>0.65349943220531492</v>
      </c>
      <c r="J94" s="85"/>
      <c r="K94" s="91"/>
      <c r="L94" s="87"/>
      <c r="M94" s="56"/>
      <c r="N94" s="57"/>
      <c r="O94" s="161"/>
      <c r="P94" s="168"/>
      <c r="Q94" s="166"/>
      <c r="R94" s="169"/>
      <c r="S94" s="157"/>
      <c r="T94" s="157"/>
      <c r="U94" s="157"/>
      <c r="V94" s="158"/>
      <c r="W94" s="159"/>
      <c r="X94" s="160"/>
      <c r="Y94" s="49"/>
      <c r="Z94" s="50"/>
      <c r="AA94" s="51"/>
      <c r="AB94" s="54"/>
    </row>
    <row r="95" spans="1:28" x14ac:dyDescent="0.25">
      <c r="A95" s="12">
        <v>91</v>
      </c>
      <c r="B95" s="11">
        <v>17715416</v>
      </c>
      <c r="C95" s="10">
        <v>45</v>
      </c>
      <c r="D95" s="11">
        <v>1738</v>
      </c>
      <c r="E95" s="11">
        <v>2511</v>
      </c>
      <c r="F95" s="11">
        <f t="shared" si="4"/>
        <v>773</v>
      </c>
      <c r="G95" s="22">
        <f t="shared" ref="G95:G140" si="6">F95*0.00086</f>
        <v>0.66478000000000004</v>
      </c>
      <c r="H95" s="22">
        <f>(C95/C276)*H11</f>
        <v>2.6929836422312736E-2</v>
      </c>
      <c r="I95" s="26">
        <f t="shared" si="5"/>
        <v>0.69170983642231276</v>
      </c>
      <c r="J95" s="85"/>
      <c r="K95" s="91"/>
      <c r="L95" s="87"/>
      <c r="M95" s="56"/>
      <c r="N95" s="57"/>
      <c r="O95" s="155"/>
      <c r="P95" s="168"/>
      <c r="Q95" s="166"/>
      <c r="R95" s="169"/>
      <c r="S95" s="157"/>
      <c r="T95" s="157"/>
      <c r="U95" s="157"/>
      <c r="V95" s="158"/>
      <c r="W95" s="159"/>
      <c r="X95" s="160"/>
      <c r="Y95" s="49"/>
      <c r="Z95" s="50"/>
      <c r="AA95" s="51"/>
      <c r="AB95" s="54"/>
    </row>
    <row r="96" spans="1:28" x14ac:dyDescent="0.25">
      <c r="A96" s="12">
        <v>92</v>
      </c>
      <c r="B96" s="11">
        <v>17715307</v>
      </c>
      <c r="C96" s="10">
        <v>53.2</v>
      </c>
      <c r="D96" s="11">
        <v>1493</v>
      </c>
      <c r="E96" s="11">
        <v>1545</v>
      </c>
      <c r="F96" s="11">
        <f t="shared" si="4"/>
        <v>52</v>
      </c>
      <c r="G96" s="22">
        <f t="shared" si="6"/>
        <v>4.4719999999999996E-2</v>
      </c>
      <c r="H96" s="22">
        <f>(C96/C276)*H11</f>
        <v>3.1837051059267506E-2</v>
      </c>
      <c r="I96" s="26">
        <f t="shared" si="5"/>
        <v>7.6557051059267495E-2</v>
      </c>
      <c r="J96" s="85"/>
      <c r="K96" s="91"/>
      <c r="L96" s="87"/>
      <c r="M96" s="56"/>
      <c r="N96" s="57"/>
      <c r="O96" s="161"/>
      <c r="P96" s="168"/>
      <c r="Q96" s="166"/>
      <c r="R96" s="169"/>
      <c r="S96" s="157"/>
      <c r="T96" s="157"/>
      <c r="U96" s="157"/>
      <c r="V96" s="158"/>
      <c r="W96" s="159"/>
      <c r="X96" s="160"/>
      <c r="Y96" s="49"/>
      <c r="Z96" s="50"/>
      <c r="AA96" s="51"/>
      <c r="AB96" s="54"/>
    </row>
    <row r="97" spans="1:28" x14ac:dyDescent="0.25">
      <c r="A97" s="12">
        <v>93</v>
      </c>
      <c r="B97" s="11">
        <v>17715388</v>
      </c>
      <c r="C97" s="10">
        <v>47.9</v>
      </c>
      <c r="D97" s="11">
        <v>2126</v>
      </c>
      <c r="E97" s="11">
        <v>2971</v>
      </c>
      <c r="F97" s="11">
        <f t="shared" si="4"/>
        <v>845</v>
      </c>
      <c r="G97" s="22">
        <f t="shared" si="6"/>
        <v>0.72670000000000001</v>
      </c>
      <c r="H97" s="22">
        <f>(C97/C276)*H11</f>
        <v>2.8665314769528445E-2</v>
      </c>
      <c r="I97" s="26">
        <f t="shared" si="5"/>
        <v>0.75536531476952851</v>
      </c>
      <c r="J97" s="85"/>
      <c r="K97" s="91"/>
      <c r="L97" s="87"/>
      <c r="M97" s="56"/>
      <c r="N97" s="57"/>
      <c r="O97" s="155"/>
      <c r="P97" s="168"/>
      <c r="Q97" s="166"/>
      <c r="R97" s="169"/>
      <c r="S97" s="157"/>
      <c r="T97" s="157"/>
      <c r="U97" s="157"/>
      <c r="V97" s="158"/>
      <c r="W97" s="159"/>
      <c r="X97" s="160"/>
      <c r="Y97" s="49"/>
      <c r="Z97" s="50"/>
      <c r="AA97" s="51"/>
      <c r="AB97" s="54"/>
    </row>
    <row r="98" spans="1:28" x14ac:dyDescent="0.25">
      <c r="A98" s="12">
        <v>94</v>
      </c>
      <c r="B98" s="11">
        <v>17715590</v>
      </c>
      <c r="C98" s="10">
        <v>56.9</v>
      </c>
      <c r="D98" s="11">
        <v>2589</v>
      </c>
      <c r="E98" s="11">
        <v>3698</v>
      </c>
      <c r="F98" s="11">
        <f t="shared" si="4"/>
        <v>1109</v>
      </c>
      <c r="G98" s="22">
        <f t="shared" si="6"/>
        <v>0.95373999999999992</v>
      </c>
      <c r="H98" s="22">
        <f>(C98/C276)*H11</f>
        <v>3.4051282053990987E-2</v>
      </c>
      <c r="I98" s="26">
        <f t="shared" si="5"/>
        <v>0.98779128205399092</v>
      </c>
      <c r="J98" s="85"/>
      <c r="K98" s="91"/>
      <c r="L98" s="87"/>
      <c r="M98" s="56"/>
      <c r="N98" s="57"/>
      <c r="O98" s="161"/>
      <c r="P98" s="168"/>
      <c r="Q98" s="166"/>
      <c r="R98" s="169"/>
      <c r="S98" s="157"/>
      <c r="T98" s="157"/>
      <c r="U98" s="157"/>
      <c r="V98" s="158"/>
      <c r="W98" s="159"/>
      <c r="X98" s="160"/>
      <c r="Y98" s="49"/>
      <c r="Z98" s="50"/>
      <c r="AA98" s="51"/>
      <c r="AB98" s="54"/>
    </row>
    <row r="99" spans="1:28" x14ac:dyDescent="0.25">
      <c r="A99" s="12">
        <v>95</v>
      </c>
      <c r="B99" s="11">
        <v>17715604</v>
      </c>
      <c r="C99" s="10">
        <v>90.8</v>
      </c>
      <c r="D99" s="11">
        <v>3202</v>
      </c>
      <c r="E99" s="11">
        <v>4757</v>
      </c>
      <c r="F99" s="11">
        <f t="shared" si="4"/>
        <v>1555</v>
      </c>
      <c r="G99" s="22">
        <f t="shared" si="6"/>
        <v>1.3372999999999999</v>
      </c>
      <c r="H99" s="22">
        <f>(C99/C276)*H11</f>
        <v>5.4338425492133247E-2</v>
      </c>
      <c r="I99" s="26">
        <f t="shared" si="5"/>
        <v>1.3916384254921332</v>
      </c>
      <c r="J99" s="85"/>
      <c r="K99" s="91"/>
      <c r="L99" s="87"/>
      <c r="M99" s="56"/>
      <c r="N99" s="57"/>
      <c r="O99" s="161"/>
      <c r="P99" s="168"/>
      <c r="Q99" s="166"/>
      <c r="R99" s="169"/>
      <c r="S99" s="157"/>
      <c r="T99" s="157"/>
      <c r="U99" s="157"/>
      <c r="V99" s="158"/>
      <c r="W99" s="159"/>
      <c r="X99" s="160"/>
      <c r="Y99" s="49"/>
      <c r="Z99" s="50"/>
      <c r="AA99" s="51"/>
      <c r="AB99" s="54"/>
    </row>
    <row r="100" spans="1:28" x14ac:dyDescent="0.25">
      <c r="A100" s="12">
        <v>96</v>
      </c>
      <c r="B100" s="11">
        <v>17715568</v>
      </c>
      <c r="C100" s="10">
        <v>54.6</v>
      </c>
      <c r="D100" s="11">
        <v>2140</v>
      </c>
      <c r="E100" s="11">
        <v>3287</v>
      </c>
      <c r="F100" s="11">
        <f t="shared" si="4"/>
        <v>1147</v>
      </c>
      <c r="G100" s="22">
        <f t="shared" si="6"/>
        <v>0.98641999999999996</v>
      </c>
      <c r="H100" s="22">
        <f>(C100/C276)*H11</f>
        <v>3.2674868192406115E-2</v>
      </c>
      <c r="I100" s="26">
        <f t="shared" si="5"/>
        <v>1.0190948681924061</v>
      </c>
      <c r="J100" s="85"/>
      <c r="K100" s="91"/>
      <c r="L100" s="87"/>
      <c r="M100" s="56"/>
      <c r="N100" s="57"/>
      <c r="O100" s="161"/>
      <c r="P100" s="168"/>
      <c r="Q100" s="166"/>
      <c r="R100" s="169"/>
      <c r="S100" s="157"/>
      <c r="T100" s="157"/>
      <c r="U100" s="157"/>
      <c r="V100" s="158"/>
      <c r="W100" s="159"/>
      <c r="X100" s="160"/>
      <c r="Y100" s="49"/>
      <c r="Z100" s="50"/>
      <c r="AA100" s="51"/>
      <c r="AB100" s="54"/>
    </row>
    <row r="101" spans="1:28" x14ac:dyDescent="0.25">
      <c r="A101" s="12">
        <v>97</v>
      </c>
      <c r="B101" s="11">
        <v>17715168</v>
      </c>
      <c r="C101" s="10">
        <v>51.8</v>
      </c>
      <c r="D101" s="11">
        <v>1627</v>
      </c>
      <c r="E101" s="11">
        <v>1627</v>
      </c>
      <c r="F101" s="11">
        <f t="shared" si="4"/>
        <v>0</v>
      </c>
      <c r="G101" s="22">
        <f t="shared" si="6"/>
        <v>0</v>
      </c>
      <c r="H101" s="22">
        <f>(C101/C276)*H11</f>
        <v>3.0999233926128883E-2</v>
      </c>
      <c r="I101" s="26">
        <f t="shared" si="5"/>
        <v>3.0999233926128883E-2</v>
      </c>
      <c r="J101" s="85"/>
      <c r="K101" s="91"/>
      <c r="L101" s="87"/>
      <c r="M101" s="56"/>
      <c r="N101" s="57"/>
      <c r="O101" s="155"/>
      <c r="P101" s="168"/>
      <c r="Q101" s="166"/>
      <c r="R101" s="169"/>
      <c r="S101" s="157"/>
      <c r="T101" s="157"/>
      <c r="U101" s="157"/>
      <c r="V101" s="158"/>
      <c r="W101" s="159"/>
      <c r="X101" s="160"/>
      <c r="Y101" s="49"/>
      <c r="Z101" s="50"/>
      <c r="AA101" s="51"/>
      <c r="AB101" s="54"/>
    </row>
    <row r="102" spans="1:28" x14ac:dyDescent="0.25">
      <c r="A102" s="12">
        <v>98</v>
      </c>
      <c r="B102" s="11">
        <v>17715751</v>
      </c>
      <c r="C102" s="10">
        <v>48</v>
      </c>
      <c r="D102" s="11">
        <v>2529</v>
      </c>
      <c r="E102" s="11">
        <v>3741</v>
      </c>
      <c r="F102" s="11">
        <f t="shared" si="4"/>
        <v>1212</v>
      </c>
      <c r="G102" s="22">
        <f t="shared" si="6"/>
        <v>1.0423199999999999</v>
      </c>
      <c r="H102" s="22">
        <f>(C102/C276)*H11</f>
        <v>2.872515885046692E-2</v>
      </c>
      <c r="I102" s="26">
        <f t="shared" si="5"/>
        <v>1.0710451588504668</v>
      </c>
      <c r="J102" s="85"/>
      <c r="K102" s="91"/>
      <c r="L102" s="87"/>
      <c r="M102" s="56"/>
      <c r="N102" s="57"/>
      <c r="O102" s="161"/>
      <c r="P102" s="168"/>
      <c r="Q102" s="166"/>
      <c r="R102" s="169"/>
      <c r="S102" s="157"/>
      <c r="T102" s="157"/>
      <c r="U102" s="157"/>
      <c r="V102" s="158"/>
      <c r="W102" s="159"/>
      <c r="X102" s="160"/>
      <c r="Y102" s="49"/>
      <c r="Z102" s="50"/>
      <c r="AA102" s="51"/>
      <c r="AB102" s="54"/>
    </row>
    <row r="103" spans="1:28" x14ac:dyDescent="0.25">
      <c r="A103" s="12">
        <v>99</v>
      </c>
      <c r="B103" s="11">
        <v>17715725</v>
      </c>
      <c r="C103" s="10">
        <v>49.4</v>
      </c>
      <c r="D103" s="11">
        <v>2564</v>
      </c>
      <c r="E103" s="11">
        <v>3910</v>
      </c>
      <c r="F103" s="11">
        <f t="shared" si="4"/>
        <v>1346</v>
      </c>
      <c r="G103" s="22">
        <f t="shared" si="6"/>
        <v>1.1575599999999999</v>
      </c>
      <c r="H103" s="22">
        <f>(C103/C276)*H11</f>
        <v>2.9562975983605536E-2</v>
      </c>
      <c r="I103" s="26">
        <f t="shared" si="5"/>
        <v>1.1871229759836055</v>
      </c>
      <c r="J103" s="85"/>
      <c r="K103" s="91"/>
      <c r="L103" s="87"/>
      <c r="M103" s="56"/>
      <c r="N103" s="57"/>
      <c r="O103" s="155"/>
      <c r="P103" s="168"/>
      <c r="Q103" s="166"/>
      <c r="R103" s="169"/>
      <c r="S103" s="157"/>
      <c r="T103" s="157"/>
      <c r="U103" s="157"/>
      <c r="V103" s="158"/>
      <c r="W103" s="159"/>
      <c r="X103" s="160"/>
      <c r="Y103" s="49"/>
      <c r="Z103" s="50"/>
      <c r="AA103" s="51"/>
      <c r="AB103" s="54"/>
    </row>
    <row r="104" spans="1:28" x14ac:dyDescent="0.25">
      <c r="A104" s="12">
        <v>100</v>
      </c>
      <c r="B104" s="11">
        <v>17715423</v>
      </c>
      <c r="C104" s="10">
        <v>66.7</v>
      </c>
      <c r="D104" s="11">
        <v>4266</v>
      </c>
      <c r="E104" s="11">
        <v>5911</v>
      </c>
      <c r="F104" s="11">
        <f t="shared" si="4"/>
        <v>1645</v>
      </c>
      <c r="G104" s="22">
        <f t="shared" si="6"/>
        <v>1.4147000000000001</v>
      </c>
      <c r="H104" s="22">
        <f>(C104/C276)*H11</f>
        <v>3.9916001985961319E-2</v>
      </c>
      <c r="I104" s="26">
        <f t="shared" si="5"/>
        <v>1.4546160019859613</v>
      </c>
      <c r="J104" s="85"/>
      <c r="K104" s="91"/>
      <c r="L104" s="87"/>
      <c r="M104" s="56"/>
      <c r="N104" s="57"/>
      <c r="O104" s="161"/>
      <c r="P104" s="168"/>
      <c r="Q104" s="166"/>
      <c r="R104" s="169"/>
      <c r="S104" s="157"/>
      <c r="T104" s="157"/>
      <c r="U104" s="157"/>
      <c r="V104" s="158"/>
      <c r="W104" s="159"/>
      <c r="X104" s="160"/>
      <c r="Y104" s="49"/>
      <c r="Z104" s="50"/>
      <c r="AA104" s="51"/>
      <c r="AB104" s="54"/>
    </row>
    <row r="105" spans="1:28" x14ac:dyDescent="0.25">
      <c r="A105" s="12">
        <v>101</v>
      </c>
      <c r="B105" s="11">
        <v>17219091</v>
      </c>
      <c r="C105" s="10">
        <v>35.700000000000003</v>
      </c>
      <c r="D105" s="11">
        <v>2553</v>
      </c>
      <c r="E105" s="11">
        <v>3724</v>
      </c>
      <c r="F105" s="11">
        <f t="shared" si="4"/>
        <v>1171</v>
      </c>
      <c r="G105" s="22">
        <f t="shared" si="6"/>
        <v>1.0070600000000001</v>
      </c>
      <c r="H105" s="22">
        <f>(C105/C276)*H11</f>
        <v>2.136433689503477E-2</v>
      </c>
      <c r="I105" s="26">
        <f t="shared" si="5"/>
        <v>1.0284243368950348</v>
      </c>
      <c r="J105" s="85"/>
      <c r="K105" s="91"/>
      <c r="L105" s="87"/>
      <c r="M105" s="56"/>
      <c r="N105" s="57"/>
      <c r="O105" s="155"/>
      <c r="P105" s="168"/>
      <c r="Q105" s="166"/>
      <c r="R105" s="169"/>
      <c r="S105" s="157"/>
      <c r="T105" s="157"/>
      <c r="U105" s="157"/>
      <c r="V105" s="158"/>
      <c r="W105" s="159"/>
      <c r="X105" s="160"/>
      <c r="Y105" s="49"/>
      <c r="Z105" s="50"/>
      <c r="AA105" s="51"/>
      <c r="AB105" s="54"/>
    </row>
    <row r="106" spans="1:28" x14ac:dyDescent="0.25">
      <c r="A106" s="12">
        <v>102</v>
      </c>
      <c r="B106" s="11">
        <v>17218975</v>
      </c>
      <c r="C106" s="10">
        <v>64.400000000000006</v>
      </c>
      <c r="D106" s="11">
        <v>3221</v>
      </c>
      <c r="E106" s="11">
        <v>5020</v>
      </c>
      <c r="F106" s="11">
        <f t="shared" si="4"/>
        <v>1799</v>
      </c>
      <c r="G106" s="22">
        <f t="shared" si="6"/>
        <v>1.54714</v>
      </c>
      <c r="H106" s="22">
        <f>(C106/C276)*H11</f>
        <v>3.8539588124376446E-2</v>
      </c>
      <c r="I106" s="26">
        <f t="shared" si="5"/>
        <v>1.5856795881243764</v>
      </c>
      <c r="J106" s="85"/>
      <c r="K106" s="91"/>
      <c r="L106" s="87"/>
      <c r="M106" s="56"/>
      <c r="N106" s="57"/>
      <c r="O106" s="161"/>
      <c r="P106" s="168"/>
      <c r="Q106" s="166"/>
      <c r="R106" s="169"/>
      <c r="S106" s="157"/>
      <c r="T106" s="157"/>
      <c r="U106" s="157"/>
      <c r="V106" s="158"/>
      <c r="W106" s="159"/>
      <c r="X106" s="160"/>
      <c r="Y106" s="49"/>
      <c r="Z106" s="50"/>
      <c r="AA106" s="51"/>
      <c r="AB106" s="54"/>
    </row>
    <row r="107" spans="1:28" x14ac:dyDescent="0.25">
      <c r="A107" s="12">
        <v>103</v>
      </c>
      <c r="B107" s="11">
        <v>17219065</v>
      </c>
      <c r="C107" s="10">
        <v>45.6</v>
      </c>
      <c r="D107" s="11">
        <v>1977</v>
      </c>
      <c r="E107" s="11">
        <v>2821</v>
      </c>
      <c r="F107" s="11">
        <f t="shared" si="4"/>
        <v>844</v>
      </c>
      <c r="G107" s="22">
        <f t="shared" si="6"/>
        <v>0.72583999999999993</v>
      </c>
      <c r="H107" s="22">
        <f>(C107/C276)*H11</f>
        <v>2.7288900907943572E-2</v>
      </c>
      <c r="I107" s="26">
        <f t="shared" si="5"/>
        <v>0.75312890090794349</v>
      </c>
      <c r="J107" s="85"/>
      <c r="K107" s="91"/>
      <c r="L107" s="87"/>
      <c r="M107" s="56"/>
      <c r="N107" s="57"/>
      <c r="O107" s="161"/>
      <c r="P107" s="168"/>
      <c r="Q107" s="166"/>
      <c r="R107" s="169"/>
      <c r="S107" s="157"/>
      <c r="T107" s="157"/>
      <c r="U107" s="157"/>
      <c r="V107" s="158"/>
      <c r="W107" s="159"/>
      <c r="X107" s="160"/>
      <c r="Y107" s="49"/>
      <c r="Z107" s="50"/>
      <c r="AA107" s="51"/>
      <c r="AB107" s="54"/>
    </row>
    <row r="108" spans="1:28" x14ac:dyDescent="0.25">
      <c r="A108" s="12">
        <v>104</v>
      </c>
      <c r="B108" s="11">
        <v>17715383</v>
      </c>
      <c r="C108" s="10">
        <v>52.8</v>
      </c>
      <c r="D108" s="11">
        <v>2873</v>
      </c>
      <c r="E108" s="11">
        <v>4436</v>
      </c>
      <c r="F108" s="11">
        <f t="shared" si="4"/>
        <v>1563</v>
      </c>
      <c r="G108" s="22">
        <f t="shared" si="6"/>
        <v>1.3441799999999999</v>
      </c>
      <c r="H108" s="22">
        <f>(C108/C276)*H11</f>
        <v>3.1597674735513608E-2</v>
      </c>
      <c r="I108" s="26">
        <f t="shared" si="5"/>
        <v>1.3757776747355135</v>
      </c>
      <c r="J108" s="85"/>
      <c r="K108" s="91"/>
      <c r="L108" s="87"/>
      <c r="M108" s="56"/>
      <c r="N108" s="57"/>
      <c r="O108" s="161"/>
      <c r="P108" s="168"/>
      <c r="Q108" s="166"/>
      <c r="R108" s="169"/>
      <c r="S108" s="166"/>
      <c r="T108" s="166"/>
      <c r="U108" s="157"/>
      <c r="V108" s="158"/>
      <c r="W108" s="159"/>
      <c r="X108" s="160"/>
      <c r="Y108" s="49"/>
      <c r="Z108" s="50"/>
      <c r="AA108" s="51"/>
      <c r="AB108" s="54"/>
    </row>
    <row r="109" spans="1:28" x14ac:dyDescent="0.25">
      <c r="A109" s="12">
        <v>105</v>
      </c>
      <c r="B109" s="11">
        <v>17715287</v>
      </c>
      <c r="C109" s="10">
        <v>48</v>
      </c>
      <c r="D109" s="11">
        <v>2689</v>
      </c>
      <c r="E109" s="11">
        <v>4017</v>
      </c>
      <c r="F109" s="11">
        <f t="shared" si="4"/>
        <v>1328</v>
      </c>
      <c r="G109" s="22">
        <f t="shared" si="6"/>
        <v>1.14208</v>
      </c>
      <c r="H109" s="22">
        <f>(C109/C276)*H11</f>
        <v>2.872515885046692E-2</v>
      </c>
      <c r="I109" s="26">
        <f t="shared" si="5"/>
        <v>1.1708051588504669</v>
      </c>
      <c r="J109" s="85"/>
      <c r="K109" s="91"/>
      <c r="L109" s="87"/>
      <c r="M109" s="56"/>
      <c r="N109" s="57"/>
      <c r="O109" s="161"/>
      <c r="P109" s="168"/>
      <c r="Q109" s="166"/>
      <c r="R109" s="169"/>
      <c r="S109" s="166"/>
      <c r="T109" s="166"/>
      <c r="U109" s="157"/>
      <c r="V109" s="158"/>
      <c r="W109" s="159"/>
      <c r="X109" s="160"/>
      <c r="Y109" s="49"/>
      <c r="Z109" s="50"/>
      <c r="AA109" s="51"/>
      <c r="AB109" s="54"/>
    </row>
    <row r="110" spans="1:28" x14ac:dyDescent="0.25">
      <c r="A110" s="12">
        <v>106</v>
      </c>
      <c r="B110" s="11">
        <v>17715373</v>
      </c>
      <c r="C110" s="10">
        <v>58.5</v>
      </c>
      <c r="D110" s="11">
        <v>2843</v>
      </c>
      <c r="E110" s="11">
        <v>3470</v>
      </c>
      <c r="F110" s="11">
        <f t="shared" si="4"/>
        <v>627</v>
      </c>
      <c r="G110" s="22">
        <f t="shared" si="6"/>
        <v>0.53922000000000003</v>
      </c>
      <c r="H110" s="22">
        <f>(C110/C276)*H11</f>
        <v>3.5008787349006559E-2</v>
      </c>
      <c r="I110" s="26">
        <f t="shared" si="5"/>
        <v>0.57422878734900662</v>
      </c>
      <c r="J110" s="85"/>
      <c r="K110" s="91"/>
      <c r="L110" s="87"/>
      <c r="M110" s="56"/>
      <c r="N110" s="57"/>
      <c r="O110" s="161"/>
      <c r="P110" s="168"/>
      <c r="Q110" s="166"/>
      <c r="R110" s="169"/>
      <c r="S110" s="157"/>
      <c r="T110" s="157"/>
      <c r="U110" s="157"/>
      <c r="V110" s="158"/>
      <c r="W110" s="159"/>
      <c r="X110" s="160"/>
      <c r="Y110" s="49"/>
      <c r="Z110" s="50"/>
      <c r="AA110" s="51"/>
      <c r="AB110" s="54"/>
    </row>
    <row r="111" spans="1:28" x14ac:dyDescent="0.25">
      <c r="A111" s="12">
        <v>107</v>
      </c>
      <c r="B111" s="11">
        <v>17715058</v>
      </c>
      <c r="C111" s="10">
        <v>91.8</v>
      </c>
      <c r="D111" s="11">
        <v>3740</v>
      </c>
      <c r="E111" s="11">
        <v>4368</v>
      </c>
      <c r="F111" s="11">
        <f t="shared" si="4"/>
        <v>628</v>
      </c>
      <c r="G111" s="22">
        <f t="shared" si="6"/>
        <v>0.54008</v>
      </c>
      <c r="H111" s="22">
        <f>(C111/C276)*H11</f>
        <v>5.4936866301517978E-2</v>
      </c>
      <c r="I111" s="26">
        <f t="shared" si="5"/>
        <v>0.59501686630151795</v>
      </c>
      <c r="J111" s="85"/>
      <c r="K111" s="91"/>
      <c r="L111" s="87"/>
      <c r="M111" s="56"/>
      <c r="N111" s="57"/>
      <c r="O111" s="155"/>
      <c r="P111" s="168"/>
      <c r="Q111" s="166"/>
      <c r="R111" s="169"/>
      <c r="S111" s="157"/>
      <c r="T111" s="157"/>
      <c r="U111" s="157"/>
      <c r="V111" s="158"/>
      <c r="W111" s="159"/>
      <c r="X111" s="160"/>
      <c r="Y111" s="49"/>
      <c r="Z111" s="50"/>
      <c r="AA111" s="51"/>
      <c r="AB111" s="54"/>
    </row>
    <row r="112" spans="1:28" x14ac:dyDescent="0.25">
      <c r="A112" s="12">
        <v>108</v>
      </c>
      <c r="B112" s="11">
        <v>17715273</v>
      </c>
      <c r="C112" s="10">
        <v>54.6</v>
      </c>
      <c r="D112" s="11">
        <v>2312</v>
      </c>
      <c r="E112" s="11">
        <v>2633</v>
      </c>
      <c r="F112" s="11">
        <f t="shared" si="4"/>
        <v>321</v>
      </c>
      <c r="G112" s="22">
        <f t="shared" si="6"/>
        <v>0.27605999999999997</v>
      </c>
      <c r="H112" s="22">
        <f>(C112/C276)*H11</f>
        <v>3.2674868192406115E-2</v>
      </c>
      <c r="I112" s="26">
        <f t="shared" si="5"/>
        <v>0.30873486819240609</v>
      </c>
      <c r="J112" s="85"/>
      <c r="K112" s="91"/>
      <c r="L112" s="87"/>
      <c r="M112" s="56"/>
      <c r="N112" s="57"/>
      <c r="O112" s="161"/>
      <c r="P112" s="162"/>
      <c r="Q112" s="157"/>
      <c r="R112" s="100"/>
      <c r="S112" s="157"/>
      <c r="T112" s="157"/>
      <c r="U112" s="157"/>
      <c r="V112" s="158"/>
      <c r="W112" s="159"/>
      <c r="X112" s="160"/>
      <c r="Y112" s="49"/>
      <c r="Z112" s="50"/>
      <c r="AA112" s="51"/>
      <c r="AB112" s="54"/>
    </row>
    <row r="113" spans="1:28" x14ac:dyDescent="0.25">
      <c r="A113" s="12">
        <v>109</v>
      </c>
      <c r="B113" s="11">
        <v>17715501</v>
      </c>
      <c r="C113" s="10">
        <v>51.9</v>
      </c>
      <c r="D113" s="11">
        <v>1982</v>
      </c>
      <c r="E113" s="11">
        <v>3145</v>
      </c>
      <c r="F113" s="11">
        <f t="shared" si="4"/>
        <v>1163</v>
      </c>
      <c r="G113" s="22">
        <f t="shared" si="6"/>
        <v>1.0001800000000001</v>
      </c>
      <c r="H113" s="22">
        <f>(C113/C276)*H11</f>
        <v>3.1059078007067357E-2</v>
      </c>
      <c r="I113" s="26">
        <f t="shared" si="5"/>
        <v>1.0312390780070675</v>
      </c>
      <c r="J113" s="85"/>
      <c r="K113" s="91"/>
      <c r="L113" s="87"/>
      <c r="M113" s="56"/>
      <c r="N113" s="57"/>
      <c r="O113" s="155"/>
      <c r="P113" s="162"/>
      <c r="Q113" s="157"/>
      <c r="R113" s="100"/>
      <c r="S113" s="157"/>
      <c r="T113" s="157"/>
      <c r="U113" s="157"/>
      <c r="V113" s="158"/>
      <c r="W113" s="159"/>
      <c r="X113" s="160"/>
      <c r="Y113" s="49"/>
      <c r="Z113" s="50"/>
      <c r="AA113" s="51"/>
      <c r="AB113" s="54"/>
    </row>
    <row r="114" spans="1:28" x14ac:dyDescent="0.25">
      <c r="A114" s="12">
        <v>110</v>
      </c>
      <c r="B114" s="88">
        <v>17714962</v>
      </c>
      <c r="C114" s="10">
        <v>47.9</v>
      </c>
      <c r="D114" s="11">
        <v>2284</v>
      </c>
      <c r="E114" s="11">
        <v>2829</v>
      </c>
      <c r="F114" s="11">
        <f t="shared" si="4"/>
        <v>545</v>
      </c>
      <c r="G114" s="22">
        <f t="shared" si="6"/>
        <v>0.46870000000000001</v>
      </c>
      <c r="H114" s="22">
        <f>(C114/C276)*H11</f>
        <v>2.8665314769528445E-2</v>
      </c>
      <c r="I114" s="26">
        <f t="shared" si="5"/>
        <v>0.49736531476952844</v>
      </c>
      <c r="J114" s="85"/>
      <c r="K114" s="91"/>
      <c r="L114" s="87"/>
      <c r="M114" s="56"/>
      <c r="N114" s="57"/>
      <c r="O114" s="155"/>
      <c r="P114" s="162"/>
      <c r="Q114" s="163"/>
      <c r="R114" s="100"/>
      <c r="S114" s="157"/>
      <c r="T114" s="157"/>
      <c r="U114" s="157"/>
      <c r="V114" s="158"/>
      <c r="W114" s="159"/>
      <c r="X114" s="160"/>
      <c r="Y114" s="49"/>
      <c r="Z114" s="50"/>
      <c r="AA114" s="51"/>
      <c r="AB114" s="54"/>
    </row>
    <row r="115" spans="1:28" x14ac:dyDescent="0.25">
      <c r="A115" s="12">
        <v>111</v>
      </c>
      <c r="B115" s="11">
        <v>17715670</v>
      </c>
      <c r="C115" s="10">
        <v>49.1</v>
      </c>
      <c r="D115" s="11">
        <v>2498</v>
      </c>
      <c r="E115" s="11">
        <v>3746</v>
      </c>
      <c r="F115" s="11">
        <f t="shared" si="4"/>
        <v>1248</v>
      </c>
      <c r="G115" s="22">
        <f t="shared" si="6"/>
        <v>1.07328</v>
      </c>
      <c r="H115" s="22">
        <f>(C115/C276)*H11</f>
        <v>2.9383443740790119E-2</v>
      </c>
      <c r="I115" s="26">
        <f t="shared" si="5"/>
        <v>1.1026634437407901</v>
      </c>
      <c r="J115" s="85"/>
      <c r="K115" s="91"/>
      <c r="L115" s="87"/>
      <c r="M115" s="56"/>
      <c r="N115" s="57"/>
      <c r="O115" s="161"/>
      <c r="P115" s="156"/>
      <c r="Q115" s="157"/>
      <c r="R115" s="100"/>
      <c r="S115" s="157"/>
      <c r="T115" s="157"/>
      <c r="U115" s="157"/>
      <c r="V115" s="158"/>
      <c r="W115" s="159"/>
      <c r="X115" s="160"/>
      <c r="Y115" s="49"/>
      <c r="Z115" s="50"/>
      <c r="AA115" s="51"/>
      <c r="AB115" s="54"/>
    </row>
    <row r="116" spans="1:28" x14ac:dyDescent="0.25">
      <c r="A116" s="12">
        <v>112</v>
      </c>
      <c r="B116" s="11">
        <v>17715079</v>
      </c>
      <c r="C116" s="10">
        <v>68</v>
      </c>
      <c r="D116" s="11">
        <v>3693</v>
      </c>
      <c r="E116" s="11">
        <v>6037</v>
      </c>
      <c r="F116" s="11">
        <f t="shared" si="4"/>
        <v>2344</v>
      </c>
      <c r="G116" s="22">
        <f t="shared" si="6"/>
        <v>2.0158399999999999</v>
      </c>
      <c r="H116" s="22">
        <f>(C116/C276)*H11</f>
        <v>4.0693975038161467E-2</v>
      </c>
      <c r="I116" s="26">
        <f t="shared" si="5"/>
        <v>2.0565339750381613</v>
      </c>
      <c r="J116" s="85"/>
      <c r="K116" s="91"/>
      <c r="L116" s="87"/>
      <c r="M116" s="56"/>
      <c r="N116" s="57"/>
      <c r="O116" s="161"/>
      <c r="P116" s="162"/>
      <c r="Q116" s="157"/>
      <c r="R116" s="100"/>
      <c r="S116" s="157"/>
      <c r="T116" s="157"/>
      <c r="U116" s="157"/>
      <c r="V116" s="158"/>
      <c r="W116" s="159"/>
      <c r="X116" s="160"/>
      <c r="Y116" s="49"/>
      <c r="Z116" s="50"/>
      <c r="AA116" s="51"/>
      <c r="AB116" s="54"/>
    </row>
    <row r="117" spans="1:28" x14ac:dyDescent="0.25">
      <c r="A117" s="12">
        <v>113</v>
      </c>
      <c r="B117" s="11">
        <v>17715190</v>
      </c>
      <c r="C117" s="10">
        <v>35.700000000000003</v>
      </c>
      <c r="D117" s="11">
        <v>2493</v>
      </c>
      <c r="E117" s="11">
        <v>2815</v>
      </c>
      <c r="F117" s="11">
        <f t="shared" si="4"/>
        <v>322</v>
      </c>
      <c r="G117" s="22">
        <f t="shared" si="6"/>
        <v>0.27692</v>
      </c>
      <c r="H117" s="22">
        <f>(C117/C276)*H11</f>
        <v>2.136433689503477E-2</v>
      </c>
      <c r="I117" s="26">
        <f t="shared" si="5"/>
        <v>0.29828433689503475</v>
      </c>
      <c r="J117" s="85"/>
      <c r="K117" s="91"/>
      <c r="L117" s="87"/>
      <c r="M117" s="56"/>
      <c r="N117" s="57"/>
      <c r="O117" s="161"/>
      <c r="P117" s="156"/>
      <c r="Q117" s="157"/>
      <c r="R117" s="100"/>
      <c r="S117" s="157"/>
      <c r="T117" s="157"/>
      <c r="U117" s="157"/>
      <c r="V117" s="158"/>
      <c r="W117" s="159"/>
      <c r="X117" s="160"/>
      <c r="Y117" s="49"/>
      <c r="Z117" s="50"/>
      <c r="AA117" s="51"/>
      <c r="AB117" s="54"/>
    </row>
    <row r="118" spans="1:28" x14ac:dyDescent="0.25">
      <c r="A118" s="12">
        <v>114</v>
      </c>
      <c r="B118" s="11">
        <v>17715256</v>
      </c>
      <c r="C118" s="10">
        <v>64.8</v>
      </c>
      <c r="D118" s="11">
        <v>2223</v>
      </c>
      <c r="E118" s="11">
        <v>2624</v>
      </c>
      <c r="F118" s="11">
        <f t="shared" si="4"/>
        <v>401</v>
      </c>
      <c r="G118" s="22">
        <f t="shared" si="6"/>
        <v>0.34486</v>
      </c>
      <c r="H118" s="22">
        <f>(C118/C276)*H11</f>
        <v>3.8778964448130337E-2</v>
      </c>
      <c r="I118" s="26">
        <f t="shared" si="5"/>
        <v>0.38363896444813034</v>
      </c>
      <c r="J118" s="85"/>
      <c r="K118" s="91"/>
      <c r="L118" s="87"/>
      <c r="M118" s="56"/>
      <c r="N118" s="57"/>
      <c r="O118" s="155"/>
      <c r="P118" s="156"/>
      <c r="Q118" s="157"/>
      <c r="R118" s="100"/>
      <c r="S118" s="157"/>
      <c r="T118" s="157"/>
      <c r="U118" s="157"/>
      <c r="V118" s="158"/>
      <c r="W118" s="159"/>
      <c r="X118" s="160"/>
      <c r="Y118" s="49"/>
      <c r="Z118" s="50"/>
      <c r="AA118" s="51"/>
      <c r="AB118" s="54"/>
    </row>
    <row r="119" spans="1:28" x14ac:dyDescent="0.25">
      <c r="A119" s="12">
        <v>115</v>
      </c>
      <c r="B119" s="11">
        <v>17715576</v>
      </c>
      <c r="C119" s="10">
        <v>45.4</v>
      </c>
      <c r="D119" s="11">
        <v>1350</v>
      </c>
      <c r="E119" s="11">
        <v>1350</v>
      </c>
      <c r="F119" s="11">
        <f t="shared" si="4"/>
        <v>0</v>
      </c>
      <c r="G119" s="22">
        <f t="shared" si="6"/>
        <v>0</v>
      </c>
      <c r="H119" s="22">
        <f>(C119/C276)*H11</f>
        <v>2.7169212746066623E-2</v>
      </c>
      <c r="I119" s="26">
        <f t="shared" si="5"/>
        <v>2.7169212746066623E-2</v>
      </c>
      <c r="J119" s="85"/>
      <c r="K119" s="91"/>
      <c r="L119" s="87"/>
      <c r="M119" s="56"/>
      <c r="N119" s="57"/>
      <c r="O119" s="155"/>
      <c r="P119" s="162"/>
      <c r="Q119" s="157"/>
      <c r="R119" s="100"/>
      <c r="S119" s="157"/>
      <c r="T119" s="157"/>
      <c r="U119" s="157"/>
      <c r="V119" s="158"/>
      <c r="W119" s="159"/>
      <c r="X119" s="160"/>
      <c r="Y119" s="49"/>
      <c r="Z119" s="50"/>
      <c r="AA119" s="51"/>
      <c r="AB119" s="54"/>
    </row>
    <row r="120" spans="1:28" x14ac:dyDescent="0.25">
      <c r="A120" s="12">
        <v>116</v>
      </c>
      <c r="B120" s="11">
        <v>17219088</v>
      </c>
      <c r="C120" s="10">
        <v>52.6</v>
      </c>
      <c r="D120" s="11">
        <v>3320</v>
      </c>
      <c r="E120" s="11">
        <v>5408</v>
      </c>
      <c r="F120" s="11">
        <f t="shared" si="4"/>
        <v>2088</v>
      </c>
      <c r="G120" s="22">
        <f t="shared" si="6"/>
        <v>1.7956799999999999</v>
      </c>
      <c r="H120" s="22">
        <f>(C120/C276)*H11</f>
        <v>3.1477986573636665E-2</v>
      </c>
      <c r="I120" s="26">
        <f t="shared" si="5"/>
        <v>1.8271579865736367</v>
      </c>
      <c r="J120" s="85"/>
      <c r="K120" s="91"/>
      <c r="L120" s="87"/>
      <c r="M120" s="56"/>
      <c r="N120" s="57"/>
      <c r="O120" s="161"/>
      <c r="P120" s="162"/>
      <c r="Q120" s="157"/>
      <c r="R120" s="100"/>
      <c r="S120" s="157"/>
      <c r="T120" s="157"/>
      <c r="U120" s="157"/>
      <c r="V120" s="158"/>
      <c r="W120" s="159"/>
      <c r="X120" s="160"/>
      <c r="Y120" s="49"/>
      <c r="Z120" s="50"/>
      <c r="AA120" s="51"/>
      <c r="AB120" s="54"/>
    </row>
    <row r="121" spans="1:28" x14ac:dyDescent="0.25">
      <c r="A121" s="12">
        <v>117</v>
      </c>
      <c r="B121" s="11">
        <v>17218692</v>
      </c>
      <c r="C121" s="10">
        <v>48.1</v>
      </c>
      <c r="D121" s="11">
        <v>2444</v>
      </c>
      <c r="E121" s="11">
        <v>3341</v>
      </c>
      <c r="F121" s="11">
        <f t="shared" si="4"/>
        <v>897</v>
      </c>
      <c r="G121" s="22">
        <f t="shared" si="6"/>
        <v>0.77141999999999999</v>
      </c>
      <c r="H121" s="22">
        <f>(C121/C276)*H11</f>
        <v>2.8785002931405391E-2</v>
      </c>
      <c r="I121" s="26">
        <f t="shared" si="5"/>
        <v>0.8002050029314054</v>
      </c>
      <c r="J121" s="85"/>
      <c r="K121" s="91"/>
      <c r="L121" s="87"/>
      <c r="M121" s="56"/>
      <c r="N121" s="57"/>
      <c r="O121" s="161"/>
      <c r="P121" s="162"/>
      <c r="Q121" s="157"/>
      <c r="R121" s="100"/>
      <c r="S121" s="157"/>
      <c r="T121" s="157"/>
      <c r="U121" s="157"/>
      <c r="V121" s="158"/>
      <c r="W121" s="159"/>
      <c r="X121" s="160"/>
      <c r="Y121" s="49"/>
      <c r="Z121" s="50"/>
      <c r="AA121" s="51"/>
      <c r="AB121" s="54"/>
    </row>
    <row r="122" spans="1:28" x14ac:dyDescent="0.25">
      <c r="A122" s="12">
        <v>118</v>
      </c>
      <c r="B122" s="11">
        <v>17218709</v>
      </c>
      <c r="C122" s="10">
        <v>57</v>
      </c>
      <c r="D122" s="11">
        <v>3150</v>
      </c>
      <c r="E122" s="11">
        <v>4492</v>
      </c>
      <c r="F122" s="11">
        <f t="shared" si="4"/>
        <v>1342</v>
      </c>
      <c r="G122" s="22">
        <f t="shared" si="6"/>
        <v>1.15412</v>
      </c>
      <c r="H122" s="22">
        <f>(C122/C276)*H11</f>
        <v>3.4111126134929469E-2</v>
      </c>
      <c r="I122" s="26">
        <f t="shared" si="5"/>
        <v>1.1882311261349294</v>
      </c>
      <c r="J122" s="85"/>
      <c r="K122" s="91"/>
      <c r="L122" s="87"/>
      <c r="M122" s="56"/>
      <c r="N122" s="57"/>
      <c r="O122" s="161"/>
      <c r="P122" s="156"/>
      <c r="Q122" s="157"/>
      <c r="R122" s="100"/>
      <c r="S122" s="157"/>
      <c r="T122" s="157"/>
      <c r="U122" s="157"/>
      <c r="V122" s="158"/>
      <c r="W122" s="159"/>
      <c r="X122" s="160"/>
      <c r="Y122" s="49"/>
      <c r="Z122" s="50"/>
      <c r="AA122" s="51"/>
      <c r="AB122" s="54"/>
    </row>
    <row r="123" spans="1:28" x14ac:dyDescent="0.25">
      <c r="A123" s="12">
        <v>119</v>
      </c>
      <c r="B123" s="11">
        <v>17218991</v>
      </c>
      <c r="C123" s="10">
        <v>91.3</v>
      </c>
      <c r="D123" s="11">
        <v>3686</v>
      </c>
      <c r="E123" s="11">
        <v>4330</v>
      </c>
      <c r="F123" s="11">
        <f t="shared" si="4"/>
        <v>644</v>
      </c>
      <c r="G123" s="22">
        <f t="shared" si="6"/>
        <v>0.55384</v>
      </c>
      <c r="H123" s="22">
        <f>(C123/C276)*H11</f>
        <v>5.4637645896825619E-2</v>
      </c>
      <c r="I123" s="26">
        <f t="shared" si="5"/>
        <v>0.60847764589682563</v>
      </c>
      <c r="J123" s="85"/>
      <c r="K123" s="91"/>
      <c r="L123" s="87"/>
      <c r="M123" s="56"/>
      <c r="N123" s="57"/>
      <c r="O123" s="161"/>
      <c r="P123" s="156"/>
      <c r="Q123" s="157"/>
      <c r="R123" s="100"/>
      <c r="S123" s="157"/>
      <c r="T123" s="157"/>
      <c r="U123" s="157"/>
      <c r="V123" s="158"/>
      <c r="W123" s="159"/>
      <c r="X123" s="160"/>
      <c r="Y123" s="49"/>
      <c r="Z123" s="50"/>
      <c r="AA123" s="51"/>
      <c r="AB123" s="54"/>
    </row>
    <row r="124" spans="1:28" x14ac:dyDescent="0.25">
      <c r="A124" s="12">
        <v>120</v>
      </c>
      <c r="B124" s="11">
        <v>17218957</v>
      </c>
      <c r="C124" s="10">
        <v>54.9</v>
      </c>
      <c r="D124" s="11">
        <v>1082.4000000000001</v>
      </c>
      <c r="E124" s="11">
        <v>1082.4000000000001</v>
      </c>
      <c r="F124" s="11">
        <f t="shared" si="4"/>
        <v>0</v>
      </c>
      <c r="G124" s="22">
        <f t="shared" si="6"/>
        <v>0</v>
      </c>
      <c r="H124" s="22">
        <f>(C124/C276)*H11</f>
        <v>3.2854400435221538E-2</v>
      </c>
      <c r="I124" s="26">
        <f t="shared" si="5"/>
        <v>3.2854400435221538E-2</v>
      </c>
      <c r="J124" s="85"/>
      <c r="K124" s="91"/>
      <c r="L124" s="87"/>
      <c r="M124" s="56"/>
      <c r="N124" s="57"/>
      <c r="O124" s="155"/>
      <c r="P124" s="162"/>
      <c r="Q124" s="157"/>
      <c r="R124" s="100"/>
      <c r="S124" s="157"/>
      <c r="T124" s="157"/>
      <c r="U124" s="157"/>
      <c r="V124" s="158"/>
      <c r="W124" s="159"/>
      <c r="X124" s="160"/>
      <c r="Y124" s="49"/>
      <c r="Z124" s="50"/>
      <c r="AA124" s="51"/>
      <c r="AB124" s="54"/>
    </row>
    <row r="125" spans="1:28" x14ac:dyDescent="0.25">
      <c r="A125" s="12">
        <v>121</v>
      </c>
      <c r="B125" s="11">
        <v>17218674</v>
      </c>
      <c r="C125" s="10">
        <v>52.2</v>
      </c>
      <c r="D125" s="11">
        <v>2202</v>
      </c>
      <c r="E125" s="11">
        <v>3364</v>
      </c>
      <c r="F125" s="11">
        <f t="shared" si="4"/>
        <v>1162</v>
      </c>
      <c r="G125" s="22">
        <f t="shared" si="6"/>
        <v>0.99931999999999999</v>
      </c>
      <c r="H125" s="22">
        <f>(C125/C276)*H11</f>
        <v>3.1238610249882774E-2</v>
      </c>
      <c r="I125" s="26">
        <f t="shared" si="5"/>
        <v>1.0305586102498827</v>
      </c>
      <c r="J125" s="85"/>
      <c r="K125" s="91"/>
      <c r="L125" s="87"/>
      <c r="M125" s="56"/>
      <c r="N125" s="57"/>
      <c r="O125" s="161"/>
      <c r="P125" s="162"/>
      <c r="Q125" s="157"/>
      <c r="R125" s="100"/>
      <c r="S125" s="157"/>
      <c r="T125" s="157"/>
      <c r="U125" s="157"/>
      <c r="V125" s="158"/>
      <c r="W125" s="159"/>
      <c r="X125" s="160"/>
      <c r="Y125" s="49"/>
      <c r="Z125" s="50"/>
      <c r="AA125" s="51"/>
      <c r="AB125" s="54"/>
    </row>
    <row r="126" spans="1:28" x14ac:dyDescent="0.25">
      <c r="A126" s="12">
        <v>122</v>
      </c>
      <c r="B126" s="11">
        <v>17218876</v>
      </c>
      <c r="C126" s="10">
        <v>47.9</v>
      </c>
      <c r="D126" s="11">
        <v>1566</v>
      </c>
      <c r="E126" s="11">
        <v>1730</v>
      </c>
      <c r="F126" s="11">
        <f t="shared" si="4"/>
        <v>164</v>
      </c>
      <c r="G126" s="22">
        <f t="shared" si="6"/>
        <v>0.14104</v>
      </c>
      <c r="H126" s="22">
        <f>(C126/C276)*H11</f>
        <v>2.8665314769528445E-2</v>
      </c>
      <c r="I126" s="26">
        <f t="shared" si="5"/>
        <v>0.16970531476952844</v>
      </c>
      <c r="J126" s="85"/>
      <c r="K126" s="91"/>
      <c r="L126" s="87"/>
      <c r="M126" s="56"/>
      <c r="N126" s="57"/>
      <c r="O126" s="161"/>
      <c r="P126" s="162"/>
      <c r="Q126" s="157"/>
      <c r="R126" s="100"/>
      <c r="S126" s="157"/>
      <c r="T126" s="157"/>
      <c r="U126" s="157"/>
      <c r="V126" s="158"/>
      <c r="W126" s="159"/>
      <c r="X126" s="160"/>
      <c r="Y126" s="49"/>
      <c r="Z126" s="50"/>
      <c r="AA126" s="51"/>
      <c r="AB126" s="54"/>
    </row>
    <row r="127" spans="1:28" x14ac:dyDescent="0.25">
      <c r="A127" s="12">
        <v>123</v>
      </c>
      <c r="B127" s="11">
        <v>17219120</v>
      </c>
      <c r="C127" s="10">
        <v>49.3</v>
      </c>
      <c r="D127" s="11">
        <v>2024</v>
      </c>
      <c r="E127" s="11">
        <v>2024</v>
      </c>
      <c r="F127" s="11">
        <f t="shared" si="4"/>
        <v>0</v>
      </c>
      <c r="G127" s="22">
        <f t="shared" si="6"/>
        <v>0</v>
      </c>
      <c r="H127" s="22">
        <f>(C127/C276)*H11</f>
        <v>2.9503131902667061E-2</v>
      </c>
      <c r="I127" s="26">
        <f t="shared" si="5"/>
        <v>2.9503131902667061E-2</v>
      </c>
      <c r="J127" s="85"/>
      <c r="K127" s="91"/>
      <c r="L127" s="87"/>
      <c r="M127" s="56"/>
      <c r="N127" s="57"/>
      <c r="O127" s="155"/>
      <c r="P127" s="162"/>
      <c r="Q127" s="157"/>
      <c r="R127" s="100"/>
      <c r="S127" s="157"/>
      <c r="T127" s="157"/>
      <c r="U127" s="157"/>
      <c r="V127" s="158"/>
      <c r="W127" s="159"/>
      <c r="X127" s="160"/>
      <c r="Y127" s="49"/>
      <c r="Z127" s="50"/>
      <c r="AA127" s="51"/>
      <c r="AB127" s="54"/>
    </row>
    <row r="128" spans="1:28" x14ac:dyDescent="0.25">
      <c r="A128" s="12">
        <v>124</v>
      </c>
      <c r="B128" s="11">
        <v>17219061</v>
      </c>
      <c r="C128" s="10">
        <v>66.7</v>
      </c>
      <c r="D128" s="11">
        <v>3614</v>
      </c>
      <c r="E128" s="11">
        <v>4920</v>
      </c>
      <c r="F128" s="11">
        <f t="shared" si="4"/>
        <v>1306</v>
      </c>
      <c r="G128" s="22">
        <f t="shared" si="6"/>
        <v>1.1231599999999999</v>
      </c>
      <c r="H128" s="22">
        <f>(C128/C276)*H11</f>
        <v>3.9916001985961319E-2</v>
      </c>
      <c r="I128" s="26">
        <f t="shared" si="5"/>
        <v>1.1630760019859612</v>
      </c>
      <c r="J128" s="85"/>
      <c r="K128" s="91"/>
      <c r="L128" s="87"/>
      <c r="M128" s="56"/>
      <c r="N128" s="57"/>
      <c r="O128" s="161"/>
      <c r="P128" s="156"/>
      <c r="Q128" s="157"/>
      <c r="R128" s="100"/>
      <c r="S128" s="157"/>
      <c r="T128" s="157"/>
      <c r="U128" s="157"/>
      <c r="V128" s="158"/>
      <c r="W128" s="159"/>
      <c r="X128" s="160"/>
      <c r="Y128" s="49"/>
      <c r="Z128" s="50"/>
      <c r="AA128" s="51"/>
      <c r="AB128" s="54"/>
    </row>
    <row r="129" spans="1:28" x14ac:dyDescent="0.25">
      <c r="A129" s="12">
        <v>125</v>
      </c>
      <c r="B129" s="11">
        <v>17219041</v>
      </c>
      <c r="C129" s="10">
        <v>35.700000000000003</v>
      </c>
      <c r="D129" s="11">
        <v>2630</v>
      </c>
      <c r="E129" s="11">
        <v>3709</v>
      </c>
      <c r="F129" s="11">
        <f t="shared" si="4"/>
        <v>1079</v>
      </c>
      <c r="G129" s="22">
        <f t="shared" si="6"/>
        <v>0.92793999999999999</v>
      </c>
      <c r="H129" s="22">
        <f>(C129/C276)*H11</f>
        <v>2.136433689503477E-2</v>
      </c>
      <c r="I129" s="26">
        <f t="shared" si="5"/>
        <v>0.94930433689503479</v>
      </c>
      <c r="J129" s="85"/>
      <c r="K129" s="91"/>
      <c r="L129" s="87"/>
      <c r="M129" s="56"/>
      <c r="N129" s="57"/>
      <c r="O129" s="161"/>
      <c r="P129" s="162"/>
      <c r="Q129" s="157"/>
      <c r="R129" s="100"/>
      <c r="S129" s="157"/>
      <c r="T129" s="157"/>
      <c r="U129" s="157"/>
      <c r="V129" s="158"/>
      <c r="W129" s="159"/>
      <c r="X129" s="160"/>
      <c r="Y129" s="49"/>
      <c r="Z129" s="50"/>
      <c r="AA129" s="51"/>
      <c r="AB129" s="54"/>
    </row>
    <row r="130" spans="1:28" x14ac:dyDescent="0.25">
      <c r="A130" s="12">
        <v>126</v>
      </c>
      <c r="B130" s="11">
        <v>17218815</v>
      </c>
      <c r="C130" s="10">
        <v>64.599999999999994</v>
      </c>
      <c r="D130" s="11">
        <v>3200</v>
      </c>
      <c r="E130" s="11">
        <v>4928</v>
      </c>
      <c r="F130" s="11">
        <f t="shared" si="4"/>
        <v>1728</v>
      </c>
      <c r="G130" s="22">
        <f t="shared" si="6"/>
        <v>1.4860800000000001</v>
      </c>
      <c r="H130" s="22">
        <f>(C130/C276)*H11</f>
        <v>3.8659276286253388E-2</v>
      </c>
      <c r="I130" s="26">
        <f t="shared" si="5"/>
        <v>1.5247392762862535</v>
      </c>
      <c r="J130" s="85"/>
      <c r="K130" s="91"/>
      <c r="L130" s="87"/>
      <c r="M130" s="56"/>
      <c r="N130" s="57"/>
      <c r="O130" s="161"/>
      <c r="P130" s="162"/>
      <c r="Q130" s="157"/>
      <c r="R130" s="100"/>
      <c r="S130" s="157"/>
      <c r="T130" s="157"/>
      <c r="U130" s="157"/>
      <c r="V130" s="158"/>
      <c r="W130" s="159"/>
      <c r="X130" s="160"/>
      <c r="Y130" s="49"/>
      <c r="Z130" s="50"/>
      <c r="AA130" s="51"/>
      <c r="AB130" s="54"/>
    </row>
    <row r="131" spans="1:28" x14ac:dyDescent="0.25">
      <c r="A131" s="12">
        <v>127</v>
      </c>
      <c r="B131" s="11">
        <v>17219069</v>
      </c>
      <c r="C131" s="10">
        <v>45.6</v>
      </c>
      <c r="D131" s="11">
        <v>1690</v>
      </c>
      <c r="E131" s="11">
        <v>2480</v>
      </c>
      <c r="F131" s="11">
        <f t="shared" si="4"/>
        <v>790</v>
      </c>
      <c r="G131" s="22">
        <f t="shared" si="6"/>
        <v>0.6794</v>
      </c>
      <c r="H131" s="22">
        <f>(C131/C276)*H11</f>
        <v>2.7288900907943572E-2</v>
      </c>
      <c r="I131" s="26">
        <f t="shared" si="5"/>
        <v>0.70668890090794356</v>
      </c>
      <c r="J131" s="85"/>
      <c r="K131" s="91"/>
      <c r="L131" s="87"/>
      <c r="M131" s="56"/>
      <c r="N131" s="57"/>
      <c r="O131" s="155"/>
      <c r="P131" s="156"/>
      <c r="Q131" s="157"/>
      <c r="R131" s="100"/>
      <c r="S131" s="157"/>
      <c r="T131" s="157"/>
      <c r="U131" s="157"/>
      <c r="V131" s="158"/>
      <c r="W131" s="159"/>
      <c r="X131" s="160"/>
      <c r="Y131" s="49"/>
      <c r="Z131" s="50"/>
      <c r="AA131" s="51"/>
      <c r="AB131" s="54"/>
    </row>
    <row r="132" spans="1:28" x14ac:dyDescent="0.25">
      <c r="A132" s="12">
        <v>128</v>
      </c>
      <c r="B132" s="11">
        <v>17219078</v>
      </c>
      <c r="C132" s="10">
        <v>53.1</v>
      </c>
      <c r="D132" s="11">
        <v>1100</v>
      </c>
      <c r="E132" s="11">
        <v>1456</v>
      </c>
      <c r="F132" s="11">
        <f t="shared" si="4"/>
        <v>356</v>
      </c>
      <c r="G132" s="22">
        <f t="shared" si="6"/>
        <v>0.30615999999999999</v>
      </c>
      <c r="H132" s="22">
        <f>(C132/C276)*H11</f>
        <v>3.1777206978329024E-2</v>
      </c>
      <c r="I132" s="26">
        <f t="shared" si="5"/>
        <v>0.33793720697832902</v>
      </c>
      <c r="J132" s="85"/>
      <c r="K132" s="91"/>
      <c r="L132" s="87"/>
      <c r="M132" s="56"/>
      <c r="N132" s="57"/>
      <c r="O132" s="155"/>
      <c r="P132" s="162"/>
      <c r="Q132" s="157"/>
      <c r="R132" s="100"/>
      <c r="S132" s="157"/>
      <c r="T132" s="157"/>
      <c r="U132" s="157"/>
      <c r="V132" s="158"/>
      <c r="W132" s="159"/>
      <c r="X132" s="160"/>
      <c r="Y132" s="49"/>
      <c r="Z132" s="50"/>
      <c r="AA132" s="51"/>
      <c r="AB132" s="54"/>
    </row>
    <row r="133" spans="1:28" x14ac:dyDescent="0.25">
      <c r="A133" s="12">
        <v>129</v>
      </c>
      <c r="B133" s="11">
        <v>17715201</v>
      </c>
      <c r="C133" s="10">
        <v>48.1</v>
      </c>
      <c r="D133" s="11">
        <v>2422</v>
      </c>
      <c r="E133" s="11">
        <v>3614</v>
      </c>
      <c r="F133" s="11">
        <f t="shared" si="4"/>
        <v>1192</v>
      </c>
      <c r="G133" s="22">
        <f t="shared" si="6"/>
        <v>1.02512</v>
      </c>
      <c r="H133" s="22">
        <f>(C133/C276)*H11</f>
        <v>2.8785002931405391E-2</v>
      </c>
      <c r="I133" s="26">
        <f t="shared" si="5"/>
        <v>1.0539050029314054</v>
      </c>
      <c r="J133" s="85"/>
      <c r="K133" s="91"/>
      <c r="L133" s="87"/>
      <c r="M133" s="56"/>
      <c r="N133" s="57"/>
      <c r="O133" s="155"/>
      <c r="P133" s="162"/>
      <c r="Q133" s="157"/>
      <c r="R133" s="100"/>
      <c r="S133" s="157"/>
      <c r="T133" s="157"/>
      <c r="U133" s="157"/>
      <c r="V133" s="158"/>
      <c r="W133" s="159"/>
      <c r="X133" s="160"/>
      <c r="Y133" s="49"/>
      <c r="Z133" s="50"/>
      <c r="AA133" s="51"/>
      <c r="AB133" s="54"/>
    </row>
    <row r="134" spans="1:28" x14ac:dyDescent="0.25">
      <c r="A134" s="90">
        <v>130</v>
      </c>
      <c r="B134" s="11">
        <v>17715347</v>
      </c>
      <c r="C134" s="10">
        <v>58.5</v>
      </c>
      <c r="D134" s="11">
        <v>2688</v>
      </c>
      <c r="E134" s="11">
        <v>3672</v>
      </c>
      <c r="F134" s="11">
        <f t="shared" si="4"/>
        <v>984</v>
      </c>
      <c r="G134" s="22">
        <f t="shared" si="6"/>
        <v>0.84623999999999999</v>
      </c>
      <c r="H134" s="22">
        <f>(C134/C276)*H11</f>
        <v>3.5008787349006559E-2</v>
      </c>
      <c r="I134" s="26">
        <f t="shared" si="5"/>
        <v>0.88124878734900658</v>
      </c>
      <c r="J134" s="85"/>
      <c r="K134" s="91"/>
      <c r="L134" s="87"/>
      <c r="M134" s="56"/>
      <c r="N134" s="57"/>
      <c r="O134" s="170"/>
      <c r="P134" s="162"/>
      <c r="Q134" s="157"/>
      <c r="R134" s="100"/>
      <c r="S134" s="157"/>
      <c r="T134" s="157"/>
      <c r="U134" s="157"/>
      <c r="V134" s="158"/>
      <c r="W134" s="159"/>
      <c r="X134" s="160"/>
      <c r="Y134" s="49"/>
      <c r="Z134" s="50"/>
      <c r="AA134" s="51"/>
      <c r="AB134" s="54"/>
    </row>
    <row r="135" spans="1:28" x14ac:dyDescent="0.25">
      <c r="A135" s="12">
        <v>131</v>
      </c>
      <c r="B135" s="11">
        <v>17218633</v>
      </c>
      <c r="C135" s="10">
        <v>91.2</v>
      </c>
      <c r="D135" s="11">
        <v>3391</v>
      </c>
      <c r="E135" s="11">
        <v>5104</v>
      </c>
      <c r="F135" s="11">
        <f t="shared" si="4"/>
        <v>1713</v>
      </c>
      <c r="G135" s="22">
        <f t="shared" si="6"/>
        <v>1.4731799999999999</v>
      </c>
      <c r="H135" s="22">
        <f>(C135/C276)*H11</f>
        <v>5.4577801815887145E-2</v>
      </c>
      <c r="I135" s="26">
        <f t="shared" si="5"/>
        <v>1.5277578018158871</v>
      </c>
      <c r="J135" s="85"/>
      <c r="K135" s="91"/>
      <c r="L135" s="87"/>
      <c r="M135" s="56"/>
      <c r="N135" s="57"/>
      <c r="O135" s="161"/>
      <c r="P135" s="162"/>
      <c r="Q135" s="157"/>
      <c r="R135" s="100"/>
      <c r="S135" s="157"/>
      <c r="T135" s="157"/>
      <c r="U135" s="157"/>
      <c r="V135" s="158"/>
      <c r="W135" s="159"/>
      <c r="X135" s="160"/>
      <c r="Y135" s="49"/>
      <c r="Z135" s="50"/>
      <c r="AA135" s="51"/>
      <c r="AB135" s="54"/>
    </row>
    <row r="136" spans="1:28" x14ac:dyDescent="0.25">
      <c r="A136" s="12">
        <v>132</v>
      </c>
      <c r="B136" s="11">
        <v>17218649</v>
      </c>
      <c r="C136" s="10">
        <v>54.6</v>
      </c>
      <c r="D136" s="11">
        <v>910.2</v>
      </c>
      <c r="E136" s="11">
        <v>910.2</v>
      </c>
      <c r="F136" s="11">
        <f t="shared" si="4"/>
        <v>0</v>
      </c>
      <c r="G136" s="22">
        <f t="shared" si="6"/>
        <v>0</v>
      </c>
      <c r="H136" s="22">
        <f>(C136/C276)*H11</f>
        <v>3.2674868192406115E-2</v>
      </c>
      <c r="I136" s="26">
        <f t="shared" si="5"/>
        <v>3.2674868192406115E-2</v>
      </c>
      <c r="J136" s="85"/>
      <c r="K136" s="91"/>
      <c r="L136" s="87"/>
      <c r="M136" s="56"/>
      <c r="N136" s="57"/>
      <c r="O136" s="155"/>
      <c r="P136" s="162"/>
      <c r="Q136" s="157"/>
      <c r="R136" s="100"/>
      <c r="S136" s="157"/>
      <c r="T136" s="157"/>
      <c r="U136" s="157"/>
      <c r="V136" s="158"/>
      <c r="W136" s="159"/>
      <c r="X136" s="160"/>
      <c r="Y136" s="49"/>
      <c r="Z136" s="50"/>
      <c r="AA136" s="51"/>
      <c r="AB136" s="54"/>
    </row>
    <row r="137" spans="1:28" x14ac:dyDescent="0.25">
      <c r="A137" s="12">
        <v>133</v>
      </c>
      <c r="B137" s="11">
        <v>17219241</v>
      </c>
      <c r="C137" s="10">
        <v>52.2</v>
      </c>
      <c r="D137" s="11">
        <v>1210</v>
      </c>
      <c r="E137" s="11">
        <v>1502</v>
      </c>
      <c r="F137" s="11">
        <f t="shared" si="4"/>
        <v>292</v>
      </c>
      <c r="G137" s="22">
        <f t="shared" si="6"/>
        <v>0.25112000000000001</v>
      </c>
      <c r="H137" s="22">
        <f>(C137/C276)*H11</f>
        <v>3.1238610249882774E-2</v>
      </c>
      <c r="I137" s="26">
        <f t="shared" si="5"/>
        <v>0.28235861024988279</v>
      </c>
      <c r="J137" s="85"/>
      <c r="K137" s="91"/>
      <c r="L137" s="87"/>
      <c r="M137" s="56"/>
      <c r="N137" s="57"/>
      <c r="O137" s="155"/>
      <c r="P137" s="162"/>
      <c r="Q137" s="157"/>
      <c r="R137" s="100"/>
      <c r="S137" s="157"/>
      <c r="T137" s="157"/>
      <c r="U137" s="157"/>
      <c r="V137" s="158"/>
      <c r="W137" s="159"/>
      <c r="X137" s="160"/>
      <c r="Y137" s="49"/>
      <c r="Z137" s="50"/>
      <c r="AA137" s="51"/>
      <c r="AB137" s="54"/>
    </row>
    <row r="138" spans="1:28" x14ac:dyDescent="0.25">
      <c r="A138" s="12">
        <v>134</v>
      </c>
      <c r="B138" s="11">
        <v>17218645</v>
      </c>
      <c r="C138" s="10">
        <v>48.2</v>
      </c>
      <c r="D138" s="11">
        <v>1071</v>
      </c>
      <c r="E138" s="11">
        <v>1814</v>
      </c>
      <c r="F138" s="11">
        <f t="shared" si="4"/>
        <v>743</v>
      </c>
      <c r="G138" s="22">
        <f t="shared" si="6"/>
        <v>0.63897999999999999</v>
      </c>
      <c r="H138" s="22">
        <f>(C138/C276)*H11</f>
        <v>2.8844847012343865E-2</v>
      </c>
      <c r="I138" s="26">
        <f t="shared" si="5"/>
        <v>0.6678248470123439</v>
      </c>
      <c r="J138" s="85"/>
      <c r="K138" s="91"/>
      <c r="L138" s="87"/>
      <c r="M138" s="56"/>
      <c r="N138" s="57"/>
      <c r="O138" s="155"/>
      <c r="P138" s="162"/>
      <c r="Q138" s="157"/>
      <c r="R138" s="100"/>
      <c r="S138" s="157"/>
      <c r="T138" s="157"/>
      <c r="U138" s="157"/>
      <c r="V138" s="158"/>
      <c r="W138" s="159"/>
      <c r="X138" s="160"/>
      <c r="Y138" s="49"/>
      <c r="Z138" s="50"/>
      <c r="AA138" s="51"/>
      <c r="AB138" s="54"/>
    </row>
    <row r="139" spans="1:28" x14ac:dyDescent="0.25">
      <c r="A139" s="12">
        <v>135</v>
      </c>
      <c r="B139" s="11">
        <v>17218661</v>
      </c>
      <c r="C139" s="10">
        <v>49.4</v>
      </c>
      <c r="D139" s="11">
        <v>447</v>
      </c>
      <c r="E139" s="11">
        <v>467</v>
      </c>
      <c r="F139" s="11">
        <f t="shared" si="4"/>
        <v>20</v>
      </c>
      <c r="G139" s="22">
        <f t="shared" si="6"/>
        <v>1.72E-2</v>
      </c>
      <c r="H139" s="22">
        <f>(C139/C276)*H11</f>
        <v>2.9562975983605536E-2</v>
      </c>
      <c r="I139" s="26">
        <f t="shared" si="5"/>
        <v>4.6762975983605536E-2</v>
      </c>
      <c r="J139" s="85"/>
      <c r="K139" s="91"/>
      <c r="L139" s="87"/>
      <c r="M139" s="56"/>
      <c r="N139" s="57"/>
      <c r="O139" s="155"/>
      <c r="P139" s="162"/>
      <c r="Q139" s="157"/>
      <c r="R139" s="100"/>
      <c r="S139" s="157"/>
      <c r="T139" s="157"/>
      <c r="U139" s="157"/>
      <c r="V139" s="158"/>
      <c r="W139" s="159"/>
      <c r="X139" s="160"/>
      <c r="Y139" s="49"/>
      <c r="Z139" s="50"/>
      <c r="AA139" s="51"/>
      <c r="AB139" s="54"/>
    </row>
    <row r="140" spans="1:28" x14ac:dyDescent="0.25">
      <c r="A140" s="12">
        <v>136</v>
      </c>
      <c r="B140" s="11">
        <v>17218979</v>
      </c>
      <c r="C140" s="10">
        <v>66.900000000000006</v>
      </c>
      <c r="D140" s="11">
        <v>3419</v>
      </c>
      <c r="E140" s="11">
        <v>4911</v>
      </c>
      <c r="F140" s="11">
        <f t="shared" si="4"/>
        <v>1492</v>
      </c>
      <c r="G140" s="22">
        <f t="shared" si="6"/>
        <v>1.28312</v>
      </c>
      <c r="H140" s="22">
        <f>(C140/C276)*H11</f>
        <v>4.0035690147838268E-2</v>
      </c>
      <c r="I140" s="26">
        <f t="shared" si="5"/>
        <v>1.3231556901478383</v>
      </c>
      <c r="J140" s="85"/>
      <c r="K140" s="91"/>
      <c r="L140" s="87"/>
      <c r="M140" s="56"/>
      <c r="N140" s="57"/>
      <c r="O140" s="155"/>
      <c r="P140" s="162"/>
      <c r="Q140" s="157"/>
      <c r="R140" s="100"/>
      <c r="S140" s="157"/>
      <c r="T140" s="157"/>
      <c r="U140" s="157"/>
      <c r="V140" s="158"/>
      <c r="W140" s="159"/>
      <c r="X140" s="160"/>
      <c r="Y140" s="49"/>
      <c r="Z140" s="50"/>
      <c r="AA140" s="51"/>
      <c r="AB140" s="54"/>
    </row>
    <row r="141" spans="1:28" x14ac:dyDescent="0.25">
      <c r="A141" s="12">
        <v>137</v>
      </c>
      <c r="B141" s="11">
        <v>17219076</v>
      </c>
      <c r="C141" s="10">
        <v>36.200000000000003</v>
      </c>
      <c r="D141" s="11">
        <v>2147</v>
      </c>
      <c r="E141" s="11">
        <v>2662</v>
      </c>
      <c r="F141" s="11">
        <f t="shared" si="4"/>
        <v>515</v>
      </c>
      <c r="G141" s="22">
        <f>F141*0.00086</f>
        <v>0.44290000000000002</v>
      </c>
      <c r="H141" s="22">
        <f>(C141/C276)*H11</f>
        <v>2.1663557299727135E-2</v>
      </c>
      <c r="I141" s="26">
        <f t="shared" si="5"/>
        <v>0.46456355729972715</v>
      </c>
      <c r="J141" s="85"/>
      <c r="K141" s="91"/>
      <c r="L141" s="87"/>
      <c r="M141" s="56"/>
      <c r="N141" s="57"/>
      <c r="O141" s="155"/>
      <c r="P141" s="171"/>
      <c r="Q141" s="157"/>
      <c r="R141" s="100"/>
      <c r="S141" s="157"/>
      <c r="T141" s="157"/>
      <c r="U141" s="157"/>
      <c r="V141" s="158"/>
      <c r="W141" s="159"/>
      <c r="X141" s="160"/>
      <c r="Y141" s="49"/>
      <c r="Z141" s="50"/>
      <c r="AA141" s="51"/>
      <c r="AB141" s="54"/>
    </row>
    <row r="142" spans="1:28" x14ac:dyDescent="0.25">
      <c r="A142" s="12">
        <v>138</v>
      </c>
      <c r="B142" s="11">
        <v>17219193</v>
      </c>
      <c r="C142" s="10">
        <v>64.5</v>
      </c>
      <c r="D142" s="11">
        <v>3170</v>
      </c>
      <c r="E142" s="11">
        <v>5187</v>
      </c>
      <c r="F142" s="11">
        <f t="shared" si="4"/>
        <v>2017</v>
      </c>
      <c r="G142" s="22">
        <f t="shared" ref="G142:G207" si="7">F142*0.00086</f>
        <v>1.7346200000000001</v>
      </c>
      <c r="H142" s="22">
        <f>(C142/C276)*H11</f>
        <v>3.8599432205314921E-2</v>
      </c>
      <c r="I142" s="26">
        <f t="shared" si="5"/>
        <v>1.773219432205315</v>
      </c>
      <c r="J142" s="85"/>
      <c r="K142" s="91"/>
      <c r="L142" s="87"/>
      <c r="M142" s="56"/>
      <c r="N142" s="57"/>
      <c r="O142" s="155"/>
      <c r="P142" s="171"/>
      <c r="Q142" s="157"/>
      <c r="R142" s="100"/>
      <c r="S142" s="157"/>
      <c r="T142" s="157"/>
      <c r="U142" s="157"/>
      <c r="V142" s="158"/>
      <c r="W142" s="159"/>
      <c r="X142" s="160"/>
      <c r="Y142" s="49"/>
      <c r="Z142" s="50"/>
      <c r="AA142" s="51"/>
      <c r="AB142" s="54"/>
    </row>
    <row r="143" spans="1:28" x14ac:dyDescent="0.25">
      <c r="A143" s="12">
        <v>139</v>
      </c>
      <c r="B143" s="11">
        <v>17219253</v>
      </c>
      <c r="C143" s="10">
        <v>45.5</v>
      </c>
      <c r="D143" s="11">
        <v>1802</v>
      </c>
      <c r="E143" s="11">
        <v>1802</v>
      </c>
      <c r="F143" s="11">
        <f t="shared" si="4"/>
        <v>0</v>
      </c>
      <c r="G143" s="22">
        <f t="shared" si="7"/>
        <v>0</v>
      </c>
      <c r="H143" s="22">
        <f>(C143/C276)*H11</f>
        <v>2.7229056827005098E-2</v>
      </c>
      <c r="I143" s="26">
        <f t="shared" si="5"/>
        <v>2.7229056827005098E-2</v>
      </c>
      <c r="J143" s="85"/>
      <c r="K143" s="91"/>
      <c r="L143" s="87"/>
      <c r="M143" s="56"/>
      <c r="N143" s="57"/>
      <c r="O143" s="155"/>
      <c r="P143" s="171"/>
      <c r="Q143" s="157"/>
      <c r="R143" s="100"/>
      <c r="S143" s="157"/>
      <c r="T143" s="157"/>
      <c r="U143" s="157"/>
      <c r="V143" s="158"/>
      <c r="W143" s="159"/>
      <c r="X143" s="160"/>
      <c r="Y143" s="49"/>
      <c r="Z143" s="50"/>
      <c r="AA143" s="51"/>
      <c r="AB143" s="54"/>
    </row>
    <row r="144" spans="1:28" x14ac:dyDescent="0.25">
      <c r="A144" s="12">
        <v>140</v>
      </c>
      <c r="B144" s="11">
        <v>17715466</v>
      </c>
      <c r="C144" s="10">
        <v>52.8</v>
      </c>
      <c r="D144" s="11">
        <v>2421</v>
      </c>
      <c r="E144" s="11">
        <v>4120</v>
      </c>
      <c r="F144" s="11">
        <f t="shared" ref="F144:F208" si="8">E144-D144</f>
        <v>1699</v>
      </c>
      <c r="G144" s="22">
        <f t="shared" si="7"/>
        <v>1.4611399999999999</v>
      </c>
      <c r="H144" s="22">
        <f>(C144/C276)*H11</f>
        <v>3.1597674735513608E-2</v>
      </c>
      <c r="I144" s="26">
        <f t="shared" ref="I144:I208" si="9">G144+H144</f>
        <v>1.4927376747355134</v>
      </c>
      <c r="J144" s="85"/>
      <c r="K144" s="91"/>
      <c r="L144" s="87"/>
      <c r="M144" s="56"/>
      <c r="N144" s="57"/>
      <c r="O144" s="155"/>
      <c r="P144" s="171"/>
      <c r="Q144" s="157"/>
      <c r="R144" s="100"/>
      <c r="S144" s="157"/>
      <c r="T144" s="157"/>
      <c r="U144" s="157"/>
      <c r="V144" s="158"/>
      <c r="W144" s="159"/>
      <c r="X144" s="160"/>
      <c r="Y144" s="49"/>
      <c r="Z144" s="50"/>
      <c r="AA144" s="51"/>
      <c r="AB144" s="54"/>
    </row>
    <row r="145" spans="1:28" x14ac:dyDescent="0.25">
      <c r="A145" s="12">
        <v>141</v>
      </c>
      <c r="B145" s="11">
        <v>17218746</v>
      </c>
      <c r="C145" s="10">
        <v>47.9</v>
      </c>
      <c r="D145" s="11">
        <v>2781</v>
      </c>
      <c r="E145" s="11">
        <v>4220</v>
      </c>
      <c r="F145" s="11">
        <f t="shared" si="8"/>
        <v>1439</v>
      </c>
      <c r="G145" s="22">
        <f t="shared" si="7"/>
        <v>1.2375399999999999</v>
      </c>
      <c r="H145" s="22">
        <f>(C145/C276)*H11</f>
        <v>2.8665314769528445E-2</v>
      </c>
      <c r="I145" s="26">
        <f t="shared" si="9"/>
        <v>1.2662053147695282</v>
      </c>
      <c r="J145" s="85"/>
      <c r="K145" s="91"/>
      <c r="L145" s="87"/>
      <c r="M145" s="56"/>
      <c r="N145" s="57"/>
      <c r="O145" s="155"/>
      <c r="P145" s="171"/>
      <c r="Q145" s="157"/>
      <c r="R145" s="100"/>
      <c r="S145" s="157"/>
      <c r="T145" s="157"/>
      <c r="U145" s="157"/>
      <c r="V145" s="158"/>
      <c r="W145" s="159"/>
      <c r="X145" s="160"/>
      <c r="Y145" s="49"/>
      <c r="Z145" s="50"/>
      <c r="AA145" s="51"/>
      <c r="AB145" s="54"/>
    </row>
    <row r="146" spans="1:28" x14ac:dyDescent="0.25">
      <c r="A146" s="12">
        <v>142</v>
      </c>
      <c r="B146" s="11">
        <v>17219244</v>
      </c>
      <c r="C146" s="10">
        <v>59.4</v>
      </c>
      <c r="D146" s="11">
        <v>2681</v>
      </c>
      <c r="E146" s="11">
        <v>3846</v>
      </c>
      <c r="F146" s="11">
        <f t="shared" si="8"/>
        <v>1165</v>
      </c>
      <c r="G146" s="22">
        <f t="shared" si="7"/>
        <v>1.0019</v>
      </c>
      <c r="H146" s="22">
        <f>(C146/C276)*H11</f>
        <v>3.5547384077452809E-2</v>
      </c>
      <c r="I146" s="26">
        <f t="shared" si="9"/>
        <v>1.0374473840774527</v>
      </c>
      <c r="J146" s="85"/>
      <c r="K146" s="91"/>
      <c r="L146" s="87"/>
      <c r="M146" s="56"/>
      <c r="N146" s="57"/>
      <c r="O146" s="155"/>
      <c r="P146" s="171"/>
      <c r="Q146" s="157"/>
      <c r="R146" s="100"/>
      <c r="S146" s="157"/>
      <c r="T146" s="157"/>
      <c r="U146" s="157"/>
      <c r="V146" s="158"/>
      <c r="W146" s="159"/>
      <c r="X146" s="160"/>
      <c r="Y146" s="49"/>
      <c r="Z146" s="50"/>
      <c r="AA146" s="51"/>
      <c r="AB146" s="54"/>
    </row>
    <row r="147" spans="1:28" x14ac:dyDescent="0.25">
      <c r="A147" s="12">
        <v>143</v>
      </c>
      <c r="B147" s="11">
        <v>17219230</v>
      </c>
      <c r="C147" s="10">
        <v>100.7</v>
      </c>
      <c r="D147" s="11">
        <v>3892</v>
      </c>
      <c r="E147" s="11">
        <v>4610</v>
      </c>
      <c r="F147" s="11">
        <f t="shared" si="8"/>
        <v>718</v>
      </c>
      <c r="G147" s="22">
        <f t="shared" si="7"/>
        <v>0.61748000000000003</v>
      </c>
      <c r="H147" s="22">
        <f>(C147/C276)*H11</f>
        <v>6.026298950504206E-2</v>
      </c>
      <c r="I147" s="26">
        <f t="shared" si="9"/>
        <v>0.67774298950504208</v>
      </c>
      <c r="J147" s="85"/>
      <c r="K147" s="91"/>
      <c r="L147" s="87"/>
      <c r="M147" s="56"/>
      <c r="N147" s="57"/>
      <c r="O147" s="155"/>
      <c r="P147" s="171"/>
      <c r="Q147" s="157"/>
      <c r="R147" s="100"/>
      <c r="S147" s="157"/>
      <c r="T147" s="157"/>
      <c r="U147" s="157"/>
      <c r="V147" s="158"/>
      <c r="W147" s="159"/>
      <c r="X147" s="160"/>
      <c r="Y147" s="49"/>
      <c r="Z147" s="50"/>
      <c r="AA147" s="51"/>
      <c r="AB147" s="54"/>
    </row>
    <row r="148" spans="1:28" x14ac:dyDescent="0.25">
      <c r="A148" s="12">
        <v>144</v>
      </c>
      <c r="B148" s="11">
        <v>17218835</v>
      </c>
      <c r="C148" s="10">
        <v>54.6</v>
      </c>
      <c r="D148" s="11">
        <v>926.5</v>
      </c>
      <c r="E148" s="11">
        <v>926.5</v>
      </c>
      <c r="F148" s="11">
        <f t="shared" si="8"/>
        <v>0</v>
      </c>
      <c r="G148" s="22">
        <f t="shared" si="7"/>
        <v>0</v>
      </c>
      <c r="H148" s="22">
        <f>(C148/C276)*H11</f>
        <v>3.2674868192406115E-2</v>
      </c>
      <c r="I148" s="26">
        <f t="shared" si="9"/>
        <v>3.2674868192406115E-2</v>
      </c>
      <c r="J148" s="85"/>
      <c r="K148" s="91"/>
      <c r="L148" s="87"/>
      <c r="M148" s="56"/>
      <c r="N148" s="57"/>
      <c r="O148" s="155"/>
      <c r="P148" s="171"/>
      <c r="Q148" s="157"/>
      <c r="R148" s="100"/>
      <c r="S148" s="157"/>
      <c r="T148" s="157"/>
      <c r="U148" s="157"/>
      <c r="V148" s="158"/>
      <c r="W148" s="159"/>
      <c r="X148" s="160"/>
      <c r="Y148" s="49"/>
      <c r="Z148" s="50"/>
      <c r="AA148" s="51"/>
      <c r="AB148" s="54"/>
    </row>
    <row r="149" spans="1:28" x14ac:dyDescent="0.25">
      <c r="A149" s="12">
        <v>145</v>
      </c>
      <c r="B149" s="11">
        <v>17715622</v>
      </c>
      <c r="C149" s="10">
        <v>51.9</v>
      </c>
      <c r="D149" s="11">
        <v>1607</v>
      </c>
      <c r="E149" s="11">
        <v>2032</v>
      </c>
      <c r="F149" s="11">
        <f t="shared" si="8"/>
        <v>425</v>
      </c>
      <c r="G149" s="22">
        <f t="shared" si="7"/>
        <v>0.36549999999999999</v>
      </c>
      <c r="H149" s="22">
        <f>(C149/C276)*H11</f>
        <v>3.1059078007067357E-2</v>
      </c>
      <c r="I149" s="26">
        <f t="shared" si="9"/>
        <v>0.39655907800706736</v>
      </c>
      <c r="J149" s="85"/>
      <c r="K149" s="91"/>
      <c r="L149" s="87"/>
      <c r="M149" s="56"/>
      <c r="N149" s="57"/>
      <c r="O149" s="155"/>
      <c r="P149" s="171"/>
      <c r="Q149" s="157"/>
      <c r="R149" s="100"/>
      <c r="S149" s="157"/>
      <c r="T149" s="157"/>
      <c r="U149" s="157"/>
      <c r="V149" s="158"/>
      <c r="W149" s="159"/>
      <c r="X149" s="160"/>
      <c r="Y149" s="49"/>
      <c r="Z149" s="50"/>
      <c r="AA149" s="51"/>
      <c r="AB149" s="54"/>
    </row>
    <row r="150" spans="1:28" x14ac:dyDescent="0.25">
      <c r="A150" s="12">
        <v>146</v>
      </c>
      <c r="B150" s="11">
        <v>17715284</v>
      </c>
      <c r="C150" s="10">
        <v>48.1</v>
      </c>
      <c r="D150" s="11">
        <v>1817</v>
      </c>
      <c r="E150" s="11">
        <v>2468</v>
      </c>
      <c r="F150" s="11">
        <f t="shared" si="8"/>
        <v>651</v>
      </c>
      <c r="G150" s="22">
        <f t="shared" si="7"/>
        <v>0.55986000000000002</v>
      </c>
      <c r="H150" s="22">
        <f>(C150/C276)*H11</f>
        <v>2.8785002931405391E-2</v>
      </c>
      <c r="I150" s="26">
        <f t="shared" si="9"/>
        <v>0.58864500293140543</v>
      </c>
      <c r="J150" s="85"/>
      <c r="K150" s="91"/>
      <c r="L150" s="87"/>
      <c r="M150" s="56"/>
      <c r="N150" s="57"/>
      <c r="O150" s="161"/>
      <c r="P150" s="171"/>
      <c r="Q150" s="157"/>
      <c r="R150" s="100"/>
      <c r="S150" s="157"/>
      <c r="T150" s="157"/>
      <c r="U150" s="157"/>
      <c r="V150" s="158"/>
      <c r="W150" s="159"/>
      <c r="X150" s="160"/>
      <c r="Y150" s="49"/>
      <c r="Z150" s="50"/>
      <c r="AA150" s="51"/>
      <c r="AB150" s="54"/>
    </row>
    <row r="151" spans="1:28" x14ac:dyDescent="0.25">
      <c r="A151" s="12">
        <v>147</v>
      </c>
      <c r="B151" s="11">
        <v>17219093</v>
      </c>
      <c r="C151" s="10">
        <v>49.2</v>
      </c>
      <c r="D151" s="11">
        <v>1770</v>
      </c>
      <c r="E151" s="11">
        <v>2919</v>
      </c>
      <c r="F151" s="11">
        <f t="shared" si="8"/>
        <v>1149</v>
      </c>
      <c r="G151" s="22">
        <f t="shared" si="7"/>
        <v>0.98814000000000002</v>
      </c>
      <c r="H151" s="22">
        <f>(C151/C276)*H11</f>
        <v>2.9443287821728593E-2</v>
      </c>
      <c r="I151" s="26">
        <f t="shared" si="9"/>
        <v>1.0175832878217286</v>
      </c>
      <c r="J151" s="85"/>
      <c r="K151" s="91"/>
      <c r="L151" s="87"/>
      <c r="M151" s="56"/>
      <c r="N151" s="57"/>
      <c r="O151" s="161"/>
      <c r="P151" s="171"/>
      <c r="Q151" s="157"/>
      <c r="R151" s="100"/>
      <c r="S151" s="157"/>
      <c r="T151" s="157"/>
      <c r="U151" s="157"/>
      <c r="V151" s="158"/>
      <c r="W151" s="159"/>
      <c r="X151" s="160"/>
      <c r="Y151" s="49"/>
      <c r="Z151" s="50"/>
      <c r="AA151" s="51"/>
      <c r="AB151" s="54"/>
    </row>
    <row r="152" spans="1:28" x14ac:dyDescent="0.25">
      <c r="A152" s="12">
        <v>148</v>
      </c>
      <c r="B152" s="11">
        <v>17219086</v>
      </c>
      <c r="C152" s="10">
        <v>69.2</v>
      </c>
      <c r="D152" s="11">
        <v>3650</v>
      </c>
      <c r="E152" s="11">
        <v>5173</v>
      </c>
      <c r="F152" s="11">
        <f t="shared" si="8"/>
        <v>1523</v>
      </c>
      <c r="G152" s="22">
        <f t="shared" si="7"/>
        <v>1.3097799999999999</v>
      </c>
      <c r="H152" s="22">
        <f>(C152/C276)*H11</f>
        <v>4.1412104009423141E-2</v>
      </c>
      <c r="I152" s="26">
        <f t="shared" si="9"/>
        <v>1.351192104009423</v>
      </c>
      <c r="J152" s="85"/>
      <c r="K152" s="91"/>
      <c r="L152" s="87"/>
      <c r="M152" s="56"/>
      <c r="N152" s="57"/>
      <c r="O152" s="161"/>
      <c r="P152" s="171"/>
      <c r="Q152" s="157"/>
      <c r="R152" s="100"/>
      <c r="S152" s="157"/>
      <c r="T152" s="157"/>
      <c r="U152" s="157"/>
      <c r="V152" s="158"/>
      <c r="W152" s="159"/>
      <c r="X152" s="160"/>
      <c r="Y152" s="49"/>
      <c r="Z152" s="50"/>
      <c r="AA152" s="51"/>
      <c r="AB152" s="54"/>
    </row>
    <row r="153" spans="1:28" x14ac:dyDescent="0.25">
      <c r="A153" s="12">
        <v>149</v>
      </c>
      <c r="B153" s="11">
        <v>17715559</v>
      </c>
      <c r="C153" s="10">
        <v>42.5</v>
      </c>
      <c r="D153" s="11">
        <v>2332</v>
      </c>
      <c r="E153" s="11">
        <v>3189</v>
      </c>
      <c r="F153" s="11">
        <f t="shared" si="8"/>
        <v>857</v>
      </c>
      <c r="G153" s="22">
        <f t="shared" si="7"/>
        <v>0.73702000000000001</v>
      </c>
      <c r="H153" s="22">
        <f>(C153/C276)*H11</f>
        <v>2.5433734398850917E-2</v>
      </c>
      <c r="I153" s="26">
        <f t="shared" si="9"/>
        <v>0.76245373439885089</v>
      </c>
      <c r="J153" s="85"/>
      <c r="K153" s="91"/>
      <c r="L153" s="87"/>
      <c r="M153" s="56"/>
      <c r="N153" s="57"/>
      <c r="O153" s="161"/>
      <c r="P153" s="171"/>
      <c r="Q153" s="157"/>
      <c r="R153" s="100"/>
      <c r="S153" s="157"/>
      <c r="T153" s="157"/>
      <c r="U153" s="157"/>
      <c r="V153" s="158"/>
      <c r="W153" s="159"/>
      <c r="X153" s="160"/>
      <c r="Y153" s="49"/>
      <c r="Z153" s="50"/>
      <c r="AA153" s="51"/>
      <c r="AB153" s="54"/>
    </row>
    <row r="154" spans="1:28" x14ac:dyDescent="0.25">
      <c r="A154" s="12">
        <v>150</v>
      </c>
      <c r="B154" s="11">
        <v>17219165</v>
      </c>
      <c r="C154" s="10">
        <v>67.2</v>
      </c>
      <c r="D154" s="11">
        <v>3003</v>
      </c>
      <c r="E154" s="11">
        <v>4385</v>
      </c>
      <c r="F154" s="11">
        <f t="shared" si="8"/>
        <v>1382</v>
      </c>
      <c r="G154" s="22">
        <f t="shared" si="7"/>
        <v>1.18852</v>
      </c>
      <c r="H154" s="22">
        <f>(C154/C276)*H11</f>
        <v>4.0215222390653692E-2</v>
      </c>
      <c r="I154" s="26">
        <f t="shared" si="9"/>
        <v>1.2287352223906538</v>
      </c>
      <c r="J154" s="85"/>
      <c r="K154" s="91"/>
      <c r="L154" s="87"/>
      <c r="M154" s="56"/>
      <c r="N154" s="57"/>
      <c r="O154" s="161"/>
      <c r="P154" s="171"/>
      <c r="Q154" s="157"/>
      <c r="R154" s="100"/>
      <c r="S154" s="157"/>
      <c r="T154" s="157"/>
      <c r="U154" s="157"/>
      <c r="V154" s="158"/>
      <c r="W154" s="159"/>
      <c r="X154" s="160"/>
      <c r="Y154" s="49"/>
      <c r="Z154" s="50"/>
      <c r="AA154" s="51"/>
      <c r="AB154" s="54"/>
    </row>
    <row r="155" spans="1:28" x14ac:dyDescent="0.25">
      <c r="A155" s="12">
        <v>151</v>
      </c>
      <c r="B155" s="11">
        <v>17219146</v>
      </c>
      <c r="C155" s="10">
        <v>45.4</v>
      </c>
      <c r="D155" s="11">
        <v>1902</v>
      </c>
      <c r="E155" s="11">
        <v>2366</v>
      </c>
      <c r="F155" s="11">
        <f t="shared" si="8"/>
        <v>464</v>
      </c>
      <c r="G155" s="22">
        <f t="shared" si="7"/>
        <v>0.39904000000000001</v>
      </c>
      <c r="H155" s="22">
        <f>(C155/C276)*H11</f>
        <v>2.7169212746066623E-2</v>
      </c>
      <c r="I155" s="26">
        <f t="shared" si="9"/>
        <v>0.4262092127460666</v>
      </c>
      <c r="J155" s="85"/>
      <c r="K155" s="91"/>
      <c r="L155" s="87"/>
      <c r="M155" s="56"/>
      <c r="N155" s="57"/>
      <c r="O155" s="161"/>
      <c r="P155" s="171"/>
      <c r="Q155" s="157"/>
      <c r="R155" s="100"/>
      <c r="S155" s="157"/>
      <c r="T155" s="157"/>
      <c r="U155" s="157"/>
      <c r="V155" s="158"/>
      <c r="W155" s="159"/>
      <c r="X155" s="160"/>
      <c r="Y155" s="49"/>
      <c r="Z155" s="50"/>
      <c r="AA155" s="51"/>
      <c r="AB155" s="54"/>
    </row>
    <row r="156" spans="1:28" x14ac:dyDescent="0.25">
      <c r="A156" s="12">
        <v>152</v>
      </c>
      <c r="B156" s="89">
        <v>17218597</v>
      </c>
      <c r="C156" s="10">
        <v>52.9</v>
      </c>
      <c r="D156" s="11">
        <v>2743</v>
      </c>
      <c r="E156" s="11">
        <v>4236</v>
      </c>
      <c r="F156" s="11">
        <f t="shared" si="8"/>
        <v>1493</v>
      </c>
      <c r="G156" s="22">
        <f t="shared" si="7"/>
        <v>1.2839799999999999</v>
      </c>
      <c r="H156" s="22">
        <f>(C156/C276)*H11</f>
        <v>3.1657518816452082E-2</v>
      </c>
      <c r="I156" s="26">
        <f t="shared" si="9"/>
        <v>1.315637518816452</v>
      </c>
      <c r="J156" s="85"/>
      <c r="K156" s="91"/>
      <c r="L156" s="87"/>
      <c r="M156" s="56"/>
      <c r="N156" s="57"/>
      <c r="O156" s="161"/>
      <c r="P156" s="171"/>
      <c r="Q156" s="165"/>
      <c r="R156" s="100"/>
      <c r="S156" s="157"/>
      <c r="T156" s="157"/>
      <c r="U156" s="157"/>
      <c r="V156" s="158"/>
      <c r="W156" s="159"/>
      <c r="X156" s="160"/>
      <c r="Y156" s="49"/>
      <c r="Z156" s="50"/>
      <c r="AA156" s="51"/>
      <c r="AB156" s="54"/>
    </row>
    <row r="157" spans="1:28" x14ac:dyDescent="0.25">
      <c r="A157" s="12">
        <v>153</v>
      </c>
      <c r="B157" s="89">
        <v>17218707</v>
      </c>
      <c r="C157" s="10">
        <v>48.1</v>
      </c>
      <c r="D157" s="11">
        <v>1230</v>
      </c>
      <c r="E157" s="11">
        <v>1983</v>
      </c>
      <c r="F157" s="11">
        <f t="shared" si="8"/>
        <v>753</v>
      </c>
      <c r="G157" s="22">
        <f t="shared" si="7"/>
        <v>0.64757999999999993</v>
      </c>
      <c r="H157" s="22">
        <f>(C157/C276)*H11</f>
        <v>2.8785002931405391E-2</v>
      </c>
      <c r="I157" s="26">
        <f t="shared" si="9"/>
        <v>0.67636500293140533</v>
      </c>
      <c r="J157" s="85"/>
      <c r="K157" s="91"/>
      <c r="L157" s="87"/>
      <c r="M157" s="56"/>
      <c r="N157" s="57"/>
      <c r="O157" s="161"/>
      <c r="P157" s="171"/>
      <c r="Q157" s="165"/>
      <c r="R157" s="100"/>
      <c r="S157" s="157"/>
      <c r="T157" s="157"/>
      <c r="U157" s="157"/>
      <c r="V157" s="158"/>
      <c r="W157" s="159"/>
      <c r="X157" s="160"/>
      <c r="Y157" s="49"/>
      <c r="Z157" s="50"/>
      <c r="AA157" s="51"/>
      <c r="AB157" s="54"/>
    </row>
    <row r="158" spans="1:28" x14ac:dyDescent="0.25">
      <c r="A158" s="12">
        <v>154</v>
      </c>
      <c r="B158" s="89">
        <v>17219111</v>
      </c>
      <c r="C158" s="10">
        <v>60.3</v>
      </c>
      <c r="D158" s="11">
        <v>1973</v>
      </c>
      <c r="E158" s="11">
        <v>3281</v>
      </c>
      <c r="F158" s="11">
        <f t="shared" si="8"/>
        <v>1308</v>
      </c>
      <c r="G158" s="22">
        <f t="shared" si="7"/>
        <v>1.1248799999999999</v>
      </c>
      <c r="H158" s="22">
        <f>(C158/C276)*H11</f>
        <v>3.6085980805899059E-2</v>
      </c>
      <c r="I158" s="26">
        <f t="shared" si="9"/>
        <v>1.160965980805899</v>
      </c>
      <c r="J158" s="85"/>
      <c r="K158" s="91"/>
      <c r="L158" s="87"/>
      <c r="M158" s="56"/>
      <c r="N158" s="57"/>
      <c r="O158" s="161"/>
      <c r="P158" s="171"/>
      <c r="Q158" s="165"/>
      <c r="R158" s="100"/>
      <c r="S158" s="157"/>
      <c r="T158" s="157"/>
      <c r="U158" s="157"/>
      <c r="V158" s="158"/>
      <c r="W158" s="159"/>
      <c r="X158" s="160"/>
      <c r="Y158" s="49"/>
      <c r="Z158" s="50"/>
      <c r="AA158" s="51"/>
      <c r="AB158" s="54"/>
    </row>
    <row r="159" spans="1:28" x14ac:dyDescent="0.25">
      <c r="A159" s="12">
        <v>155</v>
      </c>
      <c r="B159" s="89">
        <v>17219320</v>
      </c>
      <c r="C159" s="10">
        <v>101.4</v>
      </c>
      <c r="D159" s="11">
        <v>2919</v>
      </c>
      <c r="E159" s="11">
        <v>3872</v>
      </c>
      <c r="F159" s="11">
        <f t="shared" si="8"/>
        <v>953</v>
      </c>
      <c r="G159" s="22">
        <f t="shared" si="7"/>
        <v>0.81957999999999998</v>
      </c>
      <c r="H159" s="22">
        <f>(C159/C276)*H11</f>
        <v>6.0681898071611368E-2</v>
      </c>
      <c r="I159" s="26">
        <f t="shared" si="9"/>
        <v>0.88026189807161137</v>
      </c>
      <c r="J159" s="85"/>
      <c r="K159" s="91"/>
      <c r="L159" s="87"/>
      <c r="M159" s="56"/>
      <c r="N159" s="57"/>
      <c r="O159" s="161"/>
      <c r="P159" s="171"/>
      <c r="Q159" s="165"/>
      <c r="R159" s="100"/>
      <c r="S159" s="157"/>
      <c r="T159" s="157"/>
      <c r="U159" s="157"/>
      <c r="V159" s="158"/>
      <c r="W159" s="159"/>
      <c r="X159" s="160"/>
      <c r="Y159" s="49"/>
      <c r="Z159" s="50"/>
      <c r="AA159" s="51"/>
      <c r="AB159" s="54"/>
    </row>
    <row r="160" spans="1:28" x14ac:dyDescent="0.25">
      <c r="A160" s="12">
        <v>156</v>
      </c>
      <c r="B160" s="89">
        <v>17218751</v>
      </c>
      <c r="C160" s="10">
        <v>54.5</v>
      </c>
      <c r="D160" s="11">
        <v>3694</v>
      </c>
      <c r="E160" s="11">
        <v>6111</v>
      </c>
      <c r="F160" s="11">
        <f t="shared" si="8"/>
        <v>2417</v>
      </c>
      <c r="G160" s="22">
        <f t="shared" si="7"/>
        <v>2.0786199999999999</v>
      </c>
      <c r="H160" s="22">
        <f>(C160/C276)*H11</f>
        <v>3.2615024111467647E-2</v>
      </c>
      <c r="I160" s="26">
        <f t="shared" si="9"/>
        <v>2.1112350241114677</v>
      </c>
      <c r="J160" s="85"/>
      <c r="K160" s="91"/>
      <c r="L160" s="87"/>
      <c r="M160" s="56"/>
      <c r="N160" s="57"/>
      <c r="O160" s="161"/>
      <c r="P160" s="171"/>
      <c r="Q160" s="165"/>
      <c r="R160" s="100"/>
      <c r="S160" s="157"/>
      <c r="T160" s="157"/>
      <c r="U160" s="157"/>
      <c r="V160" s="158"/>
      <c r="W160" s="159"/>
      <c r="X160" s="160"/>
      <c r="Y160" s="49"/>
      <c r="Z160" s="50"/>
      <c r="AA160" s="51"/>
      <c r="AB160" s="54"/>
    </row>
    <row r="161" spans="1:28" x14ac:dyDescent="0.25">
      <c r="A161" s="12">
        <v>157</v>
      </c>
      <c r="B161" s="89">
        <v>17218602</v>
      </c>
      <c r="C161" s="10">
        <v>52</v>
      </c>
      <c r="D161" s="11">
        <v>2048</v>
      </c>
      <c r="E161" s="11">
        <v>2500</v>
      </c>
      <c r="F161" s="11">
        <f t="shared" si="8"/>
        <v>452</v>
      </c>
      <c r="G161" s="22">
        <f t="shared" si="7"/>
        <v>0.38872000000000001</v>
      </c>
      <c r="H161" s="22">
        <f>(C161/C276)*H11</f>
        <v>3.1118922088005825E-2</v>
      </c>
      <c r="I161" s="26">
        <f t="shared" si="9"/>
        <v>0.41983892208800583</v>
      </c>
      <c r="J161" s="85"/>
      <c r="K161" s="91"/>
      <c r="L161" s="87"/>
      <c r="M161" s="56"/>
      <c r="N161" s="57"/>
      <c r="O161" s="161"/>
      <c r="P161" s="171"/>
      <c r="Q161" s="165"/>
      <c r="R161" s="100"/>
      <c r="S161" s="157"/>
      <c r="T161" s="157"/>
      <c r="U161" s="157"/>
      <c r="V161" s="158"/>
      <c r="W161" s="159"/>
      <c r="X161" s="160"/>
      <c r="Y161" s="49"/>
      <c r="Z161" s="50"/>
      <c r="AA161" s="51"/>
      <c r="AB161" s="54"/>
    </row>
    <row r="162" spans="1:28" x14ac:dyDescent="0.25">
      <c r="A162" s="12">
        <v>158</v>
      </c>
      <c r="B162" s="11">
        <v>17219255</v>
      </c>
      <c r="C162" s="10">
        <v>48.1</v>
      </c>
      <c r="D162" s="11">
        <v>2233</v>
      </c>
      <c r="E162" s="11">
        <v>2615</v>
      </c>
      <c r="F162" s="11">
        <f t="shared" si="8"/>
        <v>382</v>
      </c>
      <c r="G162" s="22">
        <f t="shared" si="7"/>
        <v>0.32851999999999998</v>
      </c>
      <c r="H162" s="22">
        <f>(C162/C276)*H11</f>
        <v>2.8785002931405391E-2</v>
      </c>
      <c r="I162" s="26">
        <f t="shared" si="9"/>
        <v>0.35730500293140538</v>
      </c>
      <c r="J162" s="85"/>
      <c r="K162" s="91"/>
      <c r="L162" s="87"/>
      <c r="M162" s="56"/>
      <c r="N162" s="57"/>
      <c r="O162" s="161"/>
      <c r="P162" s="171"/>
      <c r="Q162" s="157"/>
      <c r="R162" s="100"/>
      <c r="S162" s="157"/>
      <c r="T162" s="157"/>
      <c r="U162" s="157"/>
      <c r="V162" s="158"/>
      <c r="W162" s="159"/>
      <c r="X162" s="160"/>
      <c r="Y162" s="49"/>
      <c r="Z162" s="50"/>
      <c r="AA162" s="51"/>
      <c r="AB162" s="54"/>
    </row>
    <row r="163" spans="1:28" x14ac:dyDescent="0.25">
      <c r="A163" s="12">
        <v>159</v>
      </c>
      <c r="B163" s="11">
        <v>17219227</v>
      </c>
      <c r="C163" s="10">
        <v>49.4</v>
      </c>
      <c r="D163" s="11">
        <v>2299</v>
      </c>
      <c r="E163" s="11">
        <v>3478</v>
      </c>
      <c r="F163" s="11">
        <f t="shared" si="8"/>
        <v>1179</v>
      </c>
      <c r="G163" s="22">
        <f t="shared" si="7"/>
        <v>1.0139400000000001</v>
      </c>
      <c r="H163" s="22">
        <f>(C163/C276)*H11</f>
        <v>2.9562975983605536E-2</v>
      </c>
      <c r="I163" s="26">
        <f t="shared" si="9"/>
        <v>1.0435029759836056</v>
      </c>
      <c r="J163" s="85"/>
      <c r="K163" s="91"/>
      <c r="L163" s="87"/>
      <c r="M163" s="56"/>
      <c r="N163" s="57"/>
      <c r="O163" s="161"/>
      <c r="P163" s="171"/>
      <c r="Q163" s="157"/>
      <c r="R163" s="100"/>
      <c r="S163" s="157"/>
      <c r="T163" s="157"/>
      <c r="U163" s="157"/>
      <c r="V163" s="158"/>
      <c r="W163" s="159"/>
      <c r="X163" s="160"/>
      <c r="Y163" s="49"/>
      <c r="Z163" s="50"/>
      <c r="AA163" s="51"/>
      <c r="AB163" s="54"/>
    </row>
    <row r="164" spans="1:28" x14ac:dyDescent="0.25">
      <c r="A164" s="12">
        <v>160</v>
      </c>
      <c r="B164" s="11">
        <v>17218599</v>
      </c>
      <c r="C164" s="10">
        <v>69.8</v>
      </c>
      <c r="D164" s="11">
        <v>3445</v>
      </c>
      <c r="E164" s="11">
        <v>5298</v>
      </c>
      <c r="F164" s="11">
        <f t="shared" si="8"/>
        <v>1853</v>
      </c>
      <c r="G164" s="22">
        <f t="shared" si="7"/>
        <v>1.59358</v>
      </c>
      <c r="H164" s="22">
        <f>(C164/C276)*H11</f>
        <v>4.1771168495053974E-2</v>
      </c>
      <c r="I164" s="26">
        <f t="shared" si="9"/>
        <v>1.6353511684950539</v>
      </c>
      <c r="J164" s="85"/>
      <c r="K164" s="91"/>
      <c r="L164" s="87"/>
      <c r="M164" s="56"/>
      <c r="N164" s="57"/>
      <c r="O164" s="161"/>
      <c r="P164" s="171"/>
      <c r="Q164" s="157"/>
      <c r="R164" s="100"/>
      <c r="S164" s="157"/>
      <c r="T164" s="157"/>
      <c r="U164" s="157"/>
      <c r="V164" s="158"/>
      <c r="W164" s="159"/>
      <c r="X164" s="160"/>
      <c r="Y164" s="49"/>
      <c r="Z164" s="50"/>
      <c r="AA164" s="51"/>
      <c r="AB164" s="54"/>
    </row>
    <row r="165" spans="1:28" x14ac:dyDescent="0.25">
      <c r="A165" s="12">
        <v>161</v>
      </c>
      <c r="B165" s="11">
        <v>17219107</v>
      </c>
      <c r="C165" s="10">
        <v>43</v>
      </c>
      <c r="D165" s="11">
        <v>1872</v>
      </c>
      <c r="E165" s="11">
        <v>1872</v>
      </c>
      <c r="F165" s="11">
        <f t="shared" si="8"/>
        <v>0</v>
      </c>
      <c r="G165" s="22">
        <f t="shared" si="7"/>
        <v>0</v>
      </c>
      <c r="H165" s="22">
        <f>(C165/C276)*H11</f>
        <v>2.5732954803543283E-2</v>
      </c>
      <c r="I165" s="26">
        <f t="shared" si="9"/>
        <v>2.5732954803543283E-2</v>
      </c>
      <c r="J165" s="85"/>
      <c r="K165" s="91"/>
      <c r="L165" s="87"/>
      <c r="M165" s="56"/>
      <c r="N165" s="57"/>
      <c r="O165" s="161"/>
      <c r="P165" s="171"/>
      <c r="Q165" s="157"/>
      <c r="R165" s="100"/>
      <c r="S165" s="157"/>
      <c r="T165" s="157"/>
      <c r="U165" s="157"/>
      <c r="V165" s="158"/>
      <c r="W165" s="159"/>
      <c r="X165" s="160"/>
      <c r="Y165" s="49"/>
      <c r="Z165" s="50"/>
      <c r="AA165" s="51"/>
      <c r="AB165" s="54"/>
    </row>
    <row r="166" spans="1:28" x14ac:dyDescent="0.25">
      <c r="A166" s="12">
        <v>162</v>
      </c>
      <c r="B166" s="11">
        <v>17218736</v>
      </c>
      <c r="C166" s="10">
        <v>68.3</v>
      </c>
      <c r="D166" s="11">
        <v>3255</v>
      </c>
      <c r="E166" s="11">
        <v>5066</v>
      </c>
      <c r="F166" s="11">
        <f t="shared" si="8"/>
        <v>1811</v>
      </c>
      <c r="G166" s="22">
        <f t="shared" si="7"/>
        <v>1.5574600000000001</v>
      </c>
      <c r="H166" s="22">
        <f>(C166/C276)*H11</f>
        <v>4.0873507280976884E-2</v>
      </c>
      <c r="I166" s="26">
        <f t="shared" si="9"/>
        <v>1.598333507280977</v>
      </c>
      <c r="J166" s="85"/>
      <c r="K166" s="91"/>
      <c r="L166" s="87"/>
      <c r="M166" s="56"/>
      <c r="N166" s="57"/>
      <c r="O166" s="161"/>
      <c r="P166" s="171"/>
      <c r="Q166" s="157"/>
      <c r="R166" s="100"/>
      <c r="S166" s="157"/>
      <c r="T166" s="157"/>
      <c r="U166" s="157"/>
      <c r="V166" s="158"/>
      <c r="W166" s="159"/>
      <c r="X166" s="160"/>
      <c r="Y166" s="49"/>
      <c r="Z166" s="50"/>
      <c r="AA166" s="51"/>
      <c r="AB166" s="54"/>
    </row>
    <row r="167" spans="1:28" x14ac:dyDescent="0.25">
      <c r="A167" s="12">
        <v>163</v>
      </c>
      <c r="B167" s="11">
        <v>17218735</v>
      </c>
      <c r="C167" s="10">
        <v>45.3</v>
      </c>
      <c r="D167" s="11">
        <v>1882</v>
      </c>
      <c r="E167" s="11">
        <v>2605</v>
      </c>
      <c r="F167" s="11">
        <f t="shared" si="8"/>
        <v>723</v>
      </c>
      <c r="G167" s="22">
        <f t="shared" si="7"/>
        <v>0.62178</v>
      </c>
      <c r="H167" s="22">
        <f>(C167/C276)*H11</f>
        <v>2.7109368665128156E-2</v>
      </c>
      <c r="I167" s="26">
        <f t="shared" si="9"/>
        <v>0.64888936866512814</v>
      </c>
      <c r="J167" s="85"/>
      <c r="K167" s="91"/>
      <c r="L167" s="87"/>
      <c r="M167" s="56"/>
      <c r="N167" s="57"/>
      <c r="O167" s="161"/>
      <c r="P167" s="171"/>
      <c r="Q167" s="157"/>
      <c r="R167" s="100"/>
      <c r="S167" s="157"/>
      <c r="T167" s="157"/>
      <c r="U167" s="157"/>
      <c r="V167" s="158"/>
      <c r="W167" s="159"/>
      <c r="X167" s="160"/>
      <c r="Y167" s="49"/>
      <c r="Z167" s="50"/>
      <c r="AA167" s="51"/>
      <c r="AB167" s="54"/>
    </row>
    <row r="168" spans="1:28" x14ac:dyDescent="0.25">
      <c r="A168" s="12">
        <v>164</v>
      </c>
      <c r="B168" s="11">
        <v>17218779</v>
      </c>
      <c r="C168" s="10">
        <v>53</v>
      </c>
      <c r="D168" s="11">
        <v>2599</v>
      </c>
      <c r="E168" s="11">
        <v>3831</v>
      </c>
      <c r="F168" s="11">
        <f t="shared" si="8"/>
        <v>1232</v>
      </c>
      <c r="G168" s="22">
        <f t="shared" si="7"/>
        <v>1.05952</v>
      </c>
      <c r="H168" s="22">
        <f>(C168/C276)*H11</f>
        <v>3.1717362897390557E-2</v>
      </c>
      <c r="I168" s="26">
        <f t="shared" si="9"/>
        <v>1.0912373628973906</v>
      </c>
      <c r="J168" s="85"/>
      <c r="K168" s="91"/>
      <c r="L168" s="87"/>
      <c r="M168" s="56"/>
      <c r="N168" s="57"/>
      <c r="O168" s="161"/>
      <c r="P168" s="171"/>
      <c r="Q168" s="157"/>
      <c r="R168" s="100"/>
      <c r="S168" s="157"/>
      <c r="T168" s="157"/>
      <c r="U168" s="157"/>
      <c r="V168" s="158"/>
      <c r="W168" s="159"/>
      <c r="X168" s="160"/>
      <c r="Y168" s="49"/>
      <c r="Z168" s="50"/>
      <c r="AA168" s="51"/>
      <c r="AB168" s="54"/>
    </row>
    <row r="169" spans="1:28" x14ac:dyDescent="0.25">
      <c r="A169" s="12">
        <v>165</v>
      </c>
      <c r="B169" s="11">
        <v>17219095</v>
      </c>
      <c r="C169" s="10">
        <v>47.9</v>
      </c>
      <c r="D169" s="11">
        <v>2986</v>
      </c>
      <c r="E169" s="11">
        <v>3812</v>
      </c>
      <c r="F169" s="11">
        <f t="shared" si="8"/>
        <v>826</v>
      </c>
      <c r="G169" s="22">
        <f t="shared" si="7"/>
        <v>0.71035999999999999</v>
      </c>
      <c r="H169" s="22">
        <f>(C169/C276)*H11</f>
        <v>2.8665314769528445E-2</v>
      </c>
      <c r="I169" s="26">
        <f t="shared" si="9"/>
        <v>0.73902531476952849</v>
      </c>
      <c r="J169" s="85"/>
      <c r="K169" s="91"/>
      <c r="L169" s="87"/>
      <c r="M169" s="56"/>
      <c r="N169" s="57"/>
      <c r="O169" s="161"/>
      <c r="P169" s="171"/>
      <c r="Q169" s="157"/>
      <c r="R169" s="100"/>
      <c r="S169" s="157"/>
      <c r="T169" s="157"/>
      <c r="U169" s="157"/>
      <c r="V169" s="158"/>
      <c r="W169" s="159"/>
      <c r="X169" s="160"/>
      <c r="Y169" s="49"/>
      <c r="Z169" s="50"/>
      <c r="AA169" s="51"/>
      <c r="AB169" s="54"/>
    </row>
    <row r="170" spans="1:28" x14ac:dyDescent="0.25">
      <c r="A170" s="12">
        <v>166</v>
      </c>
      <c r="B170" s="11">
        <v>17219066</v>
      </c>
      <c r="C170" s="10">
        <v>60.3</v>
      </c>
      <c r="D170" s="11">
        <v>2618</v>
      </c>
      <c r="E170" s="11">
        <v>2835</v>
      </c>
      <c r="F170" s="11">
        <f t="shared" si="8"/>
        <v>217</v>
      </c>
      <c r="G170" s="22">
        <f t="shared" si="7"/>
        <v>0.18662000000000001</v>
      </c>
      <c r="H170" s="22">
        <f>(C170/C276)*H11</f>
        <v>3.6085980805899059E-2</v>
      </c>
      <c r="I170" s="26">
        <f t="shared" si="9"/>
        <v>0.22270598080589907</v>
      </c>
      <c r="J170" s="85"/>
      <c r="K170" s="91"/>
      <c r="L170" s="87"/>
      <c r="M170" s="56"/>
      <c r="N170" s="57"/>
      <c r="O170" s="161"/>
      <c r="P170" s="171"/>
      <c r="Q170" s="157"/>
      <c r="R170" s="100"/>
      <c r="S170" s="157"/>
      <c r="T170" s="157"/>
      <c r="U170" s="157"/>
      <c r="V170" s="158"/>
      <c r="W170" s="159"/>
      <c r="X170" s="160"/>
      <c r="Y170" s="49"/>
      <c r="Z170" s="50"/>
      <c r="AA170" s="51"/>
      <c r="AB170" s="54"/>
    </row>
    <row r="171" spans="1:28" x14ac:dyDescent="0.25">
      <c r="A171" s="12">
        <v>167</v>
      </c>
      <c r="B171" s="11">
        <v>17218904</v>
      </c>
      <c r="C171" s="10">
        <v>100.9</v>
      </c>
      <c r="D171" s="11">
        <v>3730</v>
      </c>
      <c r="E171" s="11">
        <v>4878</v>
      </c>
      <c r="F171" s="11">
        <f t="shared" si="8"/>
        <v>1148</v>
      </c>
      <c r="G171" s="22">
        <f t="shared" si="7"/>
        <v>0.98727999999999994</v>
      </c>
      <c r="H171" s="22">
        <f>(C171/C276)*H11</f>
        <v>6.0382677666919002E-2</v>
      </c>
      <c r="I171" s="26">
        <f t="shared" si="9"/>
        <v>1.0476626776669189</v>
      </c>
      <c r="J171" s="85"/>
      <c r="K171" s="91"/>
      <c r="L171" s="87"/>
      <c r="M171" s="56"/>
      <c r="N171" s="57"/>
      <c r="O171" s="161"/>
      <c r="P171" s="171"/>
      <c r="Q171" s="157"/>
      <c r="R171" s="100"/>
      <c r="S171" s="157"/>
      <c r="T171" s="157"/>
      <c r="U171" s="157"/>
      <c r="V171" s="158"/>
      <c r="W171" s="159"/>
      <c r="X171" s="160"/>
      <c r="Y171" s="49"/>
      <c r="Z171" s="50"/>
      <c r="AA171" s="51"/>
      <c r="AB171" s="54"/>
    </row>
    <row r="172" spans="1:28" x14ac:dyDescent="0.25">
      <c r="A172" s="12">
        <v>168</v>
      </c>
      <c r="B172" s="11">
        <v>17219114</v>
      </c>
      <c r="C172" s="10">
        <v>54.7</v>
      </c>
      <c r="D172" s="11">
        <v>2069</v>
      </c>
      <c r="E172" s="11">
        <v>3137</v>
      </c>
      <c r="F172" s="11">
        <f t="shared" si="8"/>
        <v>1068</v>
      </c>
      <c r="G172" s="22">
        <f t="shared" si="7"/>
        <v>0.91847999999999996</v>
      </c>
      <c r="H172" s="22">
        <f>(C172/C276)*H11</f>
        <v>3.2734712273344596E-2</v>
      </c>
      <c r="I172" s="26">
        <f t="shared" si="9"/>
        <v>0.95121471227334453</v>
      </c>
      <c r="J172" s="85"/>
      <c r="K172" s="91"/>
      <c r="L172" s="87"/>
      <c r="M172" s="56"/>
      <c r="N172" s="57"/>
      <c r="O172" s="161"/>
      <c r="P172" s="171"/>
      <c r="Q172" s="157"/>
      <c r="R172" s="100"/>
      <c r="S172" s="157"/>
      <c r="T172" s="157"/>
      <c r="U172" s="157"/>
      <c r="V172" s="158"/>
      <c r="W172" s="159"/>
      <c r="X172" s="160"/>
      <c r="Y172" s="49"/>
      <c r="Z172" s="50"/>
      <c r="AA172" s="51"/>
      <c r="AB172" s="54"/>
    </row>
    <row r="173" spans="1:28" x14ac:dyDescent="0.25">
      <c r="A173" s="12">
        <v>169</v>
      </c>
      <c r="B173" s="11">
        <v>17219283</v>
      </c>
      <c r="C173" s="10">
        <v>52</v>
      </c>
      <c r="D173" s="11">
        <v>1904</v>
      </c>
      <c r="E173" s="11">
        <v>2198</v>
      </c>
      <c r="F173" s="11">
        <f t="shared" si="8"/>
        <v>294</v>
      </c>
      <c r="G173" s="22">
        <f t="shared" si="7"/>
        <v>0.25284000000000001</v>
      </c>
      <c r="H173" s="22">
        <f>(C173/C276)*H11</f>
        <v>3.1118922088005825E-2</v>
      </c>
      <c r="I173" s="26">
        <f t="shared" si="9"/>
        <v>0.28395892208800583</v>
      </c>
      <c r="J173" s="85"/>
      <c r="K173" s="91"/>
      <c r="L173" s="87"/>
      <c r="M173" s="56"/>
      <c r="N173" s="57"/>
      <c r="O173" s="161"/>
      <c r="P173" s="171"/>
      <c r="Q173" s="157"/>
      <c r="R173" s="100"/>
      <c r="S173" s="157"/>
      <c r="T173" s="157"/>
      <c r="U173" s="157"/>
      <c r="V173" s="158"/>
      <c r="W173" s="159"/>
      <c r="X173" s="160"/>
      <c r="Y173" s="49"/>
      <c r="Z173" s="50"/>
      <c r="AA173" s="51"/>
      <c r="AB173" s="54"/>
    </row>
    <row r="174" spans="1:28" x14ac:dyDescent="0.25">
      <c r="A174" s="12">
        <v>170</v>
      </c>
      <c r="B174" s="11">
        <v>17219054</v>
      </c>
      <c r="C174" s="10">
        <v>47.7</v>
      </c>
      <c r="D174" s="11">
        <v>1519</v>
      </c>
      <c r="E174" s="11">
        <v>2558</v>
      </c>
      <c r="F174" s="11">
        <f t="shared" si="8"/>
        <v>1039</v>
      </c>
      <c r="G174" s="22">
        <f t="shared" si="7"/>
        <v>0.89354</v>
      </c>
      <c r="H174" s="22">
        <f>(C174/C276)*H11</f>
        <v>2.8545626607651503E-2</v>
      </c>
      <c r="I174" s="26">
        <f t="shared" si="9"/>
        <v>0.92208562660765148</v>
      </c>
      <c r="J174" s="85"/>
      <c r="K174" s="91"/>
      <c r="L174" s="87"/>
      <c r="M174" s="56"/>
      <c r="N174" s="57"/>
      <c r="O174" s="161"/>
      <c r="P174" s="171"/>
      <c r="Q174" s="157"/>
      <c r="R174" s="100"/>
      <c r="S174" s="157"/>
      <c r="T174" s="157"/>
      <c r="U174" s="157"/>
      <c r="V174" s="158"/>
      <c r="W174" s="159"/>
      <c r="X174" s="160"/>
      <c r="Y174" s="49"/>
      <c r="Z174" s="50"/>
      <c r="AA174" s="51"/>
      <c r="AB174" s="54"/>
    </row>
    <row r="175" spans="1:28" x14ac:dyDescent="0.25">
      <c r="A175" s="12">
        <v>171</v>
      </c>
      <c r="B175" s="11">
        <v>17219077</v>
      </c>
      <c r="C175" s="10">
        <v>49.7</v>
      </c>
      <c r="D175" s="11">
        <v>2247</v>
      </c>
      <c r="E175" s="11">
        <v>3161</v>
      </c>
      <c r="F175" s="11">
        <f t="shared" si="8"/>
        <v>914</v>
      </c>
      <c r="G175" s="22">
        <f t="shared" si="7"/>
        <v>0.78603999999999996</v>
      </c>
      <c r="H175" s="22">
        <f>(C175/C276)*H11</f>
        <v>2.9742508226420956E-2</v>
      </c>
      <c r="I175" s="26">
        <f t="shared" si="9"/>
        <v>0.81578250822642095</v>
      </c>
      <c r="J175" s="85"/>
      <c r="K175" s="91"/>
      <c r="L175" s="87"/>
      <c r="M175" s="56"/>
      <c r="N175" s="57"/>
      <c r="O175" s="161"/>
      <c r="P175" s="171"/>
      <c r="Q175" s="157"/>
      <c r="R175" s="100"/>
      <c r="S175" s="157"/>
      <c r="T175" s="157"/>
      <c r="U175" s="157"/>
      <c r="V175" s="158"/>
      <c r="W175" s="159"/>
      <c r="X175" s="160"/>
      <c r="Y175" s="49"/>
      <c r="Z175" s="50"/>
      <c r="AA175" s="51"/>
      <c r="AB175" s="54"/>
    </row>
    <row r="176" spans="1:28" x14ac:dyDescent="0.25">
      <c r="A176" s="12">
        <v>172</v>
      </c>
      <c r="B176" s="11">
        <v>17219296</v>
      </c>
      <c r="C176" s="10">
        <v>68.8</v>
      </c>
      <c r="D176" s="11">
        <v>2871</v>
      </c>
      <c r="E176" s="11">
        <v>3129</v>
      </c>
      <c r="F176" s="11">
        <f t="shared" si="8"/>
        <v>258</v>
      </c>
      <c r="G176" s="22">
        <f t="shared" si="7"/>
        <v>0.22187999999999999</v>
      </c>
      <c r="H176" s="22">
        <f>(C176/C276)*H11</f>
        <v>4.117272768566925E-2</v>
      </c>
      <c r="I176" s="26">
        <f t="shared" si="9"/>
        <v>0.26305272768566923</v>
      </c>
      <c r="J176" s="85"/>
      <c r="K176" s="91"/>
      <c r="L176" s="87"/>
      <c r="M176" s="56"/>
      <c r="N176" s="57"/>
      <c r="O176" s="161"/>
      <c r="P176" s="171"/>
      <c r="Q176" s="157"/>
      <c r="R176" s="100"/>
      <c r="S176" s="157"/>
      <c r="T176" s="157"/>
      <c r="U176" s="157"/>
      <c r="V176" s="158"/>
      <c r="W176" s="159"/>
      <c r="X176" s="160"/>
      <c r="Y176" s="49"/>
      <c r="Z176" s="50"/>
      <c r="AA176" s="51"/>
      <c r="AB176" s="54"/>
    </row>
    <row r="177" spans="1:28" x14ac:dyDescent="0.25">
      <c r="A177" s="12">
        <v>173</v>
      </c>
      <c r="B177" s="11">
        <v>17218838</v>
      </c>
      <c r="C177" s="10">
        <v>42.5</v>
      </c>
      <c r="D177" s="11">
        <v>1873</v>
      </c>
      <c r="E177" s="11">
        <v>2185</v>
      </c>
      <c r="F177" s="11">
        <f t="shared" si="8"/>
        <v>312</v>
      </c>
      <c r="G177" s="22">
        <f t="shared" si="7"/>
        <v>0.26832</v>
      </c>
      <c r="H177" s="22">
        <f>(C177/C276)*H11</f>
        <v>2.5433734398850917E-2</v>
      </c>
      <c r="I177" s="26">
        <f t="shared" si="9"/>
        <v>0.29375373439885094</v>
      </c>
      <c r="J177" s="85"/>
      <c r="K177" s="91"/>
      <c r="L177" s="87"/>
      <c r="M177" s="56"/>
      <c r="N177" s="57"/>
      <c r="O177" s="161"/>
      <c r="P177" s="171"/>
      <c r="Q177" s="157"/>
      <c r="R177" s="100"/>
      <c r="S177" s="157"/>
      <c r="T177" s="157"/>
      <c r="U177" s="157"/>
      <c r="V177" s="158"/>
      <c r="W177" s="159"/>
      <c r="X177" s="160"/>
      <c r="Y177" s="49"/>
      <c r="Z177" s="50"/>
      <c r="AA177" s="51"/>
      <c r="AB177" s="54"/>
    </row>
    <row r="178" spans="1:28" x14ac:dyDescent="0.25">
      <c r="A178" s="12">
        <v>174</v>
      </c>
      <c r="B178" s="11">
        <v>17218967</v>
      </c>
      <c r="C178" s="10">
        <v>67</v>
      </c>
      <c r="D178" s="11">
        <v>3006</v>
      </c>
      <c r="E178" s="11">
        <v>3803</v>
      </c>
      <c r="F178" s="11">
        <f t="shared" si="8"/>
        <v>797</v>
      </c>
      <c r="G178" s="22">
        <f t="shared" si="7"/>
        <v>0.68542000000000003</v>
      </c>
      <c r="H178" s="22">
        <f>(C178/C276)*H11</f>
        <v>4.0095534228776743E-2</v>
      </c>
      <c r="I178" s="26">
        <f t="shared" si="9"/>
        <v>0.72551553422877679</v>
      </c>
      <c r="J178" s="85"/>
      <c r="K178" s="91"/>
      <c r="L178" s="87"/>
      <c r="M178" s="56"/>
      <c r="N178" s="57"/>
      <c r="O178" s="161"/>
      <c r="P178" s="171"/>
      <c r="Q178" s="157"/>
      <c r="R178" s="100"/>
      <c r="S178" s="157"/>
      <c r="T178" s="157"/>
      <c r="U178" s="157"/>
      <c r="V178" s="158"/>
      <c r="W178" s="159"/>
      <c r="X178" s="160"/>
      <c r="Y178" s="49"/>
      <c r="Z178" s="50"/>
      <c r="AA178" s="51"/>
      <c r="AB178" s="54"/>
    </row>
    <row r="179" spans="1:28" x14ac:dyDescent="0.25">
      <c r="A179" s="12">
        <v>175</v>
      </c>
      <c r="B179" s="11">
        <v>17218925</v>
      </c>
      <c r="C179" s="10">
        <v>45.4</v>
      </c>
      <c r="D179" s="11">
        <v>1820</v>
      </c>
      <c r="E179" s="11">
        <v>2311</v>
      </c>
      <c r="F179" s="11">
        <f t="shared" si="8"/>
        <v>491</v>
      </c>
      <c r="G179" s="22">
        <f t="shared" si="7"/>
        <v>0.42225999999999997</v>
      </c>
      <c r="H179" s="22">
        <f>(C179/C276)*H11</f>
        <v>2.7169212746066623E-2</v>
      </c>
      <c r="I179" s="26">
        <f t="shared" si="9"/>
        <v>0.44942921274606662</v>
      </c>
      <c r="J179" s="85"/>
      <c r="K179" s="91"/>
      <c r="L179" s="87"/>
      <c r="M179" s="56"/>
      <c r="N179" s="57"/>
      <c r="O179" s="161"/>
      <c r="P179" s="171"/>
      <c r="Q179" s="157"/>
      <c r="R179" s="100"/>
      <c r="S179" s="157"/>
      <c r="T179" s="157"/>
      <c r="U179" s="157"/>
      <c r="V179" s="158"/>
      <c r="W179" s="159"/>
      <c r="X179" s="160"/>
      <c r="Y179" s="49"/>
      <c r="Z179" s="50"/>
      <c r="AA179" s="51"/>
      <c r="AB179" s="54"/>
    </row>
    <row r="180" spans="1:28" x14ac:dyDescent="0.25">
      <c r="A180" s="12">
        <v>176</v>
      </c>
      <c r="B180" s="11">
        <v>17218755</v>
      </c>
      <c r="C180" s="10">
        <v>53</v>
      </c>
      <c r="D180" s="11">
        <v>2185</v>
      </c>
      <c r="E180" s="11">
        <v>2750</v>
      </c>
      <c r="F180" s="11">
        <f t="shared" si="8"/>
        <v>565</v>
      </c>
      <c r="G180" s="22">
        <f t="shared" si="7"/>
        <v>0.4859</v>
      </c>
      <c r="H180" s="22">
        <f>(C180/C276)*H11</f>
        <v>3.1717362897390557E-2</v>
      </c>
      <c r="I180" s="26">
        <f t="shared" si="9"/>
        <v>0.51761736289739058</v>
      </c>
      <c r="J180" s="85"/>
      <c r="K180" s="91"/>
      <c r="L180" s="87"/>
      <c r="M180" s="56"/>
      <c r="N180" s="57"/>
      <c r="O180" s="161"/>
      <c r="P180" s="171"/>
      <c r="Q180" s="157"/>
      <c r="R180" s="100"/>
      <c r="S180" s="157"/>
      <c r="T180" s="157"/>
      <c r="U180" s="157"/>
      <c r="V180" s="158"/>
      <c r="W180" s="159"/>
      <c r="X180" s="160"/>
      <c r="Y180" s="49"/>
      <c r="Z180" s="50"/>
      <c r="AA180" s="51"/>
      <c r="AB180" s="54"/>
    </row>
    <row r="181" spans="1:28" x14ac:dyDescent="0.25">
      <c r="A181" s="12">
        <v>177</v>
      </c>
      <c r="B181" s="11">
        <v>17219023</v>
      </c>
      <c r="C181" s="10">
        <v>48</v>
      </c>
      <c r="D181" s="11">
        <v>2509</v>
      </c>
      <c r="E181" s="11">
        <v>3606</v>
      </c>
      <c r="F181" s="11">
        <f t="shared" si="8"/>
        <v>1097</v>
      </c>
      <c r="G181" s="22">
        <f t="shared" si="7"/>
        <v>0.94341999999999993</v>
      </c>
      <c r="H181" s="22">
        <f>(C181/C276)*H11</f>
        <v>2.872515885046692E-2</v>
      </c>
      <c r="I181" s="26">
        <f t="shared" si="9"/>
        <v>0.97214515885046682</v>
      </c>
      <c r="J181" s="85"/>
      <c r="K181" s="91"/>
      <c r="L181" s="87"/>
      <c r="M181" s="56"/>
      <c r="N181" s="57"/>
      <c r="O181" s="161"/>
      <c r="P181" s="171"/>
      <c r="Q181" s="157"/>
      <c r="R181" s="100"/>
      <c r="S181" s="157"/>
      <c r="T181" s="157"/>
      <c r="U181" s="157"/>
      <c r="V181" s="158"/>
      <c r="W181" s="159"/>
      <c r="X181" s="160"/>
      <c r="Y181" s="49"/>
      <c r="Z181" s="50"/>
      <c r="AA181" s="51"/>
      <c r="AB181" s="54"/>
    </row>
    <row r="182" spans="1:28" x14ac:dyDescent="0.25">
      <c r="A182" s="12">
        <v>178</v>
      </c>
      <c r="B182" s="11">
        <v>17219307</v>
      </c>
      <c r="C182" s="10">
        <v>59.8</v>
      </c>
      <c r="D182" s="11">
        <v>2676</v>
      </c>
      <c r="E182" s="11">
        <v>3785</v>
      </c>
      <c r="F182" s="11">
        <f t="shared" si="8"/>
        <v>1109</v>
      </c>
      <c r="G182" s="22">
        <f t="shared" si="7"/>
        <v>0.95373999999999992</v>
      </c>
      <c r="H182" s="22">
        <f>(C182/C276)*H11</f>
        <v>3.5786760401206701E-2</v>
      </c>
      <c r="I182" s="26">
        <f t="shared" si="9"/>
        <v>0.98952676040120657</v>
      </c>
      <c r="J182" s="85"/>
      <c r="K182" s="91"/>
      <c r="L182" s="87"/>
      <c r="M182" s="56"/>
      <c r="N182" s="57"/>
      <c r="O182" s="161"/>
      <c r="P182" s="171"/>
      <c r="Q182" s="157"/>
      <c r="R182" s="100"/>
      <c r="S182" s="157"/>
      <c r="T182" s="157"/>
      <c r="U182" s="157"/>
      <c r="V182" s="158"/>
      <c r="W182" s="159"/>
      <c r="X182" s="160"/>
      <c r="Y182" s="49"/>
      <c r="Z182" s="50"/>
      <c r="AA182" s="51"/>
      <c r="AB182" s="54"/>
    </row>
    <row r="183" spans="1:28" x14ac:dyDescent="0.25">
      <c r="A183" s="12">
        <v>179</v>
      </c>
      <c r="B183" s="11">
        <v>17219225</v>
      </c>
      <c r="C183" s="10">
        <v>101.5</v>
      </c>
      <c r="D183" s="11">
        <v>4078</v>
      </c>
      <c r="E183" s="11">
        <v>6448</v>
      </c>
      <c r="F183" s="11">
        <f t="shared" si="8"/>
        <v>2370</v>
      </c>
      <c r="G183" s="22">
        <f t="shared" si="7"/>
        <v>2.0381999999999998</v>
      </c>
      <c r="H183" s="22">
        <f>(C183/C276)*H11</f>
        <v>6.0741742152549842E-2</v>
      </c>
      <c r="I183" s="26">
        <f t="shared" si="9"/>
        <v>2.0989417421525496</v>
      </c>
      <c r="J183" s="85"/>
      <c r="K183" s="91"/>
      <c r="L183" s="87"/>
      <c r="M183" s="56"/>
      <c r="N183" s="57"/>
      <c r="O183" s="161"/>
      <c r="P183" s="171"/>
      <c r="Q183" s="157"/>
      <c r="R183" s="100"/>
      <c r="S183" s="157"/>
      <c r="T183" s="157"/>
      <c r="U183" s="157"/>
      <c r="V183" s="158"/>
      <c r="W183" s="159"/>
      <c r="X183" s="160"/>
      <c r="Y183" s="49"/>
      <c r="Z183" s="50"/>
      <c r="AA183" s="51"/>
      <c r="AB183" s="54"/>
    </row>
    <row r="184" spans="1:28" x14ac:dyDescent="0.25">
      <c r="A184" s="12">
        <v>180</v>
      </c>
      <c r="B184" s="11">
        <v>17219131</v>
      </c>
      <c r="C184" s="10">
        <v>54.7</v>
      </c>
      <c r="D184" s="11">
        <v>2104</v>
      </c>
      <c r="E184" s="11">
        <v>2666</v>
      </c>
      <c r="F184" s="11">
        <f t="shared" si="8"/>
        <v>562</v>
      </c>
      <c r="G184" s="22">
        <f t="shared" si="7"/>
        <v>0.48331999999999997</v>
      </c>
      <c r="H184" s="22">
        <f>(C184/C276)*H11</f>
        <v>3.2734712273344596E-2</v>
      </c>
      <c r="I184" s="26">
        <f t="shared" si="9"/>
        <v>0.51605471227334454</v>
      </c>
      <c r="J184" s="85"/>
      <c r="K184" s="91"/>
      <c r="L184" s="87"/>
      <c r="M184" s="56"/>
      <c r="N184" s="57"/>
      <c r="O184" s="161"/>
      <c r="P184" s="171"/>
      <c r="Q184" s="157"/>
      <c r="R184" s="100"/>
      <c r="S184" s="157"/>
      <c r="T184" s="157"/>
      <c r="U184" s="157"/>
      <c r="V184" s="158"/>
      <c r="W184" s="159"/>
      <c r="X184" s="160"/>
      <c r="Y184" s="49"/>
      <c r="Z184" s="50"/>
      <c r="AA184" s="51"/>
      <c r="AB184" s="54"/>
    </row>
    <row r="185" spans="1:28" x14ac:dyDescent="0.25">
      <c r="A185" s="12">
        <v>181</v>
      </c>
      <c r="B185" s="11">
        <v>17218604</v>
      </c>
      <c r="C185" s="10">
        <v>51.8</v>
      </c>
      <c r="D185" s="11">
        <v>1919</v>
      </c>
      <c r="E185" s="11">
        <v>2912</v>
      </c>
      <c r="F185" s="11">
        <f t="shared" si="8"/>
        <v>993</v>
      </c>
      <c r="G185" s="22">
        <f t="shared" si="7"/>
        <v>0.85397999999999996</v>
      </c>
      <c r="H185" s="22">
        <f>(C185/C276)*H11</f>
        <v>3.0999233926128883E-2</v>
      </c>
      <c r="I185" s="26">
        <f t="shared" si="9"/>
        <v>0.88497923392612887</v>
      </c>
      <c r="J185" s="85"/>
      <c r="K185" s="91"/>
      <c r="L185" s="87"/>
      <c r="M185" s="56"/>
      <c r="N185" s="57"/>
      <c r="O185" s="161"/>
      <c r="P185" s="171"/>
      <c r="Q185" s="157"/>
      <c r="R185" s="100"/>
      <c r="S185" s="157"/>
      <c r="T185" s="157"/>
      <c r="U185" s="157"/>
      <c r="V185" s="158"/>
      <c r="W185" s="159"/>
      <c r="X185" s="160"/>
      <c r="Y185" s="49"/>
      <c r="Z185" s="50"/>
      <c r="AA185" s="51"/>
      <c r="AB185" s="54"/>
    </row>
    <row r="186" spans="1:28" x14ac:dyDescent="0.25">
      <c r="A186" s="12">
        <v>182</v>
      </c>
      <c r="B186" s="11">
        <v>17219333</v>
      </c>
      <c r="C186" s="10">
        <v>47.5</v>
      </c>
      <c r="D186" s="11">
        <v>1915</v>
      </c>
      <c r="E186" s="11">
        <v>2244</v>
      </c>
      <c r="F186" s="11">
        <f t="shared" si="8"/>
        <v>329</v>
      </c>
      <c r="G186" s="22">
        <f t="shared" si="7"/>
        <v>0.28293999999999997</v>
      </c>
      <c r="H186" s="22">
        <f>(C186/C276)*H11</f>
        <v>2.8425938445774554E-2</v>
      </c>
      <c r="I186" s="26">
        <f t="shared" si="9"/>
        <v>0.31136593844577454</v>
      </c>
      <c r="J186" s="85"/>
      <c r="K186" s="91"/>
      <c r="L186" s="87"/>
      <c r="M186" s="56"/>
      <c r="N186" s="57"/>
      <c r="O186" s="161"/>
      <c r="P186" s="171"/>
      <c r="Q186" s="157"/>
      <c r="R186" s="100"/>
      <c r="S186" s="157"/>
      <c r="T186" s="157"/>
      <c r="U186" s="157"/>
      <c r="V186" s="158"/>
      <c r="W186" s="159"/>
      <c r="X186" s="160"/>
      <c r="Y186" s="49"/>
      <c r="Z186" s="50"/>
      <c r="AA186" s="51"/>
      <c r="AB186" s="54"/>
    </row>
    <row r="187" spans="1:28" x14ac:dyDescent="0.25">
      <c r="A187" s="12">
        <v>183</v>
      </c>
      <c r="B187" s="11">
        <v>17218947</v>
      </c>
      <c r="C187" s="10">
        <v>49.9</v>
      </c>
      <c r="D187" s="11">
        <v>2280</v>
      </c>
      <c r="E187" s="11">
        <v>2745</v>
      </c>
      <c r="F187" s="11">
        <f t="shared" si="8"/>
        <v>465</v>
      </c>
      <c r="G187" s="22">
        <f t="shared" si="7"/>
        <v>0.39989999999999998</v>
      </c>
      <c r="H187" s="22">
        <f>(C187/C276)*H11</f>
        <v>2.9862196388297901E-2</v>
      </c>
      <c r="I187" s="26">
        <f t="shared" si="9"/>
        <v>0.42976219638829788</v>
      </c>
      <c r="J187" s="85"/>
      <c r="K187" s="91"/>
      <c r="L187" s="87"/>
      <c r="M187" s="56"/>
      <c r="N187" s="57"/>
      <c r="O187" s="161"/>
      <c r="P187" s="171"/>
      <c r="Q187" s="157"/>
      <c r="R187" s="100"/>
      <c r="S187" s="157"/>
      <c r="T187" s="157"/>
      <c r="U187" s="157"/>
      <c r="V187" s="158"/>
      <c r="W187" s="159"/>
      <c r="X187" s="160"/>
      <c r="Y187" s="49"/>
      <c r="Z187" s="50"/>
      <c r="AA187" s="51"/>
      <c r="AB187" s="54"/>
    </row>
    <row r="188" spans="1:28" x14ac:dyDescent="0.25">
      <c r="A188" s="12">
        <v>184</v>
      </c>
      <c r="B188" s="11">
        <v>17218785</v>
      </c>
      <c r="C188" s="10">
        <v>69.599999999999994</v>
      </c>
      <c r="D188" s="11">
        <v>3185</v>
      </c>
      <c r="E188" s="11">
        <v>5112</v>
      </c>
      <c r="F188" s="11">
        <f t="shared" si="8"/>
        <v>1927</v>
      </c>
      <c r="G188" s="22">
        <f t="shared" si="7"/>
        <v>1.6572199999999999</v>
      </c>
      <c r="H188" s="22">
        <f>(C188/C276)*H11</f>
        <v>4.1651480333177032E-2</v>
      </c>
      <c r="I188" s="26">
        <f t="shared" si="9"/>
        <v>1.698871480333177</v>
      </c>
      <c r="J188" s="85"/>
      <c r="K188" s="91"/>
      <c r="L188" s="87"/>
      <c r="M188" s="56"/>
      <c r="N188" s="57"/>
      <c r="O188" s="161"/>
      <c r="P188" s="171"/>
      <c r="Q188" s="157"/>
      <c r="R188" s="100"/>
      <c r="S188" s="157"/>
      <c r="T188" s="157"/>
      <c r="U188" s="157"/>
      <c r="V188" s="158"/>
      <c r="W188" s="159"/>
      <c r="X188" s="160"/>
      <c r="Y188" s="49"/>
      <c r="Z188" s="50"/>
      <c r="AA188" s="51"/>
      <c r="AB188" s="54"/>
    </row>
    <row r="189" spans="1:28" x14ac:dyDescent="0.25">
      <c r="A189" s="12">
        <v>185</v>
      </c>
      <c r="B189" s="11">
        <v>17219281</v>
      </c>
      <c r="C189" s="10">
        <v>42.8</v>
      </c>
      <c r="D189" s="11">
        <v>1968</v>
      </c>
      <c r="E189" s="11">
        <v>2859</v>
      </c>
      <c r="F189" s="11">
        <f t="shared" si="8"/>
        <v>891</v>
      </c>
      <c r="G189" s="22">
        <f t="shared" si="7"/>
        <v>0.76625999999999994</v>
      </c>
      <c r="H189" s="22">
        <f>(C189/C276)*H11</f>
        <v>2.5613266641666334E-2</v>
      </c>
      <c r="I189" s="26">
        <f t="shared" si="9"/>
        <v>0.79187326664166624</v>
      </c>
      <c r="J189" s="85"/>
      <c r="K189" s="91"/>
      <c r="L189" s="87"/>
      <c r="M189" s="56"/>
      <c r="N189" s="57"/>
      <c r="O189" s="161"/>
      <c r="P189" s="171"/>
      <c r="Q189" s="157"/>
      <c r="R189" s="100"/>
      <c r="S189" s="157"/>
      <c r="T189" s="157"/>
      <c r="U189" s="157"/>
      <c r="V189" s="158"/>
      <c r="W189" s="159"/>
      <c r="X189" s="160"/>
      <c r="Y189" s="49"/>
      <c r="Z189" s="50"/>
      <c r="AA189" s="51"/>
      <c r="AB189" s="54"/>
    </row>
    <row r="190" spans="1:28" x14ac:dyDescent="0.25">
      <c r="A190" s="12">
        <v>186</v>
      </c>
      <c r="B190" s="11">
        <v>17218970</v>
      </c>
      <c r="C190" s="10">
        <v>67.099999999999994</v>
      </c>
      <c r="D190" s="11">
        <v>4167</v>
      </c>
      <c r="E190" s="11">
        <v>6227</v>
      </c>
      <c r="F190" s="11">
        <f t="shared" si="8"/>
        <v>2060</v>
      </c>
      <c r="G190" s="22">
        <f t="shared" si="7"/>
        <v>1.7716000000000001</v>
      </c>
      <c r="H190" s="22">
        <f>(C190/C276)*H11</f>
        <v>4.015537830971521E-2</v>
      </c>
      <c r="I190" s="26">
        <f t="shared" si="9"/>
        <v>1.8117553783097153</v>
      </c>
      <c r="J190" s="85"/>
      <c r="K190" s="91"/>
      <c r="L190" s="87"/>
      <c r="M190" s="56"/>
      <c r="N190" s="57"/>
      <c r="O190" s="161"/>
      <c r="P190" s="171"/>
      <c r="Q190" s="157"/>
      <c r="R190" s="100"/>
      <c r="S190" s="157"/>
      <c r="T190" s="157"/>
      <c r="U190" s="157"/>
      <c r="V190" s="158"/>
      <c r="W190" s="159"/>
      <c r="X190" s="160"/>
      <c r="Y190" s="49"/>
      <c r="Z190" s="50"/>
      <c r="AA190" s="51"/>
      <c r="AB190" s="54"/>
    </row>
    <row r="191" spans="1:28" x14ac:dyDescent="0.25">
      <c r="A191" s="12">
        <v>187</v>
      </c>
      <c r="B191" s="11">
        <v>17219154</v>
      </c>
      <c r="C191" s="10">
        <v>45.5</v>
      </c>
      <c r="D191" s="11">
        <v>1784</v>
      </c>
      <c r="E191" s="11">
        <v>2292</v>
      </c>
      <c r="F191" s="11">
        <f t="shared" si="8"/>
        <v>508</v>
      </c>
      <c r="G191" s="22">
        <f t="shared" si="7"/>
        <v>0.43687999999999999</v>
      </c>
      <c r="H191" s="22">
        <f>(C191/C276)*H11</f>
        <v>2.7229056827005098E-2</v>
      </c>
      <c r="I191" s="26">
        <f t="shared" si="9"/>
        <v>0.4641090568270051</v>
      </c>
      <c r="J191" s="85"/>
      <c r="K191" s="91"/>
      <c r="L191" s="87"/>
      <c r="M191" s="56"/>
      <c r="N191" s="57"/>
      <c r="O191" s="161"/>
      <c r="P191" s="171"/>
      <c r="Q191" s="157"/>
      <c r="R191" s="100"/>
      <c r="S191" s="157"/>
      <c r="T191" s="157"/>
      <c r="U191" s="157"/>
      <c r="V191" s="158"/>
      <c r="W191" s="159"/>
      <c r="X191" s="160"/>
      <c r="Y191" s="49"/>
      <c r="Z191" s="50"/>
      <c r="AA191" s="51"/>
      <c r="AB191" s="54"/>
    </row>
    <row r="192" spans="1:28" x14ac:dyDescent="0.25">
      <c r="A192" s="12">
        <v>188</v>
      </c>
      <c r="B192" s="11">
        <v>17218653</v>
      </c>
      <c r="C192" s="10">
        <v>54.6</v>
      </c>
      <c r="D192" s="11">
        <v>2462</v>
      </c>
      <c r="E192" s="11">
        <v>3125</v>
      </c>
      <c r="F192" s="11">
        <f t="shared" si="8"/>
        <v>663</v>
      </c>
      <c r="G192" s="22">
        <f t="shared" si="7"/>
        <v>0.57018000000000002</v>
      </c>
      <c r="H192" s="22">
        <f>(C192/C276)*H11</f>
        <v>3.2674868192406115E-2</v>
      </c>
      <c r="I192" s="26">
        <f t="shared" si="9"/>
        <v>0.60285486819240619</v>
      </c>
      <c r="J192" s="85"/>
      <c r="K192" s="91"/>
      <c r="L192" s="87"/>
      <c r="M192" s="56"/>
      <c r="N192" s="57"/>
      <c r="O192" s="161"/>
      <c r="P192" s="171"/>
      <c r="Q192" s="157"/>
      <c r="R192" s="100"/>
      <c r="S192" s="157"/>
      <c r="T192" s="157"/>
      <c r="U192" s="157"/>
      <c r="V192" s="158"/>
      <c r="W192" s="159"/>
      <c r="X192" s="160"/>
      <c r="Y192" s="49"/>
      <c r="Z192" s="50"/>
      <c r="AA192" s="51"/>
      <c r="AB192" s="54"/>
    </row>
    <row r="193" spans="1:28" x14ac:dyDescent="0.25">
      <c r="A193" s="12">
        <v>189</v>
      </c>
      <c r="B193" s="11">
        <v>17218867</v>
      </c>
      <c r="C193" s="10">
        <v>49.5</v>
      </c>
      <c r="D193" s="11">
        <v>1574</v>
      </c>
      <c r="E193" s="11">
        <v>2567</v>
      </c>
      <c r="F193" s="11">
        <f t="shared" si="8"/>
        <v>993</v>
      </c>
      <c r="G193" s="22">
        <f t="shared" si="7"/>
        <v>0.85397999999999996</v>
      </c>
      <c r="H193" s="22">
        <f>(C193/C276)*H11</f>
        <v>2.962282006454401E-2</v>
      </c>
      <c r="I193" s="26">
        <f t="shared" si="9"/>
        <v>0.88360282006454394</v>
      </c>
      <c r="J193" s="85"/>
      <c r="K193" s="91"/>
      <c r="L193" s="87"/>
      <c r="M193" s="56"/>
      <c r="N193" s="57"/>
      <c r="O193" s="161"/>
      <c r="P193" s="171"/>
      <c r="Q193" s="157"/>
      <c r="R193" s="100"/>
      <c r="S193" s="157"/>
      <c r="T193" s="157"/>
      <c r="U193" s="157"/>
      <c r="V193" s="158"/>
      <c r="W193" s="159"/>
      <c r="X193" s="160"/>
      <c r="Y193" s="49"/>
      <c r="Z193" s="50"/>
      <c r="AA193" s="51"/>
      <c r="AB193" s="54"/>
    </row>
    <row r="194" spans="1:28" x14ac:dyDescent="0.25">
      <c r="A194" s="12">
        <v>190</v>
      </c>
      <c r="B194" s="11">
        <v>17219278</v>
      </c>
      <c r="C194" s="10">
        <v>61.7</v>
      </c>
      <c r="D194" s="11">
        <v>2380</v>
      </c>
      <c r="E194" s="11">
        <v>3738</v>
      </c>
      <c r="F194" s="11">
        <f t="shared" si="8"/>
        <v>1358</v>
      </c>
      <c r="G194" s="22">
        <f t="shared" si="7"/>
        <v>1.16788</v>
      </c>
      <c r="H194" s="22">
        <f>(C194/C276)*H11</f>
        <v>3.6923797939037689E-2</v>
      </c>
      <c r="I194" s="26">
        <f t="shared" si="9"/>
        <v>1.2048037979390378</v>
      </c>
      <c r="J194" s="85"/>
      <c r="K194" s="91"/>
      <c r="L194" s="87"/>
      <c r="M194" s="56"/>
      <c r="N194" s="57"/>
      <c r="O194" s="161"/>
      <c r="P194" s="171"/>
      <c r="Q194" s="157"/>
      <c r="R194" s="100"/>
      <c r="S194" s="157"/>
      <c r="T194" s="157"/>
      <c r="U194" s="157"/>
      <c r="V194" s="158"/>
      <c r="W194" s="159"/>
      <c r="X194" s="160"/>
      <c r="Y194" s="49"/>
      <c r="Z194" s="50"/>
      <c r="AA194" s="51"/>
      <c r="AB194" s="54"/>
    </row>
    <row r="195" spans="1:28" x14ac:dyDescent="0.25">
      <c r="A195" s="12">
        <v>191</v>
      </c>
      <c r="B195" s="11">
        <v>17218929</v>
      </c>
      <c r="C195" s="10">
        <v>102</v>
      </c>
      <c r="D195" s="11">
        <v>3392</v>
      </c>
      <c r="E195" s="11">
        <v>4959</v>
      </c>
      <c r="F195" s="11">
        <f t="shared" si="8"/>
        <v>1567</v>
      </c>
      <c r="G195" s="22">
        <f t="shared" si="7"/>
        <v>1.34762</v>
      </c>
      <c r="H195" s="22">
        <f>(C195/C276)*H11</f>
        <v>6.1040962557242201E-2</v>
      </c>
      <c r="I195" s="26">
        <f t="shared" si="9"/>
        <v>1.4086609625572422</v>
      </c>
      <c r="J195" s="85"/>
      <c r="K195" s="91"/>
      <c r="L195" s="87"/>
      <c r="M195" s="56"/>
      <c r="N195" s="57"/>
      <c r="O195" s="161"/>
      <c r="P195" s="171"/>
      <c r="Q195" s="157"/>
      <c r="R195" s="100"/>
      <c r="S195" s="157"/>
      <c r="T195" s="157"/>
      <c r="U195" s="157"/>
      <c r="V195" s="158"/>
      <c r="W195" s="159"/>
      <c r="X195" s="160"/>
      <c r="Y195" s="49"/>
      <c r="Z195" s="50"/>
      <c r="AA195" s="51"/>
      <c r="AB195" s="54"/>
    </row>
    <row r="196" spans="1:28" x14ac:dyDescent="0.25">
      <c r="A196" s="12">
        <v>192</v>
      </c>
      <c r="B196" s="11">
        <v>17219100</v>
      </c>
      <c r="C196" s="10">
        <v>54.7</v>
      </c>
      <c r="D196" s="11">
        <v>2407</v>
      </c>
      <c r="E196" s="11">
        <v>3381</v>
      </c>
      <c r="F196" s="11">
        <f t="shared" si="8"/>
        <v>974</v>
      </c>
      <c r="G196" s="22">
        <f t="shared" si="7"/>
        <v>0.83763999999999994</v>
      </c>
      <c r="H196" s="22">
        <f>(C196/C276)*H11</f>
        <v>3.2734712273344596E-2</v>
      </c>
      <c r="I196" s="26">
        <f t="shared" si="9"/>
        <v>0.87037471227334451</v>
      </c>
      <c r="J196" s="85"/>
      <c r="K196" s="91"/>
      <c r="L196" s="87"/>
      <c r="M196" s="56"/>
      <c r="N196" s="57"/>
      <c r="O196" s="161"/>
      <c r="P196" s="171"/>
      <c r="Q196" s="157"/>
      <c r="R196" s="100"/>
      <c r="S196" s="157"/>
      <c r="T196" s="157"/>
      <c r="U196" s="157"/>
      <c r="V196" s="158"/>
      <c r="W196" s="159"/>
      <c r="X196" s="160"/>
      <c r="Y196" s="49"/>
      <c r="Z196" s="50"/>
      <c r="AA196" s="51"/>
      <c r="AB196" s="54"/>
    </row>
    <row r="197" spans="1:28" x14ac:dyDescent="0.25">
      <c r="A197" s="12">
        <v>193</v>
      </c>
      <c r="B197" s="11">
        <v>17219181</v>
      </c>
      <c r="C197" s="10">
        <v>52.3</v>
      </c>
      <c r="D197" s="11">
        <v>2160</v>
      </c>
      <c r="E197" s="11">
        <v>2768</v>
      </c>
      <c r="F197" s="11">
        <f t="shared" si="8"/>
        <v>608</v>
      </c>
      <c r="G197" s="22">
        <f t="shared" si="7"/>
        <v>0.52288000000000001</v>
      </c>
      <c r="H197" s="22">
        <f>(C197/C276)*H11</f>
        <v>3.1298454330821249E-2</v>
      </c>
      <c r="I197" s="26">
        <f t="shared" si="9"/>
        <v>0.55417845433082125</v>
      </c>
      <c r="J197" s="85"/>
      <c r="K197" s="91"/>
      <c r="L197" s="87"/>
      <c r="M197" s="56"/>
      <c r="N197" s="57"/>
      <c r="O197" s="161"/>
      <c r="P197" s="171"/>
      <c r="Q197" s="157"/>
      <c r="R197" s="100"/>
      <c r="S197" s="157"/>
      <c r="T197" s="157"/>
      <c r="U197" s="157"/>
      <c r="V197" s="158"/>
      <c r="W197" s="159"/>
      <c r="X197" s="160"/>
      <c r="Y197" s="49"/>
      <c r="Z197" s="50"/>
      <c r="AA197" s="51"/>
      <c r="AB197" s="54"/>
    </row>
    <row r="198" spans="1:28" x14ac:dyDescent="0.25">
      <c r="A198" s="12">
        <v>194</v>
      </c>
      <c r="B198" s="11">
        <v>17715616</v>
      </c>
      <c r="C198" s="10">
        <v>48</v>
      </c>
      <c r="D198" s="11">
        <v>2409</v>
      </c>
      <c r="E198" s="11">
        <v>2946</v>
      </c>
      <c r="F198" s="11">
        <f t="shared" si="8"/>
        <v>537</v>
      </c>
      <c r="G198" s="22">
        <f t="shared" si="7"/>
        <v>0.46182000000000001</v>
      </c>
      <c r="H198" s="22">
        <f>(C198/C276)*H11</f>
        <v>2.872515885046692E-2</v>
      </c>
      <c r="I198" s="26">
        <f t="shared" si="9"/>
        <v>0.4905451588504669</v>
      </c>
      <c r="J198" s="85"/>
      <c r="K198" s="91"/>
      <c r="L198" s="87"/>
      <c r="M198" s="56"/>
      <c r="N198" s="57"/>
      <c r="O198" s="161"/>
      <c r="P198" s="171"/>
      <c r="Q198" s="157"/>
      <c r="R198" s="100"/>
      <c r="S198" s="157"/>
      <c r="T198" s="157"/>
      <c r="U198" s="157"/>
      <c r="V198" s="158"/>
      <c r="W198" s="159"/>
      <c r="X198" s="160"/>
      <c r="Y198" s="49"/>
      <c r="Z198" s="50"/>
      <c r="AA198" s="51"/>
      <c r="AB198" s="54"/>
    </row>
    <row r="199" spans="1:28" x14ac:dyDescent="0.25">
      <c r="A199" s="12">
        <v>195</v>
      </c>
      <c r="B199" s="11">
        <v>17218760</v>
      </c>
      <c r="C199" s="10">
        <v>49.4</v>
      </c>
      <c r="D199" s="11">
        <v>2410</v>
      </c>
      <c r="E199" s="11">
        <v>2932</v>
      </c>
      <c r="F199" s="11">
        <f t="shared" si="8"/>
        <v>522</v>
      </c>
      <c r="G199" s="22">
        <f t="shared" si="7"/>
        <v>0.44891999999999999</v>
      </c>
      <c r="H199" s="22">
        <f>(C199/C276)*H11</f>
        <v>2.9562975983605536E-2</v>
      </c>
      <c r="I199" s="26">
        <f t="shared" si="9"/>
        <v>0.47848297598360551</v>
      </c>
      <c r="J199" s="85"/>
      <c r="K199" s="91"/>
      <c r="L199" s="87"/>
      <c r="M199" s="56"/>
      <c r="N199" s="57"/>
      <c r="O199" s="161"/>
      <c r="P199" s="171"/>
      <c r="Q199" s="157"/>
      <c r="R199" s="100"/>
      <c r="S199" s="157"/>
      <c r="T199" s="157"/>
      <c r="U199" s="157"/>
      <c r="V199" s="158"/>
      <c r="W199" s="159"/>
      <c r="X199" s="160"/>
      <c r="Y199" s="49"/>
      <c r="Z199" s="50"/>
      <c r="AA199" s="51"/>
      <c r="AB199" s="54"/>
    </row>
    <row r="200" spans="1:28" x14ac:dyDescent="0.25">
      <c r="A200" s="12">
        <v>196</v>
      </c>
      <c r="B200" s="11">
        <v>17715092</v>
      </c>
      <c r="C200" s="10">
        <v>69.599999999999994</v>
      </c>
      <c r="D200" s="11">
        <v>3429</v>
      </c>
      <c r="E200" s="11">
        <v>4286</v>
      </c>
      <c r="F200" s="11">
        <f t="shared" si="8"/>
        <v>857</v>
      </c>
      <c r="G200" s="22">
        <f t="shared" si="7"/>
        <v>0.73702000000000001</v>
      </c>
      <c r="H200" s="22">
        <f>(C200/C276)*H11</f>
        <v>4.1651480333177032E-2</v>
      </c>
      <c r="I200" s="26">
        <f t="shared" si="9"/>
        <v>0.77867148033317701</v>
      </c>
      <c r="J200" s="85"/>
      <c r="K200" s="91"/>
      <c r="L200" s="87"/>
      <c r="M200" s="56"/>
      <c r="N200" s="57"/>
      <c r="O200" s="161"/>
      <c r="P200" s="171"/>
      <c r="Q200" s="157"/>
      <c r="R200" s="100"/>
      <c r="S200" s="157"/>
      <c r="T200" s="157"/>
      <c r="U200" s="157"/>
      <c r="V200" s="158"/>
      <c r="W200" s="159"/>
      <c r="X200" s="160"/>
      <c r="Y200" s="49"/>
      <c r="Z200" s="50"/>
      <c r="AA200" s="51"/>
      <c r="AB200" s="54"/>
    </row>
    <row r="201" spans="1:28" x14ac:dyDescent="0.25">
      <c r="A201" s="12">
        <v>197</v>
      </c>
      <c r="B201" s="11">
        <v>17715664</v>
      </c>
      <c r="C201" s="10">
        <v>42.6</v>
      </c>
      <c r="D201" s="11">
        <v>2671</v>
      </c>
      <c r="E201" s="11">
        <v>4067</v>
      </c>
      <c r="F201" s="11">
        <f t="shared" si="8"/>
        <v>1396</v>
      </c>
      <c r="G201" s="22">
        <f t="shared" si="7"/>
        <v>1.2005600000000001</v>
      </c>
      <c r="H201" s="22">
        <f>(C201/C276)*H11</f>
        <v>2.5493578479789392E-2</v>
      </c>
      <c r="I201" s="26">
        <f t="shared" si="9"/>
        <v>1.2260535784797895</v>
      </c>
      <c r="J201" s="85"/>
      <c r="K201" s="91"/>
      <c r="L201" s="87"/>
      <c r="M201" s="56"/>
      <c r="N201" s="57"/>
      <c r="O201" s="161"/>
      <c r="P201" s="162"/>
      <c r="Q201" s="157"/>
      <c r="R201" s="100"/>
      <c r="S201" s="157"/>
      <c r="T201" s="157"/>
      <c r="U201" s="157"/>
      <c r="V201" s="158"/>
      <c r="W201" s="159"/>
      <c r="X201" s="160"/>
      <c r="Y201" s="49"/>
      <c r="Z201" s="50"/>
      <c r="AA201" s="51"/>
      <c r="AB201" s="54"/>
    </row>
    <row r="202" spans="1:28" x14ac:dyDescent="0.25">
      <c r="A202" s="12">
        <v>198</v>
      </c>
      <c r="B202" s="11">
        <v>17218952</v>
      </c>
      <c r="C202" s="10">
        <v>67.400000000000006</v>
      </c>
      <c r="D202" s="11">
        <v>2795</v>
      </c>
      <c r="E202" s="11">
        <v>3976</v>
      </c>
      <c r="F202" s="11">
        <f t="shared" si="8"/>
        <v>1181</v>
      </c>
      <c r="G202" s="22">
        <f t="shared" si="7"/>
        <v>1.01566</v>
      </c>
      <c r="H202" s="22">
        <f>(C202/C276)*H11</f>
        <v>4.0334910552530634E-2</v>
      </c>
      <c r="I202" s="26">
        <f t="shared" si="9"/>
        <v>1.0559949105525306</v>
      </c>
      <c r="J202" s="85"/>
      <c r="K202" s="91"/>
      <c r="L202" s="87"/>
      <c r="M202" s="56"/>
      <c r="N202" s="57"/>
      <c r="O202" s="161"/>
      <c r="P202" s="162"/>
      <c r="Q202" s="157"/>
      <c r="R202" s="100"/>
      <c r="S202" s="157"/>
      <c r="T202" s="157"/>
      <c r="U202" s="157"/>
      <c r="V202" s="158"/>
      <c r="W202" s="159"/>
      <c r="X202" s="160"/>
      <c r="Y202" s="49"/>
      <c r="Z202" s="50"/>
      <c r="AA202" s="51"/>
      <c r="AB202" s="54"/>
    </row>
    <row r="203" spans="1:28" x14ac:dyDescent="0.25">
      <c r="A203" s="12">
        <v>199</v>
      </c>
      <c r="B203" s="11">
        <v>17715719</v>
      </c>
      <c r="C203" s="10">
        <v>45.5</v>
      </c>
      <c r="D203" s="11">
        <v>1145</v>
      </c>
      <c r="E203" s="11">
        <v>1193</v>
      </c>
      <c r="F203" s="11">
        <f t="shared" si="8"/>
        <v>48</v>
      </c>
      <c r="G203" s="22">
        <f t="shared" si="7"/>
        <v>4.1279999999999997E-2</v>
      </c>
      <c r="H203" s="22">
        <f>(C203/C276)*H11</f>
        <v>2.7229056827005098E-2</v>
      </c>
      <c r="I203" s="26">
        <f t="shared" si="9"/>
        <v>6.8509056827005088E-2</v>
      </c>
      <c r="J203" s="85"/>
      <c r="K203" s="91"/>
      <c r="L203" s="87"/>
      <c r="M203" s="56"/>
      <c r="N203" s="57"/>
      <c r="O203" s="161"/>
      <c r="P203" s="162"/>
      <c r="Q203" s="157"/>
      <c r="R203" s="100"/>
      <c r="S203" s="157"/>
      <c r="T203" s="157"/>
      <c r="U203" s="157"/>
      <c r="V203" s="158"/>
      <c r="W203" s="159"/>
      <c r="X203" s="160"/>
      <c r="Y203" s="49"/>
      <c r="Z203" s="130"/>
      <c r="AA203" s="51"/>
      <c r="AB203" s="54"/>
    </row>
    <row r="204" spans="1:28" x14ac:dyDescent="0.25">
      <c r="A204" s="729" t="s">
        <v>22</v>
      </c>
      <c r="B204" s="730"/>
      <c r="C204" s="12">
        <f>SUM(C15:C203)</f>
        <v>10645.799999999997</v>
      </c>
      <c r="D204" s="131">
        <f t="shared" ref="D204:I204" si="10">SUM(D15:D203)</f>
        <v>483245.30000000005</v>
      </c>
      <c r="E204" s="131">
        <f t="shared" si="10"/>
        <v>670239.30000000005</v>
      </c>
      <c r="F204" s="131">
        <f t="shared" si="10"/>
        <v>186994</v>
      </c>
      <c r="G204" s="92">
        <f t="shared" si="10"/>
        <v>160.81483999999989</v>
      </c>
      <c r="H204" s="92">
        <f>SUM(H15:H203)</f>
        <v>6.3708811685479354</v>
      </c>
      <c r="I204" s="92">
        <f t="shared" si="10"/>
        <v>167.18572116854787</v>
      </c>
      <c r="J204" s="85"/>
      <c r="K204" s="91"/>
      <c r="L204" s="87"/>
      <c r="M204" s="56"/>
      <c r="N204" s="57"/>
      <c r="O204" s="751"/>
      <c r="P204" s="752"/>
      <c r="Q204" s="752"/>
      <c r="R204" s="155"/>
      <c r="S204" s="172"/>
      <c r="T204" s="172"/>
      <c r="U204" s="172"/>
      <c r="V204" s="173"/>
      <c r="W204" s="173"/>
      <c r="X204" s="173"/>
      <c r="Y204" s="49"/>
      <c r="Z204" s="130"/>
      <c r="AA204" s="51"/>
      <c r="AB204" s="54"/>
    </row>
    <row r="205" spans="1:28" x14ac:dyDescent="0.25">
      <c r="A205" s="93" t="s">
        <v>156</v>
      </c>
      <c r="B205" s="39">
        <v>17715264</v>
      </c>
      <c r="C205" s="12">
        <v>50.1</v>
      </c>
      <c r="D205" s="39">
        <v>2000</v>
      </c>
      <c r="E205" s="11">
        <v>3589</v>
      </c>
      <c r="F205" s="11">
        <f t="shared" si="8"/>
        <v>1589</v>
      </c>
      <c r="G205" s="22">
        <f t="shared" si="7"/>
        <v>1.3665399999999999</v>
      </c>
      <c r="H205" s="22">
        <f>(C205/C276)*H11</f>
        <v>2.9981884550174847E-2</v>
      </c>
      <c r="I205" s="26">
        <f t="shared" si="9"/>
        <v>1.3965218845501748</v>
      </c>
      <c r="J205" s="94"/>
      <c r="K205" s="91"/>
      <c r="L205" s="87"/>
      <c r="M205" s="56"/>
      <c r="N205" s="57"/>
      <c r="O205" s="174"/>
      <c r="P205" s="175"/>
      <c r="Q205" s="176"/>
      <c r="R205" s="155"/>
      <c r="S205" s="176"/>
      <c r="T205" s="157"/>
      <c r="U205" s="157"/>
      <c r="V205" s="158"/>
      <c r="W205" s="159"/>
      <c r="X205" s="160"/>
      <c r="Y205" s="133"/>
      <c r="Z205" s="130"/>
      <c r="AA205" s="51"/>
      <c r="AB205" s="54"/>
    </row>
    <row r="206" spans="1:28" x14ac:dyDescent="0.25">
      <c r="A206" s="93" t="s">
        <v>157</v>
      </c>
      <c r="B206" s="39">
        <v>17715744</v>
      </c>
      <c r="C206" s="12">
        <v>38.700000000000003</v>
      </c>
      <c r="D206" s="39">
        <v>3</v>
      </c>
      <c r="E206" s="11">
        <v>3</v>
      </c>
      <c r="F206" s="11">
        <f t="shared" si="8"/>
        <v>0</v>
      </c>
      <c r="G206" s="22">
        <f t="shared" si="7"/>
        <v>0</v>
      </c>
      <c r="H206" s="22">
        <f>(C206/C276)*H11</f>
        <v>2.3159659323188957E-2</v>
      </c>
      <c r="I206" s="26">
        <f t="shared" si="9"/>
        <v>2.3159659323188957E-2</v>
      </c>
      <c r="J206" s="94"/>
      <c r="K206" s="91"/>
      <c r="L206" s="87"/>
      <c r="M206" s="56"/>
      <c r="N206" s="57"/>
      <c r="O206" s="174"/>
      <c r="P206" s="175"/>
      <c r="Q206" s="176"/>
      <c r="R206" s="155"/>
      <c r="S206" s="176"/>
      <c r="T206" s="157"/>
      <c r="U206" s="157"/>
      <c r="V206" s="158"/>
      <c r="W206" s="159"/>
      <c r="X206" s="160"/>
      <c r="Y206" s="133"/>
      <c r="Z206" s="130"/>
      <c r="AA206" s="51"/>
      <c r="AB206" s="54"/>
    </row>
    <row r="207" spans="1:28" x14ac:dyDescent="0.25">
      <c r="A207" s="93" t="s">
        <v>158</v>
      </c>
      <c r="B207" s="39">
        <v>17218887</v>
      </c>
      <c r="C207" s="12">
        <v>37.5</v>
      </c>
      <c r="D207" s="39">
        <v>2654</v>
      </c>
      <c r="E207" s="11">
        <f>D207+(C207*0.015*12/7)/0.00086</f>
        <v>3775.2624584717605</v>
      </c>
      <c r="F207" s="11">
        <f>E207-D207</f>
        <v>1121.2624584717605</v>
      </c>
      <c r="G207" s="22">
        <f t="shared" si="7"/>
        <v>0.96428571428571397</v>
      </c>
      <c r="H207" s="22">
        <f>(C207/C276)*H11</f>
        <v>2.244153035192728E-2</v>
      </c>
      <c r="I207" s="26">
        <f t="shared" si="9"/>
        <v>0.98672724463764128</v>
      </c>
      <c r="J207" s="94"/>
      <c r="K207" s="91"/>
      <c r="L207" s="87"/>
      <c r="M207" s="56"/>
      <c r="N207" s="57"/>
      <c r="O207" s="174"/>
      <c r="P207" s="175"/>
      <c r="Q207" s="176"/>
      <c r="R207" s="155"/>
      <c r="S207" s="176"/>
      <c r="T207" s="157"/>
      <c r="U207" s="157"/>
      <c r="V207" s="158"/>
      <c r="W207" s="159"/>
      <c r="X207" s="160"/>
      <c r="Y207" s="133"/>
      <c r="Z207" s="130"/>
      <c r="AA207" s="134"/>
      <c r="AB207" s="54"/>
    </row>
    <row r="208" spans="1:28" x14ac:dyDescent="0.25">
      <c r="A208" s="93" t="s">
        <v>159</v>
      </c>
      <c r="B208" s="39">
        <v>17219075</v>
      </c>
      <c r="C208" s="12">
        <v>33.4</v>
      </c>
      <c r="D208" s="39">
        <v>2791</v>
      </c>
      <c r="E208" s="11">
        <v>3822</v>
      </c>
      <c r="F208" s="11">
        <f t="shared" si="8"/>
        <v>1031</v>
      </c>
      <c r="G208" s="22">
        <f t="shared" ref="G208:G270" si="11">F208*0.00086</f>
        <v>0.88666</v>
      </c>
      <c r="H208" s="22">
        <f>(C208/C276)*H11</f>
        <v>1.9987923033449897E-2</v>
      </c>
      <c r="I208" s="26">
        <f t="shared" si="9"/>
        <v>0.90664792303344988</v>
      </c>
      <c r="J208" s="94"/>
      <c r="K208" s="91"/>
      <c r="L208" s="87"/>
      <c r="M208" s="56"/>
      <c r="N208" s="57"/>
      <c r="O208" s="174"/>
      <c r="P208" s="175"/>
      <c r="Q208" s="176"/>
      <c r="R208" s="155"/>
      <c r="S208" s="176"/>
      <c r="T208" s="157"/>
      <c r="U208" s="157"/>
      <c r="V208" s="158"/>
      <c r="W208" s="159"/>
      <c r="X208" s="160"/>
      <c r="Y208" s="133"/>
      <c r="Z208" s="130"/>
      <c r="AA208" s="51"/>
      <c r="AB208" s="54"/>
    </row>
    <row r="209" spans="1:28" x14ac:dyDescent="0.25">
      <c r="A209" s="93" t="s">
        <v>160</v>
      </c>
      <c r="B209" s="39">
        <v>17715017</v>
      </c>
      <c r="C209" s="12">
        <v>36.6</v>
      </c>
      <c r="D209" s="39">
        <v>1404</v>
      </c>
      <c r="E209" s="11">
        <v>3085</v>
      </c>
      <c r="F209" s="11">
        <f t="shared" ref="F209:F272" si="12">E209-D209</f>
        <v>1681</v>
      </c>
      <c r="G209" s="22">
        <f t="shared" si="11"/>
        <v>1.4456599999999999</v>
      </c>
      <c r="H209" s="22">
        <f>(C209/C276)*H11</f>
        <v>2.1902933623481027E-2</v>
      </c>
      <c r="I209" s="26">
        <f t="shared" ref="I209:I272" si="13">G209+H209</f>
        <v>1.467562933623481</v>
      </c>
      <c r="J209" s="94"/>
      <c r="K209" s="91"/>
      <c r="L209" s="87"/>
      <c r="M209" s="56"/>
      <c r="N209" s="57"/>
      <c r="O209" s="174"/>
      <c r="P209" s="175"/>
      <c r="Q209" s="176"/>
      <c r="R209" s="155"/>
      <c r="S209" s="176"/>
      <c r="T209" s="157"/>
      <c r="U209" s="157"/>
      <c r="V209" s="158"/>
      <c r="W209" s="159"/>
      <c r="X209" s="160"/>
      <c r="Y209" s="133"/>
      <c r="Z209" s="130"/>
      <c r="AA209" s="51"/>
      <c r="AB209" s="54"/>
    </row>
    <row r="210" spans="1:28" x14ac:dyDescent="0.25">
      <c r="A210" s="93" t="s">
        <v>161</v>
      </c>
      <c r="B210" s="39">
        <v>17219291</v>
      </c>
      <c r="C210" s="12">
        <v>34.4</v>
      </c>
      <c r="D210" s="39">
        <v>1399</v>
      </c>
      <c r="E210" s="11">
        <f>D210+(((C210*0.015)*12)/7)/0.00086</f>
        <v>2427.5714285714284</v>
      </c>
      <c r="F210" s="11">
        <f>E210-D210</f>
        <v>1028.5714285714284</v>
      </c>
      <c r="G210" s="22">
        <f>((0.015*C210)*12)/7</f>
        <v>0.88457142857142856</v>
      </c>
      <c r="H210" s="22">
        <f>(C210/C276)*H11</f>
        <v>2.0586363842834625E-2</v>
      </c>
      <c r="I210" s="26">
        <f t="shared" si="13"/>
        <v>0.9051577924142632</v>
      </c>
      <c r="J210" s="94"/>
      <c r="K210" s="91"/>
      <c r="L210" s="87"/>
      <c r="M210" s="56"/>
      <c r="N210" s="57"/>
      <c r="O210" s="174"/>
      <c r="P210" s="175"/>
      <c r="Q210" s="176"/>
      <c r="R210" s="155"/>
      <c r="S210" s="176"/>
      <c r="T210" s="157"/>
      <c r="U210" s="157"/>
      <c r="V210" s="158"/>
      <c r="W210" s="159"/>
      <c r="X210" s="160"/>
      <c r="Y210" s="133"/>
      <c r="Z210" s="130"/>
      <c r="AA210" s="134"/>
      <c r="AB210" s="54"/>
    </row>
    <row r="211" spans="1:28" x14ac:dyDescent="0.25">
      <c r="A211" s="93" t="s">
        <v>162</v>
      </c>
      <c r="B211" s="39">
        <v>17219021</v>
      </c>
      <c r="C211" s="12">
        <v>38.200000000000003</v>
      </c>
      <c r="D211" s="39">
        <v>3082</v>
      </c>
      <c r="E211" s="11">
        <f>D211+(((C211*0.015)*12)/7)/0.00086</f>
        <v>4224.1926910299007</v>
      </c>
      <c r="F211" s="11">
        <f t="shared" si="12"/>
        <v>1142.1926910299007</v>
      </c>
      <c r="G211" s="22">
        <f>((C211*0.015)*12)/7</f>
        <v>0.98228571428571443</v>
      </c>
      <c r="H211" s="22">
        <f>(C211/C276)*H11</f>
        <v>2.2860438918496592E-2</v>
      </c>
      <c r="I211" s="26">
        <f t="shared" si="13"/>
        <v>1.005146153204211</v>
      </c>
      <c r="J211" s="94"/>
      <c r="K211" s="91"/>
      <c r="L211" s="87"/>
      <c r="M211" s="56"/>
      <c r="N211" s="57"/>
      <c r="O211" s="174"/>
      <c r="P211" s="175"/>
      <c r="Q211" s="176"/>
      <c r="R211" s="155"/>
      <c r="S211" s="176"/>
      <c r="T211" s="157"/>
      <c r="U211" s="157"/>
      <c r="V211" s="158"/>
      <c r="W211" s="159"/>
      <c r="X211" s="160"/>
      <c r="Y211" s="133"/>
      <c r="Z211" s="130"/>
      <c r="AA211" s="134"/>
      <c r="AB211" s="54"/>
    </row>
    <row r="212" spans="1:28" x14ac:dyDescent="0.25">
      <c r="A212" s="93" t="s">
        <v>163</v>
      </c>
      <c r="B212" s="39">
        <v>17219123</v>
      </c>
      <c r="C212" s="12">
        <v>39.299999999999997</v>
      </c>
      <c r="D212" s="39">
        <v>3455</v>
      </c>
      <c r="E212" s="11">
        <f>D212+(((C212*0.015)*12)/7)/0.00086</f>
        <v>4630.0830564784055</v>
      </c>
      <c r="F212" s="11">
        <f t="shared" si="12"/>
        <v>1175.0830564784055</v>
      </c>
      <c r="G212" s="22">
        <f>((C212*0.015)*12)/7</f>
        <v>1.0105714285714285</v>
      </c>
      <c r="H212" s="22">
        <f>(C212/C276)*H11</f>
        <v>2.3518723808819787E-2</v>
      </c>
      <c r="I212" s="26">
        <f t="shared" si="13"/>
        <v>1.0340901523802482</v>
      </c>
      <c r="J212" s="94"/>
      <c r="K212" s="91"/>
      <c r="L212" s="87"/>
      <c r="M212" s="56"/>
      <c r="N212" s="57"/>
      <c r="O212" s="174"/>
      <c r="P212" s="175"/>
      <c r="Q212" s="176"/>
      <c r="R212" s="155"/>
      <c r="S212" s="176"/>
      <c r="T212" s="157"/>
      <c r="U212" s="157"/>
      <c r="V212" s="158"/>
      <c r="W212" s="159"/>
      <c r="X212" s="160"/>
      <c r="Y212" s="133"/>
      <c r="Z212" s="130"/>
      <c r="AA212" s="134"/>
      <c r="AB212" s="54"/>
    </row>
    <row r="213" spans="1:28" x14ac:dyDescent="0.25">
      <c r="A213" s="93" t="s">
        <v>164</v>
      </c>
      <c r="B213" s="39">
        <v>17219182</v>
      </c>
      <c r="C213" s="12">
        <v>43.3</v>
      </c>
      <c r="D213" s="39">
        <v>12321</v>
      </c>
      <c r="E213" s="11">
        <f>D213+(((C213*0.015)*12)/7)/0.00086</f>
        <v>13615.684385382059</v>
      </c>
      <c r="F213" s="11">
        <f t="shared" si="12"/>
        <v>1294.6843853820592</v>
      </c>
      <c r="G213" s="22">
        <f>((C213*0.015)*12)/7</f>
        <v>1.1134285714285714</v>
      </c>
      <c r="H213" s="22">
        <f>(C213/C276)*H11</f>
        <v>2.59124870463587E-2</v>
      </c>
      <c r="I213" s="26">
        <f t="shared" si="13"/>
        <v>1.1393410584749302</v>
      </c>
      <c r="J213" s="94"/>
      <c r="K213" s="91"/>
      <c r="L213" s="87"/>
      <c r="M213" s="56"/>
      <c r="N213" s="57"/>
      <c r="O213" s="174"/>
      <c r="P213" s="175"/>
      <c r="Q213" s="176"/>
      <c r="R213" s="155"/>
      <c r="S213" s="176"/>
      <c r="T213" s="157"/>
      <c r="U213" s="157"/>
      <c r="V213" s="158"/>
      <c r="W213" s="159"/>
      <c r="X213" s="160"/>
      <c r="Y213" s="133"/>
      <c r="Z213" s="130"/>
      <c r="AA213" s="134"/>
      <c r="AB213" s="54"/>
    </row>
    <row r="214" spans="1:28" x14ac:dyDescent="0.25">
      <c r="A214" s="93" t="s">
        <v>165</v>
      </c>
      <c r="B214" s="39">
        <v>17219330</v>
      </c>
      <c r="C214" s="12">
        <v>67.2</v>
      </c>
      <c r="D214" s="39">
        <v>8904</v>
      </c>
      <c r="E214" s="11">
        <v>16327</v>
      </c>
      <c r="F214" s="11">
        <f t="shared" si="12"/>
        <v>7423</v>
      </c>
      <c r="G214" s="22">
        <f t="shared" si="11"/>
        <v>6.3837799999999998</v>
      </c>
      <c r="H214" s="22">
        <f>(C214/C276)*H11</f>
        <v>4.0215222390653692E-2</v>
      </c>
      <c r="I214" s="26">
        <f t="shared" si="13"/>
        <v>6.4239952223906531</v>
      </c>
      <c r="J214" s="94"/>
      <c r="K214" s="91"/>
      <c r="L214" s="87"/>
      <c r="M214" s="56"/>
      <c r="N214" s="57"/>
      <c r="O214" s="174"/>
      <c r="P214" s="175"/>
      <c r="Q214" s="176"/>
      <c r="R214" s="155"/>
      <c r="S214" s="176"/>
      <c r="T214" s="157"/>
      <c r="U214" s="157"/>
      <c r="V214" s="158"/>
      <c r="W214" s="159"/>
      <c r="X214" s="160"/>
      <c r="Y214" s="133"/>
      <c r="Z214" s="130"/>
      <c r="AA214" s="51"/>
      <c r="AB214" s="54"/>
    </row>
    <row r="215" spans="1:28" x14ac:dyDescent="0.25">
      <c r="A215" s="93" t="s">
        <v>166</v>
      </c>
      <c r="B215" s="39">
        <v>17218801</v>
      </c>
      <c r="C215" s="12">
        <v>41.4</v>
      </c>
      <c r="D215" s="39">
        <v>3701</v>
      </c>
      <c r="E215" s="11">
        <v>3701</v>
      </c>
      <c r="F215" s="11">
        <f t="shared" si="12"/>
        <v>0</v>
      </c>
      <c r="G215" s="22">
        <f t="shared" si="11"/>
        <v>0</v>
      </c>
      <c r="H215" s="22">
        <f>(C215/C276)*H11</f>
        <v>2.4775449508527718E-2</v>
      </c>
      <c r="I215" s="26">
        <f t="shared" si="13"/>
        <v>2.4775449508527718E-2</v>
      </c>
      <c r="J215" s="94"/>
      <c r="K215" s="91"/>
      <c r="L215" s="87"/>
      <c r="M215" s="56"/>
      <c r="N215" s="57"/>
      <c r="O215" s="174"/>
      <c r="P215" s="175"/>
      <c r="Q215" s="176"/>
      <c r="R215" s="155"/>
      <c r="S215" s="176"/>
      <c r="T215" s="157"/>
      <c r="U215" s="157"/>
      <c r="V215" s="158"/>
      <c r="W215" s="159"/>
      <c r="X215" s="160"/>
      <c r="Y215" s="133"/>
      <c r="Z215" s="130"/>
      <c r="AA215" s="51"/>
      <c r="AB215" s="54"/>
    </row>
    <row r="216" spans="1:28" x14ac:dyDescent="0.25">
      <c r="A216" s="93" t="s">
        <v>167</v>
      </c>
      <c r="B216" s="39">
        <v>17219051</v>
      </c>
      <c r="C216" s="12">
        <v>77.5</v>
      </c>
      <c r="D216" s="39">
        <v>13933</v>
      </c>
      <c r="E216" s="11">
        <v>21566</v>
      </c>
      <c r="F216" s="11">
        <f t="shared" si="12"/>
        <v>7633</v>
      </c>
      <c r="G216" s="22">
        <f t="shared" si="11"/>
        <v>6.5643799999999999</v>
      </c>
      <c r="H216" s="22">
        <f>(C216/C276)*H11</f>
        <v>4.6379162727316375E-2</v>
      </c>
      <c r="I216" s="26">
        <f t="shared" si="13"/>
        <v>6.6107591627273159</v>
      </c>
      <c r="J216" s="94"/>
      <c r="K216" s="91"/>
      <c r="L216" s="87"/>
      <c r="M216" s="56"/>
      <c r="N216" s="57"/>
      <c r="O216" s="174"/>
      <c r="P216" s="175"/>
      <c r="Q216" s="176"/>
      <c r="R216" s="155"/>
      <c r="S216" s="176"/>
      <c r="T216" s="157"/>
      <c r="U216" s="157"/>
      <c r="V216" s="158"/>
      <c r="W216" s="159"/>
      <c r="X216" s="160"/>
      <c r="Y216" s="133"/>
      <c r="Z216" s="130"/>
      <c r="AA216" s="51"/>
      <c r="AB216" s="54"/>
    </row>
    <row r="217" spans="1:28" x14ac:dyDescent="0.25">
      <c r="A217" s="93" t="s">
        <v>168</v>
      </c>
      <c r="B217" s="39">
        <v>17219208</v>
      </c>
      <c r="C217" s="12">
        <v>102.9</v>
      </c>
      <c r="D217" s="39">
        <v>8198</v>
      </c>
      <c r="E217" s="11">
        <v>11626</v>
      </c>
      <c r="F217" s="11">
        <f t="shared" si="12"/>
        <v>3428</v>
      </c>
      <c r="G217" s="22">
        <f t="shared" si="11"/>
        <v>2.94808</v>
      </c>
      <c r="H217" s="22">
        <f>(C217/C276)*H11</f>
        <v>6.1579559285688458E-2</v>
      </c>
      <c r="I217" s="26">
        <f t="shared" si="13"/>
        <v>3.0096595592856885</v>
      </c>
      <c r="J217" s="94"/>
      <c r="K217" s="91"/>
      <c r="L217" s="87"/>
      <c r="M217" s="56"/>
      <c r="N217" s="57"/>
      <c r="O217" s="174"/>
      <c r="P217" s="175"/>
      <c r="Q217" s="176"/>
      <c r="R217" s="155"/>
      <c r="S217" s="176"/>
      <c r="T217" s="157"/>
      <c r="U217" s="157"/>
      <c r="V217" s="158"/>
      <c r="W217" s="159"/>
      <c r="X217" s="160"/>
      <c r="Y217" s="133"/>
      <c r="Z217" s="130"/>
      <c r="AA217" s="51"/>
      <c r="AB217" s="54"/>
    </row>
    <row r="218" spans="1:28" x14ac:dyDescent="0.25">
      <c r="A218" s="93" t="s">
        <v>169</v>
      </c>
      <c r="B218" s="39">
        <v>17218694</v>
      </c>
      <c r="C218" s="12">
        <v>95.8</v>
      </c>
      <c r="D218" s="39">
        <v>4826</v>
      </c>
      <c r="E218" s="11">
        <v>7755</v>
      </c>
      <c r="F218" s="11">
        <f t="shared" si="12"/>
        <v>2929</v>
      </c>
      <c r="G218" s="22">
        <f t="shared" si="11"/>
        <v>2.5189399999999997</v>
      </c>
      <c r="H218" s="22">
        <f>(C218/C276)*H11</f>
        <v>5.733062953905689E-2</v>
      </c>
      <c r="I218" s="26">
        <f t="shared" si="13"/>
        <v>2.5762706295390565</v>
      </c>
      <c r="J218" s="94"/>
      <c r="K218" s="91"/>
      <c r="L218" s="87"/>
      <c r="M218" s="56"/>
      <c r="N218" s="57"/>
      <c r="O218" s="174"/>
      <c r="P218" s="175"/>
      <c r="Q218" s="176"/>
      <c r="R218" s="155"/>
      <c r="S218" s="176"/>
      <c r="T218" s="157"/>
      <c r="U218" s="157"/>
      <c r="V218" s="158"/>
      <c r="W218" s="159"/>
      <c r="X218" s="160"/>
      <c r="Y218" s="133"/>
      <c r="Z218" s="130"/>
      <c r="AA218" s="51"/>
      <c r="AB218" s="54"/>
    </row>
    <row r="219" spans="1:28" x14ac:dyDescent="0.25">
      <c r="A219" s="93" t="s">
        <v>170</v>
      </c>
      <c r="B219" s="39">
        <v>17219084</v>
      </c>
      <c r="C219" s="12">
        <v>93.8</v>
      </c>
      <c r="D219" s="39">
        <v>5699</v>
      </c>
      <c r="E219" s="11">
        <v>8738</v>
      </c>
      <c r="F219" s="11">
        <f t="shared" si="12"/>
        <v>3039</v>
      </c>
      <c r="G219" s="22">
        <f t="shared" si="11"/>
        <v>2.61354</v>
      </c>
      <c r="H219" s="22">
        <f>(C219/C276)*H11</f>
        <v>5.6133747920287434E-2</v>
      </c>
      <c r="I219" s="26">
        <f t="shared" si="13"/>
        <v>2.6696737479202874</v>
      </c>
      <c r="J219" s="94"/>
      <c r="K219" s="91"/>
      <c r="L219" s="87"/>
      <c r="M219" s="56"/>
      <c r="N219" s="57"/>
      <c r="O219" s="174"/>
      <c r="P219" s="175"/>
      <c r="Q219" s="176"/>
      <c r="R219" s="155"/>
      <c r="S219" s="176"/>
      <c r="T219" s="157"/>
      <c r="U219" s="157"/>
      <c r="V219" s="158"/>
      <c r="W219" s="159"/>
      <c r="X219" s="160"/>
      <c r="Y219" s="133"/>
      <c r="Z219" s="130"/>
      <c r="AA219" s="134"/>
      <c r="AB219" s="54"/>
    </row>
    <row r="220" spans="1:28" x14ac:dyDescent="0.25">
      <c r="A220" s="93" t="s">
        <v>171</v>
      </c>
      <c r="B220" s="39">
        <v>17218787</v>
      </c>
      <c r="C220" s="12">
        <v>104.1</v>
      </c>
      <c r="D220" s="39">
        <v>6689</v>
      </c>
      <c r="E220" s="11">
        <v>10175</v>
      </c>
      <c r="F220" s="11">
        <f t="shared" si="12"/>
        <v>3486</v>
      </c>
      <c r="G220" s="22">
        <f t="shared" si="11"/>
        <v>2.99796</v>
      </c>
      <c r="H220" s="22">
        <f>(C220/C276)*H11</f>
        <v>6.2297688256950125E-2</v>
      </c>
      <c r="I220" s="26">
        <f t="shared" si="13"/>
        <v>3.0602576882569501</v>
      </c>
      <c r="J220" s="94"/>
      <c r="K220" s="91"/>
      <c r="L220" s="87"/>
      <c r="M220" s="56"/>
      <c r="N220" s="57"/>
      <c r="O220" s="174"/>
      <c r="P220" s="175"/>
      <c r="Q220" s="176"/>
      <c r="R220" s="155"/>
      <c r="S220" s="176"/>
      <c r="T220" s="157"/>
      <c r="U220" s="157"/>
      <c r="V220" s="158"/>
      <c r="W220" s="159"/>
      <c r="X220" s="160"/>
      <c r="Y220" s="133"/>
      <c r="Z220" s="130"/>
      <c r="AA220" s="51"/>
      <c r="AB220" s="54"/>
    </row>
    <row r="221" spans="1:28" x14ac:dyDescent="0.25">
      <c r="A221" s="93" t="s">
        <v>172</v>
      </c>
      <c r="B221" s="39">
        <v>17219258</v>
      </c>
      <c r="C221" s="12">
        <v>123.5</v>
      </c>
      <c r="D221" s="39">
        <v>4595</v>
      </c>
      <c r="E221" s="11">
        <f>D221+(((C221*0.015)*12)/7)/0.00086</f>
        <v>8287.6910299003321</v>
      </c>
      <c r="F221" s="11">
        <f t="shared" si="12"/>
        <v>3692.6910299003321</v>
      </c>
      <c r="G221" s="22">
        <f>((C221*0.015)*12)/7</f>
        <v>3.1757142857142857</v>
      </c>
      <c r="H221" s="22">
        <f>(C221/C276)*H11</f>
        <v>7.3907439959013846E-2</v>
      </c>
      <c r="I221" s="26">
        <f t="shared" si="13"/>
        <v>3.2496217256732995</v>
      </c>
      <c r="J221" s="94"/>
      <c r="K221" s="91"/>
      <c r="L221" s="87"/>
      <c r="M221" s="56"/>
      <c r="N221" s="57"/>
      <c r="O221" s="174"/>
      <c r="P221" s="175"/>
      <c r="Q221" s="176"/>
      <c r="R221" s="155"/>
      <c r="S221" s="176"/>
      <c r="T221" s="157"/>
      <c r="U221" s="157"/>
      <c r="V221" s="158"/>
      <c r="W221" s="159"/>
      <c r="X221" s="160"/>
      <c r="Y221" s="133"/>
      <c r="Z221" s="130"/>
      <c r="AA221" s="134"/>
      <c r="AB221" s="54"/>
    </row>
    <row r="222" spans="1:28" x14ac:dyDescent="0.25">
      <c r="A222" s="93" t="s">
        <v>173</v>
      </c>
      <c r="B222" s="95" t="s">
        <v>213</v>
      </c>
      <c r="C222" s="12">
        <v>8.8000000000000007</v>
      </c>
      <c r="D222" s="39">
        <v>0</v>
      </c>
      <c r="E222" s="11">
        <v>0</v>
      </c>
      <c r="F222" s="11">
        <f t="shared" si="12"/>
        <v>0</v>
      </c>
      <c r="G222" s="22">
        <f t="shared" si="11"/>
        <v>0</v>
      </c>
      <c r="H222" s="22">
        <f>(C222/C276)*H11</f>
        <v>5.2662791225856027E-3</v>
      </c>
      <c r="I222" s="26">
        <f t="shared" si="13"/>
        <v>5.2662791225856027E-3</v>
      </c>
      <c r="J222" s="94"/>
      <c r="K222" s="91"/>
      <c r="L222" s="87"/>
      <c r="M222" s="56"/>
      <c r="N222" s="57"/>
      <c r="O222" s="174"/>
      <c r="P222" s="175"/>
      <c r="Q222" s="94"/>
      <c r="R222" s="155"/>
      <c r="S222" s="176"/>
      <c r="T222" s="157"/>
      <c r="U222" s="157"/>
      <c r="V222" s="159"/>
      <c r="W222" s="159"/>
      <c r="X222" s="160"/>
      <c r="Y222" s="133"/>
      <c r="Z222" s="130"/>
      <c r="AA222" s="51"/>
      <c r="AB222" s="54"/>
    </row>
    <row r="223" spans="1:28" x14ac:dyDescent="0.25">
      <c r="A223" s="93" t="s">
        <v>174</v>
      </c>
      <c r="B223" s="39">
        <v>17218772</v>
      </c>
      <c r="C223" s="12">
        <v>43.8</v>
      </c>
      <c r="D223" s="39">
        <v>3032</v>
      </c>
      <c r="E223" s="11">
        <v>4490</v>
      </c>
      <c r="F223" s="11">
        <f t="shared" si="12"/>
        <v>1458</v>
      </c>
      <c r="G223" s="22">
        <f t="shared" si="11"/>
        <v>1.2538799999999999</v>
      </c>
      <c r="H223" s="22">
        <f>(C223/C276)*H11</f>
        <v>2.6211707451051058E-2</v>
      </c>
      <c r="I223" s="26">
        <f t="shared" si="13"/>
        <v>1.2800917074510509</v>
      </c>
      <c r="J223" s="94"/>
      <c r="K223" s="91"/>
      <c r="L223" s="87"/>
      <c r="M223" s="56"/>
      <c r="N223" s="57"/>
      <c r="O223" s="174"/>
      <c r="P223" s="175"/>
      <c r="Q223" s="176"/>
      <c r="R223" s="155"/>
      <c r="S223" s="176"/>
      <c r="T223" s="166"/>
      <c r="U223" s="157"/>
      <c r="V223" s="158"/>
      <c r="W223" s="159"/>
      <c r="X223" s="160"/>
      <c r="Y223" s="133"/>
      <c r="Z223" s="130"/>
      <c r="AA223" s="52"/>
      <c r="AB223" s="54"/>
    </row>
    <row r="224" spans="1:28" x14ac:dyDescent="0.25">
      <c r="A224" s="93" t="s">
        <v>175</v>
      </c>
      <c r="B224" s="39">
        <v>17219249</v>
      </c>
      <c r="C224" s="12">
        <v>68.599999999999994</v>
      </c>
      <c r="D224" s="39">
        <v>3085</v>
      </c>
      <c r="E224" s="11">
        <v>4965</v>
      </c>
      <c r="F224" s="11">
        <f t="shared" si="12"/>
        <v>1880</v>
      </c>
      <c r="G224" s="22">
        <f t="shared" si="11"/>
        <v>1.6168</v>
      </c>
      <c r="H224" s="22">
        <f>(C224/C276)*H11</f>
        <v>4.1053039523792301E-2</v>
      </c>
      <c r="I224" s="26">
        <f t="shared" si="13"/>
        <v>1.6578530395237923</v>
      </c>
      <c r="J224" s="94"/>
      <c r="K224" s="91"/>
      <c r="L224" s="87"/>
      <c r="M224" s="56"/>
      <c r="N224" s="57"/>
      <c r="O224" s="174"/>
      <c r="P224" s="175"/>
      <c r="Q224" s="176"/>
      <c r="R224" s="155"/>
      <c r="S224" s="176"/>
      <c r="T224" s="164"/>
      <c r="U224" s="157"/>
      <c r="V224" s="158"/>
      <c r="W224" s="159"/>
      <c r="X224" s="160"/>
      <c r="Y224" s="133"/>
      <c r="Z224" s="130"/>
      <c r="AA224" s="51"/>
      <c r="AB224" s="54"/>
    </row>
    <row r="225" spans="1:28" x14ac:dyDescent="0.25">
      <c r="A225" s="93" t="s">
        <v>176</v>
      </c>
      <c r="B225" s="39">
        <v>17218796</v>
      </c>
      <c r="C225" s="12">
        <v>46.7</v>
      </c>
      <c r="D225" s="39">
        <v>2224</v>
      </c>
      <c r="E225" s="11">
        <v>3332</v>
      </c>
      <c r="F225" s="11">
        <f t="shared" si="12"/>
        <v>1108</v>
      </c>
      <c r="G225" s="22">
        <f t="shared" si="11"/>
        <v>0.95287999999999995</v>
      </c>
      <c r="H225" s="22">
        <f>(C225/C276)*H11</f>
        <v>2.7947185798266775E-2</v>
      </c>
      <c r="I225" s="26">
        <f t="shared" si="13"/>
        <v>0.98082718579826678</v>
      </c>
      <c r="J225" s="94"/>
      <c r="K225" s="91"/>
      <c r="L225" s="87"/>
      <c r="M225" s="56"/>
      <c r="N225" s="57"/>
      <c r="O225" s="174"/>
      <c r="P225" s="175"/>
      <c r="Q225" s="176"/>
      <c r="R225" s="155"/>
      <c r="S225" s="176"/>
      <c r="T225" s="164"/>
      <c r="U225" s="157"/>
      <c r="V225" s="158"/>
      <c r="W225" s="159"/>
      <c r="X225" s="160"/>
      <c r="Y225" s="133"/>
      <c r="Z225" s="130"/>
      <c r="AA225" s="51"/>
      <c r="AB225" s="54"/>
    </row>
    <row r="226" spans="1:28" x14ac:dyDescent="0.25">
      <c r="A226" s="93" t="s">
        <v>177</v>
      </c>
      <c r="B226" s="39">
        <v>17219072</v>
      </c>
      <c r="C226" s="12">
        <v>68.2</v>
      </c>
      <c r="D226" s="39">
        <v>3299</v>
      </c>
      <c r="E226" s="11">
        <v>5259</v>
      </c>
      <c r="F226" s="11">
        <f t="shared" si="12"/>
        <v>1960</v>
      </c>
      <c r="G226" s="22">
        <f t="shared" si="11"/>
        <v>1.6856</v>
      </c>
      <c r="H226" s="22">
        <f>(C226/C276)*H11</f>
        <v>4.0813663200038409E-2</v>
      </c>
      <c r="I226" s="26">
        <f t="shared" si="13"/>
        <v>1.7264136632000384</v>
      </c>
      <c r="J226" s="94"/>
      <c r="K226" s="91"/>
      <c r="L226" s="87"/>
      <c r="M226" s="56"/>
      <c r="N226" s="57"/>
      <c r="O226" s="174"/>
      <c r="P226" s="175"/>
      <c r="Q226" s="176"/>
      <c r="R226" s="155"/>
      <c r="S226" s="176"/>
      <c r="T226" s="164"/>
      <c r="U226" s="157"/>
      <c r="V226" s="158"/>
      <c r="W226" s="159"/>
      <c r="X226" s="160"/>
      <c r="Y226" s="133"/>
      <c r="Z226" s="130"/>
      <c r="AA226" s="51"/>
      <c r="AB226" s="54"/>
    </row>
    <row r="227" spans="1:28" x14ac:dyDescent="0.25">
      <c r="A227" s="93" t="s">
        <v>178</v>
      </c>
      <c r="B227" s="39">
        <v>17218794</v>
      </c>
      <c r="C227" s="12">
        <v>49.9</v>
      </c>
      <c r="D227" s="39">
        <v>2648</v>
      </c>
      <c r="E227" s="11">
        <v>4538</v>
      </c>
      <c r="F227" s="11">
        <f t="shared" si="12"/>
        <v>1890</v>
      </c>
      <c r="G227" s="22">
        <f t="shared" si="11"/>
        <v>1.6254</v>
      </c>
      <c r="H227" s="22">
        <f>(C227/C276)*H11</f>
        <v>2.9862196388297901E-2</v>
      </c>
      <c r="I227" s="26">
        <f t="shared" si="13"/>
        <v>1.6552621963882979</v>
      </c>
      <c r="J227" s="94"/>
      <c r="K227" s="91"/>
      <c r="L227" s="87"/>
      <c r="M227" s="56"/>
      <c r="N227" s="57"/>
      <c r="O227" s="174"/>
      <c r="P227" s="175"/>
      <c r="Q227" s="176"/>
      <c r="R227" s="155"/>
      <c r="S227" s="176"/>
      <c r="T227" s="164"/>
      <c r="U227" s="157"/>
      <c r="V227" s="158"/>
      <c r="W227" s="159"/>
      <c r="X227" s="160"/>
      <c r="Y227" s="133"/>
      <c r="Z227" s="130"/>
      <c r="AA227" s="51"/>
      <c r="AB227" s="54"/>
    </row>
    <row r="228" spans="1:28" x14ac:dyDescent="0.25">
      <c r="A228" s="93" t="s">
        <v>179</v>
      </c>
      <c r="B228" s="39">
        <v>17219264</v>
      </c>
      <c r="C228" s="12">
        <v>49.8</v>
      </c>
      <c r="D228" s="39">
        <v>2514</v>
      </c>
      <c r="E228" s="11">
        <f>D228+(((C228*0.015)*12)/7)/0.00086</f>
        <v>4003.0365448504981</v>
      </c>
      <c r="F228" s="11">
        <f t="shared" si="12"/>
        <v>1489.0365448504981</v>
      </c>
      <c r="G228" s="22">
        <f>((C228*0.015)*12)/7</f>
        <v>1.2805714285714285</v>
      </c>
      <c r="H228" s="22">
        <f>(C228/C276)*H11</f>
        <v>2.9802352307359427E-2</v>
      </c>
      <c r="I228" s="26">
        <f t="shared" si="13"/>
        <v>1.3103737808787879</v>
      </c>
      <c r="J228" s="94"/>
      <c r="K228" s="91"/>
      <c r="L228" s="87"/>
      <c r="M228" s="56"/>
      <c r="N228" s="57"/>
      <c r="O228" s="174"/>
      <c r="P228" s="175"/>
      <c r="Q228" s="176"/>
      <c r="R228" s="155"/>
      <c r="S228" s="176"/>
      <c r="T228" s="157"/>
      <c r="U228" s="157"/>
      <c r="V228" s="158"/>
      <c r="W228" s="159"/>
      <c r="X228" s="160"/>
      <c r="Y228" s="133"/>
      <c r="Z228" s="130"/>
      <c r="AA228" s="134"/>
      <c r="AB228" s="54"/>
    </row>
    <row r="229" spans="1:28" x14ac:dyDescent="0.25">
      <c r="A229" s="93" t="s">
        <v>180</v>
      </c>
      <c r="B229" s="39">
        <v>17219048</v>
      </c>
      <c r="C229" s="12">
        <v>37.700000000000003</v>
      </c>
      <c r="D229" s="39">
        <v>1764</v>
      </c>
      <c r="E229" s="11">
        <f>D229+(((C229*0.015)*12)/7)/0.00086</f>
        <v>2891.2425249169437</v>
      </c>
      <c r="F229" s="11">
        <f t="shared" si="12"/>
        <v>1127.2425249169437</v>
      </c>
      <c r="G229" s="22">
        <f>((C229*0.015)*12)/7</f>
        <v>0.96942857142857142</v>
      </c>
      <c r="H229" s="22">
        <f>(C229/C276)*H11</f>
        <v>2.2561218513804226E-2</v>
      </c>
      <c r="I229" s="26">
        <f t="shared" si="13"/>
        <v>0.99198978994237563</v>
      </c>
      <c r="J229" s="94"/>
      <c r="K229" s="91"/>
      <c r="L229" s="87"/>
      <c r="M229" s="56"/>
      <c r="N229" s="57"/>
      <c r="O229" s="174"/>
      <c r="P229" s="175"/>
      <c r="Q229" s="176"/>
      <c r="R229" s="155"/>
      <c r="S229" s="176"/>
      <c r="T229" s="157"/>
      <c r="U229" s="157"/>
      <c r="V229" s="158"/>
      <c r="W229" s="159"/>
      <c r="X229" s="160"/>
      <c r="Y229" s="133"/>
      <c r="Z229" s="130"/>
      <c r="AA229" s="134"/>
      <c r="AB229" s="54"/>
    </row>
    <row r="230" spans="1:28" x14ac:dyDescent="0.25">
      <c r="A230" s="93" t="s">
        <v>181</v>
      </c>
      <c r="B230" s="39">
        <v>17219324</v>
      </c>
      <c r="C230" s="12">
        <v>45.3</v>
      </c>
      <c r="D230" s="39">
        <v>1579</v>
      </c>
      <c r="E230" s="11">
        <f>D230+(((C230*0.015)*12)/7)/0.00086</f>
        <v>2933.4850498338865</v>
      </c>
      <c r="F230" s="11">
        <f t="shared" si="12"/>
        <v>1354.4850498338865</v>
      </c>
      <c r="G230" s="22">
        <f>((C230*0.015)*12)/7</f>
        <v>1.1648571428571426</v>
      </c>
      <c r="H230" s="22">
        <f>(C230/C276)*H11</f>
        <v>2.7109368665128156E-2</v>
      </c>
      <c r="I230" s="26">
        <f t="shared" si="13"/>
        <v>1.1919665115222708</v>
      </c>
      <c r="J230" s="94"/>
      <c r="K230" s="91"/>
      <c r="L230" s="87"/>
      <c r="M230" s="56"/>
      <c r="N230" s="57"/>
      <c r="O230" s="174"/>
      <c r="P230" s="175"/>
      <c r="Q230" s="176"/>
      <c r="R230" s="155"/>
      <c r="S230" s="176"/>
      <c r="T230" s="157"/>
      <c r="U230" s="157"/>
      <c r="V230" s="158"/>
      <c r="W230" s="159"/>
      <c r="X230" s="160"/>
      <c r="Y230" s="133"/>
      <c r="Z230" s="130"/>
      <c r="AA230" s="134"/>
      <c r="AB230" s="54"/>
    </row>
    <row r="231" spans="1:28" x14ac:dyDescent="0.25">
      <c r="A231" s="93" t="s">
        <v>182</v>
      </c>
      <c r="B231" s="39">
        <v>17219063</v>
      </c>
      <c r="C231" s="12">
        <v>52.8</v>
      </c>
      <c r="D231" s="39">
        <v>4249</v>
      </c>
      <c r="E231" s="11">
        <v>5306</v>
      </c>
      <c r="F231" s="11">
        <f t="shared" si="12"/>
        <v>1057</v>
      </c>
      <c r="G231" s="22">
        <f t="shared" si="11"/>
        <v>0.90901999999999994</v>
      </c>
      <c r="H231" s="22">
        <f>(C231/C276)*H11</f>
        <v>3.1597674735513608E-2</v>
      </c>
      <c r="I231" s="26">
        <f t="shared" si="13"/>
        <v>0.9406176747355135</v>
      </c>
      <c r="J231" s="94"/>
      <c r="K231" s="91"/>
      <c r="L231" s="87"/>
      <c r="M231" s="56"/>
      <c r="N231" s="57"/>
      <c r="O231" s="174"/>
      <c r="P231" s="175"/>
      <c r="Q231" s="176"/>
      <c r="R231" s="155"/>
      <c r="S231" s="176"/>
      <c r="T231" s="164"/>
      <c r="U231" s="157"/>
      <c r="V231" s="158"/>
      <c r="W231" s="159"/>
      <c r="X231" s="160"/>
      <c r="Y231" s="133"/>
      <c r="Z231" s="130"/>
      <c r="AA231" s="51"/>
      <c r="AB231" s="54"/>
    </row>
    <row r="232" spans="1:28" x14ac:dyDescent="0.25">
      <c r="A232" s="93" t="s">
        <v>183</v>
      </c>
      <c r="B232" s="39">
        <v>17218847</v>
      </c>
      <c r="C232" s="12">
        <v>42</v>
      </c>
      <c r="D232" s="39">
        <v>2699</v>
      </c>
      <c r="E232" s="11">
        <v>4074</v>
      </c>
      <c r="F232" s="11">
        <f t="shared" si="12"/>
        <v>1375</v>
      </c>
      <c r="G232" s="22">
        <f t="shared" si="11"/>
        <v>1.1824999999999999</v>
      </c>
      <c r="H232" s="22">
        <f>(C232/C276)*H11</f>
        <v>2.5134513994158555E-2</v>
      </c>
      <c r="I232" s="26">
        <f t="shared" si="13"/>
        <v>1.2076345139941584</v>
      </c>
      <c r="J232" s="94"/>
      <c r="K232" s="91"/>
      <c r="L232" s="87"/>
      <c r="M232" s="56"/>
      <c r="N232" s="57"/>
      <c r="O232" s="174"/>
      <c r="P232" s="175"/>
      <c r="Q232" s="176"/>
      <c r="R232" s="155"/>
      <c r="S232" s="176"/>
      <c r="T232" s="164"/>
      <c r="U232" s="157"/>
      <c r="V232" s="158"/>
      <c r="W232" s="159"/>
      <c r="X232" s="160"/>
      <c r="Y232" s="133"/>
      <c r="Z232" s="130"/>
      <c r="AA232" s="51"/>
      <c r="AB232" s="54"/>
    </row>
    <row r="233" spans="1:28" x14ac:dyDescent="0.25">
      <c r="A233" s="93" t="s">
        <v>184</v>
      </c>
      <c r="B233" s="39">
        <v>17219240</v>
      </c>
      <c r="C233" s="12">
        <v>47</v>
      </c>
      <c r="D233" s="39">
        <v>1464</v>
      </c>
      <c r="E233" s="11">
        <v>2421</v>
      </c>
      <c r="F233" s="11">
        <f t="shared" si="12"/>
        <v>957</v>
      </c>
      <c r="G233" s="22">
        <f t="shared" si="11"/>
        <v>0.82301999999999997</v>
      </c>
      <c r="H233" s="22">
        <f>(C233/C276)*H11</f>
        <v>2.8126718041082192E-2</v>
      </c>
      <c r="I233" s="26">
        <f t="shared" si="13"/>
        <v>0.85114671804108222</v>
      </c>
      <c r="J233" s="94"/>
      <c r="K233" s="91"/>
      <c r="L233" s="87"/>
      <c r="M233" s="56"/>
      <c r="N233" s="57"/>
      <c r="O233" s="174"/>
      <c r="P233" s="175"/>
      <c r="Q233" s="176"/>
      <c r="R233" s="155"/>
      <c r="S233" s="176"/>
      <c r="T233" s="164"/>
      <c r="U233" s="157"/>
      <c r="V233" s="158"/>
      <c r="W233" s="159"/>
      <c r="X233" s="160"/>
      <c r="Y233" s="133"/>
      <c r="Z233" s="130"/>
      <c r="AA233" s="51"/>
      <c r="AB233" s="54"/>
    </row>
    <row r="234" spans="1:28" x14ac:dyDescent="0.25">
      <c r="A234" s="93" t="s">
        <v>185</v>
      </c>
      <c r="B234" s="39">
        <v>17219038</v>
      </c>
      <c r="C234" s="12">
        <v>28.9</v>
      </c>
      <c r="D234" s="39">
        <v>442</v>
      </c>
      <c r="E234" s="11">
        <v>1120</v>
      </c>
      <c r="F234" s="11">
        <f t="shared" si="12"/>
        <v>678</v>
      </c>
      <c r="G234" s="22">
        <f t="shared" si="11"/>
        <v>0.58307999999999993</v>
      </c>
      <c r="H234" s="22">
        <f>(C234/C276)*H11</f>
        <v>1.7294939391218622E-2</v>
      </c>
      <c r="I234" s="26">
        <f t="shared" si="13"/>
        <v>0.60037493939121855</v>
      </c>
      <c r="J234" s="94"/>
      <c r="K234" s="91"/>
      <c r="L234" s="87"/>
      <c r="M234" s="56"/>
      <c r="N234" s="57"/>
      <c r="O234" s="174"/>
      <c r="P234" s="175"/>
      <c r="Q234" s="176"/>
      <c r="R234" s="155"/>
      <c r="S234" s="176"/>
      <c r="T234" s="164"/>
      <c r="U234" s="157"/>
      <c r="V234" s="158"/>
      <c r="W234" s="159"/>
      <c r="X234" s="160"/>
      <c r="Y234" s="133"/>
      <c r="Z234" s="130"/>
      <c r="AA234" s="51"/>
      <c r="AB234" s="54"/>
    </row>
    <row r="235" spans="1:28" x14ac:dyDescent="0.25">
      <c r="A235" s="93" t="s">
        <v>186</v>
      </c>
      <c r="B235" s="39">
        <v>17219310</v>
      </c>
      <c r="C235" s="12">
        <v>25.1</v>
      </c>
      <c r="D235" s="39">
        <v>108</v>
      </c>
      <c r="E235" s="11">
        <v>1090</v>
      </c>
      <c r="F235" s="11">
        <f t="shared" si="12"/>
        <v>982</v>
      </c>
      <c r="G235" s="22">
        <f t="shared" si="11"/>
        <v>0.84451999999999994</v>
      </c>
      <c r="H235" s="22">
        <f>(C235/C276)*H11</f>
        <v>1.5020864315556661E-2</v>
      </c>
      <c r="I235" s="26">
        <f t="shared" si="13"/>
        <v>0.85954086431555665</v>
      </c>
      <c r="J235" s="94"/>
      <c r="K235" s="91"/>
      <c r="L235" s="87"/>
      <c r="M235" s="56"/>
      <c r="N235" s="57"/>
      <c r="O235" s="174"/>
      <c r="P235" s="175"/>
      <c r="Q235" s="176"/>
      <c r="R235" s="155"/>
      <c r="S235" s="176"/>
      <c r="T235" s="164"/>
      <c r="U235" s="157"/>
      <c r="V235" s="158"/>
      <c r="W235" s="159"/>
      <c r="X235" s="160"/>
      <c r="Y235" s="133"/>
      <c r="Z235" s="130"/>
      <c r="AA235" s="51"/>
      <c r="AB235" s="54"/>
    </row>
    <row r="236" spans="1:28" x14ac:dyDescent="0.25">
      <c r="A236" s="93" t="s">
        <v>187</v>
      </c>
      <c r="B236" s="39">
        <v>17218621</v>
      </c>
      <c r="C236" s="12">
        <v>21.7</v>
      </c>
      <c r="D236" s="39">
        <v>2</v>
      </c>
      <c r="E236" s="11">
        <v>978</v>
      </c>
      <c r="F236" s="11">
        <f t="shared" si="12"/>
        <v>976</v>
      </c>
      <c r="G236" s="22">
        <f t="shared" si="11"/>
        <v>0.83935999999999999</v>
      </c>
      <c r="H236" s="22">
        <f>(C236/C276)*H11</f>
        <v>1.2986165563648585E-2</v>
      </c>
      <c r="I236" s="26">
        <f t="shared" si="13"/>
        <v>0.85234616556364862</v>
      </c>
      <c r="J236" s="94"/>
      <c r="K236" s="91"/>
      <c r="L236" s="87"/>
      <c r="M236" s="56"/>
      <c r="N236" s="57"/>
      <c r="O236" s="174"/>
      <c r="P236" s="175"/>
      <c r="Q236" s="176"/>
      <c r="R236" s="155"/>
      <c r="S236" s="176"/>
      <c r="T236" s="164"/>
      <c r="U236" s="157"/>
      <c r="V236" s="158"/>
      <c r="W236" s="159"/>
      <c r="X236" s="160"/>
      <c r="Y236" s="133"/>
      <c r="Z236" s="130"/>
      <c r="AA236" s="51"/>
      <c r="AB236" s="54"/>
    </row>
    <row r="237" spans="1:28" x14ac:dyDescent="0.25">
      <c r="A237" s="93" t="s">
        <v>188</v>
      </c>
      <c r="B237" s="39">
        <v>17219158</v>
      </c>
      <c r="C237" s="12">
        <v>20</v>
      </c>
      <c r="D237" s="39">
        <v>2</v>
      </c>
      <c r="E237" s="11">
        <v>2</v>
      </c>
      <c r="F237" s="11">
        <f t="shared" si="12"/>
        <v>0</v>
      </c>
      <c r="G237" s="22">
        <f t="shared" si="11"/>
        <v>0</v>
      </c>
      <c r="H237" s="22">
        <f>(C237/C276)*H11</f>
        <v>1.1968816187694549E-2</v>
      </c>
      <c r="I237" s="26">
        <f t="shared" si="13"/>
        <v>1.1968816187694549E-2</v>
      </c>
      <c r="J237" s="94"/>
      <c r="K237" s="91"/>
      <c r="L237" s="87"/>
      <c r="M237" s="56"/>
      <c r="N237" s="57"/>
      <c r="O237" s="174"/>
      <c r="P237" s="175"/>
      <c r="Q237" s="176"/>
      <c r="R237" s="155"/>
      <c r="S237" s="176"/>
      <c r="T237" s="164"/>
      <c r="U237" s="157"/>
      <c r="V237" s="158"/>
      <c r="W237" s="159"/>
      <c r="X237" s="160"/>
      <c r="Y237" s="133"/>
      <c r="Z237" s="130"/>
      <c r="AA237" s="51"/>
      <c r="AB237" s="54"/>
    </row>
    <row r="238" spans="1:28" x14ac:dyDescent="0.25">
      <c r="A238" s="93"/>
      <c r="B238" s="39">
        <v>17219062</v>
      </c>
      <c r="C238" s="12"/>
      <c r="D238" s="39">
        <v>1</v>
      </c>
      <c r="E238" s="11">
        <v>781</v>
      </c>
      <c r="F238" s="11">
        <f t="shared" si="12"/>
        <v>780</v>
      </c>
      <c r="G238" s="22">
        <f t="shared" si="11"/>
        <v>0.67079999999999995</v>
      </c>
      <c r="H238" s="22">
        <f>(C238/C276)*H11</f>
        <v>0</v>
      </c>
      <c r="I238" s="26">
        <f t="shared" si="13"/>
        <v>0.67079999999999995</v>
      </c>
      <c r="J238" s="94"/>
      <c r="K238" s="91"/>
      <c r="L238" s="87"/>
      <c r="M238" s="56"/>
      <c r="N238" s="57"/>
      <c r="O238" s="174"/>
      <c r="P238" s="175"/>
      <c r="Q238" s="176"/>
      <c r="R238" s="155"/>
      <c r="S238" s="176"/>
      <c r="T238" s="157"/>
      <c r="U238" s="157"/>
      <c r="V238" s="158"/>
      <c r="W238" s="159"/>
      <c r="X238" s="160"/>
      <c r="Y238" s="133"/>
      <c r="Z238" s="130"/>
      <c r="AA238" s="51"/>
      <c r="AB238" s="54"/>
    </row>
    <row r="239" spans="1:28" x14ac:dyDescent="0.25">
      <c r="A239" s="12" t="s">
        <v>189</v>
      </c>
      <c r="B239" s="39">
        <v>17219098</v>
      </c>
      <c r="C239" s="12">
        <v>26.3</v>
      </c>
      <c r="D239" s="39">
        <v>2</v>
      </c>
      <c r="E239" s="11">
        <v>760</v>
      </c>
      <c r="F239" s="11">
        <f t="shared" si="12"/>
        <v>758</v>
      </c>
      <c r="G239" s="22">
        <f t="shared" si="11"/>
        <v>0.65188000000000001</v>
      </c>
      <c r="H239" s="22">
        <f>(C239/C276)*H11</f>
        <v>1.5738993286818333E-2</v>
      </c>
      <c r="I239" s="26">
        <f t="shared" si="13"/>
        <v>0.6676189932868184</v>
      </c>
      <c r="J239" s="94"/>
      <c r="K239" s="91"/>
      <c r="L239" s="87"/>
      <c r="M239" s="56"/>
      <c r="N239" s="57"/>
      <c r="O239" s="161"/>
      <c r="P239" s="177"/>
      <c r="Q239" s="176"/>
      <c r="R239" s="155"/>
      <c r="S239" s="176"/>
      <c r="T239" s="157"/>
      <c r="U239" s="157"/>
      <c r="V239" s="158"/>
      <c r="W239" s="159"/>
      <c r="X239" s="160"/>
      <c r="Y239" s="133"/>
      <c r="Z239" s="130"/>
      <c r="AA239" s="51"/>
      <c r="AB239" s="54"/>
    </row>
    <row r="240" spans="1:28" x14ac:dyDescent="0.25">
      <c r="A240" s="12" t="s">
        <v>190</v>
      </c>
      <c r="B240" s="39">
        <v>17715401</v>
      </c>
      <c r="C240" s="12">
        <v>27.7</v>
      </c>
      <c r="D240" s="39">
        <v>1331</v>
      </c>
      <c r="E240" s="11">
        <v>2377</v>
      </c>
      <c r="F240" s="11">
        <f t="shared" si="12"/>
        <v>1046</v>
      </c>
      <c r="G240" s="22">
        <f t="shared" si="11"/>
        <v>0.89956000000000003</v>
      </c>
      <c r="H240" s="22">
        <f>(C240/C276)*H11</f>
        <v>1.6576810419956949E-2</v>
      </c>
      <c r="I240" s="26">
        <f t="shared" si="13"/>
        <v>0.91613681041995698</v>
      </c>
      <c r="J240" s="94"/>
      <c r="K240" s="91"/>
      <c r="L240" s="87"/>
      <c r="M240" s="56"/>
      <c r="N240" s="57"/>
      <c r="O240" s="161"/>
      <c r="P240" s="177"/>
      <c r="Q240" s="176"/>
      <c r="R240" s="155"/>
      <c r="S240" s="176"/>
      <c r="T240" s="157"/>
      <c r="U240" s="157"/>
      <c r="V240" s="158"/>
      <c r="W240" s="159"/>
      <c r="X240" s="160"/>
      <c r="Y240" s="133"/>
      <c r="Z240" s="130"/>
      <c r="AA240" s="51"/>
      <c r="AB240" s="54"/>
    </row>
    <row r="241" spans="1:28" x14ac:dyDescent="0.25">
      <c r="A241" s="12" t="s">
        <v>191</v>
      </c>
      <c r="B241" s="39">
        <v>17714981</v>
      </c>
      <c r="C241" s="12">
        <v>22.4</v>
      </c>
      <c r="D241" s="39">
        <v>1342</v>
      </c>
      <c r="E241" s="11">
        <v>2191</v>
      </c>
      <c r="F241" s="11">
        <f t="shared" si="12"/>
        <v>849</v>
      </c>
      <c r="G241" s="22">
        <f t="shared" si="11"/>
        <v>0.73014000000000001</v>
      </c>
      <c r="H241" s="22">
        <f>(C241/C276)*H11</f>
        <v>1.3405074130217895E-2</v>
      </c>
      <c r="I241" s="26">
        <f t="shared" si="13"/>
        <v>0.74354507413021786</v>
      </c>
      <c r="J241" s="94"/>
      <c r="K241" s="91"/>
      <c r="L241" s="87"/>
      <c r="M241" s="56"/>
      <c r="N241" s="57"/>
      <c r="O241" s="161"/>
      <c r="P241" s="177"/>
      <c r="Q241" s="176"/>
      <c r="R241" s="155"/>
      <c r="S241" s="176"/>
      <c r="T241" s="157"/>
      <c r="U241" s="157"/>
      <c r="V241" s="158"/>
      <c r="W241" s="159"/>
      <c r="X241" s="160"/>
      <c r="Y241" s="133"/>
      <c r="Z241" s="130"/>
      <c r="AA241" s="51"/>
      <c r="AB241" s="54"/>
    </row>
    <row r="242" spans="1:28" x14ac:dyDescent="0.25">
      <c r="A242" s="12" t="s">
        <v>192</v>
      </c>
      <c r="B242" s="39">
        <v>17715748</v>
      </c>
      <c r="C242" s="12">
        <v>31.2</v>
      </c>
      <c r="D242" s="39">
        <v>827</v>
      </c>
      <c r="E242" s="11">
        <v>1854</v>
      </c>
      <c r="F242" s="11">
        <f t="shared" si="12"/>
        <v>1027</v>
      </c>
      <c r="G242" s="22">
        <f t="shared" si="11"/>
        <v>0.88322000000000001</v>
      </c>
      <c r="H242" s="22">
        <f>(C242/C276)*H11</f>
        <v>1.8671353252803495E-2</v>
      </c>
      <c r="I242" s="26">
        <f t="shared" si="13"/>
        <v>0.90189135325280345</v>
      </c>
      <c r="J242" s="94"/>
      <c r="K242" s="91"/>
      <c r="L242" s="87"/>
      <c r="M242" s="56"/>
      <c r="N242" s="57"/>
      <c r="O242" s="161"/>
      <c r="P242" s="177"/>
      <c r="Q242" s="176"/>
      <c r="R242" s="155"/>
      <c r="S242" s="176"/>
      <c r="T242" s="157"/>
      <c r="U242" s="157"/>
      <c r="V242" s="158"/>
      <c r="W242" s="159"/>
      <c r="X242" s="160"/>
      <c r="Y242" s="133"/>
      <c r="Z242" s="130"/>
      <c r="AA242" s="51"/>
      <c r="AB242" s="54"/>
    </row>
    <row r="243" spans="1:28" x14ac:dyDescent="0.25">
      <c r="A243" s="12" t="s">
        <v>193</v>
      </c>
      <c r="B243" s="39">
        <v>17715384</v>
      </c>
      <c r="C243" s="12">
        <v>32.299999999999997</v>
      </c>
      <c r="D243" s="39">
        <v>1509</v>
      </c>
      <c r="E243" s="11">
        <v>1509</v>
      </c>
      <c r="F243" s="11">
        <f t="shared" si="12"/>
        <v>0</v>
      </c>
      <c r="G243" s="22">
        <f t="shared" si="11"/>
        <v>0</v>
      </c>
      <c r="H243" s="22">
        <f>(C243/C276)*H11</f>
        <v>1.9329638143126694E-2</v>
      </c>
      <c r="I243" s="26">
        <f t="shared" si="13"/>
        <v>1.9329638143126694E-2</v>
      </c>
      <c r="J243" s="94"/>
      <c r="K243" s="91"/>
      <c r="L243" s="87"/>
      <c r="M243" s="56"/>
      <c r="N243" s="57"/>
      <c r="O243" s="161"/>
      <c r="P243" s="177"/>
      <c r="Q243" s="176"/>
      <c r="R243" s="155"/>
      <c r="S243" s="176"/>
      <c r="T243" s="157"/>
      <c r="U243" s="157"/>
      <c r="V243" s="158"/>
      <c r="W243" s="159"/>
      <c r="X243" s="160"/>
      <c r="Y243" s="133"/>
      <c r="Z243" s="130"/>
      <c r="AA243" s="51"/>
      <c r="AB243" s="54"/>
    </row>
    <row r="244" spans="1:28" x14ac:dyDescent="0.25">
      <c r="A244" s="12" t="s">
        <v>194</v>
      </c>
      <c r="B244" s="39">
        <v>17715656</v>
      </c>
      <c r="C244" s="12">
        <v>25.2</v>
      </c>
      <c r="D244" s="39">
        <v>1846</v>
      </c>
      <c r="E244" s="11">
        <v>2909</v>
      </c>
      <c r="F244" s="11">
        <f t="shared" si="12"/>
        <v>1063</v>
      </c>
      <c r="G244" s="22">
        <f t="shared" si="11"/>
        <v>0.91417999999999999</v>
      </c>
      <c r="H244" s="22">
        <f>(C244/C276)*H11</f>
        <v>1.508070839649513E-2</v>
      </c>
      <c r="I244" s="26">
        <f t="shared" si="13"/>
        <v>0.92926070839649511</v>
      </c>
      <c r="J244" s="94"/>
      <c r="K244" s="91"/>
      <c r="L244" s="87"/>
      <c r="M244" s="56"/>
      <c r="N244" s="57"/>
      <c r="O244" s="161"/>
      <c r="P244" s="177"/>
      <c r="Q244" s="176"/>
      <c r="R244" s="155"/>
      <c r="S244" s="176"/>
      <c r="T244" s="157"/>
      <c r="U244" s="157"/>
      <c r="V244" s="158"/>
      <c r="W244" s="159"/>
      <c r="X244" s="160"/>
      <c r="Y244" s="133"/>
      <c r="Z244" s="130"/>
      <c r="AA244" s="51"/>
      <c r="AB244" s="54"/>
    </row>
    <row r="245" spans="1:28" x14ac:dyDescent="0.25">
      <c r="A245" s="12" t="s">
        <v>195</v>
      </c>
      <c r="B245" s="39">
        <v>17715387</v>
      </c>
      <c r="C245" s="12">
        <v>28.9</v>
      </c>
      <c r="D245" s="39">
        <v>2269</v>
      </c>
      <c r="E245" s="11">
        <v>3577</v>
      </c>
      <c r="F245" s="11">
        <f t="shared" si="12"/>
        <v>1308</v>
      </c>
      <c r="G245" s="22">
        <f t="shared" si="11"/>
        <v>1.1248799999999999</v>
      </c>
      <c r="H245" s="22">
        <f>(C245/C276)*H11</f>
        <v>1.7294939391218622E-2</v>
      </c>
      <c r="I245" s="26">
        <f t="shared" si="13"/>
        <v>1.1421749393912184</v>
      </c>
      <c r="J245" s="94"/>
      <c r="K245" s="91"/>
      <c r="L245" s="87"/>
      <c r="M245" s="56"/>
      <c r="N245" s="57"/>
      <c r="O245" s="161"/>
      <c r="P245" s="177"/>
      <c r="Q245" s="176"/>
      <c r="R245" s="155"/>
      <c r="S245" s="176"/>
      <c r="T245" s="157"/>
      <c r="U245" s="157"/>
      <c r="V245" s="158"/>
      <c r="W245" s="159"/>
      <c r="X245" s="160"/>
      <c r="Y245" s="133"/>
      <c r="Z245" s="130"/>
      <c r="AA245" s="51"/>
      <c r="AB245" s="54"/>
    </row>
    <row r="246" spans="1:28" x14ac:dyDescent="0.25">
      <c r="A246" s="12" t="s">
        <v>196</v>
      </c>
      <c r="B246" s="39">
        <v>17715184</v>
      </c>
      <c r="C246" s="12">
        <v>27.4</v>
      </c>
      <c r="D246" s="39">
        <v>1489</v>
      </c>
      <c r="E246" s="11">
        <f>D246+(((C246*0.015)*12)/7)/0.00086</f>
        <v>2308.2691029900334</v>
      </c>
      <c r="F246" s="11">
        <f t="shared" si="12"/>
        <v>819.26910299003339</v>
      </c>
      <c r="G246" s="22">
        <f>((C246*0.015)*12)/7</f>
        <v>0.70457142857142852</v>
      </c>
      <c r="H246" s="22">
        <f>(C246/C276)*H11</f>
        <v>1.6397278177141532E-2</v>
      </c>
      <c r="I246" s="26">
        <f t="shared" si="13"/>
        <v>0.72096870674857005</v>
      </c>
      <c r="J246" s="94"/>
      <c r="K246" s="91"/>
      <c r="L246" s="87"/>
      <c r="M246" s="56"/>
      <c r="N246" s="57"/>
      <c r="O246" s="161"/>
      <c r="P246" s="177"/>
      <c r="Q246" s="176"/>
      <c r="R246" s="155"/>
      <c r="S246" s="176"/>
      <c r="T246" s="157"/>
      <c r="U246" s="157"/>
      <c r="V246" s="158"/>
      <c r="W246" s="159"/>
      <c r="X246" s="160"/>
      <c r="Y246" s="133"/>
      <c r="Z246" s="130"/>
      <c r="AA246" s="134"/>
      <c r="AB246" s="54"/>
    </row>
    <row r="247" spans="1:28" x14ac:dyDescent="0.25">
      <c r="A247" s="12" t="s">
        <v>197</v>
      </c>
      <c r="B247" s="39">
        <v>17715217</v>
      </c>
      <c r="C247" s="12">
        <v>25.1</v>
      </c>
      <c r="D247" s="39">
        <v>1317</v>
      </c>
      <c r="E247" s="11">
        <v>2117</v>
      </c>
      <c r="F247" s="11">
        <f t="shared" si="12"/>
        <v>800</v>
      </c>
      <c r="G247" s="22">
        <f t="shared" si="11"/>
        <v>0.68799999999999994</v>
      </c>
      <c r="H247" s="22">
        <f>(C247/C276)*H11</f>
        <v>1.5020864315556661E-2</v>
      </c>
      <c r="I247" s="26">
        <f t="shared" si="13"/>
        <v>0.70302086431555666</v>
      </c>
      <c r="J247" s="94"/>
      <c r="K247" s="91"/>
      <c r="L247" s="87"/>
      <c r="M247" s="56"/>
      <c r="N247" s="57"/>
      <c r="O247" s="161"/>
      <c r="P247" s="177"/>
      <c r="Q247" s="176"/>
      <c r="R247" s="155"/>
      <c r="S247" s="176"/>
      <c r="T247" s="157"/>
      <c r="U247" s="157"/>
      <c r="V247" s="158"/>
      <c r="W247" s="159"/>
      <c r="X247" s="160"/>
      <c r="Y247" s="133"/>
      <c r="Z247" s="130"/>
      <c r="AA247" s="51"/>
      <c r="AB247" s="54"/>
    </row>
    <row r="248" spans="1:28" x14ac:dyDescent="0.25">
      <c r="A248" s="12" t="s">
        <v>198</v>
      </c>
      <c r="B248" s="39">
        <v>17714950</v>
      </c>
      <c r="C248" s="12">
        <v>24.6</v>
      </c>
      <c r="D248" s="39">
        <v>1395</v>
      </c>
      <c r="E248" s="11">
        <v>2225</v>
      </c>
      <c r="F248" s="11">
        <f t="shared" si="12"/>
        <v>830</v>
      </c>
      <c r="G248" s="22">
        <f t="shared" si="11"/>
        <v>0.71379999999999999</v>
      </c>
      <c r="H248" s="22">
        <f>(C248/C276)*H11</f>
        <v>1.4721643910864297E-2</v>
      </c>
      <c r="I248" s="26">
        <f t="shared" si="13"/>
        <v>0.72852164391086427</v>
      </c>
      <c r="J248" s="94"/>
      <c r="K248" s="91"/>
      <c r="L248" s="87"/>
      <c r="M248" s="56"/>
      <c r="N248" s="57"/>
      <c r="O248" s="161"/>
      <c r="P248" s="177"/>
      <c r="Q248" s="176"/>
      <c r="R248" s="155"/>
      <c r="S248" s="176"/>
      <c r="T248" s="157"/>
      <c r="U248" s="157"/>
      <c r="V248" s="158"/>
      <c r="W248" s="159"/>
      <c r="X248" s="160"/>
      <c r="Y248" s="133"/>
      <c r="Z248" s="130"/>
      <c r="AA248" s="51"/>
      <c r="AB248" s="54"/>
    </row>
    <row r="249" spans="1:28" x14ac:dyDescent="0.25">
      <c r="A249" s="12" t="s">
        <v>199</v>
      </c>
      <c r="B249" s="39">
        <v>17715046</v>
      </c>
      <c r="C249" s="12">
        <v>34.1</v>
      </c>
      <c r="D249" s="39">
        <v>1938</v>
      </c>
      <c r="E249" s="11">
        <v>3200</v>
      </c>
      <c r="F249" s="11">
        <f t="shared" si="12"/>
        <v>1262</v>
      </c>
      <c r="G249" s="22">
        <f t="shared" si="11"/>
        <v>1.0853200000000001</v>
      </c>
      <c r="H249" s="22">
        <f>(C249/C276)*H11</f>
        <v>2.0406831600019205E-2</v>
      </c>
      <c r="I249" s="26">
        <f t="shared" si="13"/>
        <v>1.1057268316000193</v>
      </c>
      <c r="J249" s="94"/>
      <c r="K249" s="91"/>
      <c r="L249" s="87"/>
      <c r="M249" s="56"/>
      <c r="N249" s="57"/>
      <c r="O249" s="161"/>
      <c r="P249" s="177"/>
      <c r="Q249" s="176"/>
      <c r="R249" s="155"/>
      <c r="S249" s="176"/>
      <c r="T249" s="157"/>
      <c r="U249" s="157"/>
      <c r="V249" s="158"/>
      <c r="W249" s="159"/>
      <c r="X249" s="160"/>
      <c r="Y249" s="133"/>
      <c r="Z249" s="130"/>
      <c r="AA249" s="51"/>
      <c r="AB249" s="54"/>
    </row>
    <row r="250" spans="1:28" x14ac:dyDescent="0.25">
      <c r="A250" s="12" t="s">
        <v>200</v>
      </c>
      <c r="B250" s="39">
        <v>17715153</v>
      </c>
      <c r="C250" s="12">
        <v>28.6</v>
      </c>
      <c r="D250" s="39">
        <v>1922</v>
      </c>
      <c r="E250" s="11">
        <v>3127</v>
      </c>
      <c r="F250" s="11">
        <f t="shared" si="12"/>
        <v>1205</v>
      </c>
      <c r="G250" s="22">
        <f t="shared" si="11"/>
        <v>1.0363</v>
      </c>
      <c r="H250" s="22">
        <f>(C250/C276)*H11</f>
        <v>1.7115407148403209E-2</v>
      </c>
      <c r="I250" s="26">
        <f t="shared" si="13"/>
        <v>1.0534154071484032</v>
      </c>
      <c r="J250" s="94"/>
      <c r="K250" s="91"/>
      <c r="L250" s="87"/>
      <c r="M250" s="56"/>
      <c r="N250" s="57"/>
      <c r="O250" s="161"/>
      <c r="P250" s="177"/>
      <c r="Q250" s="176"/>
      <c r="R250" s="155"/>
      <c r="S250" s="176"/>
      <c r="T250" s="157"/>
      <c r="U250" s="157"/>
      <c r="V250" s="158"/>
      <c r="W250" s="159"/>
      <c r="X250" s="160"/>
      <c r="Y250" s="133"/>
      <c r="Z250" s="130"/>
      <c r="AA250" s="51"/>
      <c r="AB250" s="54"/>
    </row>
    <row r="251" spans="1:28" x14ac:dyDescent="0.25">
      <c r="A251" s="12" t="s">
        <v>201</v>
      </c>
      <c r="B251" s="39">
        <v>17715296</v>
      </c>
      <c r="C251" s="12">
        <v>24.4</v>
      </c>
      <c r="D251" s="39">
        <v>1421</v>
      </c>
      <c r="E251" s="11">
        <v>2149</v>
      </c>
      <c r="F251" s="11">
        <f t="shared" si="12"/>
        <v>728</v>
      </c>
      <c r="G251" s="22">
        <f t="shared" si="11"/>
        <v>0.62607999999999997</v>
      </c>
      <c r="H251" s="22">
        <f>(C251/C276)*H11</f>
        <v>1.4601955748987349E-2</v>
      </c>
      <c r="I251" s="26">
        <f t="shared" si="13"/>
        <v>0.64068195574898734</v>
      </c>
      <c r="J251" s="94"/>
      <c r="K251" s="91"/>
      <c r="L251" s="87"/>
      <c r="M251" s="56"/>
      <c r="N251" s="57"/>
      <c r="O251" s="161"/>
      <c r="P251" s="177"/>
      <c r="Q251" s="176"/>
      <c r="R251" s="155"/>
      <c r="S251" s="176"/>
      <c r="T251" s="157"/>
      <c r="U251" s="157"/>
      <c r="V251" s="158"/>
      <c r="W251" s="159"/>
      <c r="X251" s="160"/>
      <c r="Y251" s="133"/>
      <c r="Z251" s="135"/>
      <c r="AA251" s="87"/>
      <c r="AB251" s="54"/>
    </row>
    <row r="252" spans="1:28" x14ac:dyDescent="0.25">
      <c r="A252" s="12" t="s">
        <v>202</v>
      </c>
      <c r="B252" s="39">
        <v>17715166</v>
      </c>
      <c r="C252" s="12">
        <v>43.8</v>
      </c>
      <c r="D252" s="39">
        <v>1888</v>
      </c>
      <c r="E252" s="11">
        <v>3327</v>
      </c>
      <c r="F252" s="11">
        <f t="shared" si="12"/>
        <v>1439</v>
      </c>
      <c r="G252" s="22">
        <f t="shared" si="11"/>
        <v>1.2375399999999999</v>
      </c>
      <c r="H252" s="22">
        <f>(C252/C276)*H11</f>
        <v>2.6211707451051058E-2</v>
      </c>
      <c r="I252" s="26">
        <f t="shared" si="13"/>
        <v>1.2637517074510509</v>
      </c>
      <c r="J252" s="94"/>
      <c r="K252" s="91"/>
      <c r="L252" s="87"/>
      <c r="M252" s="56"/>
      <c r="N252" s="57"/>
      <c r="O252" s="161"/>
      <c r="P252" s="177"/>
      <c r="Q252" s="176"/>
      <c r="R252" s="155"/>
      <c r="S252" s="176"/>
      <c r="T252" s="157"/>
      <c r="U252" s="157"/>
      <c r="V252" s="158"/>
      <c r="W252" s="159"/>
      <c r="X252" s="160"/>
      <c r="Y252" s="133"/>
      <c r="Z252" s="135"/>
      <c r="AA252" s="87"/>
      <c r="AB252" s="54"/>
    </row>
    <row r="253" spans="1:28" x14ac:dyDescent="0.25">
      <c r="A253" s="12" t="s">
        <v>203</v>
      </c>
      <c r="B253" s="39">
        <v>17715653</v>
      </c>
      <c r="C253" s="12">
        <v>29.3</v>
      </c>
      <c r="D253" s="39">
        <v>1962</v>
      </c>
      <c r="E253" s="11">
        <v>3131</v>
      </c>
      <c r="F253" s="11">
        <f t="shared" si="12"/>
        <v>1169</v>
      </c>
      <c r="G253" s="22">
        <f t="shared" si="11"/>
        <v>1.0053399999999999</v>
      </c>
      <c r="H253" s="22">
        <f>(C253/C276)*H11</f>
        <v>1.7534315714972513E-2</v>
      </c>
      <c r="I253" s="26">
        <f t="shared" si="13"/>
        <v>1.0228743157149724</v>
      </c>
      <c r="J253" s="94"/>
      <c r="K253" s="91"/>
      <c r="L253" s="87"/>
      <c r="M253" s="56"/>
      <c r="N253" s="57"/>
      <c r="O253" s="161"/>
      <c r="P253" s="177"/>
      <c r="Q253" s="176"/>
      <c r="R253" s="155"/>
      <c r="S253" s="176"/>
      <c r="T253" s="157"/>
      <c r="U253" s="157"/>
      <c r="V253" s="158"/>
      <c r="W253" s="159"/>
      <c r="X253" s="160"/>
      <c r="Y253" s="133"/>
      <c r="Z253" s="135"/>
      <c r="AA253" s="87"/>
      <c r="AB253" s="54"/>
    </row>
    <row r="254" spans="1:28" x14ac:dyDescent="0.25">
      <c r="A254" s="12" t="s">
        <v>204</v>
      </c>
      <c r="B254" s="39">
        <v>17715176</v>
      </c>
      <c r="C254" s="12">
        <v>29.8</v>
      </c>
      <c r="D254" s="39">
        <v>2212</v>
      </c>
      <c r="E254" s="11">
        <v>3413</v>
      </c>
      <c r="F254" s="11">
        <f t="shared" si="12"/>
        <v>1201</v>
      </c>
      <c r="G254" s="22">
        <f t="shared" si="11"/>
        <v>1.0328599999999999</v>
      </c>
      <c r="H254" s="22">
        <f>(C254/C276)*H11</f>
        <v>1.7833536119664879E-2</v>
      </c>
      <c r="I254" s="26">
        <f t="shared" si="13"/>
        <v>1.0506935361196648</v>
      </c>
      <c r="J254" s="94"/>
      <c r="K254" s="91"/>
      <c r="L254" s="87"/>
      <c r="M254" s="56"/>
      <c r="N254" s="57"/>
      <c r="O254" s="161"/>
      <c r="P254" s="177"/>
      <c r="Q254" s="176"/>
      <c r="R254" s="155"/>
      <c r="S254" s="176"/>
      <c r="T254" s="157"/>
      <c r="U254" s="157"/>
      <c r="V254" s="158"/>
      <c r="W254" s="159"/>
      <c r="X254" s="160"/>
      <c r="Y254" s="133"/>
      <c r="Z254" s="135"/>
      <c r="AA254" s="87"/>
      <c r="AB254" s="54"/>
    </row>
    <row r="255" spans="1:28" x14ac:dyDescent="0.25">
      <c r="A255" s="12" t="s">
        <v>205</v>
      </c>
      <c r="B255" s="39">
        <v>17714983</v>
      </c>
      <c r="C255" s="12">
        <v>32.799999999999997</v>
      </c>
      <c r="D255" s="39">
        <v>2092</v>
      </c>
      <c r="E255" s="11">
        <v>3355</v>
      </c>
      <c r="F255" s="11">
        <f t="shared" si="12"/>
        <v>1263</v>
      </c>
      <c r="G255" s="22">
        <f t="shared" si="11"/>
        <v>1.0861799999999999</v>
      </c>
      <c r="H255" s="22">
        <f>(C255/C276)*H11</f>
        <v>1.962885854781906E-2</v>
      </c>
      <c r="I255" s="26">
        <f t="shared" si="13"/>
        <v>1.105808858547819</v>
      </c>
      <c r="J255" s="94"/>
      <c r="K255" s="91"/>
      <c r="L255" s="87"/>
      <c r="M255" s="56"/>
      <c r="N255" s="57"/>
      <c r="O255" s="161"/>
      <c r="P255" s="177"/>
      <c r="Q255" s="176"/>
      <c r="R255" s="155"/>
      <c r="S255" s="176"/>
      <c r="T255" s="157"/>
      <c r="U255" s="157"/>
      <c r="V255" s="158"/>
      <c r="W255" s="159"/>
      <c r="X255" s="160"/>
      <c r="Y255" s="133"/>
      <c r="Z255" s="135"/>
      <c r="AA255" s="87"/>
      <c r="AB255" s="54"/>
    </row>
    <row r="256" spans="1:28" x14ac:dyDescent="0.25">
      <c r="A256" s="12" t="s">
        <v>206</v>
      </c>
      <c r="B256" s="39">
        <v>17715554</v>
      </c>
      <c r="C256" s="12">
        <v>24.8</v>
      </c>
      <c r="D256" s="39">
        <v>1332</v>
      </c>
      <c r="E256" s="11">
        <v>2561</v>
      </c>
      <c r="F256" s="11">
        <f t="shared" si="12"/>
        <v>1229</v>
      </c>
      <c r="G256" s="22">
        <f t="shared" si="11"/>
        <v>1.05694</v>
      </c>
      <c r="H256" s="22">
        <f>(C256/C276)*H11</f>
        <v>1.4841332072741242E-2</v>
      </c>
      <c r="I256" s="26">
        <f t="shared" si="13"/>
        <v>1.0717813320727412</v>
      </c>
      <c r="J256" s="94"/>
      <c r="K256" s="91"/>
      <c r="L256" s="87"/>
      <c r="M256" s="56"/>
      <c r="N256" s="57"/>
      <c r="O256" s="161"/>
      <c r="P256" s="177"/>
      <c r="Q256" s="176"/>
      <c r="R256" s="155"/>
      <c r="S256" s="176"/>
      <c r="T256" s="157"/>
      <c r="U256" s="157"/>
      <c r="V256" s="158"/>
      <c r="W256" s="159"/>
      <c r="X256" s="160"/>
      <c r="Y256" s="133"/>
      <c r="Z256" s="135"/>
      <c r="AA256" s="87"/>
      <c r="AB256" s="54"/>
    </row>
    <row r="257" spans="1:28" x14ac:dyDescent="0.25">
      <c r="A257" s="12" t="s">
        <v>174</v>
      </c>
      <c r="B257" s="39">
        <v>17218629</v>
      </c>
      <c r="C257" s="12">
        <v>61.6</v>
      </c>
      <c r="D257" s="39">
        <v>1125</v>
      </c>
      <c r="E257" s="11">
        <v>2441</v>
      </c>
      <c r="F257" s="11">
        <f t="shared" si="12"/>
        <v>1316</v>
      </c>
      <c r="G257" s="22">
        <f t="shared" si="11"/>
        <v>1.1317599999999999</v>
      </c>
      <c r="H257" s="22">
        <f>(C257/C276)*H11</f>
        <v>3.6863953858099208E-2</v>
      </c>
      <c r="I257" s="26">
        <f t="shared" si="13"/>
        <v>1.1686239538580991</v>
      </c>
      <c r="J257" s="94"/>
      <c r="K257" s="91"/>
      <c r="L257" s="87"/>
      <c r="M257" s="56"/>
      <c r="N257" s="57"/>
      <c r="O257" s="161"/>
      <c r="P257" s="177"/>
      <c r="Q257" s="176"/>
      <c r="R257" s="155"/>
      <c r="S257" s="176"/>
      <c r="T257" s="157"/>
      <c r="U257" s="157"/>
      <c r="V257" s="158"/>
      <c r="W257" s="159"/>
      <c r="X257" s="160"/>
      <c r="Y257" s="133"/>
      <c r="Z257" s="135"/>
      <c r="AA257" s="87"/>
      <c r="AB257" s="54"/>
    </row>
    <row r="258" spans="1:28" x14ac:dyDescent="0.25">
      <c r="A258" s="12" t="s">
        <v>175</v>
      </c>
      <c r="B258" s="39">
        <v>17219205</v>
      </c>
      <c r="C258" s="12">
        <v>49.7</v>
      </c>
      <c r="D258" s="39">
        <v>1020</v>
      </c>
      <c r="E258" s="11">
        <v>2413</v>
      </c>
      <c r="F258" s="11">
        <f t="shared" si="12"/>
        <v>1393</v>
      </c>
      <c r="G258" s="22">
        <f t="shared" si="11"/>
        <v>1.19798</v>
      </c>
      <c r="H258" s="22">
        <f>(C258/C276)*H11</f>
        <v>2.9742508226420956E-2</v>
      </c>
      <c r="I258" s="26">
        <f t="shared" si="13"/>
        <v>1.2277225082264209</v>
      </c>
      <c r="J258" s="94"/>
      <c r="K258" s="91"/>
      <c r="L258" s="87"/>
      <c r="M258" s="56"/>
      <c r="N258" s="57"/>
      <c r="O258" s="161"/>
      <c r="P258" s="177"/>
      <c r="Q258" s="176"/>
      <c r="R258" s="155"/>
      <c r="S258" s="176"/>
      <c r="T258" s="157"/>
      <c r="U258" s="157"/>
      <c r="V258" s="158"/>
      <c r="W258" s="159"/>
      <c r="X258" s="160"/>
      <c r="Y258" s="133"/>
      <c r="Z258" s="135"/>
      <c r="AA258" s="87"/>
      <c r="AB258" s="54"/>
    </row>
    <row r="259" spans="1:28" x14ac:dyDescent="0.25">
      <c r="A259" s="12" t="s">
        <v>176</v>
      </c>
      <c r="B259" s="39">
        <v>17218873</v>
      </c>
      <c r="C259" s="12">
        <v>55</v>
      </c>
      <c r="D259" s="39">
        <v>1363</v>
      </c>
      <c r="E259" s="11">
        <v>2999</v>
      </c>
      <c r="F259" s="11">
        <f t="shared" si="12"/>
        <v>1636</v>
      </c>
      <c r="G259" s="22">
        <f t="shared" si="11"/>
        <v>1.40696</v>
      </c>
      <c r="H259" s="22">
        <f>(C259/C276)*H11</f>
        <v>3.2914244516160006E-2</v>
      </c>
      <c r="I259" s="26">
        <f t="shared" si="13"/>
        <v>1.4398742445161601</v>
      </c>
      <c r="J259" s="94"/>
      <c r="K259" s="91"/>
      <c r="L259" s="87"/>
      <c r="M259" s="56"/>
      <c r="N259" s="57"/>
      <c r="O259" s="161"/>
      <c r="P259" s="177"/>
      <c r="Q259" s="176"/>
      <c r="R259" s="155"/>
      <c r="S259" s="176"/>
      <c r="T259" s="157"/>
      <c r="U259" s="157"/>
      <c r="V259" s="158"/>
      <c r="W259" s="159"/>
      <c r="X259" s="160"/>
      <c r="Y259" s="133"/>
      <c r="Z259" s="135"/>
      <c r="AA259" s="87"/>
      <c r="AB259" s="54"/>
    </row>
    <row r="260" spans="1:28" x14ac:dyDescent="0.25">
      <c r="A260" s="12" t="s">
        <v>177</v>
      </c>
      <c r="B260" s="39">
        <v>17219306</v>
      </c>
      <c r="C260" s="12">
        <v>27.6</v>
      </c>
      <c r="D260" s="39">
        <v>2316</v>
      </c>
      <c r="E260" s="11">
        <v>2973</v>
      </c>
      <c r="F260" s="11">
        <f t="shared" si="12"/>
        <v>657</v>
      </c>
      <c r="G260" s="22">
        <f t="shared" si="11"/>
        <v>0.56501999999999997</v>
      </c>
      <c r="H260" s="22">
        <f>(C260/C276)*H11</f>
        <v>1.6516966339018477E-2</v>
      </c>
      <c r="I260" s="26">
        <f t="shared" si="13"/>
        <v>0.58153696633901841</v>
      </c>
      <c r="J260" s="94"/>
      <c r="K260" s="91"/>
      <c r="L260" s="87"/>
      <c r="M260" s="56"/>
      <c r="N260" s="57"/>
      <c r="O260" s="161"/>
      <c r="P260" s="177"/>
      <c r="Q260" s="176"/>
      <c r="R260" s="155"/>
      <c r="S260" s="176"/>
      <c r="T260" s="157"/>
      <c r="U260" s="157"/>
      <c r="V260" s="158"/>
      <c r="W260" s="159"/>
      <c r="X260" s="160"/>
      <c r="Y260" s="133"/>
      <c r="Z260" s="135"/>
      <c r="AA260" s="87"/>
      <c r="AB260" s="54"/>
    </row>
    <row r="261" spans="1:28" x14ac:dyDescent="0.25">
      <c r="A261" s="12" t="s">
        <v>178</v>
      </c>
      <c r="B261" s="39">
        <v>17715274</v>
      </c>
      <c r="C261" s="12">
        <v>22</v>
      </c>
      <c r="D261" s="39">
        <v>5</v>
      </c>
      <c r="E261" s="11">
        <v>5</v>
      </c>
      <c r="F261" s="11">
        <f t="shared" si="12"/>
        <v>0</v>
      </c>
      <c r="G261" s="22">
        <f t="shared" si="11"/>
        <v>0</v>
      </c>
      <c r="H261" s="22">
        <f>(C261/C276)*H11</f>
        <v>1.3165697806464004E-2</v>
      </c>
      <c r="I261" s="26">
        <f t="shared" si="13"/>
        <v>1.3165697806464004E-2</v>
      </c>
      <c r="J261" s="94"/>
      <c r="K261" s="91"/>
      <c r="L261" s="87"/>
      <c r="M261" s="56"/>
      <c r="N261" s="57"/>
      <c r="O261" s="161"/>
      <c r="P261" s="177"/>
      <c r="Q261" s="176"/>
      <c r="R261" s="155"/>
      <c r="S261" s="176"/>
      <c r="T261" s="157"/>
      <c r="U261" s="157"/>
      <c r="V261" s="158"/>
      <c r="W261" s="159"/>
      <c r="X261" s="160"/>
      <c r="Y261" s="133"/>
      <c r="Z261" s="135"/>
      <c r="AA261" s="87"/>
      <c r="AB261" s="54"/>
    </row>
    <row r="262" spans="1:28" x14ac:dyDescent="0.25">
      <c r="A262" s="12" t="s">
        <v>179</v>
      </c>
      <c r="B262" s="39">
        <v>17715700</v>
      </c>
      <c r="C262" s="12">
        <v>30.6</v>
      </c>
      <c r="D262" s="39">
        <v>1559</v>
      </c>
      <c r="E262" s="11">
        <v>2142</v>
      </c>
      <c r="F262" s="11">
        <f t="shared" si="12"/>
        <v>583</v>
      </c>
      <c r="G262" s="22">
        <f t="shared" si="11"/>
        <v>0.50137999999999994</v>
      </c>
      <c r="H262" s="22">
        <f>(C262/C276)*H11</f>
        <v>1.8312288767172658E-2</v>
      </c>
      <c r="I262" s="26">
        <f t="shared" si="13"/>
        <v>0.51969228876717255</v>
      </c>
      <c r="J262" s="94"/>
      <c r="K262" s="91"/>
      <c r="L262" s="87"/>
      <c r="M262" s="56"/>
      <c r="N262" s="57"/>
      <c r="O262" s="161"/>
      <c r="P262" s="177"/>
      <c r="Q262" s="176"/>
      <c r="R262" s="155"/>
      <c r="S262" s="176"/>
      <c r="T262" s="157"/>
      <c r="U262" s="157"/>
      <c r="V262" s="158"/>
      <c r="W262" s="159"/>
      <c r="X262" s="160"/>
      <c r="Y262" s="133"/>
      <c r="Z262" s="135"/>
      <c r="AA262" s="87"/>
      <c r="AB262" s="54"/>
    </row>
    <row r="263" spans="1:28" x14ac:dyDescent="0.25">
      <c r="A263" s="12" t="s">
        <v>180</v>
      </c>
      <c r="B263" s="39">
        <v>17715694</v>
      </c>
      <c r="C263" s="12">
        <v>32</v>
      </c>
      <c r="D263" s="39">
        <v>2510</v>
      </c>
      <c r="E263" s="11">
        <v>3316</v>
      </c>
      <c r="F263" s="11">
        <f t="shared" si="12"/>
        <v>806</v>
      </c>
      <c r="G263" s="22">
        <f t="shared" si="11"/>
        <v>0.69316</v>
      </c>
      <c r="H263" s="22">
        <f>(C263/C276)*H11</f>
        <v>1.9150105900311281E-2</v>
      </c>
      <c r="I263" s="26">
        <f t="shared" si="13"/>
        <v>0.7123101059003113</v>
      </c>
      <c r="J263" s="94"/>
      <c r="K263" s="91"/>
      <c r="L263" s="87"/>
      <c r="M263" s="56"/>
      <c r="N263" s="57"/>
      <c r="O263" s="161"/>
      <c r="P263" s="177"/>
      <c r="Q263" s="176"/>
      <c r="R263" s="155"/>
      <c r="S263" s="176"/>
      <c r="T263" s="157"/>
      <c r="U263" s="157"/>
      <c r="V263" s="158"/>
      <c r="W263" s="159"/>
      <c r="X263" s="160"/>
      <c r="Y263" s="133"/>
      <c r="Z263" s="135"/>
      <c r="AA263" s="87"/>
      <c r="AB263" s="54"/>
    </row>
    <row r="264" spans="1:28" x14ac:dyDescent="0.25">
      <c r="A264" s="12" t="s">
        <v>181</v>
      </c>
      <c r="B264" s="39">
        <v>17714976</v>
      </c>
      <c r="C264" s="12">
        <v>35.200000000000003</v>
      </c>
      <c r="D264" s="39">
        <v>1365</v>
      </c>
      <c r="E264" s="11">
        <v>2009</v>
      </c>
      <c r="F264" s="11">
        <f t="shared" si="12"/>
        <v>644</v>
      </c>
      <c r="G264" s="22">
        <f t="shared" si="11"/>
        <v>0.55384</v>
      </c>
      <c r="H264" s="22">
        <f>(C264/C276)*H11</f>
        <v>2.1065116490342411E-2</v>
      </c>
      <c r="I264" s="26">
        <f t="shared" si="13"/>
        <v>0.57490511649034237</v>
      </c>
      <c r="J264" s="94"/>
      <c r="K264" s="91"/>
      <c r="L264" s="87"/>
      <c r="M264" s="56"/>
      <c r="N264" s="57"/>
      <c r="O264" s="161"/>
      <c r="P264" s="177"/>
      <c r="Q264" s="176"/>
      <c r="R264" s="155"/>
      <c r="S264" s="176"/>
      <c r="T264" s="157"/>
      <c r="U264" s="157"/>
      <c r="V264" s="158"/>
      <c r="W264" s="159"/>
      <c r="X264" s="160"/>
      <c r="Y264" s="133"/>
      <c r="Z264" s="135"/>
      <c r="AA264" s="87"/>
      <c r="AB264" s="54"/>
    </row>
    <row r="265" spans="1:28" x14ac:dyDescent="0.25">
      <c r="A265" s="12" t="s">
        <v>182</v>
      </c>
      <c r="B265" s="39">
        <v>17715444</v>
      </c>
      <c r="C265" s="12">
        <v>37.1</v>
      </c>
      <c r="D265" s="39">
        <v>2213</v>
      </c>
      <c r="E265" s="11">
        <v>2945</v>
      </c>
      <c r="F265" s="11">
        <f t="shared" si="12"/>
        <v>732</v>
      </c>
      <c r="G265" s="22">
        <f t="shared" si="11"/>
        <v>0.62951999999999997</v>
      </c>
      <c r="H265" s="22">
        <f>(C265/C276)*H11</f>
        <v>2.2202154028173392E-2</v>
      </c>
      <c r="I265" s="26">
        <f t="shared" si="13"/>
        <v>0.65172215402817335</v>
      </c>
      <c r="J265" s="94"/>
      <c r="K265" s="91"/>
      <c r="L265" s="87"/>
      <c r="M265" s="56"/>
      <c r="N265" s="57"/>
      <c r="O265" s="161"/>
      <c r="P265" s="177"/>
      <c r="Q265" s="176"/>
      <c r="R265" s="155"/>
      <c r="S265" s="176"/>
      <c r="T265" s="157"/>
      <c r="U265" s="157"/>
      <c r="V265" s="158"/>
      <c r="W265" s="159"/>
      <c r="X265" s="160"/>
      <c r="Y265" s="133"/>
      <c r="Z265" s="135"/>
      <c r="AA265" s="87"/>
      <c r="AB265" s="54"/>
    </row>
    <row r="266" spans="1:28" x14ac:dyDescent="0.25">
      <c r="A266" s="12" t="s">
        <v>183</v>
      </c>
      <c r="B266" s="39">
        <v>17715064</v>
      </c>
      <c r="C266" s="12">
        <v>40.799999999999997</v>
      </c>
      <c r="D266" s="39">
        <v>2657</v>
      </c>
      <c r="E266" s="11">
        <v>3558</v>
      </c>
      <c r="F266" s="11">
        <f t="shared" si="12"/>
        <v>901</v>
      </c>
      <c r="G266" s="22">
        <f t="shared" si="11"/>
        <v>0.77485999999999999</v>
      </c>
      <c r="H266" s="22">
        <f>(C266/C276)*H11</f>
        <v>2.4416385022896878E-2</v>
      </c>
      <c r="I266" s="26">
        <f t="shared" si="13"/>
        <v>0.79927638502289688</v>
      </c>
      <c r="J266" s="94"/>
      <c r="K266" s="91"/>
      <c r="L266" s="87"/>
      <c r="M266" s="56"/>
      <c r="N266" s="57"/>
      <c r="O266" s="161"/>
      <c r="P266" s="177"/>
      <c r="Q266" s="176"/>
      <c r="R266" s="155"/>
      <c r="S266" s="176"/>
      <c r="T266" s="157"/>
      <c r="U266" s="157"/>
      <c r="V266" s="158"/>
      <c r="W266" s="159"/>
      <c r="X266" s="160"/>
      <c r="Y266" s="133"/>
      <c r="Z266" s="135"/>
      <c r="AA266" s="87"/>
      <c r="AB266" s="54"/>
    </row>
    <row r="267" spans="1:28" x14ac:dyDescent="0.25">
      <c r="A267" s="12" t="s">
        <v>184</v>
      </c>
      <c r="B267" s="39">
        <v>17715679</v>
      </c>
      <c r="C267" s="12">
        <v>31.4</v>
      </c>
      <c r="D267" s="39">
        <v>2301</v>
      </c>
      <c r="E267" s="11">
        <v>2923</v>
      </c>
      <c r="F267" s="11">
        <f t="shared" si="12"/>
        <v>622</v>
      </c>
      <c r="G267" s="22">
        <f t="shared" si="11"/>
        <v>0.53491999999999995</v>
      </c>
      <c r="H267" s="22">
        <f>(C267/C276)*H11</f>
        <v>1.8791041414680441E-2</v>
      </c>
      <c r="I267" s="26">
        <f t="shared" si="13"/>
        <v>0.55371104141468042</v>
      </c>
      <c r="J267" s="94"/>
      <c r="K267" s="91"/>
      <c r="L267" s="87"/>
      <c r="M267" s="56"/>
      <c r="N267" s="57"/>
      <c r="O267" s="161"/>
      <c r="P267" s="177"/>
      <c r="Q267" s="176"/>
      <c r="R267" s="155"/>
      <c r="S267" s="176"/>
      <c r="T267" s="157"/>
      <c r="U267" s="157"/>
      <c r="V267" s="158"/>
      <c r="W267" s="159"/>
      <c r="X267" s="160"/>
      <c r="Y267" s="133"/>
      <c r="Z267" s="135"/>
      <c r="AA267" s="87"/>
      <c r="AB267" s="54"/>
    </row>
    <row r="268" spans="1:28" x14ac:dyDescent="0.25">
      <c r="A268" s="12" t="s">
        <v>185</v>
      </c>
      <c r="B268" s="39">
        <v>17715061</v>
      </c>
      <c r="C268" s="12">
        <v>29.8</v>
      </c>
      <c r="D268" s="39">
        <v>1829</v>
      </c>
      <c r="E268" s="11">
        <v>2476</v>
      </c>
      <c r="F268" s="11">
        <f t="shared" si="12"/>
        <v>647</v>
      </c>
      <c r="G268" s="22">
        <f t="shared" si="11"/>
        <v>0.55642000000000003</v>
      </c>
      <c r="H268" s="22">
        <f>(C268/C276)*H11</f>
        <v>1.7833536119664879E-2</v>
      </c>
      <c r="I268" s="26">
        <f t="shared" si="13"/>
        <v>0.5742535361196649</v>
      </c>
      <c r="J268" s="94"/>
      <c r="K268" s="91"/>
      <c r="L268" s="87"/>
      <c r="M268" s="56"/>
      <c r="N268" s="57"/>
      <c r="O268" s="161"/>
      <c r="P268" s="177"/>
      <c r="Q268" s="176"/>
      <c r="R268" s="155"/>
      <c r="S268" s="176"/>
      <c r="T268" s="157"/>
      <c r="U268" s="157"/>
      <c r="V268" s="158"/>
      <c r="W268" s="159"/>
      <c r="X268" s="160"/>
      <c r="Y268" s="133"/>
      <c r="Z268" s="135"/>
      <c r="AA268" s="87"/>
      <c r="AB268" s="54"/>
    </row>
    <row r="269" spans="1:28" x14ac:dyDescent="0.25">
      <c r="A269" s="12" t="s">
        <v>186</v>
      </c>
      <c r="B269" s="39">
        <v>17714969</v>
      </c>
      <c r="C269" s="12">
        <v>29.1</v>
      </c>
      <c r="D269" s="39">
        <v>2860</v>
      </c>
      <c r="E269" s="11">
        <v>3795</v>
      </c>
      <c r="F269" s="11">
        <f t="shared" si="12"/>
        <v>935</v>
      </c>
      <c r="G269" s="22">
        <f t="shared" si="11"/>
        <v>0.80409999999999993</v>
      </c>
      <c r="H269" s="22">
        <f>(C269/C276)*H11</f>
        <v>1.7414627553095568E-2</v>
      </c>
      <c r="I269" s="26">
        <f t="shared" si="13"/>
        <v>0.82151462755309546</v>
      </c>
      <c r="J269" s="94"/>
      <c r="K269" s="91"/>
      <c r="L269" s="87"/>
      <c r="M269" s="56"/>
      <c r="N269" s="57"/>
      <c r="O269" s="161"/>
      <c r="P269" s="177"/>
      <c r="Q269" s="176"/>
      <c r="R269" s="155"/>
      <c r="S269" s="176"/>
      <c r="T269" s="157"/>
      <c r="U269" s="157"/>
      <c r="V269" s="158"/>
      <c r="W269" s="159"/>
      <c r="X269" s="160"/>
      <c r="Y269" s="133"/>
      <c r="Z269" s="135"/>
      <c r="AA269" s="87"/>
      <c r="AB269" s="54"/>
    </row>
    <row r="270" spans="1:28" x14ac:dyDescent="0.25">
      <c r="A270" s="12" t="s">
        <v>187</v>
      </c>
      <c r="B270" s="39">
        <v>17219305</v>
      </c>
      <c r="C270" s="12">
        <v>33.4</v>
      </c>
      <c r="D270" s="39">
        <v>2412</v>
      </c>
      <c r="E270" s="11">
        <v>3683</v>
      </c>
      <c r="F270" s="11">
        <f t="shared" si="12"/>
        <v>1271</v>
      </c>
      <c r="G270" s="22">
        <f t="shared" si="11"/>
        <v>1.0930599999999999</v>
      </c>
      <c r="H270" s="22">
        <f>(C270/C276)*H11</f>
        <v>1.9987923033449897E-2</v>
      </c>
      <c r="I270" s="26">
        <f t="shared" si="13"/>
        <v>1.1130479230334498</v>
      </c>
      <c r="J270" s="94"/>
      <c r="K270" s="91"/>
      <c r="L270" s="87"/>
      <c r="M270" s="56"/>
      <c r="N270" s="57"/>
      <c r="O270" s="161"/>
      <c r="P270" s="177"/>
      <c r="Q270" s="176"/>
      <c r="R270" s="155"/>
      <c r="S270" s="176"/>
      <c r="T270" s="157"/>
      <c r="U270" s="157"/>
      <c r="V270" s="158"/>
      <c r="W270" s="159"/>
      <c r="X270" s="160"/>
      <c r="Y270" s="133"/>
      <c r="Z270" s="135"/>
      <c r="AA270" s="87"/>
      <c r="AB270" s="54"/>
    </row>
    <row r="271" spans="1:28" x14ac:dyDescent="0.25">
      <c r="A271" s="12" t="s">
        <v>188</v>
      </c>
      <c r="B271" s="39">
        <v>17218719</v>
      </c>
      <c r="C271" s="12">
        <v>32.5</v>
      </c>
      <c r="D271" s="39">
        <v>2606</v>
      </c>
      <c r="E271" s="11">
        <v>4244</v>
      </c>
      <c r="F271" s="11">
        <f t="shared" si="12"/>
        <v>1638</v>
      </c>
      <c r="G271" s="22">
        <f t="shared" ref="G271:G274" si="14">F271*0.00086</f>
        <v>1.4086799999999999</v>
      </c>
      <c r="H271" s="22">
        <f>(C271/C276)*H11</f>
        <v>1.944932630500364E-2</v>
      </c>
      <c r="I271" s="26">
        <f t="shared" si="13"/>
        <v>1.4281293263050037</v>
      </c>
      <c r="J271" s="94"/>
      <c r="K271" s="91"/>
      <c r="L271" s="87"/>
      <c r="M271" s="56"/>
      <c r="N271" s="57"/>
      <c r="O271" s="161"/>
      <c r="P271" s="177"/>
      <c r="Q271" s="176"/>
      <c r="R271" s="155"/>
      <c r="S271" s="176"/>
      <c r="T271" s="157"/>
      <c r="U271" s="157"/>
      <c r="V271" s="158"/>
      <c r="W271" s="159"/>
      <c r="X271" s="160"/>
      <c r="Y271" s="133"/>
      <c r="Z271" s="135"/>
      <c r="AA271" s="87"/>
      <c r="AB271" s="54"/>
    </row>
    <row r="272" spans="1:28" x14ac:dyDescent="0.25">
      <c r="A272" s="12" t="s">
        <v>189</v>
      </c>
      <c r="B272" s="39">
        <v>17715338</v>
      </c>
      <c r="C272" s="12">
        <v>29.5</v>
      </c>
      <c r="D272" s="39">
        <v>2226</v>
      </c>
      <c r="E272" s="11">
        <v>3586</v>
      </c>
      <c r="F272" s="11">
        <f t="shared" si="12"/>
        <v>1360</v>
      </c>
      <c r="G272" s="22">
        <f t="shared" si="14"/>
        <v>1.1696</v>
      </c>
      <c r="H272" s="22">
        <f>(C272/C276)*H11</f>
        <v>1.7654003876849459E-2</v>
      </c>
      <c r="I272" s="26">
        <f t="shared" si="13"/>
        <v>1.1872540038768495</v>
      </c>
      <c r="J272" s="94"/>
      <c r="K272" s="91"/>
      <c r="L272" s="87"/>
      <c r="M272" s="56"/>
      <c r="N272" s="57"/>
      <c r="O272" s="161"/>
      <c r="P272" s="177"/>
      <c r="Q272" s="176"/>
      <c r="R272" s="155"/>
      <c r="S272" s="176"/>
      <c r="T272" s="157"/>
      <c r="U272" s="157"/>
      <c r="V272" s="158"/>
      <c r="W272" s="159"/>
      <c r="X272" s="160"/>
      <c r="Y272" s="133"/>
      <c r="Z272" s="135"/>
      <c r="AA272" s="87"/>
      <c r="AB272" s="54"/>
    </row>
    <row r="273" spans="1:28" x14ac:dyDescent="0.25">
      <c r="A273" s="12" t="s">
        <v>190</v>
      </c>
      <c r="B273" s="39">
        <v>17715503</v>
      </c>
      <c r="C273" s="12">
        <v>24.4</v>
      </c>
      <c r="D273" s="39">
        <v>1954</v>
      </c>
      <c r="E273" s="11">
        <v>2974</v>
      </c>
      <c r="F273" s="11">
        <f t="shared" ref="F273:F274" si="15">E273-D273</f>
        <v>1020</v>
      </c>
      <c r="G273" s="22">
        <f t="shared" si="14"/>
        <v>0.87719999999999998</v>
      </c>
      <c r="H273" s="22">
        <f>(C273/C276)*H11</f>
        <v>1.4601955748987349E-2</v>
      </c>
      <c r="I273" s="26">
        <f t="shared" ref="I273:I274" si="16">G273+H273</f>
        <v>0.89180195574898735</v>
      </c>
      <c r="J273" s="94"/>
      <c r="K273" s="91"/>
      <c r="L273" s="87"/>
      <c r="M273" s="56"/>
      <c r="N273" s="57"/>
      <c r="O273" s="161"/>
      <c r="P273" s="177"/>
      <c r="Q273" s="176"/>
      <c r="R273" s="155"/>
      <c r="S273" s="176"/>
      <c r="T273" s="157"/>
      <c r="U273" s="157"/>
      <c r="V273" s="158"/>
      <c r="W273" s="159"/>
      <c r="X273" s="160"/>
      <c r="Y273" s="133"/>
      <c r="Z273" s="135"/>
      <c r="AA273" s="87"/>
      <c r="AB273" s="54"/>
    </row>
    <row r="274" spans="1:28" x14ac:dyDescent="0.25">
      <c r="A274" s="12" t="s">
        <v>191</v>
      </c>
      <c r="B274" s="39">
        <v>17219032</v>
      </c>
      <c r="C274" s="12">
        <v>43.3</v>
      </c>
      <c r="D274" s="39">
        <v>2458</v>
      </c>
      <c r="E274" s="11">
        <v>3881</v>
      </c>
      <c r="F274" s="11">
        <f t="shared" si="15"/>
        <v>1423</v>
      </c>
      <c r="G274" s="22">
        <f t="shared" si="14"/>
        <v>1.2237799999999999</v>
      </c>
      <c r="H274" s="22">
        <f>(C274/C276)*H11</f>
        <v>2.59124870463587E-2</v>
      </c>
      <c r="I274" s="26">
        <f t="shared" si="16"/>
        <v>1.2496924870463586</v>
      </c>
      <c r="J274" s="94"/>
      <c r="K274" s="91"/>
      <c r="L274" s="87"/>
      <c r="M274" s="56"/>
      <c r="N274" s="57"/>
      <c r="O274" s="161"/>
      <c r="P274" s="177"/>
      <c r="Q274" s="176"/>
      <c r="R274" s="155"/>
      <c r="S274" s="176"/>
      <c r="T274" s="157"/>
      <c r="U274" s="157"/>
      <c r="V274" s="158"/>
      <c r="W274" s="159"/>
      <c r="X274" s="160"/>
      <c r="Y274" s="133"/>
      <c r="Z274" s="135"/>
      <c r="AA274" s="87"/>
      <c r="AB274" s="54"/>
    </row>
    <row r="275" spans="1:28" x14ac:dyDescent="0.25">
      <c r="A275" s="734" t="s">
        <v>211</v>
      </c>
      <c r="B275" s="735"/>
      <c r="C275" s="99">
        <f t="shared" ref="C275:I275" si="17">SUM(C205:C274)</f>
        <v>2877.7000000000007</v>
      </c>
      <c r="D275" s="131">
        <f t="shared" si="17"/>
        <v>177639</v>
      </c>
      <c r="E275" s="131">
        <f t="shared" si="17"/>
        <v>273984.51827242528</v>
      </c>
      <c r="F275" s="131">
        <f t="shared" si="17"/>
        <v>96345.518272425252</v>
      </c>
      <c r="G275" s="92">
        <f t="shared" si="17"/>
        <v>82.857145714285735</v>
      </c>
      <c r="H275" s="92">
        <f t="shared" si="17"/>
        <v>1.7221331171664305</v>
      </c>
      <c r="I275" s="92">
        <f t="shared" si="17"/>
        <v>84.579278831452157</v>
      </c>
      <c r="J275" s="100"/>
      <c r="K275" s="189"/>
      <c r="L275" s="102"/>
      <c r="M275" s="54"/>
      <c r="N275" s="54"/>
      <c r="O275" s="762"/>
      <c r="P275" s="762"/>
      <c r="Q275" s="762"/>
      <c r="R275" s="178"/>
      <c r="S275" s="179"/>
      <c r="T275" s="179"/>
      <c r="U275" s="179"/>
      <c r="V275" s="180"/>
      <c r="W275" s="180"/>
      <c r="X275" s="180"/>
      <c r="Y275" s="136"/>
      <c r="Z275" s="137"/>
      <c r="AA275" s="138"/>
      <c r="AB275" s="54"/>
    </row>
    <row r="276" spans="1:28" x14ac:dyDescent="0.25">
      <c r="A276" s="729" t="s">
        <v>212</v>
      </c>
      <c r="B276" s="730"/>
      <c r="C276" s="103">
        <f>C275+C204</f>
        <v>13523.499999999998</v>
      </c>
      <c r="D276" s="131">
        <f t="shared" ref="D276:H276" si="18">D275+D204</f>
        <v>660884.30000000005</v>
      </c>
      <c r="E276" s="131">
        <f t="shared" si="18"/>
        <v>944223.81827242533</v>
      </c>
      <c r="F276" s="131">
        <f t="shared" si="18"/>
        <v>283339.51827242528</v>
      </c>
      <c r="G276" s="92">
        <f t="shared" si="18"/>
        <v>243.67198571428563</v>
      </c>
      <c r="H276" s="92">
        <f t="shared" si="18"/>
        <v>8.0930142857143661</v>
      </c>
      <c r="I276" s="92">
        <f>I275+I204</f>
        <v>251.76500000000004</v>
      </c>
      <c r="J276" s="104"/>
      <c r="K276" s="104"/>
      <c r="L276" s="85"/>
      <c r="M276" s="54"/>
      <c r="N276" s="54"/>
      <c r="O276" s="751"/>
      <c r="P276" s="752"/>
      <c r="Q276" s="752"/>
      <c r="R276" s="181"/>
      <c r="S276" s="179"/>
      <c r="T276" s="179"/>
      <c r="U276" s="179"/>
      <c r="V276" s="180"/>
      <c r="W276" s="180"/>
      <c r="X276" s="180"/>
      <c r="Y276" s="139"/>
      <c r="Z276" s="104"/>
      <c r="AA276" s="49"/>
      <c r="AB276" s="54"/>
    </row>
    <row r="277" spans="1:28" x14ac:dyDescent="0.25">
      <c r="A277" s="105"/>
      <c r="B277" s="105"/>
      <c r="C277" s="105"/>
      <c r="D277" s="106"/>
      <c r="E277" s="107"/>
      <c r="F277" s="107"/>
      <c r="G277" s="106"/>
      <c r="H277" s="106"/>
      <c r="I277" s="106"/>
      <c r="J277" s="85"/>
      <c r="K277" s="85"/>
      <c r="L277" s="85"/>
      <c r="M277" s="54"/>
      <c r="N277" s="54"/>
      <c r="O277" s="140"/>
      <c r="P277" s="141"/>
      <c r="Q277" s="140"/>
      <c r="R277" s="140"/>
      <c r="S277" s="142"/>
      <c r="T277" s="143"/>
      <c r="U277" s="143"/>
      <c r="V277" s="142"/>
      <c r="W277" s="142"/>
      <c r="X277" s="142"/>
      <c r="Y277" s="49"/>
      <c r="Z277" s="49"/>
      <c r="AA277" s="49"/>
      <c r="AB277" s="54"/>
    </row>
    <row r="278" spans="1:28" x14ac:dyDescent="0.25">
      <c r="A278" s="108"/>
      <c r="B278" s="108"/>
      <c r="C278" s="108"/>
      <c r="D278" s="109"/>
      <c r="E278" s="109"/>
      <c r="F278" s="109"/>
      <c r="G278" s="109"/>
      <c r="H278" s="110"/>
      <c r="I278" s="106"/>
      <c r="J278" s="85"/>
      <c r="K278" s="85"/>
      <c r="L278" s="85"/>
      <c r="M278" s="54"/>
      <c r="N278" s="54"/>
      <c r="O278" s="182"/>
      <c r="P278" s="183"/>
      <c r="Q278" s="182"/>
      <c r="R278" s="182"/>
      <c r="S278" s="184"/>
      <c r="T278" s="184"/>
      <c r="U278" s="184"/>
      <c r="V278" s="185"/>
      <c r="W278" s="142"/>
      <c r="X278" s="142"/>
      <c r="Y278" s="49"/>
      <c r="Z278" s="49"/>
      <c r="AA278" s="49"/>
      <c r="AB278" s="54"/>
    </row>
    <row r="279" spans="1:28" x14ac:dyDescent="0.25">
      <c r="A279" s="108"/>
      <c r="B279" s="111"/>
      <c r="C279" s="108"/>
      <c r="D279" s="112"/>
      <c r="E279" s="112"/>
      <c r="F279" s="112"/>
      <c r="G279" s="112"/>
      <c r="H279" s="110"/>
      <c r="I279" s="106"/>
      <c r="J279" s="85"/>
      <c r="K279" s="85"/>
      <c r="L279" s="85"/>
      <c r="M279" s="54"/>
      <c r="N279" s="54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54"/>
    </row>
    <row r="280" spans="1:28" x14ac:dyDescent="0.25">
      <c r="A280" s="108"/>
      <c r="B280" s="111"/>
      <c r="C280" s="108"/>
      <c r="D280" s="112"/>
      <c r="E280" s="112"/>
      <c r="F280" s="112"/>
      <c r="G280" s="112"/>
      <c r="H280" s="110"/>
      <c r="I280" s="106"/>
      <c r="J280" s="85"/>
      <c r="K280" s="85"/>
      <c r="L280" s="85"/>
      <c r="M280" s="54"/>
      <c r="N280" s="54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54"/>
    </row>
    <row r="281" spans="1:28" x14ac:dyDescent="0.25">
      <c r="A281" s="108"/>
      <c r="B281" s="111"/>
      <c r="C281" s="108"/>
      <c r="D281" s="112"/>
      <c r="E281" s="112"/>
      <c r="F281" s="112"/>
      <c r="G281" s="112"/>
      <c r="H281" s="110"/>
      <c r="I281" s="106"/>
      <c r="J281" s="85"/>
      <c r="K281" s="85"/>
      <c r="L281" s="85"/>
      <c r="M281" s="54"/>
      <c r="N281" s="54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54"/>
    </row>
    <row r="282" spans="1:28" x14ac:dyDescent="0.25">
      <c r="A282" s="108"/>
      <c r="B282" s="111"/>
      <c r="C282" s="108"/>
      <c r="D282" s="112"/>
      <c r="E282" s="112"/>
      <c r="F282" s="112"/>
      <c r="G282" s="112"/>
      <c r="H282" s="110"/>
      <c r="I282" s="106"/>
      <c r="J282" s="85"/>
      <c r="K282" s="85"/>
      <c r="L282" s="85"/>
      <c r="M282" s="54"/>
      <c r="N282" s="54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54"/>
    </row>
    <row r="283" spans="1:28" x14ac:dyDescent="0.25">
      <c r="A283" s="108"/>
      <c r="B283" s="111"/>
      <c r="C283" s="108"/>
      <c r="D283" s="112"/>
      <c r="E283" s="112"/>
      <c r="F283" s="112"/>
      <c r="G283" s="112"/>
      <c r="H283" s="110"/>
      <c r="I283" s="106"/>
      <c r="J283" s="85"/>
      <c r="K283" s="85"/>
      <c r="L283" s="85"/>
      <c r="M283" s="54"/>
      <c r="N283" s="54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54"/>
    </row>
    <row r="284" spans="1:28" x14ac:dyDescent="0.25">
      <c r="A284" s="108"/>
      <c r="B284" s="111"/>
      <c r="C284" s="108"/>
      <c r="D284" s="112"/>
      <c r="E284" s="112"/>
      <c r="F284" s="112"/>
      <c r="G284" s="112"/>
      <c r="H284" s="110"/>
      <c r="I284" s="106"/>
      <c r="J284" s="85"/>
      <c r="K284" s="85"/>
      <c r="L284" s="85"/>
      <c r="M284" s="54"/>
      <c r="N284" s="54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54"/>
    </row>
    <row r="285" spans="1:28" x14ac:dyDescent="0.25">
      <c r="A285" s="108"/>
      <c r="B285" s="111"/>
      <c r="C285" s="108"/>
      <c r="D285" s="112"/>
      <c r="E285" s="112"/>
      <c r="F285" s="112"/>
      <c r="G285" s="112"/>
      <c r="H285" s="110"/>
      <c r="I285" s="106"/>
      <c r="J285" s="85"/>
      <c r="K285" s="85"/>
      <c r="L285" s="85"/>
      <c r="M285" s="54"/>
      <c r="N285" s="54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54"/>
    </row>
    <row r="286" spans="1:28" x14ac:dyDescent="0.25">
      <c r="A286" s="108"/>
      <c r="B286" s="111"/>
      <c r="C286" s="108"/>
      <c r="D286" s="112"/>
      <c r="E286" s="112"/>
      <c r="F286" s="112"/>
      <c r="G286" s="112"/>
      <c r="H286" s="110"/>
      <c r="I286" s="106"/>
      <c r="J286" s="85"/>
      <c r="K286" s="85"/>
      <c r="L286" s="85"/>
      <c r="M286" s="54"/>
      <c r="N286" s="54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  <c r="AA286" s="186"/>
      <c r="AB286" s="54"/>
    </row>
    <row r="287" spans="1:28" x14ac:dyDescent="0.25">
      <c r="A287" s="108"/>
      <c r="B287" s="111"/>
      <c r="C287" s="108"/>
      <c r="D287" s="112"/>
      <c r="E287" s="112"/>
      <c r="F287" s="112"/>
      <c r="G287" s="112"/>
      <c r="H287" s="110"/>
      <c r="I287" s="106"/>
      <c r="J287" s="85"/>
      <c r="K287" s="85"/>
      <c r="L287" s="85"/>
      <c r="M287" s="54"/>
      <c r="N287" s="54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54"/>
    </row>
    <row r="288" spans="1:28" x14ac:dyDescent="0.25">
      <c r="A288" s="108"/>
      <c r="B288" s="111"/>
      <c r="C288" s="108"/>
      <c r="D288" s="112"/>
      <c r="E288" s="112"/>
      <c r="F288" s="112"/>
      <c r="G288" s="112"/>
      <c r="H288" s="110"/>
      <c r="I288" s="106"/>
      <c r="J288" s="85"/>
      <c r="K288" s="85"/>
      <c r="L288" s="85"/>
      <c r="M288" s="54"/>
      <c r="N288" s="54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54"/>
    </row>
    <row r="289" spans="1:28" x14ac:dyDescent="0.25">
      <c r="A289" s="108"/>
      <c r="B289" s="111"/>
      <c r="C289" s="108"/>
      <c r="D289" s="112"/>
      <c r="E289" s="112"/>
      <c r="F289" s="112"/>
      <c r="G289" s="112"/>
      <c r="H289" s="110"/>
      <c r="I289" s="106"/>
      <c r="J289" s="85"/>
      <c r="K289" s="85"/>
      <c r="L289" s="85"/>
      <c r="M289" s="54"/>
      <c r="N289" s="54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54"/>
    </row>
    <row r="290" spans="1:28" x14ac:dyDescent="0.25">
      <c r="A290" s="108"/>
      <c r="B290" s="111"/>
      <c r="C290" s="108"/>
      <c r="D290" s="112"/>
      <c r="E290" s="112"/>
      <c r="F290" s="112"/>
      <c r="G290" s="112"/>
      <c r="H290" s="110"/>
      <c r="I290" s="106"/>
      <c r="J290" s="85"/>
      <c r="K290" s="85"/>
      <c r="L290" s="85"/>
      <c r="M290" s="54"/>
      <c r="N290" s="54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54"/>
    </row>
    <row r="291" spans="1:28" x14ac:dyDescent="0.25">
      <c r="A291" s="108"/>
      <c r="B291" s="111"/>
      <c r="C291" s="108"/>
      <c r="D291" s="112"/>
      <c r="E291" s="112"/>
      <c r="F291" s="112"/>
      <c r="G291" s="112"/>
      <c r="H291" s="110"/>
      <c r="I291" s="106"/>
      <c r="J291" s="85"/>
      <c r="K291" s="85"/>
      <c r="L291" s="85"/>
      <c r="M291" s="54"/>
      <c r="N291" s="54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54"/>
    </row>
    <row r="292" spans="1:28" x14ac:dyDescent="0.25">
      <c r="A292" s="108"/>
      <c r="B292" s="111"/>
      <c r="C292" s="108"/>
      <c r="D292" s="112"/>
      <c r="E292" s="112"/>
      <c r="F292" s="112"/>
      <c r="G292" s="112"/>
      <c r="H292" s="110"/>
      <c r="I292" s="106"/>
      <c r="J292" s="85"/>
      <c r="K292" s="85"/>
      <c r="L292" s="85"/>
      <c r="M292" s="54"/>
      <c r="N292" s="54"/>
      <c r="O292" s="186"/>
      <c r="P292" s="186"/>
      <c r="Q292" s="186"/>
      <c r="R292" s="186"/>
      <c r="S292" s="186"/>
      <c r="T292" s="186"/>
      <c r="U292" s="186"/>
      <c r="V292" s="186"/>
      <c r="W292" s="186"/>
      <c r="X292" s="186"/>
      <c r="Y292" s="186"/>
      <c r="Z292" s="186"/>
      <c r="AA292" s="186"/>
      <c r="AB292" s="54"/>
    </row>
    <row r="293" spans="1:28" x14ac:dyDescent="0.25">
      <c r="A293" s="108"/>
      <c r="B293" s="111"/>
      <c r="C293" s="108"/>
      <c r="D293" s="112"/>
      <c r="E293" s="112"/>
      <c r="F293" s="112"/>
      <c r="G293" s="112"/>
      <c r="H293" s="110"/>
      <c r="I293" s="106"/>
      <c r="J293" s="85"/>
      <c r="K293" s="85"/>
      <c r="L293" s="85"/>
      <c r="M293" s="54"/>
      <c r="N293" s="54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54"/>
    </row>
    <row r="294" spans="1:28" x14ac:dyDescent="0.25">
      <c r="A294" s="108"/>
      <c r="B294" s="111"/>
      <c r="C294" s="108"/>
      <c r="D294" s="112"/>
      <c r="E294" s="112"/>
      <c r="F294" s="112"/>
      <c r="G294" s="112"/>
      <c r="H294" s="110"/>
      <c r="I294" s="106"/>
      <c r="J294" s="85"/>
      <c r="K294" s="85"/>
      <c r="L294" s="85"/>
      <c r="M294" s="54"/>
      <c r="N294" s="54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54"/>
    </row>
    <row r="295" spans="1:28" x14ac:dyDescent="0.25">
      <c r="A295" s="108"/>
      <c r="B295" s="111"/>
      <c r="C295" s="108"/>
      <c r="D295" s="112"/>
      <c r="E295" s="112"/>
      <c r="F295" s="112"/>
      <c r="G295" s="112"/>
      <c r="H295" s="110"/>
      <c r="I295" s="106"/>
      <c r="J295" s="85"/>
      <c r="K295" s="85"/>
      <c r="L295" s="85"/>
      <c r="M295" s="54"/>
      <c r="N295" s="54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54"/>
    </row>
    <row r="296" spans="1:28" x14ac:dyDescent="0.25">
      <c r="A296" s="108"/>
      <c r="B296" s="111"/>
      <c r="C296" s="108"/>
      <c r="D296" s="112"/>
      <c r="E296" s="112"/>
      <c r="F296" s="112"/>
      <c r="G296" s="112"/>
      <c r="H296" s="110"/>
      <c r="I296" s="106"/>
      <c r="J296" s="85"/>
      <c r="K296" s="85"/>
      <c r="L296" s="85"/>
      <c r="M296" s="54"/>
      <c r="N296" s="54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54"/>
    </row>
    <row r="297" spans="1:28" x14ac:dyDescent="0.25">
      <c r="J297" s="6"/>
      <c r="K297" s="6"/>
      <c r="L297" s="6"/>
      <c r="M297" s="54"/>
      <c r="N297" s="54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54"/>
    </row>
    <row r="298" spans="1:28" x14ac:dyDescent="0.25">
      <c r="J298" s="6"/>
      <c r="K298" s="6"/>
      <c r="L298" s="6"/>
      <c r="M298" s="54"/>
      <c r="N298" s="54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54"/>
    </row>
    <row r="299" spans="1:28" x14ac:dyDescent="0.25">
      <c r="J299" s="6"/>
      <c r="K299" s="6"/>
      <c r="L299" s="6"/>
      <c r="M299" s="54"/>
      <c r="N299" s="54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54"/>
    </row>
    <row r="300" spans="1:28" x14ac:dyDescent="0.25">
      <c r="J300" s="6"/>
      <c r="K300" s="6"/>
      <c r="L300" s="6"/>
      <c r="M300" s="54"/>
      <c r="N300" s="54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54"/>
    </row>
    <row r="301" spans="1:28" x14ac:dyDescent="0.25">
      <c r="J301" s="6"/>
      <c r="K301" s="6"/>
      <c r="L301" s="6"/>
      <c r="M301" s="54"/>
      <c r="N301" s="54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54"/>
    </row>
    <row r="302" spans="1:28" x14ac:dyDescent="0.25">
      <c r="J302" s="6"/>
      <c r="K302" s="6"/>
      <c r="L302" s="6"/>
      <c r="M302" s="54"/>
      <c r="N302" s="54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54"/>
    </row>
    <row r="303" spans="1:28" x14ac:dyDescent="0.25">
      <c r="J303" s="6"/>
      <c r="K303" s="6"/>
      <c r="L303" s="6"/>
      <c r="M303" s="54"/>
      <c r="N303" s="54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54"/>
    </row>
    <row r="304" spans="1:28" x14ac:dyDescent="0.25">
      <c r="J304" s="6"/>
      <c r="K304" s="6"/>
      <c r="L304" s="6"/>
      <c r="M304" s="54"/>
      <c r="N304" s="54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54"/>
    </row>
    <row r="305" spans="10:28" x14ac:dyDescent="0.25">
      <c r="J305" s="6"/>
      <c r="K305" s="6"/>
      <c r="L305" s="6"/>
      <c r="M305" s="54"/>
      <c r="N305" s="54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54"/>
    </row>
    <row r="306" spans="10:28" x14ac:dyDescent="0.25">
      <c r="J306" s="6"/>
      <c r="K306" s="6"/>
      <c r="L306" s="6"/>
      <c r="M306" s="54"/>
      <c r="N306" s="54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54"/>
    </row>
    <row r="307" spans="10:28" x14ac:dyDescent="0.25">
      <c r="J307" s="6"/>
      <c r="K307" s="6"/>
      <c r="L307" s="6"/>
      <c r="M307" s="54"/>
      <c r="N307" s="54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54"/>
    </row>
    <row r="308" spans="10:28" x14ac:dyDescent="0.25">
      <c r="J308" s="6"/>
      <c r="K308" s="6"/>
      <c r="L308" s="6"/>
      <c r="M308" s="54"/>
      <c r="N308" s="54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54"/>
    </row>
    <row r="309" spans="10:28" x14ac:dyDescent="0.25">
      <c r="J309" s="6"/>
      <c r="K309" s="6"/>
      <c r="L309" s="6"/>
      <c r="M309" s="54"/>
      <c r="N309" s="54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54"/>
    </row>
    <row r="310" spans="10:28" x14ac:dyDescent="0.25">
      <c r="J310" s="6"/>
      <c r="K310" s="6"/>
      <c r="L310" s="6"/>
      <c r="M310" s="54"/>
      <c r="N310" s="54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54"/>
    </row>
    <row r="311" spans="10:28" x14ac:dyDescent="0.25">
      <c r="J311" s="6"/>
      <c r="K311" s="6"/>
      <c r="L311" s="6"/>
      <c r="M311" s="5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0:28" x14ac:dyDescent="0.25">
      <c r="J312" s="6"/>
      <c r="K312" s="6"/>
      <c r="L312" s="6"/>
      <c r="M312" s="5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0:28" x14ac:dyDescent="0.25">
      <c r="J313" s="6"/>
      <c r="K313" s="6"/>
      <c r="L313" s="6"/>
      <c r="M313" s="5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0:28" x14ac:dyDescent="0.25">
      <c r="J314" s="6"/>
      <c r="K314" s="6"/>
      <c r="L314" s="6"/>
      <c r="M314" s="5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0:28" x14ac:dyDescent="0.25">
      <c r="J315" s="17"/>
      <c r="K315" s="17"/>
      <c r="L315" s="17"/>
      <c r="M315" s="18"/>
      <c r="N315" s="17"/>
      <c r="O315" s="17"/>
      <c r="P315" s="17"/>
      <c r="Q315" s="17"/>
      <c r="R315" s="17"/>
      <c r="S315" s="17"/>
      <c r="T315" s="17"/>
      <c r="U315" s="17"/>
      <c r="V315" s="17"/>
    </row>
    <row r="316" spans="10:28" x14ac:dyDescent="0.25">
      <c r="J316" s="17"/>
      <c r="K316" s="17"/>
      <c r="L316" s="17"/>
      <c r="M316" s="18"/>
      <c r="N316" s="17"/>
      <c r="O316" s="17"/>
      <c r="P316" s="17"/>
      <c r="Q316" s="17"/>
      <c r="R316" s="17"/>
      <c r="S316" s="17"/>
      <c r="T316" s="17"/>
      <c r="U316" s="17"/>
      <c r="V316" s="17"/>
    </row>
  </sheetData>
  <mergeCells count="34">
    <mergeCell ref="O275:Q275"/>
    <mergeCell ref="A275:B275"/>
    <mergeCell ref="O276:Q276"/>
    <mergeCell ref="A276:B276"/>
    <mergeCell ref="K13:L13"/>
    <mergeCell ref="A204:B204"/>
    <mergeCell ref="Z13:AA13"/>
    <mergeCell ref="O204:Q204"/>
    <mergeCell ref="O1:AA1"/>
    <mergeCell ref="O3:AA3"/>
    <mergeCell ref="O4:AA4"/>
    <mergeCell ref="O6:W6"/>
    <mergeCell ref="Z6:AA11"/>
    <mergeCell ref="O7:S7"/>
    <mergeCell ref="T7:V7"/>
    <mergeCell ref="O8:S8"/>
    <mergeCell ref="T8:V8"/>
    <mergeCell ref="O9:S11"/>
    <mergeCell ref="T9:V9"/>
    <mergeCell ref="T10:V10"/>
    <mergeCell ref="T11:V11"/>
    <mergeCell ref="A1:L1"/>
    <mergeCell ref="A3:L3"/>
    <mergeCell ref="A4:L4"/>
    <mergeCell ref="A6:H6"/>
    <mergeCell ref="K6:L11"/>
    <mergeCell ref="A7:D7"/>
    <mergeCell ref="E7:G7"/>
    <mergeCell ref="A8:D8"/>
    <mergeCell ref="E8:G8"/>
    <mergeCell ref="E9:G9"/>
    <mergeCell ref="E10:G10"/>
    <mergeCell ref="E11:G11"/>
    <mergeCell ref="A9:D11"/>
  </mergeCells>
  <pageMargins left="0.70866141732283472" right="0.31496062992125984" top="0.74803149606299213" bottom="0" header="0.31496062992125984" footer="0"/>
  <pageSetup paperSize="9" scale="55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2"/>
  <sheetViews>
    <sheetView tabSelected="1" workbookViewId="0">
      <selection activeCell="M17" sqref="M17"/>
    </sheetView>
  </sheetViews>
  <sheetFormatPr defaultRowHeight="15.75" x14ac:dyDescent="0.25"/>
  <cols>
    <col min="1" max="1" width="18.42578125" style="1013" customWidth="1"/>
    <col min="2" max="2" width="15.5703125" style="1014" customWidth="1"/>
    <col min="3" max="3" width="15.5703125" style="675" customWidth="1"/>
    <col min="4" max="5" width="14.140625" style="1011" customWidth="1"/>
    <col min="6" max="6" width="14.7109375" style="994" customWidth="1"/>
    <col min="7" max="7" width="17.140625" style="994" customWidth="1"/>
    <col min="8" max="8" width="12.28515625" style="994" customWidth="1"/>
    <col min="9" max="9" width="10.85546875" style="994" customWidth="1"/>
    <col min="10" max="10" width="9.140625" style="934"/>
    <col min="11" max="11" width="9.140625" style="935"/>
    <col min="12" max="12" width="13.42578125" style="935" customWidth="1"/>
    <col min="13" max="16384" width="9.140625" style="935"/>
  </cols>
  <sheetData>
    <row r="1" spans="1:12" x14ac:dyDescent="0.25">
      <c r="A1" s="933" t="s">
        <v>286</v>
      </c>
      <c r="B1" s="933"/>
      <c r="C1" s="933"/>
      <c r="D1" s="933"/>
      <c r="E1" s="933"/>
      <c r="F1" s="933"/>
      <c r="G1" s="933"/>
      <c r="H1" s="933"/>
      <c r="I1" s="933"/>
    </row>
    <row r="2" spans="1:12" ht="36" x14ac:dyDescent="0.25">
      <c r="A2" s="933"/>
      <c r="B2" s="933"/>
      <c r="C2" s="933"/>
      <c r="D2" s="933"/>
      <c r="E2" s="933"/>
      <c r="F2" s="933"/>
      <c r="G2" s="933"/>
      <c r="H2" s="933"/>
      <c r="I2" s="933"/>
      <c r="J2" s="936" t="s">
        <v>2</v>
      </c>
    </row>
    <row r="3" spans="1:12" x14ac:dyDescent="0.25">
      <c r="A3" s="933"/>
      <c r="B3" s="933"/>
      <c r="C3" s="933"/>
      <c r="D3" s="933"/>
      <c r="E3" s="933"/>
      <c r="F3" s="933"/>
      <c r="G3" s="933"/>
      <c r="H3" s="933"/>
      <c r="I3" s="933"/>
      <c r="J3" s="936"/>
    </row>
    <row r="4" spans="1:12" x14ac:dyDescent="0.25">
      <c r="A4" s="933"/>
      <c r="B4" s="933"/>
      <c r="C4" s="933"/>
      <c r="D4" s="933"/>
      <c r="E4" s="933"/>
      <c r="F4" s="933"/>
      <c r="G4" s="933"/>
      <c r="H4" s="933"/>
      <c r="I4" s="933"/>
      <c r="J4" s="936"/>
    </row>
    <row r="5" spans="1:12" ht="18.75" x14ac:dyDescent="0.3">
      <c r="A5" s="1015" t="s">
        <v>287</v>
      </c>
      <c r="B5" s="1015"/>
      <c r="C5" s="1015"/>
      <c r="D5" s="1015"/>
      <c r="E5" s="1015"/>
      <c r="F5" s="1015"/>
      <c r="G5" s="1015"/>
      <c r="H5" s="1015"/>
      <c r="I5" s="1015"/>
      <c r="J5" s="936"/>
    </row>
    <row r="6" spans="1:12" x14ac:dyDescent="0.25">
      <c r="A6" s="937"/>
      <c r="B6" s="938"/>
      <c r="C6" s="939"/>
      <c r="D6" s="940"/>
      <c r="E6" s="940"/>
      <c r="F6" s="941"/>
      <c r="G6" s="941"/>
      <c r="H6" s="941"/>
      <c r="I6" s="941"/>
      <c r="J6" s="936"/>
    </row>
    <row r="7" spans="1:12" x14ac:dyDescent="0.25">
      <c r="A7" s="942" t="s">
        <v>288</v>
      </c>
      <c r="B7" s="943"/>
      <c r="C7" s="943"/>
      <c r="D7" s="943"/>
      <c r="E7" s="943"/>
      <c r="F7" s="943"/>
      <c r="G7" s="943"/>
      <c r="H7" s="943"/>
      <c r="I7" s="944"/>
      <c r="J7" s="936"/>
      <c r="K7" s="945" t="s">
        <v>3</v>
      </c>
      <c r="L7" s="945"/>
    </row>
    <row r="8" spans="1:12" x14ac:dyDescent="0.25">
      <c r="A8" s="946"/>
      <c r="B8" s="947"/>
      <c r="C8" s="947"/>
      <c r="D8" s="947"/>
      <c r="E8" s="948"/>
      <c r="F8" s="946" t="s">
        <v>5</v>
      </c>
      <c r="G8" s="947"/>
      <c r="H8" s="948"/>
      <c r="I8" s="949"/>
      <c r="J8" s="936"/>
      <c r="K8" s="945"/>
      <c r="L8" s="945"/>
    </row>
    <row r="9" spans="1:12" x14ac:dyDescent="0.25">
      <c r="A9" s="950"/>
      <c r="B9" s="951"/>
      <c r="C9" s="951"/>
      <c r="D9" s="951"/>
      <c r="E9" s="952"/>
      <c r="F9" s="950"/>
      <c r="G9" s="951"/>
      <c r="H9" s="952"/>
      <c r="I9" s="953"/>
      <c r="J9" s="936"/>
      <c r="K9" s="945"/>
      <c r="L9" s="945"/>
    </row>
    <row r="10" spans="1:12" x14ac:dyDescent="0.25">
      <c r="A10" s="832"/>
      <c r="B10" s="832"/>
      <c r="C10" s="832"/>
      <c r="D10" s="832"/>
      <c r="E10" s="832"/>
      <c r="F10" s="821" t="s">
        <v>7</v>
      </c>
      <c r="G10" s="821"/>
      <c r="H10" s="821"/>
      <c r="I10" s="476">
        <v>148.13999999999999</v>
      </c>
      <c r="J10" s="936"/>
      <c r="K10" s="945"/>
      <c r="L10" s="945"/>
    </row>
    <row r="11" spans="1:12" x14ac:dyDescent="0.25">
      <c r="A11" s="833" t="s">
        <v>8</v>
      </c>
      <c r="B11" s="833"/>
      <c r="C11" s="833"/>
      <c r="D11" s="833"/>
      <c r="E11" s="833"/>
      <c r="F11" s="821" t="s">
        <v>9</v>
      </c>
      <c r="G11" s="821"/>
      <c r="H11" s="821"/>
      <c r="I11" s="476">
        <f>F198+G198</f>
        <v>76.232999999999933</v>
      </c>
      <c r="J11" s="936"/>
      <c r="K11" s="945"/>
      <c r="L11" s="945"/>
    </row>
    <row r="12" spans="1:12" x14ac:dyDescent="0.25">
      <c r="A12" s="833"/>
      <c r="B12" s="833"/>
      <c r="C12" s="833"/>
      <c r="D12" s="833"/>
      <c r="E12" s="833"/>
      <c r="F12" s="822" t="s">
        <v>207</v>
      </c>
      <c r="G12" s="954"/>
      <c r="H12" s="955"/>
      <c r="I12" s="476">
        <f>F253+G253</f>
        <v>37.976614285714284</v>
      </c>
      <c r="J12" s="936"/>
      <c r="K12" s="945"/>
      <c r="L12" s="945"/>
    </row>
    <row r="13" spans="1:12" x14ac:dyDescent="0.25">
      <c r="A13" s="833"/>
      <c r="B13" s="833"/>
      <c r="C13" s="833"/>
      <c r="D13" s="833"/>
      <c r="E13" s="833"/>
      <c r="F13" s="821" t="s">
        <v>10</v>
      </c>
      <c r="G13" s="821"/>
      <c r="H13" s="821"/>
      <c r="I13" s="476">
        <f>I10-I11-I12</f>
        <v>33.930385714285769</v>
      </c>
      <c r="J13" s="936"/>
      <c r="K13" s="945"/>
      <c r="L13" s="945"/>
    </row>
    <row r="14" spans="1:12" x14ac:dyDescent="0.25">
      <c r="A14" s="956"/>
      <c r="B14" s="957"/>
      <c r="C14" s="236"/>
      <c r="D14" s="958"/>
      <c r="E14" s="958"/>
      <c r="F14" s="474"/>
      <c r="G14" s="474"/>
      <c r="H14" s="474"/>
      <c r="I14" s="477"/>
      <c r="J14" s="936"/>
    </row>
    <row r="15" spans="1:12" x14ac:dyDescent="0.25">
      <c r="A15" s="956"/>
      <c r="B15" s="957"/>
      <c r="C15" s="236"/>
      <c r="D15" s="958"/>
      <c r="E15" s="958"/>
      <c r="F15" s="474"/>
      <c r="G15" s="474"/>
      <c r="H15" s="474"/>
      <c r="I15" s="477"/>
      <c r="J15" s="936"/>
    </row>
    <row r="16" spans="1:12" x14ac:dyDescent="0.25">
      <c r="A16" s="959"/>
      <c r="B16" s="960"/>
      <c r="C16" s="961"/>
      <c r="D16" s="962"/>
      <c r="E16" s="962"/>
      <c r="F16" s="963" t="s">
        <v>409</v>
      </c>
      <c r="G16" s="963"/>
      <c r="H16" s="963"/>
      <c r="I16" s="963"/>
    </row>
    <row r="17" spans="1:13" s="973" customFormat="1" ht="55.5" customHeight="1" x14ac:dyDescent="0.25">
      <c r="A17" s="964" t="s">
        <v>290</v>
      </c>
      <c r="B17" s="965" t="s">
        <v>291</v>
      </c>
      <c r="C17" s="966" t="s">
        <v>14</v>
      </c>
      <c r="D17" s="967" t="s">
        <v>401</v>
      </c>
      <c r="E17" s="967" t="s">
        <v>410</v>
      </c>
      <c r="F17" s="968" t="s">
        <v>279</v>
      </c>
      <c r="G17" s="968" t="s">
        <v>249</v>
      </c>
      <c r="H17" s="968" t="s">
        <v>17</v>
      </c>
      <c r="I17" s="969" t="s">
        <v>18</v>
      </c>
      <c r="J17" s="970"/>
      <c r="K17" s="971"/>
      <c r="L17" s="972"/>
    </row>
    <row r="18" spans="1:13" ht="15" customHeight="1" x14ac:dyDescent="0.25">
      <c r="A18" s="974">
        <v>21</v>
      </c>
      <c r="B18" s="975">
        <v>91503475</v>
      </c>
      <c r="C18" s="976">
        <v>53.9</v>
      </c>
      <c r="D18" s="977">
        <v>0.25629999999999997</v>
      </c>
      <c r="E18" s="977">
        <v>0.28920000000000001</v>
      </c>
      <c r="F18" s="978">
        <f>E18-D18</f>
        <v>3.290000000000004E-2</v>
      </c>
      <c r="G18" s="978">
        <v>0</v>
      </c>
      <c r="H18" s="978">
        <f>(C18/C254)*I13</f>
        <v>0.13230852299856782</v>
      </c>
      <c r="I18" s="978">
        <f>F18+H18</f>
        <v>0.16520852299856786</v>
      </c>
    </row>
    <row r="19" spans="1:13" ht="15" customHeight="1" x14ac:dyDescent="0.25">
      <c r="A19" s="974">
        <v>22</v>
      </c>
      <c r="B19" s="975">
        <v>91503476</v>
      </c>
      <c r="C19" s="976">
        <v>49.2</v>
      </c>
      <c r="D19" s="977">
        <v>1.3567</v>
      </c>
      <c r="E19" s="977">
        <v>2.5295999999999998</v>
      </c>
      <c r="F19" s="978">
        <f t="shared" ref="F19:F82" si="0">E19-D19</f>
        <v>1.1728999999999998</v>
      </c>
      <c r="G19" s="978">
        <v>0</v>
      </c>
      <c r="H19" s="978">
        <f>(C19/C254)*I13</f>
        <v>0.12077141616937918</v>
      </c>
      <c r="I19" s="978">
        <f>F19+H19</f>
        <v>1.293671416169379</v>
      </c>
    </row>
    <row r="20" spans="1:13" ht="15" customHeight="1" x14ac:dyDescent="0.25">
      <c r="A20" s="974">
        <v>23</v>
      </c>
      <c r="B20" s="975">
        <v>91503474</v>
      </c>
      <c r="C20" s="976">
        <v>77.7</v>
      </c>
      <c r="D20" s="977">
        <v>0.1774</v>
      </c>
      <c r="E20" s="977">
        <v>0.1774</v>
      </c>
      <c r="F20" s="978">
        <f t="shared" si="0"/>
        <v>0</v>
      </c>
      <c r="G20" s="978">
        <v>0</v>
      </c>
      <c r="H20" s="978">
        <f>C20/C254*I13</f>
        <v>0.19073046821871467</v>
      </c>
      <c r="I20" s="978">
        <f>F20+H20</f>
        <v>0.19073046821871467</v>
      </c>
    </row>
    <row r="21" spans="1:13" ht="15" customHeight="1" x14ac:dyDescent="0.25">
      <c r="A21" s="974">
        <v>24</v>
      </c>
      <c r="B21" s="975">
        <v>91503477</v>
      </c>
      <c r="C21" s="976">
        <v>76.8</v>
      </c>
      <c r="D21" s="977">
        <v>0.17560000000000001</v>
      </c>
      <c r="E21" s="977">
        <v>0.17560000000000001</v>
      </c>
      <c r="F21" s="978">
        <f t="shared" si="0"/>
        <v>0</v>
      </c>
      <c r="G21" s="978">
        <v>0</v>
      </c>
      <c r="H21" s="978">
        <f>C21/C254*I13</f>
        <v>0.18852123499610404</v>
      </c>
      <c r="I21" s="978">
        <f t="shared" ref="I21:I84" si="1">F21+H21</f>
        <v>0.18852123499610404</v>
      </c>
    </row>
    <row r="22" spans="1:13" ht="15" customHeight="1" x14ac:dyDescent="0.25">
      <c r="A22" s="974">
        <v>25</v>
      </c>
      <c r="B22" s="975">
        <v>91503478</v>
      </c>
      <c r="C22" s="976">
        <v>47.6</v>
      </c>
      <c r="D22" s="977">
        <v>0.1174</v>
      </c>
      <c r="E22" s="977">
        <v>0.77649999999999997</v>
      </c>
      <c r="F22" s="978">
        <f t="shared" si="0"/>
        <v>0.65910000000000002</v>
      </c>
      <c r="G22" s="978">
        <v>0</v>
      </c>
      <c r="H22" s="978">
        <f>C22/C254*I13</f>
        <v>0.11684389044029367</v>
      </c>
      <c r="I22" s="978">
        <f t="shared" si="1"/>
        <v>0.77594389044029366</v>
      </c>
      <c r="M22" s="935" t="s">
        <v>231</v>
      </c>
    </row>
    <row r="23" spans="1:13" ht="15" customHeight="1" x14ac:dyDescent="0.25">
      <c r="A23" s="974">
        <v>26</v>
      </c>
      <c r="B23" s="975">
        <v>91503479</v>
      </c>
      <c r="C23" s="976">
        <v>52.2</v>
      </c>
      <c r="D23" s="977">
        <v>0.78910000000000002</v>
      </c>
      <c r="E23" s="977">
        <v>1.4886999999999999</v>
      </c>
      <c r="F23" s="978">
        <f t="shared" si="0"/>
        <v>0.69959999999999989</v>
      </c>
      <c r="G23" s="978">
        <v>0</v>
      </c>
      <c r="H23" s="978">
        <f>C23/C254*I13</f>
        <v>0.1281355269114145</v>
      </c>
      <c r="I23" s="978">
        <f t="shared" si="1"/>
        <v>0.82773552691141439</v>
      </c>
    </row>
    <row r="24" spans="1:13" ht="15" customHeight="1" x14ac:dyDescent="0.25">
      <c r="A24" s="974">
        <v>27</v>
      </c>
      <c r="B24" s="975">
        <v>91503480</v>
      </c>
      <c r="C24" s="976">
        <v>48.3</v>
      </c>
      <c r="D24" s="977">
        <v>0.94169999999999998</v>
      </c>
      <c r="E24" s="977">
        <v>1.9508000000000001</v>
      </c>
      <c r="F24" s="978">
        <f t="shared" si="0"/>
        <v>1.0091000000000001</v>
      </c>
      <c r="G24" s="978">
        <v>0</v>
      </c>
      <c r="H24" s="978">
        <f>C24/C254*I13</f>
        <v>0.11856218294676857</v>
      </c>
      <c r="I24" s="978">
        <f t="shared" si="1"/>
        <v>1.1276621829467688</v>
      </c>
    </row>
    <row r="25" spans="1:13" ht="15" customHeight="1" x14ac:dyDescent="0.25">
      <c r="A25" s="974">
        <v>28</v>
      </c>
      <c r="B25" s="975">
        <v>91503481</v>
      </c>
      <c r="C25" s="976">
        <v>49.4</v>
      </c>
      <c r="D25" s="977">
        <v>4.07E-2</v>
      </c>
      <c r="E25" s="977">
        <v>4.1599999999999998E-2</v>
      </c>
      <c r="F25" s="978">
        <f t="shared" si="0"/>
        <v>8.9999999999999802E-4</v>
      </c>
      <c r="G25" s="978">
        <v>0</v>
      </c>
      <c r="H25" s="978">
        <f>C25/C254*I13</f>
        <v>0.12126235688551484</v>
      </c>
      <c r="I25" s="978">
        <f t="shared" si="1"/>
        <v>0.12216235688551484</v>
      </c>
    </row>
    <row r="26" spans="1:13" ht="15" customHeight="1" x14ac:dyDescent="0.25">
      <c r="A26" s="974">
        <v>29</v>
      </c>
      <c r="B26" s="975">
        <v>91503405</v>
      </c>
      <c r="C26" s="976">
        <v>66.099999999999994</v>
      </c>
      <c r="D26" s="977">
        <v>0.33550000000000002</v>
      </c>
      <c r="E26" s="977">
        <v>1.0721000000000001</v>
      </c>
      <c r="F26" s="978">
        <f t="shared" si="0"/>
        <v>0.73660000000000003</v>
      </c>
      <c r="G26" s="978">
        <v>0</v>
      </c>
      <c r="H26" s="978">
        <f>C26/C254*I13</f>
        <v>0.16225590668284476</v>
      </c>
      <c r="I26" s="978">
        <f t="shared" si="1"/>
        <v>0.89885590668284476</v>
      </c>
    </row>
    <row r="27" spans="1:13" ht="15" customHeight="1" x14ac:dyDescent="0.25">
      <c r="A27" s="974">
        <v>30</v>
      </c>
      <c r="B27" s="975">
        <v>91503484</v>
      </c>
      <c r="C27" s="979">
        <v>36.1</v>
      </c>
      <c r="D27" s="977">
        <v>0.57240000000000002</v>
      </c>
      <c r="E27" s="977">
        <v>1.0003</v>
      </c>
      <c r="F27" s="978">
        <f t="shared" si="0"/>
        <v>0.42789999999999995</v>
      </c>
      <c r="G27" s="978">
        <v>0</v>
      </c>
      <c r="H27" s="978">
        <f>C27/C254*I13</f>
        <v>8.8614799262491634E-2</v>
      </c>
      <c r="I27" s="978">
        <f t="shared" si="1"/>
        <v>0.51651479926249155</v>
      </c>
    </row>
    <row r="28" spans="1:13" ht="15" customHeight="1" x14ac:dyDescent="0.25">
      <c r="A28" s="974">
        <v>31</v>
      </c>
      <c r="B28" s="975">
        <v>91503483</v>
      </c>
      <c r="C28" s="976">
        <v>63.9</v>
      </c>
      <c r="D28" s="977">
        <v>1.1783999999999999</v>
      </c>
      <c r="E28" s="977">
        <v>1.9383999999999999</v>
      </c>
      <c r="F28" s="978">
        <f t="shared" si="0"/>
        <v>0.76</v>
      </c>
      <c r="G28" s="978">
        <v>0</v>
      </c>
      <c r="H28" s="978">
        <f>C28/C254*I13</f>
        <v>0.15685555880535221</v>
      </c>
      <c r="I28" s="978">
        <f>F28+H28</f>
        <v>0.91685555880535219</v>
      </c>
    </row>
    <row r="29" spans="1:13" ht="15" customHeight="1" x14ac:dyDescent="0.25">
      <c r="A29" s="974">
        <v>32</v>
      </c>
      <c r="B29" s="975">
        <v>91503482</v>
      </c>
      <c r="C29" s="976">
        <v>46</v>
      </c>
      <c r="D29" s="977">
        <v>0.157</v>
      </c>
      <c r="E29" s="977">
        <v>0.157</v>
      </c>
      <c r="F29" s="978">
        <f t="shared" si="0"/>
        <v>0</v>
      </c>
      <c r="G29" s="978">
        <v>0</v>
      </c>
      <c r="H29" s="978">
        <f>C29/C254*I13</f>
        <v>0.11291636471120817</v>
      </c>
      <c r="I29" s="978">
        <f>F29+H29</f>
        <v>0.11291636471120817</v>
      </c>
    </row>
    <row r="30" spans="1:13" ht="15" customHeight="1" x14ac:dyDescent="0.25">
      <c r="A30" s="974">
        <v>33</v>
      </c>
      <c r="B30" s="975">
        <v>91503489</v>
      </c>
      <c r="C30" s="976">
        <v>53.9</v>
      </c>
      <c r="D30" s="977">
        <v>0.2056</v>
      </c>
      <c r="E30" s="977">
        <v>0.40160000000000001</v>
      </c>
      <c r="F30" s="978">
        <f t="shared" si="0"/>
        <v>0.19600000000000001</v>
      </c>
      <c r="G30" s="978">
        <v>0</v>
      </c>
      <c r="H30" s="978">
        <f>C30/C254*I13</f>
        <v>0.13230852299856782</v>
      </c>
      <c r="I30" s="978">
        <f>F30+H30</f>
        <v>0.32830852299856783</v>
      </c>
    </row>
    <row r="31" spans="1:13" ht="15" customHeight="1" x14ac:dyDescent="0.25">
      <c r="A31" s="974">
        <v>34</v>
      </c>
      <c r="B31" s="975">
        <v>91503488</v>
      </c>
      <c r="C31" s="976">
        <v>49.1</v>
      </c>
      <c r="D31" s="977">
        <v>0.1608</v>
      </c>
      <c r="E31" s="977">
        <v>0.1608</v>
      </c>
      <c r="F31" s="978">
        <f t="shared" si="0"/>
        <v>0</v>
      </c>
      <c r="G31" s="978">
        <v>0</v>
      </c>
      <c r="H31" s="978">
        <f>C31/C254*I13</f>
        <v>0.12052594581131133</v>
      </c>
      <c r="I31" s="978">
        <f t="shared" si="1"/>
        <v>0.12052594581131133</v>
      </c>
    </row>
    <row r="32" spans="1:13" ht="15" customHeight="1" x14ac:dyDescent="0.25">
      <c r="A32" s="974">
        <v>35</v>
      </c>
      <c r="B32" s="975">
        <v>91503487</v>
      </c>
      <c r="C32" s="976">
        <v>77.900000000000006</v>
      </c>
      <c r="D32" s="977">
        <v>1.8648</v>
      </c>
      <c r="E32" s="977">
        <v>3.0596000000000001</v>
      </c>
      <c r="F32" s="978">
        <f t="shared" si="0"/>
        <v>1.1948000000000001</v>
      </c>
      <c r="G32" s="978">
        <v>0</v>
      </c>
      <c r="H32" s="978">
        <f>C32/C254*I13</f>
        <v>0.19122140893485037</v>
      </c>
      <c r="I32" s="978">
        <f>F32+H32</f>
        <v>1.3860214089348504</v>
      </c>
    </row>
    <row r="33" spans="1:10" x14ac:dyDescent="0.25">
      <c r="A33" s="974">
        <v>36</v>
      </c>
      <c r="B33" s="975">
        <v>91503486</v>
      </c>
      <c r="C33" s="976">
        <v>77.3</v>
      </c>
      <c r="D33" s="977">
        <v>2.3612000000000002</v>
      </c>
      <c r="E33" s="977">
        <v>3.9285999999999999</v>
      </c>
      <c r="F33" s="978">
        <f t="shared" si="0"/>
        <v>1.5673999999999997</v>
      </c>
      <c r="G33" s="978">
        <v>0</v>
      </c>
      <c r="H33" s="978">
        <f>C33/C254*I13</f>
        <v>0.18974858678644327</v>
      </c>
      <c r="I33" s="978">
        <f t="shared" si="1"/>
        <v>1.7571485867864429</v>
      </c>
      <c r="J33" s="935"/>
    </row>
    <row r="34" spans="1:10" x14ac:dyDescent="0.25">
      <c r="A34" s="974">
        <v>37</v>
      </c>
      <c r="B34" s="975">
        <v>91503095</v>
      </c>
      <c r="C34" s="976">
        <v>47.4</v>
      </c>
      <c r="D34" s="977">
        <v>0.1095</v>
      </c>
      <c r="E34" s="977">
        <v>0.1095</v>
      </c>
      <c r="F34" s="978">
        <f t="shared" si="0"/>
        <v>0</v>
      </c>
      <c r="G34" s="978">
        <v>0</v>
      </c>
      <c r="H34" s="978">
        <f>C34/C254*I13</f>
        <v>0.11635294972415797</v>
      </c>
      <c r="I34" s="978">
        <f t="shared" si="1"/>
        <v>0.11635294972415797</v>
      </c>
      <c r="J34" s="935"/>
    </row>
    <row r="35" spans="1:10" x14ac:dyDescent="0.25">
      <c r="A35" s="974">
        <v>38</v>
      </c>
      <c r="B35" s="975">
        <v>91503091</v>
      </c>
      <c r="C35" s="976">
        <v>51.9</v>
      </c>
      <c r="D35" s="977">
        <v>1E-4</v>
      </c>
      <c r="E35" s="977">
        <v>1E-4</v>
      </c>
      <c r="F35" s="978">
        <f t="shared" si="0"/>
        <v>0</v>
      </c>
      <c r="G35" s="978">
        <v>0</v>
      </c>
      <c r="H35" s="978">
        <f>C35/C254*I13</f>
        <v>0.12739911583721095</v>
      </c>
      <c r="I35" s="978">
        <f t="shared" si="1"/>
        <v>0.12739911583721095</v>
      </c>
      <c r="J35" s="935"/>
    </row>
    <row r="36" spans="1:10" x14ac:dyDescent="0.25">
      <c r="A36" s="974">
        <v>39</v>
      </c>
      <c r="B36" s="975">
        <v>91503090</v>
      </c>
      <c r="C36" s="979">
        <v>48.5</v>
      </c>
      <c r="D36" s="977">
        <v>0.7278</v>
      </c>
      <c r="E36" s="977">
        <v>1.3646</v>
      </c>
      <c r="F36" s="978">
        <f t="shared" si="0"/>
        <v>0.63680000000000003</v>
      </c>
      <c r="G36" s="978">
        <v>0</v>
      </c>
      <c r="H36" s="978">
        <f>C36/C254*I13</f>
        <v>0.11905312366290427</v>
      </c>
      <c r="I36" s="978">
        <f t="shared" si="1"/>
        <v>0.75585312366290425</v>
      </c>
      <c r="J36" s="935"/>
    </row>
    <row r="37" spans="1:10" x14ac:dyDescent="0.25">
      <c r="A37" s="974">
        <v>40</v>
      </c>
      <c r="B37" s="975">
        <v>91503094</v>
      </c>
      <c r="C37" s="976">
        <v>49.4</v>
      </c>
      <c r="D37" s="977">
        <v>0</v>
      </c>
      <c r="E37" s="977">
        <v>0</v>
      </c>
      <c r="F37" s="978">
        <f t="shared" si="0"/>
        <v>0</v>
      </c>
      <c r="G37" s="978">
        <v>0</v>
      </c>
      <c r="H37" s="978">
        <f>C37/C254*I13</f>
        <v>0.12126235688551484</v>
      </c>
      <c r="I37" s="978">
        <f t="shared" si="1"/>
        <v>0.12126235688551484</v>
      </c>
      <c r="J37" s="935"/>
    </row>
    <row r="38" spans="1:10" x14ac:dyDescent="0.25">
      <c r="A38" s="974">
        <v>41</v>
      </c>
      <c r="B38" s="975">
        <v>91503093</v>
      </c>
      <c r="C38" s="976">
        <v>66.099999999999994</v>
      </c>
      <c r="D38" s="977">
        <v>1.5995999999999999</v>
      </c>
      <c r="E38" s="977">
        <v>2.7471000000000001</v>
      </c>
      <c r="F38" s="978">
        <f t="shared" si="0"/>
        <v>1.1475000000000002</v>
      </c>
      <c r="G38" s="978">
        <v>0</v>
      </c>
      <c r="H38" s="978">
        <f>C38/C254*I13</f>
        <v>0.16225590668284476</v>
      </c>
      <c r="I38" s="978">
        <f t="shared" si="1"/>
        <v>1.309755906682845</v>
      </c>
      <c r="J38" s="935"/>
    </row>
    <row r="39" spans="1:10" x14ac:dyDescent="0.25">
      <c r="A39" s="974">
        <v>42</v>
      </c>
      <c r="B39" s="975">
        <v>91503092</v>
      </c>
      <c r="C39" s="976">
        <v>35.9</v>
      </c>
      <c r="D39" s="977">
        <v>0.79379999999999995</v>
      </c>
      <c r="E39" s="977">
        <v>1.6085</v>
      </c>
      <c r="F39" s="978">
        <f t="shared" si="0"/>
        <v>0.81470000000000009</v>
      </c>
      <c r="G39" s="978">
        <v>0</v>
      </c>
      <c r="H39" s="978">
        <f>C39/C254*I13</f>
        <v>8.8123858546355932E-2</v>
      </c>
      <c r="I39" s="978">
        <f t="shared" si="1"/>
        <v>0.90282385854635605</v>
      </c>
      <c r="J39" s="935"/>
    </row>
    <row r="40" spans="1:10" x14ac:dyDescent="0.25">
      <c r="A40" s="974">
        <v>43</v>
      </c>
      <c r="B40" s="975">
        <v>91503096</v>
      </c>
      <c r="C40" s="976">
        <v>64.400000000000006</v>
      </c>
      <c r="D40" s="977">
        <v>0.38129999999999997</v>
      </c>
      <c r="E40" s="977">
        <v>1.2849999999999999</v>
      </c>
      <c r="F40" s="978">
        <f t="shared" si="0"/>
        <v>0.90369999999999995</v>
      </c>
      <c r="G40" s="978">
        <v>0</v>
      </c>
      <c r="H40" s="978">
        <f>C40/C254*I13</f>
        <v>0.15808291059569146</v>
      </c>
      <c r="I40" s="978">
        <f t="shared" si="1"/>
        <v>1.0617829105956913</v>
      </c>
      <c r="J40" s="935"/>
    </row>
    <row r="41" spans="1:10" x14ac:dyDescent="0.25">
      <c r="A41" s="974">
        <v>44</v>
      </c>
      <c r="B41" s="975">
        <v>91503097</v>
      </c>
      <c r="C41" s="976">
        <v>45.7</v>
      </c>
      <c r="D41" s="977">
        <v>0.16689999999999999</v>
      </c>
      <c r="E41" s="977">
        <v>0.60009999999999997</v>
      </c>
      <c r="F41" s="978">
        <f t="shared" si="0"/>
        <v>0.43319999999999997</v>
      </c>
      <c r="G41" s="978">
        <v>0</v>
      </c>
      <c r="H41" s="978">
        <f>C41/C254*I13</f>
        <v>0.11217995363700464</v>
      </c>
      <c r="I41" s="978">
        <f t="shared" si="1"/>
        <v>0.54537995363700464</v>
      </c>
      <c r="J41" s="935"/>
    </row>
    <row r="42" spans="1:10" x14ac:dyDescent="0.25">
      <c r="A42" s="974">
        <v>45</v>
      </c>
      <c r="B42" s="975">
        <v>91503432</v>
      </c>
      <c r="C42" s="976">
        <v>53.8</v>
      </c>
      <c r="D42" s="977">
        <v>0</v>
      </c>
      <c r="E42" s="977">
        <v>0</v>
      </c>
      <c r="F42" s="978">
        <f t="shared" si="0"/>
        <v>0</v>
      </c>
      <c r="G42" s="978">
        <v>0</v>
      </c>
      <c r="H42" s="978">
        <f>C42/C254*I13</f>
        <v>0.13206305264049997</v>
      </c>
      <c r="I42" s="978">
        <f t="shared" si="1"/>
        <v>0.13206305264049997</v>
      </c>
      <c r="J42" s="935"/>
    </row>
    <row r="43" spans="1:10" x14ac:dyDescent="0.25">
      <c r="A43" s="974">
        <v>46</v>
      </c>
      <c r="B43" s="975">
        <v>91503433</v>
      </c>
      <c r="C43" s="976">
        <v>49.1</v>
      </c>
      <c r="D43" s="977">
        <v>0.52170000000000005</v>
      </c>
      <c r="E43" s="977">
        <v>1.4174</v>
      </c>
      <c r="F43" s="978">
        <f t="shared" si="0"/>
        <v>0.89569999999999994</v>
      </c>
      <c r="G43" s="978">
        <v>0</v>
      </c>
      <c r="H43" s="978">
        <f>C43/C254*I13</f>
        <v>0.12052594581131133</v>
      </c>
      <c r="I43" s="978">
        <f t="shared" si="1"/>
        <v>1.0162259458113112</v>
      </c>
      <c r="J43" s="935"/>
    </row>
    <row r="44" spans="1:10" x14ac:dyDescent="0.25">
      <c r="A44" s="974">
        <v>47</v>
      </c>
      <c r="B44" s="975">
        <v>91503429</v>
      </c>
      <c r="C44" s="976">
        <v>77.7</v>
      </c>
      <c r="D44" s="977">
        <v>0.1875</v>
      </c>
      <c r="E44" s="977">
        <v>0.1875</v>
      </c>
      <c r="F44" s="978">
        <f t="shared" si="0"/>
        <v>0</v>
      </c>
      <c r="G44" s="978">
        <v>0</v>
      </c>
      <c r="H44" s="978">
        <f>C44/C254*I13</f>
        <v>0.19073046821871467</v>
      </c>
      <c r="I44" s="978">
        <f t="shared" si="1"/>
        <v>0.19073046821871467</v>
      </c>
      <c r="J44" s="935"/>
    </row>
    <row r="45" spans="1:10" x14ac:dyDescent="0.25">
      <c r="A45" s="974">
        <v>48</v>
      </c>
      <c r="B45" s="975">
        <v>91503428</v>
      </c>
      <c r="C45" s="976">
        <v>77.5</v>
      </c>
      <c r="D45" s="977">
        <v>0.17219999999999999</v>
      </c>
      <c r="E45" s="977">
        <v>0.17219999999999999</v>
      </c>
      <c r="F45" s="978">
        <f t="shared" si="0"/>
        <v>0</v>
      </c>
      <c r="G45" s="978">
        <v>0</v>
      </c>
      <c r="H45" s="978">
        <f>C45/C254*I13</f>
        <v>0.19023952750257897</v>
      </c>
      <c r="I45" s="978">
        <f t="shared" si="1"/>
        <v>0.19023952750257897</v>
      </c>
      <c r="J45" s="935"/>
    </row>
    <row r="46" spans="1:10" x14ac:dyDescent="0.25">
      <c r="A46" s="974">
        <v>49</v>
      </c>
      <c r="B46" s="975">
        <v>91503431</v>
      </c>
      <c r="C46" s="979">
        <v>47.7</v>
      </c>
      <c r="D46" s="977">
        <v>0.63570000000000004</v>
      </c>
      <c r="E46" s="977">
        <v>1.4923</v>
      </c>
      <c r="F46" s="978">
        <f t="shared" si="0"/>
        <v>0.85659999999999992</v>
      </c>
      <c r="G46" s="978">
        <v>0</v>
      </c>
      <c r="H46" s="978">
        <f>C46/C254*I13</f>
        <v>0.11708936079836152</v>
      </c>
      <c r="I46" s="978">
        <f t="shared" si="1"/>
        <v>0.97368936079836144</v>
      </c>
      <c r="J46" s="935"/>
    </row>
    <row r="47" spans="1:10" x14ac:dyDescent="0.25">
      <c r="A47" s="974">
        <v>50</v>
      </c>
      <c r="B47" s="975">
        <v>91503427</v>
      </c>
      <c r="C47" s="976">
        <v>51.9</v>
      </c>
      <c r="D47" s="977">
        <v>0.15509999999999999</v>
      </c>
      <c r="E47" s="977">
        <v>1.1395</v>
      </c>
      <c r="F47" s="978">
        <f t="shared" si="0"/>
        <v>0.98439999999999994</v>
      </c>
      <c r="G47" s="978">
        <v>0</v>
      </c>
      <c r="H47" s="978">
        <f>C47/C254*I13</f>
        <v>0.12739911583721095</v>
      </c>
      <c r="I47" s="978">
        <f t="shared" si="1"/>
        <v>1.1117991158372109</v>
      </c>
      <c r="J47" s="935"/>
    </row>
    <row r="48" spans="1:10" x14ac:dyDescent="0.25">
      <c r="A48" s="974">
        <v>51</v>
      </c>
      <c r="B48" s="975">
        <v>91503430</v>
      </c>
      <c r="C48" s="976">
        <v>48.4</v>
      </c>
      <c r="D48" s="977">
        <v>0.19919999999999999</v>
      </c>
      <c r="E48" s="977">
        <v>0.50390000000000001</v>
      </c>
      <c r="F48" s="978">
        <f t="shared" si="0"/>
        <v>0.30470000000000003</v>
      </c>
      <c r="G48" s="978">
        <v>0</v>
      </c>
      <c r="H48" s="978">
        <f>C48/C254*I13</f>
        <v>0.11880765330483642</v>
      </c>
      <c r="I48" s="978">
        <f t="shared" si="1"/>
        <v>0.42350765330483642</v>
      </c>
      <c r="J48" s="935"/>
    </row>
    <row r="49" spans="1:10" x14ac:dyDescent="0.25">
      <c r="A49" s="974">
        <v>52</v>
      </c>
      <c r="B49" s="975">
        <v>91503440</v>
      </c>
      <c r="C49" s="976">
        <v>49.4</v>
      </c>
      <c r="D49" s="977">
        <v>0.216</v>
      </c>
      <c r="E49" s="977">
        <v>0.216</v>
      </c>
      <c r="F49" s="978">
        <f t="shared" si="0"/>
        <v>0</v>
      </c>
      <c r="G49" s="978">
        <v>0</v>
      </c>
      <c r="H49" s="978">
        <f>C49/C254*I13</f>
        <v>0.12126235688551484</v>
      </c>
      <c r="I49" s="978">
        <f t="shared" si="1"/>
        <v>0.12126235688551484</v>
      </c>
      <c r="J49" s="935"/>
    </row>
    <row r="50" spans="1:10" x14ac:dyDescent="0.25">
      <c r="A50" s="974">
        <v>53</v>
      </c>
      <c r="B50" s="975">
        <v>91503441</v>
      </c>
      <c r="C50" s="976">
        <v>66.3</v>
      </c>
      <c r="D50" s="977">
        <v>1E-4</v>
      </c>
      <c r="E50" s="977">
        <v>0.21729999999999999</v>
      </c>
      <c r="F50" s="978">
        <f t="shared" si="0"/>
        <v>0.2172</v>
      </c>
      <c r="G50" s="978">
        <v>0</v>
      </c>
      <c r="H50" s="978">
        <f>C50/C254*I13</f>
        <v>0.16274684739898046</v>
      </c>
      <c r="I50" s="978">
        <f t="shared" si="1"/>
        <v>0.37994684739898044</v>
      </c>
      <c r="J50" s="935"/>
    </row>
    <row r="51" spans="1:10" x14ac:dyDescent="0.25">
      <c r="A51" s="974">
        <v>54</v>
      </c>
      <c r="B51" s="975">
        <v>91503437</v>
      </c>
      <c r="C51" s="976">
        <v>36.1</v>
      </c>
      <c r="D51" s="977">
        <v>4.0000000000000002E-4</v>
      </c>
      <c r="E51" s="977">
        <v>4.0000000000000002E-4</v>
      </c>
      <c r="F51" s="978">
        <f t="shared" si="0"/>
        <v>0</v>
      </c>
      <c r="G51" s="978">
        <v>0</v>
      </c>
      <c r="H51" s="978">
        <f>C51/C254*I13</f>
        <v>8.8614799262491634E-2</v>
      </c>
      <c r="I51" s="978">
        <f t="shared" si="1"/>
        <v>8.8614799262491634E-2</v>
      </c>
      <c r="J51" s="935"/>
    </row>
    <row r="52" spans="1:10" x14ac:dyDescent="0.25">
      <c r="A52" s="974">
        <v>55</v>
      </c>
      <c r="B52" s="975">
        <v>91503436</v>
      </c>
      <c r="C52" s="976">
        <v>64.2</v>
      </c>
      <c r="D52" s="977">
        <v>1E-4</v>
      </c>
      <c r="E52" s="977">
        <v>1E-4</v>
      </c>
      <c r="F52" s="978">
        <f t="shared" si="0"/>
        <v>0</v>
      </c>
      <c r="G52" s="978">
        <v>0</v>
      </c>
      <c r="H52" s="978">
        <f>C52/C254*I13</f>
        <v>0.15759196987955576</v>
      </c>
      <c r="I52" s="978">
        <f t="shared" si="1"/>
        <v>0.15759196987955576</v>
      </c>
      <c r="J52" s="935"/>
    </row>
    <row r="53" spans="1:10" x14ac:dyDescent="0.25">
      <c r="A53" s="974">
        <v>56</v>
      </c>
      <c r="B53" s="975">
        <v>91503439</v>
      </c>
      <c r="C53" s="976">
        <v>45.6</v>
      </c>
      <c r="D53" s="977">
        <v>0</v>
      </c>
      <c r="E53" s="977">
        <v>0</v>
      </c>
      <c r="F53" s="978">
        <f t="shared" si="0"/>
        <v>0</v>
      </c>
      <c r="G53" s="978">
        <v>0</v>
      </c>
      <c r="H53" s="978">
        <f>C53/C254*I13</f>
        <v>0.11193448327893679</v>
      </c>
      <c r="I53" s="978">
        <f t="shared" si="1"/>
        <v>0.11193448327893679</v>
      </c>
      <c r="J53" s="935"/>
    </row>
    <row r="54" spans="1:10" x14ac:dyDescent="0.25">
      <c r="A54" s="974">
        <v>57</v>
      </c>
      <c r="B54" s="975">
        <v>91503435</v>
      </c>
      <c r="C54" s="976">
        <v>53.8</v>
      </c>
      <c r="D54" s="977">
        <v>0</v>
      </c>
      <c r="E54" s="977">
        <v>0</v>
      </c>
      <c r="F54" s="978">
        <f t="shared" si="0"/>
        <v>0</v>
      </c>
      <c r="G54" s="978">
        <v>0</v>
      </c>
      <c r="H54" s="978">
        <f>C54/C254*I13</f>
        <v>0.13206305264049997</v>
      </c>
      <c r="I54" s="978">
        <f t="shared" si="1"/>
        <v>0.13206305264049997</v>
      </c>
      <c r="J54" s="935"/>
    </row>
    <row r="55" spans="1:10" x14ac:dyDescent="0.25">
      <c r="A55" s="974">
        <v>58</v>
      </c>
      <c r="B55" s="975">
        <v>91503426</v>
      </c>
      <c r="C55" s="976">
        <v>48.4</v>
      </c>
      <c r="D55" s="977">
        <v>0.96099999999999997</v>
      </c>
      <c r="E55" s="977">
        <v>1.9117999999999999</v>
      </c>
      <c r="F55" s="978">
        <f t="shared" si="0"/>
        <v>0.95079999999999998</v>
      </c>
      <c r="G55" s="978">
        <v>0</v>
      </c>
      <c r="H55" s="978">
        <f>C55/C254*I13</f>
        <v>0.11880765330483642</v>
      </c>
      <c r="I55" s="978">
        <f t="shared" si="1"/>
        <v>1.0696076533048364</v>
      </c>
      <c r="J55" s="935"/>
    </row>
    <row r="56" spans="1:10" x14ac:dyDescent="0.25">
      <c r="A56" s="974">
        <v>59</v>
      </c>
      <c r="B56" s="975">
        <v>91503438</v>
      </c>
      <c r="C56" s="976">
        <v>77.7</v>
      </c>
      <c r="D56" s="977">
        <v>0.6351</v>
      </c>
      <c r="E56" s="977">
        <v>1.2485999999999999</v>
      </c>
      <c r="F56" s="978">
        <f t="shared" si="0"/>
        <v>0.61349999999999993</v>
      </c>
      <c r="G56" s="978">
        <v>0</v>
      </c>
      <c r="H56" s="978">
        <f>C56/C254*I13</f>
        <v>0.19073046821871467</v>
      </c>
      <c r="I56" s="978">
        <f t="shared" si="1"/>
        <v>0.80423046821871458</v>
      </c>
      <c r="J56" s="935"/>
    </row>
    <row r="57" spans="1:10" x14ac:dyDescent="0.25">
      <c r="A57" s="974">
        <v>60</v>
      </c>
      <c r="B57" s="975">
        <v>91503434</v>
      </c>
      <c r="C57" s="976">
        <v>77.2</v>
      </c>
      <c r="D57" s="977">
        <v>4.1200000000000001E-2</v>
      </c>
      <c r="E57" s="977">
        <v>4.1200000000000001E-2</v>
      </c>
      <c r="F57" s="978">
        <f t="shared" si="0"/>
        <v>0</v>
      </c>
      <c r="G57" s="978">
        <v>0</v>
      </c>
      <c r="H57" s="978">
        <f>C57/C254*I13</f>
        <v>0.18950311642837545</v>
      </c>
      <c r="I57" s="978">
        <f t="shared" si="1"/>
        <v>0.18950311642837545</v>
      </c>
      <c r="J57" s="935"/>
    </row>
    <row r="58" spans="1:10" x14ac:dyDescent="0.25">
      <c r="A58" s="974">
        <v>61</v>
      </c>
      <c r="B58" s="975">
        <v>91503055</v>
      </c>
      <c r="C58" s="976">
        <v>46.9</v>
      </c>
      <c r="D58" s="977">
        <v>0.1678</v>
      </c>
      <c r="E58" s="977">
        <v>0.1678</v>
      </c>
      <c r="F58" s="978">
        <f t="shared" si="0"/>
        <v>0</v>
      </c>
      <c r="G58" s="978">
        <v>0</v>
      </c>
      <c r="H58" s="978">
        <f>C58/C254*I13</f>
        <v>0.11512559793381875</v>
      </c>
      <c r="I58" s="978">
        <f t="shared" si="1"/>
        <v>0.11512559793381875</v>
      </c>
      <c r="J58" s="935"/>
    </row>
    <row r="59" spans="1:10" x14ac:dyDescent="0.25">
      <c r="A59" s="974">
        <v>62</v>
      </c>
      <c r="B59" s="975">
        <v>91503056</v>
      </c>
      <c r="C59" s="976">
        <v>52.1</v>
      </c>
      <c r="D59" s="977">
        <v>0.1467</v>
      </c>
      <c r="E59" s="977">
        <v>0.1467</v>
      </c>
      <c r="F59" s="978">
        <f t="shared" si="0"/>
        <v>0</v>
      </c>
      <c r="G59" s="978">
        <v>0</v>
      </c>
      <c r="H59" s="978">
        <f>C59/C254*I13</f>
        <v>0.12789005655334665</v>
      </c>
      <c r="I59" s="978">
        <f t="shared" si="1"/>
        <v>0.12789005655334665</v>
      </c>
      <c r="J59" s="935"/>
    </row>
    <row r="60" spans="1:10" x14ac:dyDescent="0.25">
      <c r="A60" s="974">
        <v>63</v>
      </c>
      <c r="B60" s="975">
        <v>91503057</v>
      </c>
      <c r="C60" s="976">
        <v>48.3</v>
      </c>
      <c r="D60" s="977">
        <v>0.13639999999999999</v>
      </c>
      <c r="E60" s="977">
        <v>0.75649999999999995</v>
      </c>
      <c r="F60" s="978">
        <f t="shared" si="0"/>
        <v>0.62009999999999998</v>
      </c>
      <c r="G60" s="978">
        <v>0</v>
      </c>
      <c r="H60" s="978">
        <f>C60/C254*I13</f>
        <v>0.11856218294676857</v>
      </c>
      <c r="I60" s="978">
        <f t="shared" si="1"/>
        <v>0.73866218294676855</v>
      </c>
      <c r="J60" s="935"/>
    </row>
    <row r="61" spans="1:10" x14ac:dyDescent="0.25">
      <c r="A61" s="974">
        <v>64</v>
      </c>
      <c r="B61" s="975">
        <v>91503054</v>
      </c>
      <c r="C61" s="976">
        <v>49.7</v>
      </c>
      <c r="D61" s="977">
        <v>0.20069999999999999</v>
      </c>
      <c r="E61" s="977">
        <v>0.20069999999999999</v>
      </c>
      <c r="F61" s="978">
        <f t="shared" si="0"/>
        <v>0</v>
      </c>
      <c r="G61" s="978">
        <v>0</v>
      </c>
      <c r="H61" s="978">
        <f>C61/C254*I13</f>
        <v>0.1219987679597184</v>
      </c>
      <c r="I61" s="978">
        <f t="shared" si="1"/>
        <v>0.1219987679597184</v>
      </c>
      <c r="J61" s="935"/>
    </row>
    <row r="62" spans="1:10" x14ac:dyDescent="0.25">
      <c r="A62" s="974">
        <v>65</v>
      </c>
      <c r="B62" s="975">
        <v>91503050</v>
      </c>
      <c r="C62" s="976">
        <v>66.2</v>
      </c>
      <c r="D62" s="977">
        <v>1.5998000000000001</v>
      </c>
      <c r="E62" s="977">
        <v>3.0929000000000002</v>
      </c>
      <c r="F62" s="978">
        <f t="shared" si="0"/>
        <v>1.4931000000000001</v>
      </c>
      <c r="G62" s="978">
        <v>0</v>
      </c>
      <c r="H62" s="978">
        <f>C62/C254*I13</f>
        <v>0.16250137704091261</v>
      </c>
      <c r="I62" s="978">
        <f t="shared" si="1"/>
        <v>1.6556013770409126</v>
      </c>
      <c r="J62" s="935"/>
    </row>
    <row r="63" spans="1:10" x14ac:dyDescent="0.25">
      <c r="A63" s="974">
        <v>66</v>
      </c>
      <c r="B63" s="975">
        <v>91503051</v>
      </c>
      <c r="C63" s="976">
        <v>36.1</v>
      </c>
      <c r="D63" s="977">
        <v>0.1333</v>
      </c>
      <c r="E63" s="977">
        <v>0.1333</v>
      </c>
      <c r="F63" s="978">
        <f t="shared" si="0"/>
        <v>0</v>
      </c>
      <c r="G63" s="978">
        <v>0</v>
      </c>
      <c r="H63" s="978">
        <f>C63/C254*I13</f>
        <v>8.8614799262491634E-2</v>
      </c>
      <c r="I63" s="978">
        <f t="shared" si="1"/>
        <v>8.8614799262491634E-2</v>
      </c>
      <c r="J63" s="935"/>
    </row>
    <row r="64" spans="1:10" x14ac:dyDescent="0.25">
      <c r="A64" s="974">
        <v>67</v>
      </c>
      <c r="B64" s="975">
        <v>91503052</v>
      </c>
      <c r="C64" s="976">
        <v>64.099999999999994</v>
      </c>
      <c r="D64" s="977">
        <v>1.4088000000000001</v>
      </c>
      <c r="E64" s="977">
        <v>2.5987</v>
      </c>
      <c r="F64" s="978">
        <f t="shared" si="0"/>
        <v>1.1899</v>
      </c>
      <c r="G64" s="978">
        <v>0</v>
      </c>
      <c r="H64" s="978">
        <f>C64/C254*I13</f>
        <v>0.15734649952148788</v>
      </c>
      <c r="I64" s="978">
        <f t="shared" si="1"/>
        <v>1.3472464995214879</v>
      </c>
      <c r="J64" s="935"/>
    </row>
    <row r="65" spans="1:10" x14ac:dyDescent="0.25">
      <c r="A65" s="974">
        <v>68</v>
      </c>
      <c r="B65" s="975">
        <v>91503053</v>
      </c>
      <c r="C65" s="976">
        <v>45.8</v>
      </c>
      <c r="D65" s="977">
        <v>0.1797</v>
      </c>
      <c r="E65" s="977">
        <v>0.1797</v>
      </c>
      <c r="F65" s="978">
        <f t="shared" si="0"/>
        <v>0</v>
      </c>
      <c r="G65" s="978">
        <v>0</v>
      </c>
      <c r="H65" s="978">
        <f>C65/C254*I13</f>
        <v>0.11242542399507247</v>
      </c>
      <c r="I65" s="978">
        <f t="shared" si="1"/>
        <v>0.11242542399507247</v>
      </c>
      <c r="J65" s="935"/>
    </row>
    <row r="66" spans="1:10" x14ac:dyDescent="0.25">
      <c r="A66" s="974">
        <v>69</v>
      </c>
      <c r="B66" s="975">
        <v>91503042</v>
      </c>
      <c r="C66" s="976">
        <v>53.7</v>
      </c>
      <c r="D66" s="977">
        <v>0.30669999999999997</v>
      </c>
      <c r="E66" s="977">
        <v>0.86599999999999999</v>
      </c>
      <c r="F66" s="978">
        <f t="shared" si="0"/>
        <v>0.55930000000000002</v>
      </c>
      <c r="G66" s="978">
        <v>0</v>
      </c>
      <c r="H66" s="978">
        <f>C66/C254*I13</f>
        <v>0.13181758228243215</v>
      </c>
      <c r="I66" s="978">
        <f t="shared" si="1"/>
        <v>0.69111758228243214</v>
      </c>
      <c r="J66" s="935"/>
    </row>
    <row r="67" spans="1:10" x14ac:dyDescent="0.25">
      <c r="A67" s="974">
        <v>70</v>
      </c>
      <c r="B67" s="975">
        <v>91503046</v>
      </c>
      <c r="C67" s="979">
        <v>48.5</v>
      </c>
      <c r="D67" s="977">
        <v>4.9099999999999998E-2</v>
      </c>
      <c r="E67" s="977">
        <v>4.9099999999999998E-2</v>
      </c>
      <c r="F67" s="978">
        <f t="shared" si="0"/>
        <v>0</v>
      </c>
      <c r="G67" s="978">
        <v>0</v>
      </c>
      <c r="H67" s="978">
        <f>C67/C254*I13</f>
        <v>0.11905312366290427</v>
      </c>
      <c r="I67" s="978">
        <f t="shared" si="1"/>
        <v>0.11905312366290427</v>
      </c>
      <c r="J67" s="935"/>
    </row>
    <row r="68" spans="1:10" x14ac:dyDescent="0.25">
      <c r="A68" s="974">
        <v>71</v>
      </c>
      <c r="B68" s="975">
        <v>91503043</v>
      </c>
      <c r="C68" s="976">
        <v>78</v>
      </c>
      <c r="D68" s="977">
        <v>2.0051999999999999</v>
      </c>
      <c r="E68" s="977">
        <v>3.5905999999999998</v>
      </c>
      <c r="F68" s="978">
        <f t="shared" si="0"/>
        <v>1.5853999999999999</v>
      </c>
      <c r="G68" s="978">
        <v>0</v>
      </c>
      <c r="H68" s="978">
        <f>C68/C254*I13</f>
        <v>0.1914668792929182</v>
      </c>
      <c r="I68" s="978">
        <f t="shared" si="1"/>
        <v>1.7768668792929181</v>
      </c>
      <c r="J68" s="935"/>
    </row>
    <row r="69" spans="1:10" x14ac:dyDescent="0.25">
      <c r="A69" s="974">
        <v>72</v>
      </c>
      <c r="B69" s="975">
        <v>91503047</v>
      </c>
      <c r="C69" s="976">
        <v>77.099999999999994</v>
      </c>
      <c r="D69" s="977">
        <v>0.64690000000000003</v>
      </c>
      <c r="E69" s="977">
        <v>1.5775999999999999</v>
      </c>
      <c r="F69" s="978">
        <f t="shared" si="0"/>
        <v>0.93069999999999986</v>
      </c>
      <c r="G69" s="978">
        <v>0</v>
      </c>
      <c r="H69" s="978">
        <f>C69/C254*I13</f>
        <v>0.18925764607030757</v>
      </c>
      <c r="I69" s="978">
        <f t="shared" si="1"/>
        <v>1.1199576460703073</v>
      </c>
      <c r="J69" s="935"/>
    </row>
    <row r="70" spans="1:10" x14ac:dyDescent="0.25">
      <c r="A70" s="974">
        <v>73</v>
      </c>
      <c r="B70" s="975">
        <v>91503044</v>
      </c>
      <c r="C70" s="979">
        <v>46.6</v>
      </c>
      <c r="D70" s="977">
        <v>4.82E-2</v>
      </c>
      <c r="E70" s="977">
        <v>4.82E-2</v>
      </c>
      <c r="F70" s="978">
        <f t="shared" si="0"/>
        <v>0</v>
      </c>
      <c r="G70" s="978">
        <v>0</v>
      </c>
      <c r="H70" s="978">
        <f>C70/C254*I13</f>
        <v>0.11438918685961523</v>
      </c>
      <c r="I70" s="978">
        <f t="shared" si="1"/>
        <v>0.11438918685961523</v>
      </c>
      <c r="J70" s="935"/>
    </row>
    <row r="71" spans="1:10" x14ac:dyDescent="0.25">
      <c r="A71" s="974">
        <v>74</v>
      </c>
      <c r="B71" s="975">
        <v>91503048</v>
      </c>
      <c r="C71" s="976">
        <v>52.6</v>
      </c>
      <c r="D71" s="977">
        <v>4.02E-2</v>
      </c>
      <c r="E71" s="977">
        <v>4.02E-2</v>
      </c>
      <c r="F71" s="978">
        <f t="shared" si="0"/>
        <v>0</v>
      </c>
      <c r="G71" s="978">
        <v>0</v>
      </c>
      <c r="H71" s="978">
        <f>C71/C254*I13</f>
        <v>0.12911740834368587</v>
      </c>
      <c r="I71" s="978">
        <f t="shared" si="1"/>
        <v>0.12911740834368587</v>
      </c>
      <c r="J71" s="935"/>
    </row>
    <row r="72" spans="1:10" x14ac:dyDescent="0.25">
      <c r="A72" s="974">
        <v>75</v>
      </c>
      <c r="B72" s="975">
        <v>91503045</v>
      </c>
      <c r="C72" s="976">
        <v>48.3</v>
      </c>
      <c r="D72" s="977">
        <v>1.0734999999999999</v>
      </c>
      <c r="E72" s="977">
        <v>2.1093000000000002</v>
      </c>
      <c r="F72" s="978">
        <f t="shared" si="0"/>
        <v>1.0358000000000003</v>
      </c>
      <c r="G72" s="978">
        <v>0</v>
      </c>
      <c r="H72" s="978">
        <f>C72/C254*I13</f>
        <v>0.11856218294676857</v>
      </c>
      <c r="I72" s="978">
        <f t="shared" si="1"/>
        <v>1.1543621829467687</v>
      </c>
      <c r="J72" s="935"/>
    </row>
    <row r="73" spans="1:10" x14ac:dyDescent="0.25">
      <c r="A73" s="974">
        <v>76</v>
      </c>
      <c r="B73" s="975">
        <v>91503049</v>
      </c>
      <c r="C73" s="976">
        <v>49.4</v>
      </c>
      <c r="D73" s="977">
        <v>4.7899999999999998E-2</v>
      </c>
      <c r="E73" s="977">
        <v>4.7899999999999998E-2</v>
      </c>
      <c r="F73" s="978">
        <f t="shared" si="0"/>
        <v>0</v>
      </c>
      <c r="G73" s="978">
        <v>0</v>
      </c>
      <c r="H73" s="978">
        <f>C73/C254*I13</f>
        <v>0.12126235688551484</v>
      </c>
      <c r="I73" s="978">
        <f t="shared" si="1"/>
        <v>0.12126235688551484</v>
      </c>
      <c r="J73" s="935"/>
    </row>
    <row r="74" spans="1:10" x14ac:dyDescent="0.25">
      <c r="A74" s="974">
        <v>77</v>
      </c>
      <c r="B74" s="975">
        <v>91503515</v>
      </c>
      <c r="C74" s="976">
        <v>66.400000000000006</v>
      </c>
      <c r="D74" s="977">
        <v>0.4622</v>
      </c>
      <c r="E74" s="977">
        <v>1.0447</v>
      </c>
      <c r="F74" s="978">
        <f t="shared" si="0"/>
        <v>0.58250000000000002</v>
      </c>
      <c r="G74" s="978">
        <v>0</v>
      </c>
      <c r="H74" s="978">
        <f>C74/C254*I13</f>
        <v>0.16299231775704831</v>
      </c>
      <c r="I74" s="978">
        <f t="shared" si="1"/>
        <v>0.74549231775704827</v>
      </c>
      <c r="J74" s="935"/>
    </row>
    <row r="75" spans="1:10" x14ac:dyDescent="0.25">
      <c r="A75" s="974">
        <v>78</v>
      </c>
      <c r="B75" s="975">
        <v>91503516</v>
      </c>
      <c r="C75" s="976">
        <v>36.5</v>
      </c>
      <c r="D75" s="977">
        <v>3.4799999999999998E-2</v>
      </c>
      <c r="E75" s="977">
        <v>0.61670000000000003</v>
      </c>
      <c r="F75" s="978">
        <f t="shared" si="0"/>
        <v>0.58190000000000008</v>
      </c>
      <c r="G75" s="978">
        <v>0</v>
      </c>
      <c r="H75" s="978">
        <f>C75/C254*I13</f>
        <v>8.9596680694762995E-2</v>
      </c>
      <c r="I75" s="978">
        <f t="shared" si="1"/>
        <v>0.67149668069476309</v>
      </c>
      <c r="J75" s="935"/>
    </row>
    <row r="76" spans="1:10" x14ac:dyDescent="0.25">
      <c r="A76" s="974">
        <v>79</v>
      </c>
      <c r="B76" s="975">
        <v>91503514</v>
      </c>
      <c r="C76" s="976">
        <v>63.8</v>
      </c>
      <c r="D76" s="977">
        <v>7.9600000000000004E-2</v>
      </c>
      <c r="E76" s="977">
        <v>8.5099999999999995E-2</v>
      </c>
      <c r="F76" s="978">
        <f t="shared" si="0"/>
        <v>5.499999999999991E-3</v>
      </c>
      <c r="G76" s="978">
        <v>0</v>
      </c>
      <c r="H76" s="978">
        <f>C76/C254*I13</f>
        <v>0.15661008844728436</v>
      </c>
      <c r="I76" s="978">
        <f t="shared" si="1"/>
        <v>0.16211008844728436</v>
      </c>
      <c r="J76" s="935"/>
    </row>
    <row r="77" spans="1:10" x14ac:dyDescent="0.25">
      <c r="A77" s="974">
        <v>80</v>
      </c>
      <c r="B77" s="975">
        <v>91503517</v>
      </c>
      <c r="C77" s="976">
        <v>45.8</v>
      </c>
      <c r="D77" s="977">
        <v>5.5E-2</v>
      </c>
      <c r="E77" s="977">
        <v>5.5E-2</v>
      </c>
      <c r="F77" s="978">
        <f t="shared" si="0"/>
        <v>0</v>
      </c>
      <c r="G77" s="978">
        <v>0</v>
      </c>
      <c r="H77" s="978">
        <f>C77/C254*I13</f>
        <v>0.11242542399507247</v>
      </c>
      <c r="I77" s="978">
        <f t="shared" si="1"/>
        <v>0.11242542399507247</v>
      </c>
      <c r="J77" s="935"/>
    </row>
    <row r="78" spans="1:10" x14ac:dyDescent="0.25">
      <c r="A78" s="974">
        <v>81</v>
      </c>
      <c r="B78" s="975">
        <v>91503518</v>
      </c>
      <c r="C78" s="976">
        <v>53.9</v>
      </c>
      <c r="D78" s="977">
        <v>5.1900000000000002E-2</v>
      </c>
      <c r="E78" s="977">
        <v>5.1900000000000002E-2</v>
      </c>
      <c r="F78" s="978">
        <f t="shared" si="0"/>
        <v>0</v>
      </c>
      <c r="G78" s="978">
        <v>0</v>
      </c>
      <c r="H78" s="978">
        <f>C78/C254*I13</f>
        <v>0.13230852299856782</v>
      </c>
      <c r="I78" s="978">
        <f t="shared" si="1"/>
        <v>0.13230852299856782</v>
      </c>
      <c r="J78" s="935"/>
    </row>
    <row r="79" spans="1:10" x14ac:dyDescent="0.25">
      <c r="A79" s="974">
        <v>82</v>
      </c>
      <c r="B79" s="975">
        <v>91503519</v>
      </c>
      <c r="C79" s="976">
        <v>48.2</v>
      </c>
      <c r="D79" s="977">
        <v>0.7621</v>
      </c>
      <c r="E79" s="977">
        <v>1.9877</v>
      </c>
      <c r="F79" s="978">
        <f t="shared" si="0"/>
        <v>1.2256</v>
      </c>
      <c r="G79" s="978">
        <v>0</v>
      </c>
      <c r="H79" s="978">
        <f>C79/C254*I13</f>
        <v>0.11831671258870073</v>
      </c>
      <c r="I79" s="978">
        <f t="shared" si="1"/>
        <v>1.3439167125887008</v>
      </c>
      <c r="J79" s="935"/>
    </row>
    <row r="80" spans="1:10" x14ac:dyDescent="0.25">
      <c r="A80" s="974">
        <v>83</v>
      </c>
      <c r="B80" s="975">
        <v>91503520</v>
      </c>
      <c r="C80" s="976">
        <v>77.599999999999994</v>
      </c>
      <c r="D80" s="977">
        <v>7.6999999999999999E-2</v>
      </c>
      <c r="E80" s="977">
        <v>0.38340000000000002</v>
      </c>
      <c r="F80" s="978">
        <f t="shared" si="0"/>
        <v>0.30640000000000001</v>
      </c>
      <c r="G80" s="978">
        <v>0</v>
      </c>
      <c r="H80" s="978">
        <f>C80/C254*I13</f>
        <v>0.19048499786064682</v>
      </c>
      <c r="I80" s="978">
        <f t="shared" si="1"/>
        <v>0.49688499786064683</v>
      </c>
      <c r="J80" s="935"/>
    </row>
    <row r="81" spans="1:10" x14ac:dyDescent="0.25">
      <c r="A81" s="974">
        <v>84</v>
      </c>
      <c r="B81" s="975">
        <v>91503521</v>
      </c>
      <c r="C81" s="979">
        <v>76.8</v>
      </c>
      <c r="D81" s="977">
        <v>1.6092</v>
      </c>
      <c r="E81" s="977">
        <v>3.1187999999999998</v>
      </c>
      <c r="F81" s="978">
        <f t="shared" si="0"/>
        <v>1.5095999999999998</v>
      </c>
      <c r="G81" s="978">
        <v>0</v>
      </c>
      <c r="H81" s="978">
        <f>C81/C254*I13</f>
        <v>0.18852123499610404</v>
      </c>
      <c r="I81" s="978">
        <f t="shared" si="1"/>
        <v>1.6981212349961039</v>
      </c>
      <c r="J81" s="935"/>
    </row>
    <row r="82" spans="1:10" x14ac:dyDescent="0.25">
      <c r="A82" s="974">
        <v>85</v>
      </c>
      <c r="B82" s="975">
        <v>91503507</v>
      </c>
      <c r="C82" s="979">
        <v>47.1</v>
      </c>
      <c r="D82" s="977">
        <v>4.4600000000000001E-2</v>
      </c>
      <c r="E82" s="977">
        <v>0.70760000000000001</v>
      </c>
      <c r="F82" s="978">
        <f t="shared" si="0"/>
        <v>0.66300000000000003</v>
      </c>
      <c r="G82" s="978">
        <v>0</v>
      </c>
      <c r="H82" s="978">
        <f>C82/C254*I13</f>
        <v>0.11561653864995446</v>
      </c>
      <c r="I82" s="978">
        <f t="shared" si="1"/>
        <v>0.7786165386499545</v>
      </c>
      <c r="J82" s="935"/>
    </row>
    <row r="83" spans="1:10" x14ac:dyDescent="0.25">
      <c r="A83" s="974">
        <v>86</v>
      </c>
      <c r="B83" s="975">
        <v>91503508</v>
      </c>
      <c r="C83" s="980">
        <v>52.3</v>
      </c>
      <c r="D83" s="977">
        <v>0.1946</v>
      </c>
      <c r="E83" s="977">
        <v>0.6341</v>
      </c>
      <c r="F83" s="978">
        <f t="shared" ref="F83:F146" si="2">E83-D83</f>
        <v>0.4395</v>
      </c>
      <c r="G83" s="978">
        <v>0</v>
      </c>
      <c r="H83" s="978">
        <f>C83/C254*I13</f>
        <v>0.12838099726948232</v>
      </c>
      <c r="I83" s="978">
        <f t="shared" si="1"/>
        <v>0.56788099726948227</v>
      </c>
      <c r="J83" s="935"/>
    </row>
    <row r="84" spans="1:10" x14ac:dyDescent="0.25">
      <c r="A84" s="974">
        <v>87</v>
      </c>
      <c r="B84" s="975">
        <v>91503506</v>
      </c>
      <c r="C84" s="976">
        <v>47.9</v>
      </c>
      <c r="D84" s="977">
        <v>8.0000000000000004E-4</v>
      </c>
      <c r="E84" s="977">
        <v>8.0000000000000004E-4</v>
      </c>
      <c r="F84" s="978">
        <f t="shared" si="2"/>
        <v>0</v>
      </c>
      <c r="G84" s="978">
        <v>0</v>
      </c>
      <c r="H84" s="978">
        <f>C84/C254*I13</f>
        <v>0.11758030151449719</v>
      </c>
      <c r="I84" s="978">
        <f t="shared" si="1"/>
        <v>0.11758030151449719</v>
      </c>
      <c r="J84" s="935"/>
    </row>
    <row r="85" spans="1:10" x14ac:dyDescent="0.25">
      <c r="A85" s="974">
        <v>88</v>
      </c>
      <c r="B85" s="975">
        <v>91503510</v>
      </c>
      <c r="C85" s="976">
        <v>49</v>
      </c>
      <c r="D85" s="977">
        <v>1.1498999999999999</v>
      </c>
      <c r="E85" s="977">
        <v>2.0869</v>
      </c>
      <c r="F85" s="978">
        <f t="shared" si="2"/>
        <v>0.93700000000000006</v>
      </c>
      <c r="G85" s="978">
        <v>0</v>
      </c>
      <c r="H85" s="978">
        <f>C85/C254*I13</f>
        <v>0.12028047545324348</v>
      </c>
      <c r="I85" s="978">
        <f t="shared" ref="I85:I148" si="3">F85+H85</f>
        <v>1.0572804754532434</v>
      </c>
      <c r="J85" s="935"/>
    </row>
    <row r="86" spans="1:10" x14ac:dyDescent="0.25">
      <c r="A86" s="974">
        <v>89</v>
      </c>
      <c r="B86" s="975">
        <v>91503511</v>
      </c>
      <c r="C86" s="976">
        <v>66.599999999999994</v>
      </c>
      <c r="D86" s="977">
        <v>0.31790000000000002</v>
      </c>
      <c r="E86" s="977">
        <v>1.4348000000000001</v>
      </c>
      <c r="F86" s="978">
        <f t="shared" si="2"/>
        <v>1.1169</v>
      </c>
      <c r="G86" s="978">
        <v>0</v>
      </c>
      <c r="H86" s="978">
        <f>C86/C254*I13</f>
        <v>0.16348325847318398</v>
      </c>
      <c r="I86" s="978">
        <f t="shared" si="3"/>
        <v>1.280383258473184</v>
      </c>
      <c r="J86" s="935"/>
    </row>
    <row r="87" spans="1:10" x14ac:dyDescent="0.25">
      <c r="A87" s="974">
        <v>90</v>
      </c>
      <c r="B87" s="975">
        <v>91503512</v>
      </c>
      <c r="C87" s="976">
        <v>36.299999999999997</v>
      </c>
      <c r="D87" s="977">
        <v>3.6900000000000002E-2</v>
      </c>
      <c r="E87" s="977">
        <v>3.6900000000000002E-2</v>
      </c>
      <c r="F87" s="978">
        <f t="shared" si="2"/>
        <v>0</v>
      </c>
      <c r="G87" s="978">
        <v>0</v>
      </c>
      <c r="H87" s="978">
        <f>C87/C254*I13</f>
        <v>8.9105739978627294E-2</v>
      </c>
      <c r="I87" s="978">
        <f t="shared" si="3"/>
        <v>8.9105739978627294E-2</v>
      </c>
      <c r="J87" s="935"/>
    </row>
    <row r="88" spans="1:10" x14ac:dyDescent="0.25">
      <c r="A88" s="974">
        <v>91</v>
      </c>
      <c r="B88" s="975">
        <v>91503513</v>
      </c>
      <c r="C88" s="976">
        <v>64.7</v>
      </c>
      <c r="D88" s="977">
        <v>0.19120000000000001</v>
      </c>
      <c r="E88" s="977">
        <v>1.2344999999999999</v>
      </c>
      <c r="F88" s="978">
        <f t="shared" si="2"/>
        <v>1.0432999999999999</v>
      </c>
      <c r="G88" s="978">
        <v>0</v>
      </c>
      <c r="H88" s="978">
        <f>C88/C254*I13</f>
        <v>0.15881932166989496</v>
      </c>
      <c r="I88" s="978">
        <f t="shared" si="3"/>
        <v>1.2021193216698949</v>
      </c>
      <c r="J88" s="935"/>
    </row>
    <row r="89" spans="1:10" x14ac:dyDescent="0.25">
      <c r="A89" s="974">
        <v>92</v>
      </c>
      <c r="B89" s="975">
        <v>91503509</v>
      </c>
      <c r="C89" s="976">
        <v>45.4</v>
      </c>
      <c r="D89" s="977">
        <v>0.40400000000000003</v>
      </c>
      <c r="E89" s="977">
        <v>1.4678</v>
      </c>
      <c r="F89" s="978">
        <f t="shared" si="2"/>
        <v>1.0638000000000001</v>
      </c>
      <c r="G89" s="978">
        <v>0</v>
      </c>
      <c r="H89" s="978">
        <f>C89/C254*I13</f>
        <v>0.11144354256280109</v>
      </c>
      <c r="I89" s="978">
        <f t="shared" si="3"/>
        <v>1.1752435425628012</v>
      </c>
      <c r="J89" s="935"/>
    </row>
    <row r="90" spans="1:10" x14ac:dyDescent="0.25">
      <c r="A90" s="974">
        <v>93</v>
      </c>
      <c r="B90" s="975">
        <v>81501843</v>
      </c>
      <c r="C90" s="976">
        <v>53.9</v>
      </c>
      <c r="D90" s="977">
        <v>0.58099999999999996</v>
      </c>
      <c r="E90" s="977">
        <v>0.58099999999999996</v>
      </c>
      <c r="F90" s="978">
        <f t="shared" si="2"/>
        <v>0</v>
      </c>
      <c r="G90" s="978">
        <v>0</v>
      </c>
      <c r="H90" s="978">
        <f>C90/C254*I13</f>
        <v>0.13230852299856782</v>
      </c>
      <c r="I90" s="978">
        <f t="shared" si="3"/>
        <v>0.13230852299856782</v>
      </c>
      <c r="J90" s="935"/>
    </row>
    <row r="91" spans="1:10" x14ac:dyDescent="0.25">
      <c r="A91" s="974">
        <v>94</v>
      </c>
      <c r="B91" s="975">
        <v>81501842</v>
      </c>
      <c r="C91" s="976">
        <v>48.5</v>
      </c>
      <c r="D91" s="977">
        <v>1.3283</v>
      </c>
      <c r="E91" s="977">
        <v>1.9567000000000001</v>
      </c>
      <c r="F91" s="978">
        <f t="shared" si="2"/>
        <v>0.62840000000000007</v>
      </c>
      <c r="G91" s="978">
        <v>0</v>
      </c>
      <c r="H91" s="978">
        <f>C91/C254*I13</f>
        <v>0.11905312366290427</v>
      </c>
      <c r="I91" s="978">
        <f t="shared" si="3"/>
        <v>0.74745312366290428</v>
      </c>
      <c r="J91" s="935"/>
    </row>
    <row r="92" spans="1:10" x14ac:dyDescent="0.25">
      <c r="A92" s="974">
        <v>95</v>
      </c>
      <c r="B92" s="975">
        <v>81501847</v>
      </c>
      <c r="C92" s="976">
        <v>77.900000000000006</v>
      </c>
      <c r="D92" s="977">
        <v>1.7000000000000001E-2</v>
      </c>
      <c r="E92" s="977">
        <v>1.7000000000000001E-2</v>
      </c>
      <c r="F92" s="978">
        <f t="shared" si="2"/>
        <v>0</v>
      </c>
      <c r="G92" s="978">
        <v>0</v>
      </c>
      <c r="H92" s="978">
        <f>C92/C254*I13</f>
        <v>0.19122140893485037</v>
      </c>
      <c r="I92" s="978">
        <f t="shared" si="3"/>
        <v>0.19122140893485037</v>
      </c>
      <c r="J92" s="935"/>
    </row>
    <row r="93" spans="1:10" x14ac:dyDescent="0.25">
      <c r="A93" s="974">
        <v>96</v>
      </c>
      <c r="B93" s="975">
        <v>81501846</v>
      </c>
      <c r="C93" s="979">
        <v>77</v>
      </c>
      <c r="D93" s="977">
        <v>9.9500000000000005E-2</v>
      </c>
      <c r="E93" s="977">
        <v>0.1033</v>
      </c>
      <c r="F93" s="978">
        <f t="shared" si="2"/>
        <v>3.7999999999999978E-3</v>
      </c>
      <c r="G93" s="978">
        <v>0</v>
      </c>
      <c r="H93" s="978">
        <f>C93/C254*I13</f>
        <v>0.18901217571223974</v>
      </c>
      <c r="I93" s="978">
        <f t="shared" si="3"/>
        <v>0.19281217571223974</v>
      </c>
      <c r="J93" s="935"/>
    </row>
    <row r="94" spans="1:10" x14ac:dyDescent="0.25">
      <c r="A94" s="974">
        <v>97</v>
      </c>
      <c r="B94" s="975">
        <v>81501844</v>
      </c>
      <c r="C94" s="976">
        <v>46.6</v>
      </c>
      <c r="D94" s="977">
        <v>0.371</v>
      </c>
      <c r="E94" s="977">
        <v>0.371</v>
      </c>
      <c r="F94" s="978">
        <f t="shared" si="2"/>
        <v>0</v>
      </c>
      <c r="G94" s="978">
        <v>0</v>
      </c>
      <c r="H94" s="978">
        <f>C94/C254*I13</f>
        <v>0.11438918685961523</v>
      </c>
      <c r="I94" s="978">
        <f t="shared" si="3"/>
        <v>0.11438918685961523</v>
      </c>
      <c r="J94" s="935"/>
    </row>
    <row r="95" spans="1:10" x14ac:dyDescent="0.25">
      <c r="A95" s="974">
        <v>98</v>
      </c>
      <c r="B95" s="975">
        <v>81501848</v>
      </c>
      <c r="C95" s="976">
        <v>52.3</v>
      </c>
      <c r="D95" s="977">
        <v>0.56510000000000005</v>
      </c>
      <c r="E95" s="977">
        <v>1.3282</v>
      </c>
      <c r="F95" s="978">
        <f t="shared" si="2"/>
        <v>0.7631</v>
      </c>
      <c r="G95" s="978">
        <v>0</v>
      </c>
      <c r="H95" s="978">
        <f>C95/C254*I13</f>
        <v>0.12838099726948232</v>
      </c>
      <c r="I95" s="978">
        <f t="shared" si="3"/>
        <v>0.89148099726948238</v>
      </c>
      <c r="J95" s="935"/>
    </row>
    <row r="96" spans="1:10" x14ac:dyDescent="0.25">
      <c r="A96" s="974">
        <v>99</v>
      </c>
      <c r="B96" s="975">
        <v>81501849</v>
      </c>
      <c r="C96" s="976">
        <v>48.3</v>
      </c>
      <c r="D96" s="977">
        <v>0.57779999999999998</v>
      </c>
      <c r="E96" s="977">
        <v>1.3273999999999999</v>
      </c>
      <c r="F96" s="978">
        <f t="shared" si="2"/>
        <v>0.74959999999999993</v>
      </c>
      <c r="G96" s="978">
        <v>0</v>
      </c>
      <c r="H96" s="978">
        <f>C96/C254*I13</f>
        <v>0.11856218294676857</v>
      </c>
      <c r="I96" s="978">
        <f t="shared" si="3"/>
        <v>0.8681621829467685</v>
      </c>
      <c r="J96" s="935"/>
    </row>
    <row r="97" spans="1:10" x14ac:dyDescent="0.25">
      <c r="A97" s="974">
        <v>100</v>
      </c>
      <c r="B97" s="975">
        <v>81501840</v>
      </c>
      <c r="C97" s="976">
        <v>49.5</v>
      </c>
      <c r="D97" s="977">
        <v>4.9200000000000001E-2</v>
      </c>
      <c r="E97" s="977">
        <v>0.74629999999999996</v>
      </c>
      <c r="F97" s="978">
        <f t="shared" si="2"/>
        <v>0.69709999999999994</v>
      </c>
      <c r="G97" s="978">
        <v>0</v>
      </c>
      <c r="H97" s="978">
        <f>C97/C254*I13</f>
        <v>0.12150782724358269</v>
      </c>
      <c r="I97" s="978">
        <f t="shared" si="3"/>
        <v>0.81860782724358261</v>
      </c>
      <c r="J97" s="935"/>
    </row>
    <row r="98" spans="1:10" x14ac:dyDescent="0.25">
      <c r="A98" s="974">
        <v>101</v>
      </c>
      <c r="B98" s="975">
        <v>81501839</v>
      </c>
      <c r="C98" s="976">
        <v>66.7</v>
      </c>
      <c r="D98" s="977">
        <v>7.2499999999999995E-2</v>
      </c>
      <c r="E98" s="977">
        <v>7.3300000000000004E-2</v>
      </c>
      <c r="F98" s="978">
        <f t="shared" si="2"/>
        <v>8.0000000000000904E-4</v>
      </c>
      <c r="G98" s="978">
        <v>0</v>
      </c>
      <c r="H98" s="978">
        <f>C98/C254*I13</f>
        <v>0.16372872883125184</v>
      </c>
      <c r="I98" s="978">
        <f t="shared" si="3"/>
        <v>0.16452872883125186</v>
      </c>
      <c r="J98" s="935"/>
    </row>
    <row r="99" spans="1:10" x14ac:dyDescent="0.25">
      <c r="A99" s="974">
        <v>102</v>
      </c>
      <c r="B99" s="975">
        <v>81501841</v>
      </c>
      <c r="C99" s="976">
        <v>36</v>
      </c>
      <c r="D99" s="977">
        <v>8.2699999999999996E-2</v>
      </c>
      <c r="E99" s="977">
        <v>0.28220000000000001</v>
      </c>
      <c r="F99" s="978">
        <f t="shared" si="2"/>
        <v>0.19950000000000001</v>
      </c>
      <c r="G99" s="978">
        <v>0</v>
      </c>
      <c r="H99" s="978">
        <f>C99/C254*I13</f>
        <v>8.8369328904423783E-2</v>
      </c>
      <c r="I99" s="978">
        <f t="shared" si="3"/>
        <v>0.28786932890442379</v>
      </c>
      <c r="J99" s="935"/>
    </row>
    <row r="100" spans="1:10" x14ac:dyDescent="0.25">
      <c r="A100" s="974">
        <v>103</v>
      </c>
      <c r="B100" s="975">
        <v>81501838</v>
      </c>
      <c r="C100" s="976">
        <v>64.7</v>
      </c>
      <c r="D100" s="977">
        <v>0.63070000000000004</v>
      </c>
      <c r="E100" s="977">
        <v>0.63270000000000004</v>
      </c>
      <c r="F100" s="978">
        <f t="shared" si="2"/>
        <v>2.0000000000000018E-3</v>
      </c>
      <c r="G100" s="978">
        <v>0</v>
      </c>
      <c r="H100" s="978">
        <f>C100/C254*I13</f>
        <v>0.15881932166989496</v>
      </c>
      <c r="I100" s="978">
        <f t="shared" si="3"/>
        <v>0.16081932166989496</v>
      </c>
      <c r="J100" s="935"/>
    </row>
    <row r="101" spans="1:10" x14ac:dyDescent="0.25">
      <c r="A101" s="974">
        <v>104</v>
      </c>
      <c r="B101" s="975">
        <v>81501836</v>
      </c>
      <c r="C101" s="976">
        <v>45.4</v>
      </c>
      <c r="D101" s="977">
        <v>5.3900000000000003E-2</v>
      </c>
      <c r="E101" s="977">
        <v>5.3900000000000003E-2</v>
      </c>
      <c r="F101" s="978">
        <f t="shared" si="2"/>
        <v>0</v>
      </c>
      <c r="G101" s="978">
        <v>0</v>
      </c>
      <c r="H101" s="978">
        <f>C101/C254*I13</f>
        <v>0.11144354256280109</v>
      </c>
      <c r="I101" s="978">
        <f t="shared" si="3"/>
        <v>0.11144354256280109</v>
      </c>
      <c r="J101" s="935"/>
    </row>
    <row r="102" spans="1:10" x14ac:dyDescent="0.25">
      <c r="A102" s="974">
        <v>105</v>
      </c>
      <c r="B102" s="975">
        <v>81501845</v>
      </c>
      <c r="C102" s="976">
        <v>54</v>
      </c>
      <c r="D102" s="977">
        <v>1.1823999999999999</v>
      </c>
      <c r="E102" s="977">
        <v>2.1987999999999999</v>
      </c>
      <c r="F102" s="978">
        <f t="shared" si="2"/>
        <v>1.0164</v>
      </c>
      <c r="G102" s="978">
        <v>0</v>
      </c>
      <c r="H102" s="978">
        <f>C102/C254*I13</f>
        <v>0.13255399335663567</v>
      </c>
      <c r="I102" s="978">
        <f t="shared" si="3"/>
        <v>1.1489539933566357</v>
      </c>
      <c r="J102" s="935"/>
    </row>
    <row r="103" spans="1:10" x14ac:dyDescent="0.25">
      <c r="A103" s="974">
        <v>106</v>
      </c>
      <c r="B103" s="975">
        <v>81501835</v>
      </c>
      <c r="C103" s="976">
        <v>48.5</v>
      </c>
      <c r="D103" s="977">
        <v>6.3399999999999998E-2</v>
      </c>
      <c r="E103" s="977">
        <v>6.3399999999999998E-2</v>
      </c>
      <c r="F103" s="978">
        <f t="shared" si="2"/>
        <v>0</v>
      </c>
      <c r="G103" s="978">
        <v>0</v>
      </c>
      <c r="H103" s="978">
        <f>C103/C254*I13</f>
        <v>0.11905312366290427</v>
      </c>
      <c r="I103" s="978">
        <f t="shared" si="3"/>
        <v>0.11905312366290427</v>
      </c>
      <c r="J103" s="935"/>
    </row>
    <row r="104" spans="1:10" x14ac:dyDescent="0.25">
      <c r="A104" s="974">
        <v>107</v>
      </c>
      <c r="B104" s="975">
        <v>81501834</v>
      </c>
      <c r="C104" s="976">
        <v>78.099999999999994</v>
      </c>
      <c r="D104" s="977">
        <v>8.0199999999999994E-2</v>
      </c>
      <c r="E104" s="977">
        <v>1.1339999999999999</v>
      </c>
      <c r="F104" s="978">
        <f t="shared" si="2"/>
        <v>1.0537999999999998</v>
      </c>
      <c r="G104" s="978">
        <v>0</v>
      </c>
      <c r="H104" s="978">
        <f>C104/C254*I13</f>
        <v>0.19171234965098602</v>
      </c>
      <c r="I104" s="978">
        <f t="shared" si="3"/>
        <v>1.2455123496509859</v>
      </c>
      <c r="J104" s="935"/>
    </row>
    <row r="105" spans="1:10" x14ac:dyDescent="0.25">
      <c r="A105" s="974">
        <v>108</v>
      </c>
      <c r="B105" s="975">
        <v>81501837</v>
      </c>
      <c r="C105" s="976">
        <v>77.5</v>
      </c>
      <c r="D105" s="977">
        <v>0.44240000000000002</v>
      </c>
      <c r="E105" s="977">
        <v>0.44240000000000002</v>
      </c>
      <c r="F105" s="978">
        <f t="shared" si="2"/>
        <v>0</v>
      </c>
      <c r="G105" s="978">
        <v>0</v>
      </c>
      <c r="H105" s="978">
        <f>C105/C254*I13</f>
        <v>0.19023952750257897</v>
      </c>
      <c r="I105" s="978">
        <f t="shared" si="3"/>
        <v>0.19023952750257897</v>
      </c>
      <c r="J105" s="935"/>
    </row>
    <row r="106" spans="1:10" x14ac:dyDescent="0.25">
      <c r="A106" s="974">
        <v>109</v>
      </c>
      <c r="B106" s="975">
        <v>91503448</v>
      </c>
      <c r="C106" s="976">
        <v>46.9</v>
      </c>
      <c r="D106" s="977">
        <v>0.32979999999999998</v>
      </c>
      <c r="E106" s="977">
        <v>1.2485999999999999</v>
      </c>
      <c r="F106" s="978">
        <f t="shared" si="2"/>
        <v>0.91879999999999995</v>
      </c>
      <c r="G106" s="978">
        <v>0</v>
      </c>
      <c r="H106" s="978">
        <f>C106/C254*I13</f>
        <v>0.11512559793381875</v>
      </c>
      <c r="I106" s="978">
        <f t="shared" si="3"/>
        <v>1.0339255979338187</v>
      </c>
      <c r="J106" s="935"/>
    </row>
    <row r="107" spans="1:10" x14ac:dyDescent="0.25">
      <c r="A107" s="974">
        <v>110</v>
      </c>
      <c r="B107" s="975">
        <v>91503447</v>
      </c>
      <c r="C107" s="976">
        <v>52</v>
      </c>
      <c r="D107" s="977">
        <v>0.1241</v>
      </c>
      <c r="E107" s="977">
        <v>0.1241</v>
      </c>
      <c r="F107" s="978">
        <f t="shared" si="2"/>
        <v>0</v>
      </c>
      <c r="G107" s="978">
        <v>0</v>
      </c>
      <c r="H107" s="978">
        <f>C107/C254*I13</f>
        <v>0.1276445861952788</v>
      </c>
      <c r="I107" s="978">
        <f t="shared" si="3"/>
        <v>0.1276445861952788</v>
      </c>
      <c r="J107" s="935"/>
    </row>
    <row r="108" spans="1:10" x14ac:dyDescent="0.25">
      <c r="A108" s="974">
        <v>111</v>
      </c>
      <c r="B108" s="975">
        <v>91503446</v>
      </c>
      <c r="C108" s="976">
        <v>48.2</v>
      </c>
      <c r="D108" s="977">
        <v>4.3400000000000001E-2</v>
      </c>
      <c r="E108" s="977">
        <v>4.3400000000000001E-2</v>
      </c>
      <c r="F108" s="978">
        <f t="shared" si="2"/>
        <v>0</v>
      </c>
      <c r="G108" s="978">
        <v>0</v>
      </c>
      <c r="H108" s="978">
        <f>C108/C254*I13</f>
        <v>0.11831671258870073</v>
      </c>
      <c r="I108" s="978">
        <f t="shared" si="3"/>
        <v>0.11831671258870073</v>
      </c>
      <c r="J108" s="935"/>
    </row>
    <row r="109" spans="1:10" x14ac:dyDescent="0.25">
      <c r="A109" s="974">
        <v>112</v>
      </c>
      <c r="B109" s="975">
        <v>91503443</v>
      </c>
      <c r="C109" s="976">
        <v>49.5</v>
      </c>
      <c r="D109" s="977">
        <v>0.5081</v>
      </c>
      <c r="E109" s="977">
        <v>1.0713999999999999</v>
      </c>
      <c r="F109" s="978">
        <f t="shared" si="2"/>
        <v>0.56329999999999991</v>
      </c>
      <c r="G109" s="978">
        <v>0</v>
      </c>
      <c r="H109" s="978">
        <f>C109/C254*I13</f>
        <v>0.12150782724358269</v>
      </c>
      <c r="I109" s="978">
        <f t="shared" si="3"/>
        <v>0.68480782724358258</v>
      </c>
      <c r="J109" s="935"/>
    </row>
    <row r="110" spans="1:10" x14ac:dyDescent="0.25">
      <c r="A110" s="974">
        <v>113</v>
      </c>
      <c r="B110" s="975">
        <v>91503444</v>
      </c>
      <c r="C110" s="976">
        <v>67.099999999999994</v>
      </c>
      <c r="D110" s="977">
        <v>5.1900000000000002E-2</v>
      </c>
      <c r="E110" s="977">
        <v>9.7799999999999998E-2</v>
      </c>
      <c r="F110" s="978">
        <f t="shared" si="2"/>
        <v>4.5899999999999996E-2</v>
      </c>
      <c r="G110" s="978">
        <v>0</v>
      </c>
      <c r="H110" s="978">
        <f>C110/C254*I13</f>
        <v>0.16471061026352321</v>
      </c>
      <c r="I110" s="978">
        <f t="shared" si="3"/>
        <v>0.21061061026352321</v>
      </c>
      <c r="J110" s="935"/>
    </row>
    <row r="111" spans="1:10" x14ac:dyDescent="0.25">
      <c r="A111" s="974">
        <v>114</v>
      </c>
      <c r="B111" s="975">
        <v>91503442</v>
      </c>
      <c r="C111" s="976">
        <v>36.4</v>
      </c>
      <c r="D111" s="977">
        <v>8.1900000000000001E-2</v>
      </c>
      <c r="E111" s="977">
        <v>8.1900000000000001E-2</v>
      </c>
      <c r="F111" s="978">
        <f t="shared" si="2"/>
        <v>0</v>
      </c>
      <c r="G111" s="978">
        <v>0</v>
      </c>
      <c r="H111" s="978">
        <f>C111/C254*I13</f>
        <v>8.9351210336695144E-2</v>
      </c>
      <c r="I111" s="978">
        <f t="shared" si="3"/>
        <v>8.9351210336695144E-2</v>
      </c>
      <c r="J111" s="935"/>
    </row>
    <row r="112" spans="1:10" x14ac:dyDescent="0.25">
      <c r="A112" s="974">
        <v>115</v>
      </c>
      <c r="B112" s="975">
        <v>91503449</v>
      </c>
      <c r="C112" s="976">
        <v>64.900000000000006</v>
      </c>
      <c r="D112" s="977">
        <v>0.1875</v>
      </c>
      <c r="E112" s="977">
        <v>0.1875</v>
      </c>
      <c r="F112" s="978">
        <f t="shared" si="2"/>
        <v>0</v>
      </c>
      <c r="G112" s="978">
        <v>0</v>
      </c>
      <c r="H112" s="978">
        <f>C112/C254*I13</f>
        <v>0.15931026238603066</v>
      </c>
      <c r="I112" s="978">
        <f t="shared" si="3"/>
        <v>0.15931026238603066</v>
      </c>
      <c r="J112" s="935"/>
    </row>
    <row r="113" spans="1:10" x14ac:dyDescent="0.25">
      <c r="A113" s="974">
        <v>116</v>
      </c>
      <c r="B113" s="975">
        <v>91503445</v>
      </c>
      <c r="C113" s="976">
        <v>45.6</v>
      </c>
      <c r="D113" s="977">
        <v>0.13150000000000001</v>
      </c>
      <c r="E113" s="977">
        <v>0.13150000000000001</v>
      </c>
      <c r="F113" s="978">
        <f t="shared" si="2"/>
        <v>0</v>
      </c>
      <c r="G113" s="978">
        <v>0</v>
      </c>
      <c r="H113" s="978">
        <f>C113/C254*I13</f>
        <v>0.11193448327893679</v>
      </c>
      <c r="I113" s="978">
        <f t="shared" si="3"/>
        <v>0.11193448327893679</v>
      </c>
      <c r="J113" s="935"/>
    </row>
    <row r="114" spans="1:10" x14ac:dyDescent="0.25">
      <c r="A114" s="974">
        <v>117</v>
      </c>
      <c r="B114" s="975">
        <v>91503457</v>
      </c>
      <c r="C114" s="979">
        <v>53.7</v>
      </c>
      <c r="D114" s="977">
        <v>5.2999999999999999E-2</v>
      </c>
      <c r="E114" s="977">
        <v>5.2999999999999999E-2</v>
      </c>
      <c r="F114" s="978">
        <f t="shared" si="2"/>
        <v>0</v>
      </c>
      <c r="G114" s="978">
        <v>0</v>
      </c>
      <c r="H114" s="978">
        <f>C114/C254*I13</f>
        <v>0.13181758228243215</v>
      </c>
      <c r="I114" s="978">
        <f t="shared" si="3"/>
        <v>0.13181758228243215</v>
      </c>
      <c r="J114" s="935"/>
    </row>
    <row r="115" spans="1:10" x14ac:dyDescent="0.25">
      <c r="A115" s="974">
        <v>118</v>
      </c>
      <c r="B115" s="975">
        <v>91503456</v>
      </c>
      <c r="C115" s="976">
        <v>48.5</v>
      </c>
      <c r="D115" s="977">
        <v>7.7399999999999997E-2</v>
      </c>
      <c r="E115" s="977">
        <v>0.92030000000000001</v>
      </c>
      <c r="F115" s="978">
        <f t="shared" si="2"/>
        <v>0.84289999999999998</v>
      </c>
      <c r="G115" s="978">
        <v>0</v>
      </c>
      <c r="H115" s="978">
        <f>C115/C254*I13</f>
        <v>0.11905312366290427</v>
      </c>
      <c r="I115" s="978">
        <f t="shared" si="3"/>
        <v>0.9619531236629042</v>
      </c>
      <c r="J115" s="935"/>
    </row>
    <row r="116" spans="1:10" x14ac:dyDescent="0.25">
      <c r="A116" s="974">
        <v>119</v>
      </c>
      <c r="B116" s="975">
        <v>91503453</v>
      </c>
      <c r="C116" s="976">
        <v>78.400000000000006</v>
      </c>
      <c r="D116" s="977">
        <v>0.98770000000000002</v>
      </c>
      <c r="E116" s="977">
        <v>2.4975999999999998</v>
      </c>
      <c r="F116" s="978">
        <f t="shared" si="2"/>
        <v>1.5098999999999998</v>
      </c>
      <c r="G116" s="978">
        <v>0</v>
      </c>
      <c r="H116" s="978">
        <f>C116/C254*I13</f>
        <v>0.19244876072518957</v>
      </c>
      <c r="I116" s="978">
        <f t="shared" si="3"/>
        <v>1.7023487607251893</v>
      </c>
      <c r="J116" s="935"/>
    </row>
    <row r="117" spans="1:10" x14ac:dyDescent="0.25">
      <c r="A117" s="974">
        <v>120</v>
      </c>
      <c r="B117" s="975">
        <v>91503452</v>
      </c>
      <c r="C117" s="976">
        <v>77.900000000000006</v>
      </c>
      <c r="D117" s="977">
        <v>0.1414</v>
      </c>
      <c r="E117" s="977">
        <v>0.66769999999999996</v>
      </c>
      <c r="F117" s="978">
        <f t="shared" si="2"/>
        <v>0.52629999999999999</v>
      </c>
      <c r="G117" s="978">
        <v>0</v>
      </c>
      <c r="H117" s="978">
        <f>C117/C254*I13</f>
        <v>0.19122140893485037</v>
      </c>
      <c r="I117" s="978">
        <f t="shared" si="3"/>
        <v>0.71752140893485039</v>
      </c>
      <c r="J117" s="935"/>
    </row>
    <row r="118" spans="1:10" x14ac:dyDescent="0.25">
      <c r="A118" s="974">
        <v>121</v>
      </c>
      <c r="B118" s="975">
        <v>91503455</v>
      </c>
      <c r="C118" s="976">
        <v>46.9</v>
      </c>
      <c r="D118" s="977">
        <v>9.01E-2</v>
      </c>
      <c r="E118" s="977">
        <v>0.35210000000000002</v>
      </c>
      <c r="F118" s="978">
        <f t="shared" si="2"/>
        <v>0.26200000000000001</v>
      </c>
      <c r="G118" s="978">
        <v>0</v>
      </c>
      <c r="H118" s="978">
        <f>C118/C254*I13</f>
        <v>0.11512559793381875</v>
      </c>
      <c r="I118" s="978">
        <f t="shared" si="3"/>
        <v>0.37712559793381878</v>
      </c>
      <c r="J118" s="935"/>
    </row>
    <row r="119" spans="1:10" x14ac:dyDescent="0.25">
      <c r="A119" s="974">
        <v>122</v>
      </c>
      <c r="B119" s="975">
        <v>91503451</v>
      </c>
      <c r="C119" s="976">
        <v>51.6</v>
      </c>
      <c r="D119" s="977">
        <v>8.2299999999999998E-2</v>
      </c>
      <c r="E119" s="977">
        <v>0.4844</v>
      </c>
      <c r="F119" s="978">
        <f t="shared" si="2"/>
        <v>0.40210000000000001</v>
      </c>
      <c r="G119" s="978">
        <v>0</v>
      </c>
      <c r="H119" s="978">
        <f>C119/C254*I13</f>
        <v>0.12666270476300742</v>
      </c>
      <c r="I119" s="978">
        <f t="shared" si="3"/>
        <v>0.52876270476300746</v>
      </c>
      <c r="J119" s="935"/>
    </row>
    <row r="120" spans="1:10" x14ac:dyDescent="0.25">
      <c r="A120" s="974">
        <v>123</v>
      </c>
      <c r="B120" s="975">
        <v>91503454</v>
      </c>
      <c r="C120" s="976">
        <v>48</v>
      </c>
      <c r="D120" s="977">
        <v>5.7099999999999998E-2</v>
      </c>
      <c r="E120" s="977">
        <v>0.71850000000000003</v>
      </c>
      <c r="F120" s="978">
        <f t="shared" si="2"/>
        <v>0.66139999999999999</v>
      </c>
      <c r="G120" s="978">
        <v>0</v>
      </c>
      <c r="H120" s="978">
        <f>C120/C254*I13</f>
        <v>0.11782577187256504</v>
      </c>
      <c r="I120" s="978">
        <f t="shared" si="3"/>
        <v>0.77922577187256503</v>
      </c>
      <c r="J120" s="935"/>
    </row>
    <row r="121" spans="1:10" x14ac:dyDescent="0.25">
      <c r="A121" s="974">
        <v>124</v>
      </c>
      <c r="B121" s="975">
        <v>91503450</v>
      </c>
      <c r="C121" s="976">
        <v>49.2</v>
      </c>
      <c r="D121" s="977">
        <v>0.4496</v>
      </c>
      <c r="E121" s="977">
        <v>1.4427000000000001</v>
      </c>
      <c r="F121" s="978">
        <f t="shared" si="2"/>
        <v>0.99310000000000009</v>
      </c>
      <c r="G121" s="978">
        <v>0</v>
      </c>
      <c r="H121" s="978">
        <f>C121/C254*I13</f>
        <v>0.12077141616937918</v>
      </c>
      <c r="I121" s="978">
        <f t="shared" si="3"/>
        <v>1.1138714161693792</v>
      </c>
      <c r="J121" s="935"/>
    </row>
    <row r="122" spans="1:10" x14ac:dyDescent="0.25">
      <c r="A122" s="974">
        <v>125</v>
      </c>
      <c r="B122" s="975">
        <v>91503464</v>
      </c>
      <c r="C122" s="976">
        <v>67.099999999999994</v>
      </c>
      <c r="D122" s="977">
        <v>7.2599999999999998E-2</v>
      </c>
      <c r="E122" s="977">
        <v>7.2599999999999998E-2</v>
      </c>
      <c r="F122" s="978">
        <f t="shared" si="2"/>
        <v>0</v>
      </c>
      <c r="G122" s="978">
        <v>0</v>
      </c>
      <c r="H122" s="978">
        <f>C122/C254*I13</f>
        <v>0.16471061026352321</v>
      </c>
      <c r="I122" s="978">
        <f t="shared" si="3"/>
        <v>0.16471061026352321</v>
      </c>
      <c r="J122" s="935"/>
    </row>
    <row r="123" spans="1:10" x14ac:dyDescent="0.25">
      <c r="A123" s="974">
        <v>126</v>
      </c>
      <c r="B123" s="975">
        <v>91503463</v>
      </c>
      <c r="C123" s="976">
        <v>36</v>
      </c>
      <c r="D123" s="977">
        <v>3.3799999999999997E-2</v>
      </c>
      <c r="E123" s="977">
        <v>3.3799999999999997E-2</v>
      </c>
      <c r="F123" s="978">
        <f t="shared" si="2"/>
        <v>0</v>
      </c>
      <c r="G123" s="978">
        <v>0</v>
      </c>
      <c r="H123" s="978">
        <f>C123/C254*I13</f>
        <v>8.8369328904423783E-2</v>
      </c>
      <c r="I123" s="978">
        <f t="shared" si="3"/>
        <v>8.8369328904423783E-2</v>
      </c>
      <c r="J123" s="935"/>
    </row>
    <row r="124" spans="1:10" x14ac:dyDescent="0.25">
      <c r="A124" s="974">
        <v>127</v>
      </c>
      <c r="B124" s="975">
        <v>91503462</v>
      </c>
      <c r="C124" s="976">
        <v>65.900000000000006</v>
      </c>
      <c r="D124" s="977">
        <v>0.52649999999999997</v>
      </c>
      <c r="E124" s="977">
        <v>1.2793000000000001</v>
      </c>
      <c r="F124" s="978">
        <f t="shared" si="2"/>
        <v>0.75280000000000014</v>
      </c>
      <c r="G124" s="978">
        <v>0</v>
      </c>
      <c r="H124" s="978">
        <f>C124/C254*I13</f>
        <v>0.16176496596670908</v>
      </c>
      <c r="I124" s="978">
        <f t="shared" si="3"/>
        <v>0.91456496596670922</v>
      </c>
      <c r="J124" s="935"/>
    </row>
    <row r="125" spans="1:10" x14ac:dyDescent="0.25">
      <c r="A125" s="974">
        <v>128</v>
      </c>
      <c r="B125" s="975">
        <v>91503459</v>
      </c>
      <c r="C125" s="976">
        <v>45.3</v>
      </c>
      <c r="D125" s="977">
        <v>0.47549999999999998</v>
      </c>
      <c r="E125" s="977">
        <v>0.66600000000000004</v>
      </c>
      <c r="F125" s="978">
        <f t="shared" si="2"/>
        <v>0.19050000000000006</v>
      </c>
      <c r="G125" s="978">
        <v>0</v>
      </c>
      <c r="H125" s="978">
        <f>C125/C254*I13</f>
        <v>0.11119807220473325</v>
      </c>
      <c r="I125" s="978">
        <f t="shared" si="3"/>
        <v>0.30169807220473333</v>
      </c>
      <c r="J125" s="935"/>
    </row>
    <row r="126" spans="1:10" x14ac:dyDescent="0.25">
      <c r="A126" s="974">
        <v>129</v>
      </c>
      <c r="B126" s="975">
        <v>91503460</v>
      </c>
      <c r="C126" s="976">
        <v>53.7</v>
      </c>
      <c r="D126" s="977">
        <v>0.1613</v>
      </c>
      <c r="E126" s="977">
        <v>0.40660000000000002</v>
      </c>
      <c r="F126" s="978">
        <f t="shared" si="2"/>
        <v>0.24530000000000002</v>
      </c>
      <c r="G126" s="978">
        <v>0</v>
      </c>
      <c r="H126" s="978">
        <f>C126/C254*I13</f>
        <v>0.13181758228243215</v>
      </c>
      <c r="I126" s="978">
        <f t="shared" si="3"/>
        <v>0.3771175822824322</v>
      </c>
      <c r="J126" s="935"/>
    </row>
    <row r="127" spans="1:10" x14ac:dyDescent="0.25">
      <c r="A127" s="974">
        <v>130</v>
      </c>
      <c r="B127" s="975">
        <v>91503458</v>
      </c>
      <c r="C127" s="976">
        <v>48.5</v>
      </c>
      <c r="D127" s="977">
        <v>0.14729999999999999</v>
      </c>
      <c r="E127" s="977">
        <v>0.43419999999999997</v>
      </c>
      <c r="F127" s="978">
        <f t="shared" si="2"/>
        <v>0.28689999999999999</v>
      </c>
      <c r="G127" s="978">
        <v>0</v>
      </c>
      <c r="H127" s="978">
        <f>C127/C254*I13</f>
        <v>0.11905312366290427</v>
      </c>
      <c r="I127" s="978">
        <f t="shared" si="3"/>
        <v>0.40595312366290426</v>
      </c>
      <c r="J127" s="935"/>
    </row>
    <row r="128" spans="1:10" x14ac:dyDescent="0.25">
      <c r="A128" s="974">
        <v>131</v>
      </c>
      <c r="B128" s="975">
        <v>91503465</v>
      </c>
      <c r="C128" s="976">
        <v>78.3</v>
      </c>
      <c r="D128" s="977">
        <v>0.219</v>
      </c>
      <c r="E128" s="977">
        <v>0.219</v>
      </c>
      <c r="F128" s="978">
        <f t="shared" si="2"/>
        <v>0</v>
      </c>
      <c r="G128" s="978">
        <v>0</v>
      </c>
      <c r="H128" s="978">
        <f>C128/C254*I13</f>
        <v>0.19220329036712172</v>
      </c>
      <c r="I128" s="978">
        <f t="shared" si="3"/>
        <v>0.19220329036712172</v>
      </c>
      <c r="J128" s="935"/>
    </row>
    <row r="129" spans="1:10" x14ac:dyDescent="0.25">
      <c r="A129" s="974">
        <v>132</v>
      </c>
      <c r="B129" s="975">
        <v>91503461</v>
      </c>
      <c r="C129" s="976">
        <v>77.5</v>
      </c>
      <c r="D129" s="977">
        <v>0.25180000000000002</v>
      </c>
      <c r="E129" s="977">
        <v>0.25180000000000002</v>
      </c>
      <c r="F129" s="978">
        <f t="shared" si="2"/>
        <v>0</v>
      </c>
      <c r="G129" s="978">
        <v>0</v>
      </c>
      <c r="H129" s="978">
        <f>C129/C254*I13</f>
        <v>0.19023952750257897</v>
      </c>
      <c r="I129" s="978">
        <f t="shared" si="3"/>
        <v>0.19023952750257897</v>
      </c>
      <c r="J129" s="935"/>
    </row>
    <row r="130" spans="1:10" x14ac:dyDescent="0.25">
      <c r="A130" s="974">
        <v>133</v>
      </c>
      <c r="B130" s="975">
        <v>91503467</v>
      </c>
      <c r="C130" s="976">
        <v>46.9</v>
      </c>
      <c r="D130" s="977">
        <v>3.0000000000000001E-3</v>
      </c>
      <c r="E130" s="977">
        <v>3.0000000000000001E-3</v>
      </c>
      <c r="F130" s="978">
        <f t="shared" si="2"/>
        <v>0</v>
      </c>
      <c r="G130" s="978">
        <v>0</v>
      </c>
      <c r="H130" s="978">
        <f>C130/C254*I13</f>
        <v>0.11512559793381875</v>
      </c>
      <c r="I130" s="978">
        <f t="shared" si="3"/>
        <v>0.11512559793381875</v>
      </c>
      <c r="J130" s="935"/>
    </row>
    <row r="131" spans="1:10" x14ac:dyDescent="0.25">
      <c r="A131" s="974">
        <v>134</v>
      </c>
      <c r="B131" s="975">
        <v>91503468</v>
      </c>
      <c r="C131" s="976">
        <v>51.9</v>
      </c>
      <c r="D131" s="977">
        <v>0.14299999999999999</v>
      </c>
      <c r="E131" s="977">
        <v>0.31190000000000001</v>
      </c>
      <c r="F131" s="978">
        <f t="shared" si="2"/>
        <v>0.16890000000000002</v>
      </c>
      <c r="G131" s="978">
        <v>0</v>
      </c>
      <c r="H131" s="978">
        <f>C131/C254*I13</f>
        <v>0.12739911583721095</v>
      </c>
      <c r="I131" s="978">
        <f t="shared" si="3"/>
        <v>0.29629911583721097</v>
      </c>
      <c r="J131" s="935"/>
    </row>
    <row r="132" spans="1:10" x14ac:dyDescent="0.25">
      <c r="A132" s="974">
        <v>135</v>
      </c>
      <c r="B132" s="975">
        <v>91503466</v>
      </c>
      <c r="C132" s="976">
        <v>48.2</v>
      </c>
      <c r="D132" s="977">
        <v>0.6089</v>
      </c>
      <c r="E132" s="977">
        <v>1.1585000000000001</v>
      </c>
      <c r="F132" s="978">
        <f t="shared" si="2"/>
        <v>0.54960000000000009</v>
      </c>
      <c r="G132" s="978">
        <v>0</v>
      </c>
      <c r="H132" s="978">
        <f>C132/C254*I13</f>
        <v>0.11831671258870073</v>
      </c>
      <c r="I132" s="978">
        <f t="shared" si="3"/>
        <v>0.66791671258870078</v>
      </c>
      <c r="J132" s="935"/>
    </row>
    <row r="133" spans="1:10" x14ac:dyDescent="0.25">
      <c r="A133" s="974">
        <v>136</v>
      </c>
      <c r="B133" s="975">
        <v>91503471</v>
      </c>
      <c r="C133" s="976">
        <v>49.2</v>
      </c>
      <c r="D133" s="977">
        <v>0.23130000000000001</v>
      </c>
      <c r="E133" s="977">
        <v>1.0152000000000001</v>
      </c>
      <c r="F133" s="978">
        <f t="shared" si="2"/>
        <v>0.78390000000000004</v>
      </c>
      <c r="G133" s="978">
        <v>0</v>
      </c>
      <c r="H133" s="978">
        <f>C133/C254*I13</f>
        <v>0.12077141616937918</v>
      </c>
      <c r="I133" s="978">
        <f t="shared" si="3"/>
        <v>0.90467141616937918</v>
      </c>
      <c r="J133" s="935"/>
    </row>
    <row r="134" spans="1:10" x14ac:dyDescent="0.25">
      <c r="A134" s="974">
        <v>137</v>
      </c>
      <c r="B134" s="975">
        <v>91503470</v>
      </c>
      <c r="C134" s="979">
        <v>67.099999999999994</v>
      </c>
      <c r="D134" s="977">
        <v>0.39290000000000003</v>
      </c>
      <c r="E134" s="977">
        <v>1.3672</v>
      </c>
      <c r="F134" s="978">
        <f t="shared" si="2"/>
        <v>0.97429999999999994</v>
      </c>
      <c r="G134" s="978">
        <v>0</v>
      </c>
      <c r="H134" s="978">
        <f>C134/C254*I13</f>
        <v>0.16471061026352321</v>
      </c>
      <c r="I134" s="978">
        <f t="shared" si="3"/>
        <v>1.1390106102635231</v>
      </c>
      <c r="J134" s="935"/>
    </row>
    <row r="135" spans="1:10" x14ac:dyDescent="0.25">
      <c r="A135" s="974">
        <v>138</v>
      </c>
      <c r="B135" s="975">
        <v>91503472</v>
      </c>
      <c r="C135" s="976">
        <v>36.1</v>
      </c>
      <c r="D135" s="977">
        <v>0</v>
      </c>
      <c r="E135" s="977">
        <v>0</v>
      </c>
      <c r="F135" s="978">
        <f t="shared" si="2"/>
        <v>0</v>
      </c>
      <c r="G135" s="978">
        <v>0</v>
      </c>
      <c r="H135" s="978">
        <f>C135/C254*I13</f>
        <v>8.8614799262491634E-2</v>
      </c>
      <c r="I135" s="978">
        <f t="shared" si="3"/>
        <v>8.8614799262491634E-2</v>
      </c>
      <c r="J135" s="935"/>
    </row>
    <row r="136" spans="1:10" x14ac:dyDescent="0.25">
      <c r="A136" s="974">
        <v>139</v>
      </c>
      <c r="B136" s="975">
        <v>91503469</v>
      </c>
      <c r="C136" s="976">
        <v>65.2</v>
      </c>
      <c r="D136" s="977">
        <v>0.25380000000000003</v>
      </c>
      <c r="E136" s="977">
        <v>1.0766</v>
      </c>
      <c r="F136" s="978">
        <f t="shared" si="2"/>
        <v>0.82279999999999998</v>
      </c>
      <c r="G136" s="978">
        <v>0</v>
      </c>
      <c r="H136" s="978">
        <f>C136/C254*I13</f>
        <v>0.16004667346023418</v>
      </c>
      <c r="I136" s="978">
        <f t="shared" si="3"/>
        <v>0.98284667346023413</v>
      </c>
      <c r="J136" s="935"/>
    </row>
    <row r="137" spans="1:10" x14ac:dyDescent="0.25">
      <c r="A137" s="974">
        <v>140</v>
      </c>
      <c r="B137" s="975">
        <v>91503473</v>
      </c>
      <c r="C137" s="976">
        <v>45.4</v>
      </c>
      <c r="D137" s="977">
        <v>9.3799999999999994E-2</v>
      </c>
      <c r="E137" s="977">
        <v>0.9929</v>
      </c>
      <c r="F137" s="978">
        <f t="shared" si="2"/>
        <v>0.89910000000000001</v>
      </c>
      <c r="G137" s="978">
        <v>0</v>
      </c>
      <c r="H137" s="978">
        <f>C137/C254*I13</f>
        <v>0.11144354256280109</v>
      </c>
      <c r="I137" s="978">
        <f t="shared" si="3"/>
        <v>1.0105435425628011</v>
      </c>
      <c r="J137" s="935"/>
    </row>
    <row r="138" spans="1:10" x14ac:dyDescent="0.25">
      <c r="A138" s="974">
        <v>141</v>
      </c>
      <c r="B138" s="975">
        <v>81501851</v>
      </c>
      <c r="C138" s="976">
        <v>53.8</v>
      </c>
      <c r="D138" s="977">
        <v>2.3199999999999998E-2</v>
      </c>
      <c r="E138" s="977">
        <v>2.3199999999999998E-2</v>
      </c>
      <c r="F138" s="978">
        <f t="shared" si="2"/>
        <v>0</v>
      </c>
      <c r="G138" s="978">
        <v>0</v>
      </c>
      <c r="H138" s="978">
        <f>C138/C254*I13</f>
        <v>0.13206305264049997</v>
      </c>
      <c r="I138" s="978">
        <f t="shared" si="3"/>
        <v>0.13206305264049997</v>
      </c>
      <c r="J138" s="935"/>
    </row>
    <row r="139" spans="1:10" x14ac:dyDescent="0.25">
      <c r="A139" s="974">
        <v>142</v>
      </c>
      <c r="B139" s="975">
        <v>81501852</v>
      </c>
      <c r="C139" s="976">
        <v>48.1</v>
      </c>
      <c r="D139" s="977">
        <v>2.3599999999999999E-2</v>
      </c>
      <c r="E139" s="977">
        <v>2.3599999999999999E-2</v>
      </c>
      <c r="F139" s="978">
        <f t="shared" si="2"/>
        <v>0</v>
      </c>
      <c r="G139" s="978">
        <v>0</v>
      </c>
      <c r="H139" s="978">
        <f>C139/C254*I13</f>
        <v>0.11807124223063288</v>
      </c>
      <c r="I139" s="978">
        <f t="shared" si="3"/>
        <v>0.11807124223063288</v>
      </c>
      <c r="J139" s="935"/>
    </row>
    <row r="140" spans="1:10" x14ac:dyDescent="0.25">
      <c r="A140" s="974">
        <v>143</v>
      </c>
      <c r="B140" s="975">
        <v>81501853</v>
      </c>
      <c r="C140" s="976">
        <v>84.8</v>
      </c>
      <c r="D140" s="977">
        <v>4.1000000000000002E-2</v>
      </c>
      <c r="E140" s="977">
        <v>4.1000000000000002E-2</v>
      </c>
      <c r="F140" s="978">
        <f t="shared" si="2"/>
        <v>0</v>
      </c>
      <c r="G140" s="978">
        <v>0</v>
      </c>
      <c r="H140" s="978">
        <f>C140/C254*I13</f>
        <v>0.20815886364153155</v>
      </c>
      <c r="I140" s="978">
        <f t="shared" si="3"/>
        <v>0.20815886364153155</v>
      </c>
      <c r="J140" s="935"/>
    </row>
    <row r="141" spans="1:10" x14ac:dyDescent="0.25">
      <c r="A141" s="974">
        <v>144</v>
      </c>
      <c r="B141" s="975">
        <v>81501857</v>
      </c>
      <c r="C141" s="976">
        <v>83.8</v>
      </c>
      <c r="D141" s="977">
        <v>3.49E-2</v>
      </c>
      <c r="E141" s="977">
        <v>0.62480000000000002</v>
      </c>
      <c r="F141" s="978">
        <f t="shared" si="2"/>
        <v>0.58989999999999998</v>
      </c>
      <c r="G141" s="978">
        <v>0</v>
      </c>
      <c r="H141" s="978">
        <f>C141/C254*I13</f>
        <v>0.20570416006085313</v>
      </c>
      <c r="I141" s="978">
        <f t="shared" si="3"/>
        <v>0.79560416006085311</v>
      </c>
      <c r="J141" s="935"/>
    </row>
    <row r="142" spans="1:10" x14ac:dyDescent="0.25">
      <c r="A142" s="974">
        <v>145</v>
      </c>
      <c r="B142" s="975">
        <v>81501856</v>
      </c>
      <c r="C142" s="976">
        <v>46.9</v>
      </c>
      <c r="D142" s="977">
        <v>1.0858000000000001</v>
      </c>
      <c r="E142" s="977">
        <v>1.7864</v>
      </c>
      <c r="F142" s="978">
        <f t="shared" si="2"/>
        <v>0.70059999999999989</v>
      </c>
      <c r="G142" s="978">
        <v>0</v>
      </c>
      <c r="H142" s="978">
        <f>C142/C254*I13</f>
        <v>0.11512559793381875</v>
      </c>
      <c r="I142" s="978">
        <f t="shared" si="3"/>
        <v>0.8157255979338186</v>
      </c>
      <c r="J142" s="935"/>
    </row>
    <row r="143" spans="1:10" x14ac:dyDescent="0.25">
      <c r="A143" s="974">
        <v>146</v>
      </c>
      <c r="B143" s="975">
        <v>81501855</v>
      </c>
      <c r="C143" s="976">
        <v>52.1</v>
      </c>
      <c r="D143" s="977">
        <v>0.124</v>
      </c>
      <c r="E143" s="977">
        <v>0.90669999999999995</v>
      </c>
      <c r="F143" s="978">
        <f t="shared" si="2"/>
        <v>0.78269999999999995</v>
      </c>
      <c r="G143" s="978">
        <v>0</v>
      </c>
      <c r="H143" s="978">
        <f>C143/C254*I13</f>
        <v>0.12789005655334665</v>
      </c>
      <c r="I143" s="978">
        <f t="shared" si="3"/>
        <v>0.91059005655334657</v>
      </c>
      <c r="J143" s="935"/>
    </row>
    <row r="144" spans="1:10" x14ac:dyDescent="0.25">
      <c r="A144" s="974">
        <v>147</v>
      </c>
      <c r="B144" s="975">
        <v>81501850</v>
      </c>
      <c r="C144" s="976">
        <v>48</v>
      </c>
      <c r="D144" s="977">
        <v>2.52E-2</v>
      </c>
      <c r="E144" s="977">
        <v>2.52E-2</v>
      </c>
      <c r="F144" s="978">
        <f t="shared" si="2"/>
        <v>0</v>
      </c>
      <c r="G144" s="978">
        <v>0</v>
      </c>
      <c r="H144" s="978">
        <f>C144/C254*I13</f>
        <v>0.11782577187256504</v>
      </c>
      <c r="I144" s="978">
        <f t="shared" si="3"/>
        <v>0.11782577187256504</v>
      </c>
      <c r="J144" s="935"/>
    </row>
    <row r="145" spans="1:10" x14ac:dyDescent="0.25">
      <c r="A145" s="974">
        <v>148</v>
      </c>
      <c r="B145" s="975">
        <v>81501854</v>
      </c>
      <c r="C145" s="976">
        <v>49.2</v>
      </c>
      <c r="D145" s="977">
        <v>2.0899999999999998E-2</v>
      </c>
      <c r="E145" s="977">
        <v>2.0899999999999998E-2</v>
      </c>
      <c r="F145" s="978">
        <f t="shared" si="2"/>
        <v>0</v>
      </c>
      <c r="G145" s="978">
        <v>0</v>
      </c>
      <c r="H145" s="978">
        <f>C145/C254*I13</f>
        <v>0.12077141616937918</v>
      </c>
      <c r="I145" s="978">
        <f t="shared" si="3"/>
        <v>0.12077141616937918</v>
      </c>
      <c r="J145" s="935"/>
    </row>
    <row r="146" spans="1:10" x14ac:dyDescent="0.25">
      <c r="A146" s="974">
        <v>149</v>
      </c>
      <c r="B146" s="975">
        <v>81501864</v>
      </c>
      <c r="C146" s="976">
        <v>69.8</v>
      </c>
      <c r="D146" s="977">
        <v>2.8E-3</v>
      </c>
      <c r="E146" s="977">
        <v>2.8E-3</v>
      </c>
      <c r="F146" s="978">
        <f t="shared" si="2"/>
        <v>0</v>
      </c>
      <c r="G146" s="978">
        <v>0</v>
      </c>
      <c r="H146" s="978">
        <f>C146/C254*I13</f>
        <v>0.17133830993135502</v>
      </c>
      <c r="I146" s="978">
        <f t="shared" si="3"/>
        <v>0.17133830993135502</v>
      </c>
      <c r="J146" s="935"/>
    </row>
    <row r="147" spans="1:10" x14ac:dyDescent="0.25">
      <c r="A147" s="974">
        <v>150</v>
      </c>
      <c r="B147" s="975">
        <v>81501863</v>
      </c>
      <c r="C147" s="976">
        <v>42.1</v>
      </c>
      <c r="D147" s="977">
        <v>1.9E-3</v>
      </c>
      <c r="E147" s="977">
        <v>1.9E-3</v>
      </c>
      <c r="F147" s="978">
        <f t="shared" ref="F147:F210" si="4">E147-D147</f>
        <v>0</v>
      </c>
      <c r="G147" s="978">
        <v>0</v>
      </c>
      <c r="H147" s="978">
        <f>C147/C254*I13</f>
        <v>0.10334302074656226</v>
      </c>
      <c r="I147" s="978">
        <f t="shared" si="3"/>
        <v>0.10334302074656226</v>
      </c>
      <c r="J147" s="935"/>
    </row>
    <row r="148" spans="1:10" x14ac:dyDescent="0.25">
      <c r="A148" s="974">
        <v>151</v>
      </c>
      <c r="B148" s="975">
        <v>81501865</v>
      </c>
      <c r="C148" s="976">
        <v>67.8</v>
      </c>
      <c r="D148" s="977">
        <v>4.4999999999999997E-3</v>
      </c>
      <c r="E148" s="977">
        <v>4.4999999999999997E-3</v>
      </c>
      <c r="F148" s="978">
        <f t="shared" si="4"/>
        <v>0</v>
      </c>
      <c r="G148" s="978">
        <v>0</v>
      </c>
      <c r="H148" s="978">
        <f>C148/C254*I13</f>
        <v>0.16642890276999811</v>
      </c>
      <c r="I148" s="978">
        <f t="shared" si="3"/>
        <v>0.16642890276999811</v>
      </c>
      <c r="J148" s="935"/>
    </row>
    <row r="149" spans="1:10" x14ac:dyDescent="0.25">
      <c r="A149" s="974">
        <v>152</v>
      </c>
      <c r="B149" s="975">
        <v>81501861</v>
      </c>
      <c r="C149" s="976">
        <v>45.2</v>
      </c>
      <c r="D149" s="977">
        <v>8.9999999999999998E-4</v>
      </c>
      <c r="E149" s="977">
        <v>8.9999999999999998E-4</v>
      </c>
      <c r="F149" s="978">
        <f t="shared" si="4"/>
        <v>0</v>
      </c>
      <c r="G149" s="978">
        <v>0</v>
      </c>
      <c r="H149" s="978">
        <f>C149/C254*I13</f>
        <v>0.11095260184666542</v>
      </c>
      <c r="I149" s="978">
        <f t="shared" ref="I149:I212" si="5">F149+H149</f>
        <v>0.11095260184666542</v>
      </c>
      <c r="J149" s="935"/>
    </row>
    <row r="150" spans="1:10" x14ac:dyDescent="0.25">
      <c r="A150" s="974">
        <v>153</v>
      </c>
      <c r="B150" s="975">
        <v>81501860</v>
      </c>
      <c r="C150" s="976">
        <v>53.9</v>
      </c>
      <c r="D150" s="977">
        <v>1.9E-3</v>
      </c>
      <c r="E150" s="977">
        <v>1.9E-3</v>
      </c>
      <c r="F150" s="978">
        <f t="shared" si="4"/>
        <v>0</v>
      </c>
      <c r="G150" s="978">
        <v>0</v>
      </c>
      <c r="H150" s="978">
        <f>C150/C254*I13</f>
        <v>0.13230852299856782</v>
      </c>
      <c r="I150" s="978">
        <f t="shared" si="5"/>
        <v>0.13230852299856782</v>
      </c>
      <c r="J150" s="935"/>
    </row>
    <row r="151" spans="1:10" x14ac:dyDescent="0.25">
      <c r="A151" s="974">
        <v>154</v>
      </c>
      <c r="B151" s="975">
        <v>81501859</v>
      </c>
      <c r="C151" s="976">
        <v>48.5</v>
      </c>
      <c r="D151" s="977">
        <v>2.2100000000000002E-2</v>
      </c>
      <c r="E151" s="977">
        <v>2.2100000000000002E-2</v>
      </c>
      <c r="F151" s="978">
        <f t="shared" si="4"/>
        <v>0</v>
      </c>
      <c r="G151" s="978">
        <v>0</v>
      </c>
      <c r="H151" s="978">
        <f>C151/C254*I13</f>
        <v>0.11905312366290427</v>
      </c>
      <c r="I151" s="978">
        <f t="shared" si="5"/>
        <v>0.11905312366290427</v>
      </c>
      <c r="J151" s="935"/>
    </row>
    <row r="152" spans="1:10" x14ac:dyDescent="0.25">
      <c r="A152" s="974">
        <v>155</v>
      </c>
      <c r="B152" s="975">
        <v>81501862</v>
      </c>
      <c r="C152" s="976">
        <v>85.2</v>
      </c>
      <c r="D152" s="977">
        <v>4.0000000000000002E-4</v>
      </c>
      <c r="E152" s="977">
        <v>4.0000000000000002E-4</v>
      </c>
      <c r="F152" s="978">
        <f t="shared" si="4"/>
        <v>0</v>
      </c>
      <c r="G152" s="978">
        <v>0</v>
      </c>
      <c r="H152" s="978">
        <f>C152/C254*I13</f>
        <v>0.20914074507380295</v>
      </c>
      <c r="I152" s="978">
        <f t="shared" si="5"/>
        <v>0.20914074507380295</v>
      </c>
      <c r="J152" s="935"/>
    </row>
    <row r="153" spans="1:10" x14ac:dyDescent="0.25">
      <c r="A153" s="974">
        <v>156</v>
      </c>
      <c r="B153" s="975">
        <v>81501858</v>
      </c>
      <c r="C153" s="976">
        <v>84.4</v>
      </c>
      <c r="D153" s="977">
        <v>8.7800000000000003E-2</v>
      </c>
      <c r="E153" s="977">
        <v>0.89529999999999998</v>
      </c>
      <c r="F153" s="978">
        <f t="shared" si="4"/>
        <v>0.8075</v>
      </c>
      <c r="G153" s="978">
        <v>0</v>
      </c>
      <c r="H153" s="978">
        <f>C153/C254*I13</f>
        <v>0.2071769822092602</v>
      </c>
      <c r="I153" s="978">
        <f t="shared" si="5"/>
        <v>1.0146769822092603</v>
      </c>
      <c r="J153" s="935"/>
    </row>
    <row r="154" spans="1:10" x14ac:dyDescent="0.25">
      <c r="A154" s="974">
        <v>157</v>
      </c>
      <c r="B154" s="975">
        <v>91503491</v>
      </c>
      <c r="C154" s="976">
        <v>46.8</v>
      </c>
      <c r="D154" s="977">
        <v>4.0000000000000002E-4</v>
      </c>
      <c r="E154" s="977">
        <v>4.0000000000000002E-4</v>
      </c>
      <c r="F154" s="978">
        <f t="shared" si="4"/>
        <v>0</v>
      </c>
      <c r="G154" s="978">
        <v>0</v>
      </c>
      <c r="H154" s="978">
        <f>C154/C254*I13</f>
        <v>0.1148801275757509</v>
      </c>
      <c r="I154" s="978">
        <f t="shared" si="5"/>
        <v>0.1148801275757509</v>
      </c>
      <c r="J154" s="935"/>
    </row>
    <row r="155" spans="1:10" x14ac:dyDescent="0.25">
      <c r="A155" s="974">
        <v>158</v>
      </c>
      <c r="B155" s="975">
        <v>91503494</v>
      </c>
      <c r="C155" s="976">
        <v>52.1</v>
      </c>
      <c r="D155" s="977">
        <v>1.0032000000000001</v>
      </c>
      <c r="E155" s="977">
        <v>1.6598999999999999</v>
      </c>
      <c r="F155" s="978">
        <f t="shared" si="4"/>
        <v>0.65669999999999984</v>
      </c>
      <c r="G155" s="978">
        <v>0</v>
      </c>
      <c r="H155" s="978">
        <f>C155/C254*I13</f>
        <v>0.12789005655334665</v>
      </c>
      <c r="I155" s="978">
        <f t="shared" si="5"/>
        <v>0.78459005655334646</v>
      </c>
      <c r="J155" s="935"/>
    </row>
    <row r="156" spans="1:10" x14ac:dyDescent="0.25">
      <c r="A156" s="974">
        <v>159</v>
      </c>
      <c r="B156" s="975">
        <v>91503495</v>
      </c>
      <c r="C156" s="976">
        <v>48.3</v>
      </c>
      <c r="D156" s="977">
        <v>1.6000000000000001E-3</v>
      </c>
      <c r="E156" s="977">
        <v>1.6000000000000001E-3</v>
      </c>
      <c r="F156" s="978">
        <f t="shared" si="4"/>
        <v>0</v>
      </c>
      <c r="G156" s="978">
        <v>0</v>
      </c>
      <c r="H156" s="978">
        <f>C156/C254*I13</f>
        <v>0.11856218294676857</v>
      </c>
      <c r="I156" s="978">
        <f t="shared" si="5"/>
        <v>0.11856218294676857</v>
      </c>
      <c r="J156" s="935"/>
    </row>
    <row r="157" spans="1:10" x14ac:dyDescent="0.25">
      <c r="A157" s="974">
        <v>160</v>
      </c>
      <c r="B157" s="975">
        <v>91503490</v>
      </c>
      <c r="C157" s="976">
        <v>49.2</v>
      </c>
      <c r="D157" s="977">
        <v>1.2999999999999999E-3</v>
      </c>
      <c r="E157" s="977">
        <v>1.2999999999999999E-3</v>
      </c>
      <c r="F157" s="978">
        <f t="shared" si="4"/>
        <v>0</v>
      </c>
      <c r="G157" s="978">
        <v>0</v>
      </c>
      <c r="H157" s="978">
        <f>C157/C254*I13</f>
        <v>0.12077141616937918</v>
      </c>
      <c r="I157" s="978">
        <f t="shared" si="5"/>
        <v>0.12077141616937918</v>
      </c>
      <c r="J157" s="935"/>
    </row>
    <row r="158" spans="1:10" x14ac:dyDescent="0.25">
      <c r="A158" s="974">
        <v>161</v>
      </c>
      <c r="B158" s="975">
        <v>91503492</v>
      </c>
      <c r="C158" s="976">
        <v>70</v>
      </c>
      <c r="D158" s="977">
        <v>2E-3</v>
      </c>
      <c r="E158" s="977">
        <v>2E-3</v>
      </c>
      <c r="F158" s="978">
        <f t="shared" si="4"/>
        <v>0</v>
      </c>
      <c r="G158" s="978">
        <v>0</v>
      </c>
      <c r="H158" s="978">
        <f>C158/C254*I13</f>
        <v>0.17182925064749066</v>
      </c>
      <c r="I158" s="978">
        <f t="shared" si="5"/>
        <v>0.17182925064749066</v>
      </c>
      <c r="J158" s="935"/>
    </row>
    <row r="159" spans="1:10" x14ac:dyDescent="0.25">
      <c r="A159" s="974">
        <v>162</v>
      </c>
      <c r="B159" s="975">
        <v>91503496</v>
      </c>
      <c r="C159" s="976">
        <v>42.5</v>
      </c>
      <c r="D159" s="977">
        <v>8.9999999999999998E-4</v>
      </c>
      <c r="E159" s="977">
        <v>8.9999999999999998E-4</v>
      </c>
      <c r="F159" s="978">
        <f t="shared" si="4"/>
        <v>0</v>
      </c>
      <c r="G159" s="978">
        <v>0</v>
      </c>
      <c r="H159" s="978">
        <f>C159/C254*I13</f>
        <v>0.10432490217883363</v>
      </c>
      <c r="I159" s="978">
        <f t="shared" si="5"/>
        <v>0.10432490217883363</v>
      </c>
      <c r="J159" s="935"/>
    </row>
    <row r="160" spans="1:10" x14ac:dyDescent="0.25">
      <c r="A160" s="974">
        <v>163</v>
      </c>
      <c r="B160" s="975">
        <v>91503493</v>
      </c>
      <c r="C160" s="976">
        <v>67.900000000000006</v>
      </c>
      <c r="D160" s="977">
        <v>0.89959999999999996</v>
      </c>
      <c r="E160" s="977">
        <v>2.0785999999999998</v>
      </c>
      <c r="F160" s="978">
        <f t="shared" si="4"/>
        <v>1.1789999999999998</v>
      </c>
      <c r="G160" s="978">
        <v>0</v>
      </c>
      <c r="H160" s="978">
        <f>C160/C254*I13</f>
        <v>0.16667437312806599</v>
      </c>
      <c r="I160" s="978">
        <f t="shared" si="5"/>
        <v>1.3456743731280658</v>
      </c>
      <c r="J160" s="935"/>
    </row>
    <row r="161" spans="1:10" x14ac:dyDescent="0.25">
      <c r="A161" s="974">
        <v>164</v>
      </c>
      <c r="B161" s="975">
        <v>91503497</v>
      </c>
      <c r="C161" s="976">
        <v>45.3</v>
      </c>
      <c r="D161" s="977">
        <v>0.7742</v>
      </c>
      <c r="E161" s="977">
        <v>1.3660000000000001</v>
      </c>
      <c r="F161" s="978">
        <f t="shared" si="4"/>
        <v>0.5918000000000001</v>
      </c>
      <c r="G161" s="978">
        <v>0</v>
      </c>
      <c r="H161" s="978">
        <f>C161/C254*I13</f>
        <v>0.11119807220473325</v>
      </c>
      <c r="I161" s="978">
        <f t="shared" si="5"/>
        <v>0.70299807220473332</v>
      </c>
      <c r="J161" s="935"/>
    </row>
    <row r="162" spans="1:10" x14ac:dyDescent="0.25">
      <c r="A162" s="974">
        <v>165</v>
      </c>
      <c r="B162" s="975">
        <v>91503504</v>
      </c>
      <c r="C162" s="976">
        <v>53.7</v>
      </c>
      <c r="D162" s="977">
        <v>4.82E-2</v>
      </c>
      <c r="E162" s="977">
        <v>4.82E-2</v>
      </c>
      <c r="F162" s="978">
        <f t="shared" si="4"/>
        <v>0</v>
      </c>
      <c r="G162" s="978">
        <v>0</v>
      </c>
      <c r="H162" s="978">
        <f>C162/C254*I13</f>
        <v>0.13181758228243215</v>
      </c>
      <c r="I162" s="978">
        <f t="shared" si="5"/>
        <v>0.13181758228243215</v>
      </c>
      <c r="J162" s="935"/>
    </row>
    <row r="163" spans="1:10" x14ac:dyDescent="0.25">
      <c r="A163" s="974">
        <v>166</v>
      </c>
      <c r="B163" s="975">
        <v>91503505</v>
      </c>
      <c r="C163" s="976">
        <v>48.2</v>
      </c>
      <c r="D163" s="977">
        <v>4.6100000000000002E-2</v>
      </c>
      <c r="E163" s="977">
        <v>0.67249999999999999</v>
      </c>
      <c r="F163" s="978">
        <f t="shared" si="4"/>
        <v>0.62639999999999996</v>
      </c>
      <c r="G163" s="978">
        <v>0</v>
      </c>
      <c r="H163" s="978">
        <f>C163/C254*I13</f>
        <v>0.11831671258870073</v>
      </c>
      <c r="I163" s="978">
        <f t="shared" si="5"/>
        <v>0.74471671258870065</v>
      </c>
      <c r="J163" s="935"/>
    </row>
    <row r="164" spans="1:10" x14ac:dyDescent="0.25">
      <c r="A164" s="974">
        <v>167</v>
      </c>
      <c r="B164" s="975">
        <v>91503500</v>
      </c>
      <c r="C164" s="976">
        <v>85.1</v>
      </c>
      <c r="D164" s="977">
        <v>5.9499999999999997E-2</v>
      </c>
      <c r="E164" s="977">
        <v>0.64980000000000004</v>
      </c>
      <c r="F164" s="978">
        <f t="shared" si="4"/>
        <v>0.59030000000000005</v>
      </c>
      <c r="G164" s="978">
        <v>0</v>
      </c>
      <c r="H164" s="978">
        <f>C164/C254*I13</f>
        <v>0.20889527471573507</v>
      </c>
      <c r="I164" s="978">
        <f t="shared" si="5"/>
        <v>0.79919527471573515</v>
      </c>
      <c r="J164" s="935"/>
    </row>
    <row r="165" spans="1:10" x14ac:dyDescent="0.25">
      <c r="A165" s="974">
        <v>168</v>
      </c>
      <c r="B165" s="975">
        <v>91503501</v>
      </c>
      <c r="C165" s="976">
        <v>84</v>
      </c>
      <c r="D165" s="977">
        <v>1.5568</v>
      </c>
      <c r="E165" s="977">
        <v>3.3195999999999999</v>
      </c>
      <c r="F165" s="978">
        <f t="shared" si="4"/>
        <v>1.7627999999999999</v>
      </c>
      <c r="G165" s="978">
        <v>0</v>
      </c>
      <c r="H165" s="978">
        <f>C165/C254*I13</f>
        <v>0.20619510077698883</v>
      </c>
      <c r="I165" s="978">
        <f t="shared" si="5"/>
        <v>1.9689951007769888</v>
      </c>
      <c r="J165" s="935"/>
    </row>
    <row r="166" spans="1:10" x14ac:dyDescent="0.25">
      <c r="A166" s="974">
        <v>169</v>
      </c>
      <c r="B166" s="975">
        <v>91503499</v>
      </c>
      <c r="C166" s="976">
        <v>46.8</v>
      </c>
      <c r="D166" s="977">
        <v>3.3E-3</v>
      </c>
      <c r="E166" s="977">
        <v>0.46379999999999999</v>
      </c>
      <c r="F166" s="978">
        <f t="shared" si="4"/>
        <v>0.46049999999999996</v>
      </c>
      <c r="G166" s="978">
        <v>0</v>
      </c>
      <c r="H166" s="978">
        <f>C166/C254*I13</f>
        <v>0.1148801275757509</v>
      </c>
      <c r="I166" s="978">
        <f t="shared" si="5"/>
        <v>0.57538012757575085</v>
      </c>
      <c r="J166" s="935"/>
    </row>
    <row r="167" spans="1:10" x14ac:dyDescent="0.25">
      <c r="A167" s="974">
        <v>170</v>
      </c>
      <c r="B167" s="975">
        <v>91503503</v>
      </c>
      <c r="C167" s="976">
        <v>52.2</v>
      </c>
      <c r="D167" s="977">
        <v>3.7600000000000001E-2</v>
      </c>
      <c r="E167" s="977">
        <v>3.7600000000000001E-2</v>
      </c>
      <c r="F167" s="978">
        <f t="shared" si="4"/>
        <v>0</v>
      </c>
      <c r="G167" s="978">
        <v>0</v>
      </c>
      <c r="H167" s="978">
        <f>C167/C254*I13</f>
        <v>0.1281355269114145</v>
      </c>
      <c r="I167" s="978">
        <f t="shared" si="5"/>
        <v>0.1281355269114145</v>
      </c>
      <c r="J167" s="935"/>
    </row>
    <row r="168" spans="1:10" x14ac:dyDescent="0.25">
      <c r="A168" s="974">
        <v>171</v>
      </c>
      <c r="B168" s="975">
        <v>91503498</v>
      </c>
      <c r="C168" s="976">
        <v>47.8</v>
      </c>
      <c r="D168" s="977">
        <v>2.4199999999999999E-2</v>
      </c>
      <c r="E168" s="977">
        <v>2.4199999999999999E-2</v>
      </c>
      <c r="F168" s="978">
        <f t="shared" si="4"/>
        <v>0</v>
      </c>
      <c r="G168" s="978">
        <v>0</v>
      </c>
      <c r="H168" s="978">
        <f>C168/C254*I13</f>
        <v>0.11733483115642936</v>
      </c>
      <c r="I168" s="978">
        <f t="shared" si="5"/>
        <v>0.11733483115642936</v>
      </c>
      <c r="J168" s="935"/>
    </row>
    <row r="169" spans="1:10" x14ac:dyDescent="0.25">
      <c r="A169" s="974">
        <v>172</v>
      </c>
      <c r="B169" s="975">
        <v>91503502</v>
      </c>
      <c r="C169" s="976">
        <v>49.4</v>
      </c>
      <c r="D169" s="977">
        <v>3.95E-2</v>
      </c>
      <c r="E169" s="977">
        <v>3.95E-2</v>
      </c>
      <c r="F169" s="978">
        <f t="shared" si="4"/>
        <v>0</v>
      </c>
      <c r="G169" s="978">
        <v>0</v>
      </c>
      <c r="H169" s="978">
        <f>C169/C254*I13</f>
        <v>0.12126235688551484</v>
      </c>
      <c r="I169" s="978">
        <f t="shared" si="5"/>
        <v>0.12126235688551484</v>
      </c>
      <c r="J169" s="935"/>
    </row>
    <row r="170" spans="1:10" x14ac:dyDescent="0.25">
      <c r="A170" s="974">
        <v>173</v>
      </c>
      <c r="B170" s="975">
        <v>91503079</v>
      </c>
      <c r="C170" s="976">
        <v>69.5</v>
      </c>
      <c r="D170" s="977">
        <v>1.6505000000000001</v>
      </c>
      <c r="E170" s="977">
        <v>3.3938000000000001</v>
      </c>
      <c r="F170" s="978">
        <f t="shared" si="4"/>
        <v>1.7433000000000001</v>
      </c>
      <c r="G170" s="978">
        <v>0</v>
      </c>
      <c r="H170" s="978">
        <f>C170/C254*I13</f>
        <v>0.17060189885715146</v>
      </c>
      <c r="I170" s="978">
        <f t="shared" si="5"/>
        <v>1.9139018988571515</v>
      </c>
      <c r="J170" s="935"/>
    </row>
    <row r="171" spans="1:10" x14ac:dyDescent="0.25">
      <c r="A171" s="974">
        <v>174</v>
      </c>
      <c r="B171" s="975">
        <v>91503074</v>
      </c>
      <c r="C171" s="976">
        <v>42.3</v>
      </c>
      <c r="D171" s="977">
        <v>3.5799999999999998E-2</v>
      </c>
      <c r="E171" s="977">
        <v>3.5799999999999998E-2</v>
      </c>
      <c r="F171" s="978">
        <f t="shared" si="4"/>
        <v>0</v>
      </c>
      <c r="G171" s="978">
        <v>0</v>
      </c>
      <c r="H171" s="978">
        <f>C171/C254*I13</f>
        <v>0.10383396146269794</v>
      </c>
      <c r="I171" s="978">
        <f t="shared" si="5"/>
        <v>0.10383396146269794</v>
      </c>
      <c r="J171" s="935"/>
    </row>
    <row r="172" spans="1:10" x14ac:dyDescent="0.25">
      <c r="A172" s="974">
        <v>175</v>
      </c>
      <c r="B172" s="975">
        <v>91503075</v>
      </c>
      <c r="C172" s="976">
        <v>67.3</v>
      </c>
      <c r="D172" s="977">
        <v>9.7600000000000006E-2</v>
      </c>
      <c r="E172" s="977">
        <v>9.7600000000000006E-2</v>
      </c>
      <c r="F172" s="978">
        <f t="shared" si="4"/>
        <v>0</v>
      </c>
      <c r="G172" s="978">
        <v>0</v>
      </c>
      <c r="H172" s="978">
        <f>C172/C254*I13</f>
        <v>0.16520155097965888</v>
      </c>
      <c r="I172" s="978">
        <f t="shared" si="5"/>
        <v>0.16520155097965888</v>
      </c>
      <c r="J172" s="935"/>
    </row>
    <row r="173" spans="1:10" x14ac:dyDescent="0.25">
      <c r="A173" s="974">
        <v>176</v>
      </c>
      <c r="B173" s="975">
        <v>91503078</v>
      </c>
      <c r="C173" s="976">
        <v>45.3</v>
      </c>
      <c r="D173" s="977">
        <v>1.1847000000000001</v>
      </c>
      <c r="E173" s="977">
        <v>2.0223</v>
      </c>
      <c r="F173" s="978">
        <f t="shared" si="4"/>
        <v>0.8375999999999999</v>
      </c>
      <c r="G173" s="978">
        <v>0</v>
      </c>
      <c r="H173" s="978">
        <f>C173/C254*I13</f>
        <v>0.11119807220473325</v>
      </c>
      <c r="I173" s="978">
        <f t="shared" si="5"/>
        <v>0.94879807220473311</v>
      </c>
      <c r="J173" s="935"/>
    </row>
    <row r="174" spans="1:10" x14ac:dyDescent="0.25">
      <c r="A174" s="974">
        <v>177</v>
      </c>
      <c r="B174" s="975">
        <v>91503080</v>
      </c>
      <c r="C174" s="976">
        <v>53.8</v>
      </c>
      <c r="D174" s="977">
        <v>6.4000000000000001E-2</v>
      </c>
      <c r="E174" s="977">
        <v>0.3649</v>
      </c>
      <c r="F174" s="978">
        <f t="shared" si="4"/>
        <v>0.3009</v>
      </c>
      <c r="G174" s="978">
        <v>0</v>
      </c>
      <c r="H174" s="978">
        <f>C174/C254*I13</f>
        <v>0.13206305264049997</v>
      </c>
      <c r="I174" s="978">
        <f t="shared" si="5"/>
        <v>0.43296305264049995</v>
      </c>
      <c r="J174" s="935"/>
    </row>
    <row r="175" spans="1:10" x14ac:dyDescent="0.25">
      <c r="A175" s="974">
        <v>178</v>
      </c>
      <c r="B175" s="975">
        <v>91503076</v>
      </c>
      <c r="C175" s="976">
        <v>48</v>
      </c>
      <c r="D175" s="977">
        <v>5.4199999999999998E-2</v>
      </c>
      <c r="E175" s="977">
        <v>5.4199999999999998E-2</v>
      </c>
      <c r="F175" s="978">
        <f t="shared" si="4"/>
        <v>0</v>
      </c>
      <c r="G175" s="978">
        <v>0</v>
      </c>
      <c r="H175" s="978">
        <f>C175/C254*I13</f>
        <v>0.11782577187256504</v>
      </c>
      <c r="I175" s="978">
        <f t="shared" si="5"/>
        <v>0.11782577187256504</v>
      </c>
      <c r="J175" s="935"/>
    </row>
    <row r="176" spans="1:10" x14ac:dyDescent="0.25">
      <c r="A176" s="974">
        <v>179</v>
      </c>
      <c r="B176" s="975">
        <v>91503081</v>
      </c>
      <c r="C176" s="976">
        <v>85.4</v>
      </c>
      <c r="D176" s="977">
        <v>0.95599999999999996</v>
      </c>
      <c r="E176" s="977">
        <v>2.5226999999999999</v>
      </c>
      <c r="F176" s="978">
        <f t="shared" si="4"/>
        <v>1.5667</v>
      </c>
      <c r="G176" s="978">
        <v>0</v>
      </c>
      <c r="H176" s="978">
        <f>C176/C254*I13</f>
        <v>0.20963168578993865</v>
      </c>
      <c r="I176" s="978">
        <f t="shared" si="5"/>
        <v>1.7763316857899387</v>
      </c>
      <c r="J176" s="935"/>
    </row>
    <row r="177" spans="1:10" x14ac:dyDescent="0.25">
      <c r="A177" s="974">
        <v>180</v>
      </c>
      <c r="B177" s="975">
        <v>91503077</v>
      </c>
      <c r="C177" s="976">
        <v>83.9</v>
      </c>
      <c r="D177" s="977">
        <v>0.22900000000000001</v>
      </c>
      <c r="E177" s="977">
        <v>0.80800000000000005</v>
      </c>
      <c r="F177" s="978">
        <f t="shared" si="4"/>
        <v>0.57900000000000007</v>
      </c>
      <c r="G177" s="978">
        <v>0</v>
      </c>
      <c r="H177" s="978">
        <f>C177/C254*I13</f>
        <v>0.20594963041892098</v>
      </c>
      <c r="I177" s="978">
        <f t="shared" si="5"/>
        <v>0.78494963041892107</v>
      </c>
      <c r="J177" s="935"/>
    </row>
    <row r="178" spans="1:10" x14ac:dyDescent="0.25">
      <c r="A178" s="974">
        <v>181</v>
      </c>
      <c r="B178" s="975">
        <v>91503087</v>
      </c>
      <c r="C178" s="976">
        <v>46.8</v>
      </c>
      <c r="D178" s="977">
        <v>4.2999999999999997E-2</v>
      </c>
      <c r="E178" s="977">
        <v>4.2999999999999997E-2</v>
      </c>
      <c r="F178" s="978">
        <f t="shared" si="4"/>
        <v>0</v>
      </c>
      <c r="G178" s="978">
        <v>0</v>
      </c>
      <c r="H178" s="978">
        <f>C178/C254*I13</f>
        <v>0.1148801275757509</v>
      </c>
      <c r="I178" s="978">
        <f t="shared" si="5"/>
        <v>0.1148801275757509</v>
      </c>
      <c r="J178" s="935"/>
    </row>
    <row r="179" spans="1:10" x14ac:dyDescent="0.25">
      <c r="A179" s="974">
        <v>182</v>
      </c>
      <c r="B179" s="975">
        <v>91503086</v>
      </c>
      <c r="C179" s="979">
        <v>52.2</v>
      </c>
      <c r="D179" s="977">
        <v>5.4600000000000003E-2</v>
      </c>
      <c r="E179" s="977">
        <v>5.4600000000000003E-2</v>
      </c>
      <c r="F179" s="978">
        <f t="shared" si="4"/>
        <v>0</v>
      </c>
      <c r="G179" s="978">
        <v>0</v>
      </c>
      <c r="H179" s="978">
        <f>C179/C254*I13</f>
        <v>0.1281355269114145</v>
      </c>
      <c r="I179" s="978">
        <f t="shared" si="5"/>
        <v>0.1281355269114145</v>
      </c>
      <c r="J179" s="935"/>
    </row>
    <row r="180" spans="1:10" x14ac:dyDescent="0.25">
      <c r="A180" s="974">
        <v>183</v>
      </c>
      <c r="B180" s="975">
        <v>91503088</v>
      </c>
      <c r="C180" s="976">
        <v>48.5</v>
      </c>
      <c r="D180" s="977">
        <v>3.4200000000000001E-2</v>
      </c>
      <c r="E180" s="977">
        <v>3.4200000000000001E-2</v>
      </c>
      <c r="F180" s="978">
        <f t="shared" si="4"/>
        <v>0</v>
      </c>
      <c r="G180" s="978">
        <v>0</v>
      </c>
      <c r="H180" s="978">
        <f>C180/C254*I13</f>
        <v>0.11905312366290427</v>
      </c>
      <c r="I180" s="978">
        <f t="shared" si="5"/>
        <v>0.11905312366290427</v>
      </c>
      <c r="J180" s="935"/>
    </row>
    <row r="181" spans="1:10" x14ac:dyDescent="0.25">
      <c r="A181" s="974">
        <v>184</v>
      </c>
      <c r="B181" s="975">
        <v>91503089</v>
      </c>
      <c r="C181" s="976">
        <v>49.4</v>
      </c>
      <c r="D181" s="977">
        <v>1.5411999999999999</v>
      </c>
      <c r="E181" s="977">
        <v>2.6326000000000001</v>
      </c>
      <c r="F181" s="978">
        <f t="shared" si="4"/>
        <v>1.0914000000000001</v>
      </c>
      <c r="G181" s="978">
        <v>0</v>
      </c>
      <c r="H181" s="978">
        <f>C181/C254*I13</f>
        <v>0.12126235688551484</v>
      </c>
      <c r="I181" s="978">
        <f t="shared" si="5"/>
        <v>1.212662356885515</v>
      </c>
      <c r="J181" s="935"/>
    </row>
    <row r="182" spans="1:10" x14ac:dyDescent="0.25">
      <c r="A182" s="974">
        <v>185</v>
      </c>
      <c r="B182" s="975">
        <v>91503085</v>
      </c>
      <c r="C182" s="979">
        <v>69.7</v>
      </c>
      <c r="D182" s="977">
        <v>1.5889</v>
      </c>
      <c r="E182" s="977">
        <v>2.6894999999999998</v>
      </c>
      <c r="F182" s="978">
        <f t="shared" si="4"/>
        <v>1.1005999999999998</v>
      </c>
      <c r="G182" s="978">
        <v>0</v>
      </c>
      <c r="H182" s="978">
        <f>C182/C254*I13</f>
        <v>0.17109283957328716</v>
      </c>
      <c r="I182" s="978">
        <f t="shared" si="5"/>
        <v>1.2716928395732869</v>
      </c>
      <c r="J182" s="935"/>
    </row>
    <row r="183" spans="1:10" x14ac:dyDescent="0.25">
      <c r="A183" s="974">
        <v>186</v>
      </c>
      <c r="B183" s="975">
        <v>91503084</v>
      </c>
      <c r="C183" s="976">
        <v>42.3</v>
      </c>
      <c r="D183" s="977">
        <v>3.7699999999999997E-2</v>
      </c>
      <c r="E183" s="977">
        <v>3.7699999999999997E-2</v>
      </c>
      <c r="F183" s="978">
        <f t="shared" si="4"/>
        <v>0</v>
      </c>
      <c r="G183" s="978">
        <v>0</v>
      </c>
      <c r="H183" s="978">
        <f>C183/C254*I13</f>
        <v>0.10383396146269794</v>
      </c>
      <c r="I183" s="978">
        <f t="shared" si="5"/>
        <v>0.10383396146269794</v>
      </c>
      <c r="J183" s="935"/>
    </row>
    <row r="184" spans="1:10" x14ac:dyDescent="0.25">
      <c r="A184" s="974">
        <v>187</v>
      </c>
      <c r="B184" s="975">
        <v>91503083</v>
      </c>
      <c r="C184" s="979">
        <v>67.7</v>
      </c>
      <c r="D184" s="977">
        <v>8.3400000000000002E-2</v>
      </c>
      <c r="E184" s="977">
        <v>0.71940000000000004</v>
      </c>
      <c r="F184" s="978">
        <f t="shared" si="4"/>
        <v>0.63600000000000001</v>
      </c>
      <c r="G184" s="978">
        <v>0</v>
      </c>
      <c r="H184" s="978">
        <f>C184/C254*I13</f>
        <v>0.16618343241193029</v>
      </c>
      <c r="I184" s="978">
        <f t="shared" si="5"/>
        <v>0.80218343241193035</v>
      </c>
      <c r="J184" s="935"/>
    </row>
    <row r="185" spans="1:10" x14ac:dyDescent="0.25">
      <c r="A185" s="974">
        <v>188</v>
      </c>
      <c r="B185" s="975">
        <v>91503082</v>
      </c>
      <c r="C185" s="976">
        <v>45.3</v>
      </c>
      <c r="D185" s="977">
        <v>6.0299999999999999E-2</v>
      </c>
      <c r="E185" s="977">
        <v>1.5517000000000001</v>
      </c>
      <c r="F185" s="978">
        <f t="shared" si="4"/>
        <v>1.4914000000000001</v>
      </c>
      <c r="G185" s="978">
        <v>0</v>
      </c>
      <c r="H185" s="978">
        <f>C185/C254*I13</f>
        <v>0.11119807220473325</v>
      </c>
      <c r="I185" s="978">
        <f t="shared" si="5"/>
        <v>1.6025980722047333</v>
      </c>
      <c r="J185" s="935"/>
    </row>
    <row r="186" spans="1:10" x14ac:dyDescent="0.25">
      <c r="A186" s="974">
        <v>189</v>
      </c>
      <c r="B186" s="975">
        <v>91502919</v>
      </c>
      <c r="C186" s="976">
        <v>53.7</v>
      </c>
      <c r="D186" s="977">
        <v>5.57E-2</v>
      </c>
      <c r="E186" s="977">
        <v>5.57E-2</v>
      </c>
      <c r="F186" s="978">
        <f t="shared" si="4"/>
        <v>0</v>
      </c>
      <c r="G186" s="978">
        <v>0</v>
      </c>
      <c r="H186" s="978">
        <f>C186/C254*I13</f>
        <v>0.13181758228243215</v>
      </c>
      <c r="I186" s="978">
        <f t="shared" si="5"/>
        <v>0.13181758228243215</v>
      </c>
      <c r="J186" s="935"/>
    </row>
    <row r="187" spans="1:10" x14ac:dyDescent="0.25">
      <c r="A187" s="974">
        <v>190</v>
      </c>
      <c r="B187" s="975">
        <v>91503029</v>
      </c>
      <c r="C187" s="976">
        <v>48.2</v>
      </c>
      <c r="D187" s="977">
        <v>0.22209999999999999</v>
      </c>
      <c r="E187" s="977">
        <v>0.22209999999999999</v>
      </c>
      <c r="F187" s="978">
        <f t="shared" si="4"/>
        <v>0</v>
      </c>
      <c r="G187" s="978">
        <v>0</v>
      </c>
      <c r="H187" s="978">
        <f>C187/C254*I13</f>
        <v>0.11831671258870073</v>
      </c>
      <c r="I187" s="978">
        <f t="shared" si="5"/>
        <v>0.11831671258870073</v>
      </c>
      <c r="J187" s="935"/>
    </row>
    <row r="188" spans="1:10" x14ac:dyDescent="0.25">
      <c r="A188" s="974">
        <v>191</v>
      </c>
      <c r="B188" s="975">
        <v>91502922</v>
      </c>
      <c r="C188" s="976">
        <v>85.4</v>
      </c>
      <c r="D188" s="977">
        <v>0.10340000000000001</v>
      </c>
      <c r="E188" s="977">
        <v>0.10340000000000001</v>
      </c>
      <c r="F188" s="978">
        <f t="shared" si="4"/>
        <v>0</v>
      </c>
      <c r="G188" s="978">
        <v>0</v>
      </c>
      <c r="H188" s="978">
        <f>C188/C254*I13</f>
        <v>0.20963168578993865</v>
      </c>
      <c r="I188" s="978">
        <f t="shared" si="5"/>
        <v>0.20963168578993865</v>
      </c>
      <c r="J188" s="935"/>
    </row>
    <row r="189" spans="1:10" x14ac:dyDescent="0.25">
      <c r="A189" s="974">
        <v>192</v>
      </c>
      <c r="B189" s="975">
        <v>91502918</v>
      </c>
      <c r="C189" s="976">
        <v>84.4</v>
      </c>
      <c r="D189" s="977">
        <v>9.3899999999999997E-2</v>
      </c>
      <c r="E189" s="977">
        <v>0.8851</v>
      </c>
      <c r="F189" s="978">
        <f t="shared" si="4"/>
        <v>0.79120000000000001</v>
      </c>
      <c r="G189" s="978">
        <v>0</v>
      </c>
      <c r="H189" s="978">
        <f>C189/C254*I13</f>
        <v>0.2071769822092602</v>
      </c>
      <c r="I189" s="978">
        <f t="shared" si="5"/>
        <v>0.99837698220926019</v>
      </c>
      <c r="J189" s="935"/>
    </row>
    <row r="190" spans="1:10" x14ac:dyDescent="0.25">
      <c r="A190" s="974">
        <v>193</v>
      </c>
      <c r="B190" s="975">
        <v>91502921</v>
      </c>
      <c r="C190" s="976">
        <v>46.8</v>
      </c>
      <c r="D190" s="977">
        <v>5.7799999999999997E-2</v>
      </c>
      <c r="E190" s="977">
        <v>5.7799999999999997E-2</v>
      </c>
      <c r="F190" s="978">
        <f t="shared" si="4"/>
        <v>0</v>
      </c>
      <c r="G190" s="978">
        <v>0</v>
      </c>
      <c r="H190" s="978">
        <f>C190/C254*I13</f>
        <v>0.1148801275757509</v>
      </c>
      <c r="I190" s="978">
        <f t="shared" si="5"/>
        <v>0.1148801275757509</v>
      </c>
      <c r="J190" s="935"/>
    </row>
    <row r="191" spans="1:10" x14ac:dyDescent="0.25">
      <c r="A191" s="974">
        <v>194</v>
      </c>
      <c r="B191" s="975">
        <v>91502917</v>
      </c>
      <c r="C191" s="976">
        <v>52.1</v>
      </c>
      <c r="D191" s="977">
        <v>9.4700000000000006E-2</v>
      </c>
      <c r="E191" s="977">
        <v>9.4700000000000006E-2</v>
      </c>
      <c r="F191" s="978">
        <f t="shared" si="4"/>
        <v>0</v>
      </c>
      <c r="G191" s="978">
        <v>0</v>
      </c>
      <c r="H191" s="978">
        <f>C191/C254*I13</f>
        <v>0.12789005655334665</v>
      </c>
      <c r="I191" s="978">
        <f t="shared" si="5"/>
        <v>0.12789005655334665</v>
      </c>
      <c r="J191" s="935"/>
    </row>
    <row r="192" spans="1:10" x14ac:dyDescent="0.25">
      <c r="A192" s="974">
        <v>195</v>
      </c>
      <c r="B192" s="975">
        <v>91502916</v>
      </c>
      <c r="C192" s="976">
        <v>48</v>
      </c>
      <c r="D192" s="977">
        <v>0.11459999999999999</v>
      </c>
      <c r="E192" s="977">
        <v>0.79600000000000004</v>
      </c>
      <c r="F192" s="978">
        <f t="shared" si="4"/>
        <v>0.68140000000000001</v>
      </c>
      <c r="G192" s="978">
        <v>0</v>
      </c>
      <c r="H192" s="978">
        <f>C192/C254*I13</f>
        <v>0.11782577187256504</v>
      </c>
      <c r="I192" s="978">
        <f t="shared" si="5"/>
        <v>0.79922577187256505</v>
      </c>
      <c r="J192" s="935"/>
    </row>
    <row r="193" spans="1:13" x14ac:dyDescent="0.25">
      <c r="A193" s="974">
        <v>196</v>
      </c>
      <c r="B193" s="975">
        <v>91502920</v>
      </c>
      <c r="C193" s="979">
        <v>49.5</v>
      </c>
      <c r="D193" s="977">
        <v>1.5100000000000001E-2</v>
      </c>
      <c r="E193" s="977">
        <v>1.5100000000000001E-2</v>
      </c>
      <c r="F193" s="978">
        <f t="shared" si="4"/>
        <v>0</v>
      </c>
      <c r="G193" s="978">
        <v>0</v>
      </c>
      <c r="H193" s="978">
        <f>C193/C254*I13</f>
        <v>0.12150782724358269</v>
      </c>
      <c r="I193" s="978">
        <f t="shared" si="5"/>
        <v>0.12150782724358269</v>
      </c>
    </row>
    <row r="194" spans="1:13" x14ac:dyDescent="0.25">
      <c r="A194" s="974">
        <v>197</v>
      </c>
      <c r="B194" s="975">
        <v>91502928</v>
      </c>
      <c r="C194" s="976">
        <v>69.900000000000006</v>
      </c>
      <c r="D194" s="977">
        <v>0.80379999999999996</v>
      </c>
      <c r="E194" s="977">
        <v>3.3151999999999999</v>
      </c>
      <c r="F194" s="978">
        <f t="shared" si="4"/>
        <v>2.5114000000000001</v>
      </c>
      <c r="G194" s="978">
        <v>0</v>
      </c>
      <c r="H194" s="978">
        <f>C194/C254*I13</f>
        <v>0.17158378028942287</v>
      </c>
      <c r="I194" s="978">
        <f t="shared" si="5"/>
        <v>2.682983780289423</v>
      </c>
    </row>
    <row r="195" spans="1:13" x14ac:dyDescent="0.25">
      <c r="A195" s="974">
        <v>198</v>
      </c>
      <c r="B195" s="975">
        <v>91502929</v>
      </c>
      <c r="C195" s="976">
        <v>42</v>
      </c>
      <c r="D195" s="977">
        <v>1.2905</v>
      </c>
      <c r="E195" s="977">
        <v>2.1688999999999998</v>
      </c>
      <c r="F195" s="978">
        <f t="shared" si="4"/>
        <v>0.87839999999999985</v>
      </c>
      <c r="G195" s="978">
        <v>0</v>
      </c>
      <c r="H195" s="978">
        <f>C195/C254*I13</f>
        <v>0.10309755038849441</v>
      </c>
      <c r="I195" s="978">
        <f t="shared" si="5"/>
        <v>0.98149755038849429</v>
      </c>
    </row>
    <row r="196" spans="1:13" x14ac:dyDescent="0.25">
      <c r="A196" s="974">
        <v>199</v>
      </c>
      <c r="B196" s="975">
        <v>91503030</v>
      </c>
      <c r="C196" s="976">
        <v>69</v>
      </c>
      <c r="D196" s="977">
        <v>1.069</v>
      </c>
      <c r="E196" s="977">
        <v>2.7248999999999999</v>
      </c>
      <c r="F196" s="978">
        <f t="shared" si="4"/>
        <v>1.6558999999999999</v>
      </c>
      <c r="G196" s="978">
        <v>0</v>
      </c>
      <c r="H196" s="978">
        <f>C196/C254*I13</f>
        <v>0.16937454706681224</v>
      </c>
      <c r="I196" s="978">
        <f t="shared" si="5"/>
        <v>1.8252745470668121</v>
      </c>
    </row>
    <row r="197" spans="1:13" x14ac:dyDescent="0.25">
      <c r="A197" s="974">
        <v>200</v>
      </c>
      <c r="B197" s="975">
        <v>91502927</v>
      </c>
      <c r="C197" s="976">
        <v>45.5</v>
      </c>
      <c r="D197" s="977">
        <v>0.16839999999999999</v>
      </c>
      <c r="E197" s="977">
        <v>0.16839999999999999</v>
      </c>
      <c r="F197" s="978">
        <f t="shared" si="4"/>
        <v>0</v>
      </c>
      <c r="G197" s="978">
        <v>0</v>
      </c>
      <c r="H197" s="978">
        <f>C197/C254*I13</f>
        <v>0.11168901292086894</v>
      </c>
      <c r="I197" s="978">
        <f t="shared" si="5"/>
        <v>0.11168901292086894</v>
      </c>
    </row>
    <row r="198" spans="1:13" s="987" customFormat="1" ht="14.25" x14ac:dyDescent="0.2">
      <c r="A198" s="981" t="s">
        <v>22</v>
      </c>
      <c r="B198" s="982"/>
      <c r="C198" s="983">
        <f>SUM(C18:C197)</f>
        <v>10137.999999999993</v>
      </c>
      <c r="D198" s="984">
        <f>SUM(D18:D197)</f>
        <v>62.869299999999996</v>
      </c>
      <c r="E198" s="984">
        <f>SUM(E18:E197)</f>
        <v>139.10229999999993</v>
      </c>
      <c r="F198" s="985">
        <f>E198-D198</f>
        <v>76.232999999999933</v>
      </c>
      <c r="G198" s="985">
        <v>0</v>
      </c>
      <c r="H198" s="985">
        <f>SUM(H18:H197)</f>
        <v>24.885784900918033</v>
      </c>
      <c r="I198" s="985">
        <f>F198+H198</f>
        <v>101.11878490091797</v>
      </c>
      <c r="J198" s="986"/>
    </row>
    <row r="199" spans="1:13" x14ac:dyDescent="0.25">
      <c r="A199" s="988" t="s">
        <v>294</v>
      </c>
      <c r="B199" s="989" t="s">
        <v>295</v>
      </c>
      <c r="C199" s="990">
        <v>84.2</v>
      </c>
      <c r="D199" s="991">
        <v>2.2017000000000002</v>
      </c>
      <c r="E199" s="991">
        <v>3.5284</v>
      </c>
      <c r="F199" s="978">
        <f t="shared" si="4"/>
        <v>1.3266999999999998</v>
      </c>
      <c r="G199" s="978">
        <v>0</v>
      </c>
      <c r="H199" s="978">
        <f>C199/C254*I13</f>
        <v>0.20668604149312453</v>
      </c>
      <c r="I199" s="978">
        <f t="shared" si="5"/>
        <v>1.5333860414931242</v>
      </c>
    </row>
    <row r="200" spans="1:13" x14ac:dyDescent="0.25">
      <c r="A200" s="988" t="s">
        <v>296</v>
      </c>
      <c r="B200" s="989" t="s">
        <v>297</v>
      </c>
      <c r="C200" s="990">
        <v>41.5</v>
      </c>
      <c r="D200" s="992">
        <v>1.3181</v>
      </c>
      <c r="E200" s="992">
        <v>2.1566000000000001</v>
      </c>
      <c r="F200" s="978">
        <f t="shared" si="4"/>
        <v>0.83850000000000002</v>
      </c>
      <c r="G200" s="978">
        <v>0</v>
      </c>
      <c r="H200" s="978">
        <f>C200/C254*I13</f>
        <v>0.10187019859815519</v>
      </c>
      <c r="I200" s="978">
        <f t="shared" si="5"/>
        <v>0.94037019859815518</v>
      </c>
    </row>
    <row r="201" spans="1:13" x14ac:dyDescent="0.25">
      <c r="A201" s="988" t="s">
        <v>298</v>
      </c>
      <c r="B201" s="989" t="s">
        <v>299</v>
      </c>
      <c r="C201" s="990">
        <v>52.6</v>
      </c>
      <c r="D201" s="992">
        <v>0</v>
      </c>
      <c r="E201" s="992">
        <v>0</v>
      </c>
      <c r="F201" s="978">
        <f t="shared" si="4"/>
        <v>0</v>
      </c>
      <c r="G201" s="978">
        <v>0</v>
      </c>
      <c r="H201" s="978">
        <f>C201/C254*I13</f>
        <v>0.12911740834368587</v>
      </c>
      <c r="I201" s="978">
        <f t="shared" si="5"/>
        <v>0.12911740834368587</v>
      </c>
    </row>
    <row r="202" spans="1:13" x14ac:dyDescent="0.25">
      <c r="A202" s="988" t="s">
        <v>300</v>
      </c>
      <c r="B202" s="989" t="s">
        <v>301</v>
      </c>
      <c r="C202" s="990">
        <v>484</v>
      </c>
      <c r="D202" s="992">
        <v>0</v>
      </c>
      <c r="E202" s="992">
        <v>0.4052</v>
      </c>
      <c r="F202" s="978">
        <f t="shared" si="4"/>
        <v>0.4052</v>
      </c>
      <c r="G202" s="978">
        <v>0</v>
      </c>
      <c r="H202" s="978">
        <f>C202/C254*I13</f>
        <v>1.188076533048364</v>
      </c>
      <c r="I202" s="978">
        <f t="shared" si="5"/>
        <v>1.593276533048364</v>
      </c>
    </row>
    <row r="203" spans="1:13" x14ac:dyDescent="0.25">
      <c r="A203" s="988" t="s">
        <v>302</v>
      </c>
      <c r="B203" s="989" t="s">
        <v>303</v>
      </c>
      <c r="C203" s="990">
        <v>97.2</v>
      </c>
      <c r="D203" s="992">
        <v>0.81010000000000004</v>
      </c>
      <c r="E203" s="992">
        <v>2.5985999999999998</v>
      </c>
      <c r="F203" s="978">
        <f t="shared" si="4"/>
        <v>1.7884999999999998</v>
      </c>
      <c r="G203" s="978">
        <v>0</v>
      </c>
      <c r="H203" s="978">
        <f>C203/C254*I13</f>
        <v>0.23859718804194421</v>
      </c>
      <c r="I203" s="978">
        <f t="shared" si="5"/>
        <v>2.0270971880419442</v>
      </c>
      <c r="L203" s="993"/>
      <c r="M203" s="993"/>
    </row>
    <row r="204" spans="1:13" x14ac:dyDescent="0.25">
      <c r="A204" s="988" t="s">
        <v>304</v>
      </c>
      <c r="B204" s="989" t="s">
        <v>305</v>
      </c>
      <c r="C204" s="990">
        <v>148.1</v>
      </c>
      <c r="D204" s="992">
        <v>12.3856</v>
      </c>
      <c r="E204" s="992">
        <v>21.584900000000001</v>
      </c>
      <c r="F204" s="978">
        <v>0</v>
      </c>
      <c r="G204" s="978">
        <v>0</v>
      </c>
      <c r="H204" s="978">
        <v>0</v>
      </c>
      <c r="I204" s="978">
        <f>G204</f>
        <v>0</v>
      </c>
      <c r="L204" s="994"/>
      <c r="M204" s="994"/>
    </row>
    <row r="205" spans="1:13" x14ac:dyDescent="0.25">
      <c r="A205" s="988" t="s">
        <v>306</v>
      </c>
      <c r="B205" s="989" t="s">
        <v>307</v>
      </c>
      <c r="C205" s="990">
        <v>125.2</v>
      </c>
      <c r="D205" s="992">
        <v>13.358700000000001</v>
      </c>
      <c r="E205" s="992">
        <v>21.715800000000002</v>
      </c>
      <c r="F205" s="978">
        <v>0</v>
      </c>
      <c r="G205" s="978">
        <v>0</v>
      </c>
      <c r="H205" s="978">
        <v>0</v>
      </c>
      <c r="I205" s="978">
        <f>G205</f>
        <v>0</v>
      </c>
      <c r="L205" s="994"/>
      <c r="M205" s="994"/>
    </row>
    <row r="206" spans="1:13" x14ac:dyDescent="0.25">
      <c r="A206" s="988" t="s">
        <v>308</v>
      </c>
      <c r="B206" s="989" t="s">
        <v>309</v>
      </c>
      <c r="C206" s="990">
        <v>84.3</v>
      </c>
      <c r="D206" s="992">
        <v>0</v>
      </c>
      <c r="E206" s="992">
        <v>0</v>
      </c>
      <c r="F206" s="978">
        <f t="shared" si="4"/>
        <v>0</v>
      </c>
      <c r="G206" s="978">
        <v>0</v>
      </c>
      <c r="H206" s="978">
        <f>C206/C254*I13</f>
        <v>0.20693151185119235</v>
      </c>
      <c r="I206" s="978">
        <f t="shared" si="5"/>
        <v>0.20693151185119235</v>
      </c>
    </row>
    <row r="207" spans="1:13" x14ac:dyDescent="0.25">
      <c r="A207" s="651" t="s">
        <v>310</v>
      </c>
      <c r="B207" s="989" t="s">
        <v>311</v>
      </c>
      <c r="C207" s="990">
        <v>84.3</v>
      </c>
      <c r="D207" s="992">
        <v>1.5E-3</v>
      </c>
      <c r="E207" s="992">
        <v>11.6327</v>
      </c>
      <c r="F207" s="978">
        <v>0</v>
      </c>
      <c r="G207" s="978">
        <f>C207*0.015*12/7</f>
        <v>2.1677142857142857</v>
      </c>
      <c r="H207" s="978">
        <v>0</v>
      </c>
      <c r="I207" s="978">
        <f>G207</f>
        <v>2.1677142857142857</v>
      </c>
    </row>
    <row r="208" spans="1:13" x14ac:dyDescent="0.25">
      <c r="A208" s="988" t="s">
        <v>312</v>
      </c>
      <c r="B208" s="989" t="s">
        <v>313</v>
      </c>
      <c r="C208" s="990">
        <v>26.6</v>
      </c>
      <c r="D208" s="992">
        <v>0.89</v>
      </c>
      <c r="E208" s="992">
        <v>1.66</v>
      </c>
      <c r="F208" s="978">
        <f t="shared" si="4"/>
        <v>0.76999999999999991</v>
      </c>
      <c r="G208" s="978">
        <v>0</v>
      </c>
      <c r="H208" s="978">
        <f>C208/C254*I13</f>
        <v>6.5295115246046462E-2</v>
      </c>
      <c r="I208" s="978">
        <f t="shared" si="5"/>
        <v>0.83529511524604638</v>
      </c>
    </row>
    <row r="209" spans="1:10" x14ac:dyDescent="0.25">
      <c r="A209" s="988" t="s">
        <v>314</v>
      </c>
      <c r="B209" s="989" t="s">
        <v>315</v>
      </c>
      <c r="C209" s="990">
        <v>29.3</v>
      </c>
      <c r="D209" s="992">
        <v>0.78</v>
      </c>
      <c r="E209" s="992">
        <v>1.59</v>
      </c>
      <c r="F209" s="978">
        <f t="shared" si="4"/>
        <v>0.81</v>
      </c>
      <c r="G209" s="978">
        <v>0</v>
      </c>
      <c r="H209" s="978">
        <f>C209/C254*I13</f>
        <v>7.1922814913878252E-2</v>
      </c>
      <c r="I209" s="978">
        <f t="shared" si="5"/>
        <v>0.88192281491387825</v>
      </c>
      <c r="J209" s="935"/>
    </row>
    <row r="210" spans="1:10" x14ac:dyDescent="0.25">
      <c r="A210" s="988" t="s">
        <v>316</v>
      </c>
      <c r="B210" s="989" t="s">
        <v>317</v>
      </c>
      <c r="C210" s="990">
        <v>37.4</v>
      </c>
      <c r="D210" s="992">
        <v>0.54</v>
      </c>
      <c r="E210" s="992">
        <v>0.54</v>
      </c>
      <c r="F210" s="978">
        <f t="shared" si="4"/>
        <v>0</v>
      </c>
      <c r="G210" s="978">
        <v>0</v>
      </c>
      <c r="H210" s="978">
        <f>C210/C254*I13</f>
        <v>9.1805913917373597E-2</v>
      </c>
      <c r="I210" s="978">
        <f t="shared" si="5"/>
        <v>9.1805913917373597E-2</v>
      </c>
      <c r="J210" s="935"/>
    </row>
    <row r="211" spans="1:10" x14ac:dyDescent="0.25">
      <c r="A211" s="988" t="s">
        <v>318</v>
      </c>
      <c r="B211" s="989" t="s">
        <v>319</v>
      </c>
      <c r="C211" s="990">
        <v>35.5</v>
      </c>
      <c r="D211" s="992">
        <v>0.88</v>
      </c>
      <c r="E211" s="992">
        <v>1.63</v>
      </c>
      <c r="F211" s="978">
        <f t="shared" ref="F211:F252" si="6">E211-D211</f>
        <v>0.74999999999999989</v>
      </c>
      <c r="G211" s="978">
        <v>0</v>
      </c>
      <c r="H211" s="978">
        <f>C211/C254*I13</f>
        <v>8.7141977114084571E-2</v>
      </c>
      <c r="I211" s="978">
        <f t="shared" si="5"/>
        <v>0.83714197711408445</v>
      </c>
      <c r="J211" s="935"/>
    </row>
    <row r="212" spans="1:10" x14ac:dyDescent="0.25">
      <c r="A212" s="988" t="s">
        <v>320</v>
      </c>
      <c r="B212" s="989" t="s">
        <v>321</v>
      </c>
      <c r="C212" s="990">
        <v>91.3</v>
      </c>
      <c r="D212" s="992">
        <v>0</v>
      </c>
      <c r="E212" s="992">
        <v>1.42</v>
      </c>
      <c r="F212" s="978">
        <f t="shared" si="6"/>
        <v>1.42</v>
      </c>
      <c r="G212" s="978">
        <v>0</v>
      </c>
      <c r="H212" s="978">
        <f>C212/C254*I13</f>
        <v>0.22411443691594143</v>
      </c>
      <c r="I212" s="978">
        <f t="shared" si="5"/>
        <v>1.6441144369159413</v>
      </c>
      <c r="J212" s="935"/>
    </row>
    <row r="213" spans="1:10" x14ac:dyDescent="0.25">
      <c r="A213" s="988" t="s">
        <v>322</v>
      </c>
      <c r="B213" s="989" t="s">
        <v>323</v>
      </c>
      <c r="C213" s="990">
        <v>47.7</v>
      </c>
      <c r="D213" s="977">
        <v>0</v>
      </c>
      <c r="E213" s="977">
        <v>0</v>
      </c>
      <c r="F213" s="978">
        <f t="shared" si="6"/>
        <v>0</v>
      </c>
      <c r="G213" s="978">
        <v>0</v>
      </c>
      <c r="H213" s="978">
        <f>C213/C254*I13</f>
        <v>0.11708936079836152</v>
      </c>
      <c r="I213" s="978">
        <f t="shared" ref="I213:I254" si="7">F213+H213</f>
        <v>0.11708936079836152</v>
      </c>
      <c r="J213" s="935"/>
    </row>
    <row r="214" spans="1:10" x14ac:dyDescent="0.25">
      <c r="A214" s="988" t="s">
        <v>324</v>
      </c>
      <c r="B214" s="989" t="s">
        <v>325</v>
      </c>
      <c r="C214" s="990">
        <v>39.9</v>
      </c>
      <c r="D214" s="977">
        <v>0</v>
      </c>
      <c r="E214" s="977">
        <v>0.75</v>
      </c>
      <c r="F214" s="978">
        <f t="shared" si="6"/>
        <v>0.75</v>
      </c>
      <c r="G214" s="978">
        <v>0</v>
      </c>
      <c r="H214" s="978">
        <f>C214/C254*I13</f>
        <v>9.7942672869069686E-2</v>
      </c>
      <c r="I214" s="978">
        <f t="shared" si="7"/>
        <v>0.84794267286906966</v>
      </c>
      <c r="J214" s="935"/>
    </row>
    <row r="215" spans="1:10" x14ac:dyDescent="0.25">
      <c r="A215" s="988" t="s">
        <v>326</v>
      </c>
      <c r="B215" s="989" t="s">
        <v>327</v>
      </c>
      <c r="C215" s="990">
        <v>50.3</v>
      </c>
      <c r="D215" s="977">
        <v>0</v>
      </c>
      <c r="E215" s="977">
        <v>0.69</v>
      </c>
      <c r="F215" s="978">
        <f t="shared" si="6"/>
        <v>0.69</v>
      </c>
      <c r="G215" s="978">
        <v>0</v>
      </c>
      <c r="H215" s="978">
        <f>C215/C254*I13</f>
        <v>0.12347159010812545</v>
      </c>
      <c r="I215" s="978">
        <f t="shared" si="7"/>
        <v>0.81347159010812542</v>
      </c>
      <c r="J215" s="935"/>
    </row>
    <row r="216" spans="1:10" x14ac:dyDescent="0.25">
      <c r="A216" s="988" t="s">
        <v>328</v>
      </c>
      <c r="B216" s="989" t="s">
        <v>329</v>
      </c>
      <c r="C216" s="990">
        <v>50.4</v>
      </c>
      <c r="D216" s="977">
        <v>0</v>
      </c>
      <c r="E216" s="977">
        <v>0</v>
      </c>
      <c r="F216" s="978">
        <f t="shared" si="6"/>
        <v>0</v>
      </c>
      <c r="G216" s="978">
        <v>0</v>
      </c>
      <c r="H216" s="978">
        <f>C216/C254*I13</f>
        <v>0.1237170604661933</v>
      </c>
      <c r="I216" s="978">
        <f t="shared" si="7"/>
        <v>0.1237170604661933</v>
      </c>
      <c r="J216" s="935"/>
    </row>
    <row r="217" spans="1:10" x14ac:dyDescent="0.25">
      <c r="A217" s="988" t="s">
        <v>330</v>
      </c>
      <c r="B217" s="989" t="s">
        <v>331</v>
      </c>
      <c r="C217" s="990">
        <v>76.599999999999994</v>
      </c>
      <c r="D217" s="977">
        <v>0.01</v>
      </c>
      <c r="E217" s="977">
        <v>1.18</v>
      </c>
      <c r="F217" s="978">
        <f t="shared" si="6"/>
        <v>1.17</v>
      </c>
      <c r="G217" s="978">
        <v>0</v>
      </c>
      <c r="H217" s="978">
        <f>C217/C254*I13</f>
        <v>0.18803029427996837</v>
      </c>
      <c r="I217" s="978">
        <f t="shared" si="7"/>
        <v>1.3580302942799682</v>
      </c>
      <c r="J217" s="935"/>
    </row>
    <row r="218" spans="1:10" x14ac:dyDescent="0.25">
      <c r="A218" s="988" t="s">
        <v>332</v>
      </c>
      <c r="B218" s="989" t="s">
        <v>333</v>
      </c>
      <c r="C218" s="990">
        <v>44.5</v>
      </c>
      <c r="D218" s="977">
        <v>0</v>
      </c>
      <c r="E218" s="977">
        <v>0</v>
      </c>
      <c r="F218" s="978">
        <f t="shared" si="6"/>
        <v>0</v>
      </c>
      <c r="G218" s="978">
        <v>0</v>
      </c>
      <c r="H218" s="978">
        <f>C218/C254*I13</f>
        <v>0.1092343093401905</v>
      </c>
      <c r="I218" s="978">
        <f t="shared" si="7"/>
        <v>0.1092343093401905</v>
      </c>
      <c r="J218" s="935"/>
    </row>
    <row r="219" spans="1:10" x14ac:dyDescent="0.25">
      <c r="A219" s="988" t="s">
        <v>334</v>
      </c>
      <c r="B219" s="989" t="s">
        <v>335</v>
      </c>
      <c r="C219" s="990">
        <v>72.3</v>
      </c>
      <c r="D219" s="977">
        <v>0</v>
      </c>
      <c r="E219" s="977">
        <v>1.25</v>
      </c>
      <c r="F219" s="978">
        <f t="shared" si="6"/>
        <v>1.25</v>
      </c>
      <c r="G219" s="978">
        <v>0</v>
      </c>
      <c r="H219" s="978">
        <f>C219/C254*I13</f>
        <v>0.17747506888305109</v>
      </c>
      <c r="I219" s="978">
        <f t="shared" si="7"/>
        <v>1.4274750688830511</v>
      </c>
      <c r="J219" s="935"/>
    </row>
    <row r="220" spans="1:10" x14ac:dyDescent="0.25">
      <c r="A220" s="988" t="s">
        <v>336</v>
      </c>
      <c r="B220" s="989" t="s">
        <v>337</v>
      </c>
      <c r="C220" s="990">
        <v>44.7</v>
      </c>
      <c r="D220" s="977">
        <v>0</v>
      </c>
      <c r="E220" s="977">
        <v>0.44</v>
      </c>
      <c r="F220" s="978">
        <f t="shared" si="6"/>
        <v>0.44</v>
      </c>
      <c r="G220" s="978">
        <v>0</v>
      </c>
      <c r="H220" s="978">
        <f>C220/C254*I13</f>
        <v>0.1097252500563262</v>
      </c>
      <c r="I220" s="978">
        <f t="shared" si="7"/>
        <v>0.54972525005632622</v>
      </c>
      <c r="J220" s="935"/>
    </row>
    <row r="221" spans="1:10" x14ac:dyDescent="0.25">
      <c r="A221" s="988" t="s">
        <v>338</v>
      </c>
      <c r="B221" s="989" t="s">
        <v>339</v>
      </c>
      <c r="C221" s="990">
        <v>44.7</v>
      </c>
      <c r="D221" s="977">
        <v>1.08</v>
      </c>
      <c r="E221" s="977">
        <v>1.45</v>
      </c>
      <c r="F221" s="978">
        <f t="shared" si="6"/>
        <v>0.36999999999999988</v>
      </c>
      <c r="G221" s="978">
        <v>0</v>
      </c>
      <c r="H221" s="978">
        <f>C221/C254*I13</f>
        <v>0.1097252500563262</v>
      </c>
      <c r="I221" s="978">
        <f t="shared" si="7"/>
        <v>0.4797252500563261</v>
      </c>
      <c r="J221" s="935"/>
    </row>
    <row r="222" spans="1:10" x14ac:dyDescent="0.25">
      <c r="A222" s="988" t="s">
        <v>340</v>
      </c>
      <c r="B222" s="989" t="s">
        <v>341</v>
      </c>
      <c r="C222" s="990">
        <v>35.5</v>
      </c>
      <c r="D222" s="977">
        <v>0.78</v>
      </c>
      <c r="E222" s="977">
        <v>1.54</v>
      </c>
      <c r="F222" s="978">
        <f t="shared" si="6"/>
        <v>0.76</v>
      </c>
      <c r="G222" s="978">
        <v>0</v>
      </c>
      <c r="H222" s="978">
        <f>C222/C254*I13</f>
        <v>8.7141977114084571E-2</v>
      </c>
      <c r="I222" s="978">
        <f t="shared" si="7"/>
        <v>0.84714197711408457</v>
      </c>
      <c r="J222" s="935"/>
    </row>
    <row r="223" spans="1:10" x14ac:dyDescent="0.25">
      <c r="A223" s="651" t="s">
        <v>342</v>
      </c>
      <c r="B223" s="989" t="s">
        <v>309</v>
      </c>
      <c r="C223" s="990">
        <v>585.70000000000005</v>
      </c>
      <c r="D223" s="977">
        <v>0</v>
      </c>
      <c r="E223" s="977">
        <v>0</v>
      </c>
      <c r="F223" s="978">
        <f t="shared" si="6"/>
        <v>0</v>
      </c>
      <c r="G223" s="978">
        <v>0</v>
      </c>
      <c r="H223" s="978">
        <f>C223/C254*I13</f>
        <v>1.4377198872033614</v>
      </c>
      <c r="I223" s="978">
        <f t="shared" si="7"/>
        <v>1.4377198872033614</v>
      </c>
      <c r="J223" s="935"/>
    </row>
    <row r="224" spans="1:10" x14ac:dyDescent="0.25">
      <c r="A224" s="988" t="s">
        <v>343</v>
      </c>
      <c r="B224" s="989" t="s">
        <v>344</v>
      </c>
      <c r="C224" s="990">
        <v>26</v>
      </c>
      <c r="D224" s="977">
        <v>1.02</v>
      </c>
      <c r="E224" s="977">
        <v>1.87</v>
      </c>
      <c r="F224" s="978">
        <f t="shared" si="6"/>
        <v>0.85000000000000009</v>
      </c>
      <c r="G224" s="978">
        <v>0</v>
      </c>
      <c r="H224" s="978">
        <f>C224/C254*I13</f>
        <v>6.3822293097639399E-2</v>
      </c>
      <c r="I224" s="978">
        <f t="shared" si="7"/>
        <v>0.91382229309763952</v>
      </c>
      <c r="J224" s="935"/>
    </row>
    <row r="225" spans="1:10" x14ac:dyDescent="0.25">
      <c r="A225" s="988" t="s">
        <v>345</v>
      </c>
      <c r="B225" s="989" t="s">
        <v>346</v>
      </c>
      <c r="C225" s="990">
        <v>29.4</v>
      </c>
      <c r="D225" s="977">
        <v>1.26</v>
      </c>
      <c r="E225" s="977">
        <v>2.35</v>
      </c>
      <c r="F225" s="978">
        <f t="shared" si="6"/>
        <v>1.0900000000000001</v>
      </c>
      <c r="G225" s="978">
        <v>0</v>
      </c>
      <c r="H225" s="978">
        <f>C225/C254*I13</f>
        <v>7.2168285271946089E-2</v>
      </c>
      <c r="I225" s="978">
        <f t="shared" si="7"/>
        <v>1.1621682852719462</v>
      </c>
      <c r="J225" s="935"/>
    </row>
    <row r="226" spans="1:10" x14ac:dyDescent="0.25">
      <c r="A226" s="988" t="s">
        <v>347</v>
      </c>
      <c r="B226" s="989" t="s">
        <v>348</v>
      </c>
      <c r="C226" s="990">
        <v>37.1</v>
      </c>
      <c r="D226" s="977">
        <v>1.25</v>
      </c>
      <c r="E226" s="977">
        <v>2.2400000000000002</v>
      </c>
      <c r="F226" s="978">
        <f t="shared" si="6"/>
        <v>0.99000000000000021</v>
      </c>
      <c r="G226" s="978">
        <v>0</v>
      </c>
      <c r="H226" s="978">
        <f>C226/C254*I13</f>
        <v>9.1069502843170058E-2</v>
      </c>
      <c r="I226" s="978">
        <f t="shared" si="7"/>
        <v>1.0810695028431703</v>
      </c>
      <c r="J226" s="935"/>
    </row>
    <row r="227" spans="1:10" x14ac:dyDescent="0.25">
      <c r="A227" s="988" t="s">
        <v>349</v>
      </c>
      <c r="B227" s="989" t="s">
        <v>350</v>
      </c>
      <c r="C227" s="990">
        <v>25.8</v>
      </c>
      <c r="D227" s="977">
        <v>0.71</v>
      </c>
      <c r="E227" s="977">
        <v>1.73</v>
      </c>
      <c r="F227" s="978">
        <f t="shared" si="6"/>
        <v>1.02</v>
      </c>
      <c r="G227" s="978">
        <v>0</v>
      </c>
      <c r="H227" s="978">
        <f>C227/C254*I13</f>
        <v>6.3331352381503711E-2</v>
      </c>
      <c r="I227" s="978">
        <f t="shared" si="7"/>
        <v>1.0833313523815038</v>
      </c>
      <c r="J227" s="935"/>
    </row>
    <row r="228" spans="1:10" x14ac:dyDescent="0.25">
      <c r="A228" s="988" t="s">
        <v>351</v>
      </c>
      <c r="B228" s="989" t="s">
        <v>352</v>
      </c>
      <c r="C228" s="990">
        <v>49.1</v>
      </c>
      <c r="D228" s="977">
        <v>0.83</v>
      </c>
      <c r="E228" s="977">
        <v>1.5</v>
      </c>
      <c r="F228" s="978">
        <f t="shared" si="6"/>
        <v>0.67</v>
      </c>
      <c r="G228" s="978">
        <v>0</v>
      </c>
      <c r="H228" s="978">
        <f>C228/C254*I13</f>
        <v>0.12052594581131133</v>
      </c>
      <c r="I228" s="978">
        <f t="shared" si="7"/>
        <v>0.79052594581131141</v>
      </c>
      <c r="J228" s="935"/>
    </row>
    <row r="229" spans="1:10" x14ac:dyDescent="0.25">
      <c r="A229" s="988" t="s">
        <v>353</v>
      </c>
      <c r="B229" s="989" t="s">
        <v>354</v>
      </c>
      <c r="C229" s="990">
        <v>103.2</v>
      </c>
      <c r="D229" s="977">
        <v>1.0900000000000001</v>
      </c>
      <c r="E229" s="977">
        <v>2.06</v>
      </c>
      <c r="F229" s="978">
        <f t="shared" si="6"/>
        <v>0.97</v>
      </c>
      <c r="G229" s="978">
        <v>0</v>
      </c>
      <c r="H229" s="978">
        <f>C229/C254*I13</f>
        <v>0.25332540952601484</v>
      </c>
      <c r="I229" s="978">
        <f t="shared" si="7"/>
        <v>1.2233254095260149</v>
      </c>
      <c r="J229" s="935"/>
    </row>
    <row r="230" spans="1:10" x14ac:dyDescent="0.25">
      <c r="A230" s="988" t="s">
        <v>355</v>
      </c>
      <c r="B230" s="989" t="s">
        <v>356</v>
      </c>
      <c r="C230" s="990">
        <v>38.6</v>
      </c>
      <c r="D230" s="977">
        <v>0.75</v>
      </c>
      <c r="E230" s="977">
        <v>1.39</v>
      </c>
      <c r="F230" s="978">
        <f t="shared" si="6"/>
        <v>0.6399999999999999</v>
      </c>
      <c r="G230" s="978">
        <v>0</v>
      </c>
      <c r="H230" s="978">
        <f>C230/C254*I13</f>
        <v>9.4751558214187723E-2</v>
      </c>
      <c r="I230" s="978">
        <f t="shared" si="7"/>
        <v>0.73475155821418758</v>
      </c>
      <c r="J230" s="935"/>
    </row>
    <row r="231" spans="1:10" x14ac:dyDescent="0.25">
      <c r="A231" s="988" t="s">
        <v>357</v>
      </c>
      <c r="B231" s="989" t="s">
        <v>358</v>
      </c>
      <c r="C231" s="990">
        <v>50.4</v>
      </c>
      <c r="D231" s="977">
        <v>1.46</v>
      </c>
      <c r="E231" s="977">
        <v>2.4700000000000002</v>
      </c>
      <c r="F231" s="978">
        <f t="shared" si="6"/>
        <v>1.0100000000000002</v>
      </c>
      <c r="G231" s="978">
        <v>0</v>
      </c>
      <c r="H231" s="978">
        <f>C231/C254*I13</f>
        <v>0.1237170604661933</v>
      </c>
      <c r="I231" s="978">
        <f t="shared" si="7"/>
        <v>1.1337170604661935</v>
      </c>
      <c r="J231" s="935"/>
    </row>
    <row r="232" spans="1:10" x14ac:dyDescent="0.25">
      <c r="A232" s="988" t="s">
        <v>359</v>
      </c>
      <c r="B232" s="989" t="s">
        <v>360</v>
      </c>
      <c r="C232" s="990">
        <v>49.9</v>
      </c>
      <c r="D232" s="977">
        <v>1.57</v>
      </c>
      <c r="E232" s="977">
        <v>2.71</v>
      </c>
      <c r="F232" s="978">
        <f t="shared" si="6"/>
        <v>1.1399999999999999</v>
      </c>
      <c r="G232" s="978">
        <v>0</v>
      </c>
      <c r="H232" s="978">
        <f>C232/C254*I13</f>
        <v>0.12248970867585407</v>
      </c>
      <c r="I232" s="978">
        <f t="shared" si="7"/>
        <v>1.262489708675854</v>
      </c>
      <c r="J232" s="935"/>
    </row>
    <row r="233" spans="1:10" x14ac:dyDescent="0.25">
      <c r="A233" s="988" t="s">
        <v>361</v>
      </c>
      <c r="B233" s="989" t="s">
        <v>362</v>
      </c>
      <c r="C233" s="990">
        <v>76.3</v>
      </c>
      <c r="D233" s="977">
        <v>0</v>
      </c>
      <c r="E233" s="977">
        <v>0.69</v>
      </c>
      <c r="F233" s="978">
        <f t="shared" si="6"/>
        <v>0.69</v>
      </c>
      <c r="G233" s="978">
        <v>0</v>
      </c>
      <c r="H233" s="978">
        <f>C233/C254*I13</f>
        <v>0.18729388320576484</v>
      </c>
      <c r="I233" s="978">
        <f t="shared" si="7"/>
        <v>0.87729388320576485</v>
      </c>
      <c r="J233" s="935"/>
    </row>
    <row r="234" spans="1:10" x14ac:dyDescent="0.25">
      <c r="A234" s="988" t="s">
        <v>363</v>
      </c>
      <c r="B234" s="989" t="s">
        <v>364</v>
      </c>
      <c r="C234" s="990">
        <v>44.8</v>
      </c>
      <c r="D234" s="977">
        <v>1.62</v>
      </c>
      <c r="E234" s="977">
        <v>2.68</v>
      </c>
      <c r="F234" s="978">
        <f t="shared" si="6"/>
        <v>1.06</v>
      </c>
      <c r="G234" s="978">
        <v>0</v>
      </c>
      <c r="H234" s="978">
        <f>C234/C254*I13</f>
        <v>0.10997072041439403</v>
      </c>
      <c r="I234" s="978">
        <f t="shared" si="7"/>
        <v>1.1699707204143941</v>
      </c>
      <c r="J234" s="935"/>
    </row>
    <row r="235" spans="1:10" x14ac:dyDescent="0.25">
      <c r="A235" s="988" t="s">
        <v>365</v>
      </c>
      <c r="B235" s="989" t="s">
        <v>366</v>
      </c>
      <c r="C235" s="990">
        <v>72.900000000000006</v>
      </c>
      <c r="D235" s="977">
        <v>0.97</v>
      </c>
      <c r="E235" s="977">
        <v>1.8</v>
      </c>
      <c r="F235" s="978">
        <f t="shared" si="6"/>
        <v>0.83000000000000007</v>
      </c>
      <c r="G235" s="978">
        <v>0</v>
      </c>
      <c r="H235" s="978">
        <f>C235/C254*I13</f>
        <v>0.17894789103145817</v>
      </c>
      <c r="I235" s="978">
        <f t="shared" si="7"/>
        <v>1.0089478910314582</v>
      </c>
      <c r="J235" s="935"/>
    </row>
    <row r="236" spans="1:10" x14ac:dyDescent="0.25">
      <c r="A236" s="988" t="s">
        <v>367</v>
      </c>
      <c r="B236" s="989" t="s">
        <v>368</v>
      </c>
      <c r="C236" s="990">
        <v>45.8</v>
      </c>
      <c r="D236" s="977">
        <v>0</v>
      </c>
      <c r="E236" s="977">
        <v>0</v>
      </c>
      <c r="F236" s="978">
        <f t="shared" si="6"/>
        <v>0</v>
      </c>
      <c r="G236" s="978">
        <v>0</v>
      </c>
      <c r="H236" s="978">
        <f>C236/C254*I13</f>
        <v>0.11242542399507247</v>
      </c>
      <c r="I236" s="978">
        <f t="shared" si="7"/>
        <v>0.11242542399507247</v>
      </c>
      <c r="J236" s="935"/>
    </row>
    <row r="237" spans="1:10" x14ac:dyDescent="0.25">
      <c r="A237" s="995" t="s">
        <v>369</v>
      </c>
      <c r="B237" s="989" t="s">
        <v>370</v>
      </c>
      <c r="C237" s="990">
        <v>23.2</v>
      </c>
      <c r="D237" s="977">
        <v>1.18</v>
      </c>
      <c r="E237" s="977">
        <v>2.11</v>
      </c>
      <c r="F237" s="978">
        <f t="shared" si="6"/>
        <v>0.92999999999999994</v>
      </c>
      <c r="G237" s="978">
        <v>0</v>
      </c>
      <c r="H237" s="978">
        <f>C237/C254*I13</f>
        <v>5.6949123071739771E-2</v>
      </c>
      <c r="I237" s="978">
        <f t="shared" si="7"/>
        <v>0.98694912307173976</v>
      </c>
      <c r="J237" s="935"/>
    </row>
    <row r="238" spans="1:10" x14ac:dyDescent="0.25">
      <c r="A238" s="995" t="s">
        <v>371</v>
      </c>
      <c r="B238" s="989" t="s">
        <v>372</v>
      </c>
      <c r="C238" s="990">
        <v>26</v>
      </c>
      <c r="D238" s="977">
        <v>0.51</v>
      </c>
      <c r="E238" s="977">
        <v>1.62</v>
      </c>
      <c r="F238" s="978">
        <f t="shared" si="6"/>
        <v>1.1100000000000001</v>
      </c>
      <c r="G238" s="978">
        <v>0</v>
      </c>
      <c r="H238" s="978">
        <f>C238/C254*I13</f>
        <v>6.3822293097639399E-2</v>
      </c>
      <c r="I238" s="978">
        <f t="shared" si="7"/>
        <v>1.1738222930976394</v>
      </c>
      <c r="J238" s="935"/>
    </row>
    <row r="239" spans="1:10" x14ac:dyDescent="0.25">
      <c r="A239" s="995" t="s">
        <v>373</v>
      </c>
      <c r="B239" s="989" t="s">
        <v>374</v>
      </c>
      <c r="C239" s="990">
        <v>30.5</v>
      </c>
      <c r="D239" s="977">
        <v>1.08</v>
      </c>
      <c r="E239" s="977">
        <v>1.87</v>
      </c>
      <c r="F239" s="978">
        <f t="shared" si="6"/>
        <v>0.79</v>
      </c>
      <c r="G239" s="978">
        <v>0</v>
      </c>
      <c r="H239" s="978">
        <f>C239/C254*I13</f>
        <v>7.4868459210692365E-2</v>
      </c>
      <c r="I239" s="978">
        <f t="shared" si="7"/>
        <v>0.86486845921069244</v>
      </c>
      <c r="J239" s="935"/>
    </row>
    <row r="240" spans="1:10" x14ac:dyDescent="0.25">
      <c r="A240" s="995" t="s">
        <v>375</v>
      </c>
      <c r="B240" s="989" t="s">
        <v>376</v>
      </c>
      <c r="C240" s="990">
        <v>43.5</v>
      </c>
      <c r="D240" s="977">
        <v>0.28000000000000003</v>
      </c>
      <c r="E240" s="977">
        <v>0.87</v>
      </c>
      <c r="F240" s="978">
        <f t="shared" si="6"/>
        <v>0.59</v>
      </c>
      <c r="G240" s="978">
        <v>0</v>
      </c>
      <c r="H240" s="978">
        <f>C240/C254*I13</f>
        <v>0.10677960575951206</v>
      </c>
      <c r="I240" s="978">
        <f t="shared" si="7"/>
        <v>0.69677960575951203</v>
      </c>
      <c r="J240" s="935"/>
    </row>
    <row r="241" spans="1:11" x14ac:dyDescent="0.25">
      <c r="A241" s="995" t="s">
        <v>377</v>
      </c>
      <c r="B241" s="989" t="s">
        <v>378</v>
      </c>
      <c r="C241" s="990">
        <v>35.9</v>
      </c>
      <c r="D241" s="977">
        <v>0.84</v>
      </c>
      <c r="E241" s="977">
        <v>1.37</v>
      </c>
      <c r="F241" s="978">
        <f t="shared" si="6"/>
        <v>0.53000000000000014</v>
      </c>
      <c r="G241" s="978">
        <v>0</v>
      </c>
      <c r="H241" s="978">
        <f>C241/C254*I13</f>
        <v>8.8123858546355932E-2</v>
      </c>
      <c r="I241" s="978">
        <f t="shared" si="7"/>
        <v>0.6181238585463561</v>
      </c>
    </row>
    <row r="242" spans="1:11" x14ac:dyDescent="0.25">
      <c r="A242" s="995" t="s">
        <v>379</v>
      </c>
      <c r="B242" s="989" t="s">
        <v>380</v>
      </c>
      <c r="C242" s="990">
        <v>33.6</v>
      </c>
      <c r="D242" s="977">
        <v>1.41</v>
      </c>
      <c r="E242" s="977">
        <v>2.41</v>
      </c>
      <c r="F242" s="978">
        <f t="shared" si="6"/>
        <v>1.0000000000000002</v>
      </c>
      <c r="G242" s="978">
        <v>0</v>
      </c>
      <c r="H242" s="978">
        <f>C242/C254*I13</f>
        <v>8.2478040310795545E-2</v>
      </c>
      <c r="I242" s="978">
        <f t="shared" si="7"/>
        <v>1.0824780403107959</v>
      </c>
    </row>
    <row r="243" spans="1:11" x14ac:dyDescent="0.25">
      <c r="A243" s="995" t="s">
        <v>381</v>
      </c>
      <c r="B243" s="989" t="s">
        <v>382</v>
      </c>
      <c r="C243" s="990">
        <v>33.6</v>
      </c>
      <c r="D243" s="977">
        <v>1.1599999999999999</v>
      </c>
      <c r="E243" s="977">
        <v>1.99</v>
      </c>
      <c r="F243" s="978">
        <f t="shared" si="6"/>
        <v>0.83000000000000007</v>
      </c>
      <c r="G243" s="978">
        <v>0</v>
      </c>
      <c r="H243" s="978">
        <f>C243/C254*I13</f>
        <v>8.2478040310795545E-2</v>
      </c>
      <c r="I243" s="978">
        <f t="shared" si="7"/>
        <v>0.9124780403107956</v>
      </c>
    </row>
    <row r="244" spans="1:11" x14ac:dyDescent="0.25">
      <c r="A244" s="995" t="s">
        <v>383</v>
      </c>
      <c r="B244" s="989" t="s">
        <v>384</v>
      </c>
      <c r="C244" s="990">
        <v>39.5</v>
      </c>
      <c r="D244" s="977">
        <v>1.07</v>
      </c>
      <c r="E244" s="977">
        <v>1.85</v>
      </c>
      <c r="F244" s="978">
        <f t="shared" si="6"/>
        <v>0.78</v>
      </c>
      <c r="G244" s="978">
        <v>0</v>
      </c>
      <c r="H244" s="978">
        <f>C244/C254*I13</f>
        <v>9.6960791436798324E-2</v>
      </c>
      <c r="I244" s="978">
        <f t="shared" si="7"/>
        <v>0.87696079143679839</v>
      </c>
    </row>
    <row r="245" spans="1:11" x14ac:dyDescent="0.25">
      <c r="A245" s="995" t="s">
        <v>385</v>
      </c>
      <c r="B245" s="989" t="s">
        <v>386</v>
      </c>
      <c r="C245" s="990">
        <v>31.5</v>
      </c>
      <c r="D245" s="977">
        <v>0.43</v>
      </c>
      <c r="E245" s="977">
        <v>1.1499999999999999</v>
      </c>
      <c r="F245" s="978">
        <f t="shared" si="6"/>
        <v>0.72</v>
      </c>
      <c r="G245" s="978">
        <v>0</v>
      </c>
      <c r="H245" s="978">
        <f>C245/C254*I13</f>
        <v>7.7323162791370817E-2</v>
      </c>
      <c r="I245" s="978">
        <f t="shared" si="7"/>
        <v>0.79732316279137083</v>
      </c>
    </row>
    <row r="246" spans="1:11" x14ac:dyDescent="0.25">
      <c r="A246" s="995" t="s">
        <v>387</v>
      </c>
      <c r="B246" s="989" t="s">
        <v>388</v>
      </c>
      <c r="C246" s="990">
        <v>40.700000000000003</v>
      </c>
      <c r="D246" s="977">
        <v>0.92</v>
      </c>
      <c r="E246" s="977">
        <v>1.52</v>
      </c>
      <c r="F246" s="978">
        <f t="shared" si="6"/>
        <v>0.6</v>
      </c>
      <c r="G246" s="978">
        <v>0</v>
      </c>
      <c r="H246" s="978">
        <f>C246/C254*I13</f>
        <v>9.990643573361245E-2</v>
      </c>
      <c r="I246" s="978">
        <f t="shared" si="7"/>
        <v>0.69990643573361244</v>
      </c>
    </row>
    <row r="247" spans="1:11" x14ac:dyDescent="0.25">
      <c r="A247" s="995" t="s">
        <v>389</v>
      </c>
      <c r="B247" s="989" t="s">
        <v>390</v>
      </c>
      <c r="C247" s="990">
        <v>41</v>
      </c>
      <c r="D247" s="977">
        <v>0.89</v>
      </c>
      <c r="E247" s="977">
        <v>1.89</v>
      </c>
      <c r="F247" s="978">
        <f t="shared" si="6"/>
        <v>0.99999999999999989</v>
      </c>
      <c r="G247" s="978">
        <v>0</v>
      </c>
      <c r="H247" s="978">
        <f>C247/C254*I13</f>
        <v>0.10064284680781597</v>
      </c>
      <c r="I247" s="978">
        <f t="shared" si="7"/>
        <v>1.1006428468078158</v>
      </c>
    </row>
    <row r="248" spans="1:11" x14ac:dyDescent="0.25">
      <c r="A248" s="995" t="s">
        <v>391</v>
      </c>
      <c r="B248" s="989" t="s">
        <v>392</v>
      </c>
      <c r="C248" s="990">
        <v>35.5</v>
      </c>
      <c r="D248" s="977">
        <v>0.73</v>
      </c>
      <c r="E248" s="977">
        <v>1.3</v>
      </c>
      <c r="F248" s="978">
        <f t="shared" si="6"/>
        <v>0.57000000000000006</v>
      </c>
      <c r="G248" s="978">
        <v>0</v>
      </c>
      <c r="H248" s="978">
        <f>C248/C254*I13</f>
        <v>8.7141977114084571E-2</v>
      </c>
      <c r="I248" s="978">
        <f t="shared" si="7"/>
        <v>0.65714197711408462</v>
      </c>
    </row>
    <row r="249" spans="1:11" x14ac:dyDescent="0.25">
      <c r="A249" s="995" t="s">
        <v>393</v>
      </c>
      <c r="B249" s="989" t="s">
        <v>394</v>
      </c>
      <c r="C249" s="990">
        <v>34.799999999999997</v>
      </c>
      <c r="D249" s="977">
        <v>0.87</v>
      </c>
      <c r="E249" s="977">
        <v>1.55</v>
      </c>
      <c r="F249" s="978">
        <f t="shared" si="6"/>
        <v>0.68</v>
      </c>
      <c r="G249" s="978">
        <v>0</v>
      </c>
      <c r="H249" s="978">
        <f>C249/C254*I13</f>
        <v>8.5423684607609657E-2</v>
      </c>
      <c r="I249" s="978">
        <f t="shared" si="7"/>
        <v>0.76542368460760968</v>
      </c>
    </row>
    <row r="250" spans="1:11" x14ac:dyDescent="0.25">
      <c r="A250" s="995" t="s">
        <v>395</v>
      </c>
      <c r="B250" s="989" t="s">
        <v>396</v>
      </c>
      <c r="C250" s="990">
        <v>43.9</v>
      </c>
      <c r="D250" s="977">
        <v>0.51</v>
      </c>
      <c r="E250" s="977">
        <v>1.03</v>
      </c>
      <c r="F250" s="978">
        <f t="shared" si="6"/>
        <v>0.52</v>
      </c>
      <c r="G250" s="978">
        <v>0</v>
      </c>
      <c r="H250" s="978">
        <f>C250/C254*I13</f>
        <v>0.10776148719178344</v>
      </c>
      <c r="I250" s="978">
        <f t="shared" si="7"/>
        <v>0.62776148719178348</v>
      </c>
    </row>
    <row r="251" spans="1:11" x14ac:dyDescent="0.25">
      <c r="A251" s="995" t="s">
        <v>397</v>
      </c>
      <c r="B251" s="989" t="s">
        <v>398</v>
      </c>
      <c r="C251" s="990">
        <v>28.3</v>
      </c>
      <c r="D251" s="977">
        <v>0.56000000000000005</v>
      </c>
      <c r="E251" s="977">
        <v>1.22</v>
      </c>
      <c r="F251" s="978">
        <f t="shared" si="6"/>
        <v>0.65999999999999992</v>
      </c>
      <c r="G251" s="978">
        <v>0</v>
      </c>
      <c r="H251" s="978">
        <f>C251/C254*I13</f>
        <v>6.94681113331998E-2</v>
      </c>
      <c r="I251" s="978">
        <f t="shared" si="7"/>
        <v>0.72946811133319978</v>
      </c>
    </row>
    <row r="252" spans="1:11" x14ac:dyDescent="0.25">
      <c r="A252" s="996" t="s">
        <v>399</v>
      </c>
      <c r="B252" s="997"/>
      <c r="C252" s="998">
        <v>8.8000000000000007</v>
      </c>
      <c r="D252" s="677">
        <v>0</v>
      </c>
      <c r="E252" s="677"/>
      <c r="F252" s="661">
        <f t="shared" si="6"/>
        <v>0</v>
      </c>
      <c r="G252" s="660">
        <v>0</v>
      </c>
      <c r="H252" s="660"/>
      <c r="I252" s="661">
        <f t="shared" si="7"/>
        <v>0</v>
      </c>
    </row>
    <row r="253" spans="1:11" s="1002" customFormat="1" ht="14.25" x14ac:dyDescent="0.2">
      <c r="A253" s="999" t="s">
        <v>211</v>
      </c>
      <c r="B253" s="1000"/>
      <c r="C253" s="985">
        <f>SUM(C199:C252)</f>
        <v>3693.400000000001</v>
      </c>
      <c r="D253" s="984">
        <f t="shared" ref="D253:E253" si="8">SUM(D199:D252)</f>
        <v>60.00569999999999</v>
      </c>
      <c r="E253" s="984">
        <f t="shared" si="8"/>
        <v>125.00220000000002</v>
      </c>
      <c r="F253" s="985">
        <f>SUM(F199:F252)</f>
        <v>35.808900000000001</v>
      </c>
      <c r="G253" s="985">
        <f>SUM(G199:G252)</f>
        <v>2.1677142857142857</v>
      </c>
      <c r="H253" s="985">
        <f>SUM(H199:H252)</f>
        <v>8.1667988129171629</v>
      </c>
      <c r="I253" s="985">
        <f>F253+G253+H253</f>
        <v>46.143413098631449</v>
      </c>
      <c r="J253" s="1001"/>
    </row>
    <row r="254" spans="1:11" s="1010" customFormat="1" x14ac:dyDescent="0.25">
      <c r="A254" s="1003" t="s">
        <v>400</v>
      </c>
      <c r="B254" s="1004"/>
      <c r="C254" s="1005">
        <f>C198+C253-C252</f>
        <v>13822.599999999995</v>
      </c>
      <c r="D254" s="1006">
        <f>D198+D253</f>
        <v>122.87499999999999</v>
      </c>
      <c r="E254" s="1006">
        <f>E198+E253</f>
        <v>264.10449999999992</v>
      </c>
      <c r="F254" s="1005">
        <f>F198+F253</f>
        <v>112.04189999999994</v>
      </c>
      <c r="G254" s="1005">
        <f>G198+G253</f>
        <v>2.1677142857142857</v>
      </c>
      <c r="H254" s="1005">
        <f>H198+H253</f>
        <v>33.052583713835197</v>
      </c>
      <c r="I254" s="1007">
        <f>F254+G254+H254</f>
        <v>147.26219799954941</v>
      </c>
      <c r="J254" s="1008"/>
      <c r="K254" s="1009"/>
    </row>
    <row r="257" spans="4:9" s="935" customFormat="1" x14ac:dyDescent="0.25">
      <c r="D257" s="1011"/>
      <c r="E257" s="1011"/>
      <c r="F257" s="994"/>
      <c r="G257" s="994"/>
      <c r="H257" s="994"/>
      <c r="I257" s="994"/>
    </row>
    <row r="258" spans="4:9" s="935" customFormat="1" x14ac:dyDescent="0.25">
      <c r="D258" s="1011"/>
      <c r="E258" s="1011"/>
      <c r="F258" s="994"/>
      <c r="G258" s="994"/>
      <c r="H258" s="994"/>
      <c r="I258" s="994"/>
    </row>
    <row r="259" spans="4:9" s="935" customFormat="1" x14ac:dyDescent="0.25">
      <c r="D259" s="1011"/>
      <c r="E259" s="1011"/>
      <c r="F259" s="994"/>
      <c r="G259" s="994"/>
      <c r="H259" s="994"/>
      <c r="I259" s="994"/>
    </row>
    <row r="260" spans="4:9" s="935" customFormat="1" x14ac:dyDescent="0.25">
      <c r="D260" s="1011"/>
      <c r="E260" s="1011"/>
      <c r="F260" s="994"/>
      <c r="G260" s="994"/>
      <c r="H260" s="994"/>
      <c r="I260" s="994"/>
    </row>
    <row r="261" spans="4:9" s="935" customFormat="1" x14ac:dyDescent="0.25">
      <c r="D261" s="1011"/>
      <c r="E261" s="1011"/>
      <c r="F261" s="994"/>
      <c r="G261" s="994"/>
      <c r="H261" s="994"/>
      <c r="I261" s="994"/>
    </row>
    <row r="262" spans="4:9" s="935" customFormat="1" x14ac:dyDescent="0.25">
      <c r="D262" s="1012"/>
      <c r="E262" s="1012"/>
      <c r="I262" s="994" t="s">
        <v>231</v>
      </c>
    </row>
  </sheetData>
  <mergeCells count="17">
    <mergeCell ref="A254:B254"/>
    <mergeCell ref="F11:H11"/>
    <mergeCell ref="F12:H12"/>
    <mergeCell ref="F13:H13"/>
    <mergeCell ref="F16:I16"/>
    <mergeCell ref="A198:B198"/>
    <mergeCell ref="A253:B253"/>
    <mergeCell ref="A1:I4"/>
    <mergeCell ref="A5:I5"/>
    <mergeCell ref="A7:I7"/>
    <mergeCell ref="K7:L13"/>
    <mergeCell ref="A8:E9"/>
    <mergeCell ref="F8:H9"/>
    <mergeCell ref="I8:I9"/>
    <mergeCell ref="A10:E10"/>
    <mergeCell ref="F10:H10"/>
    <mergeCell ref="A11:E13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6"/>
  <sheetViews>
    <sheetView zoomScaleNormal="100" workbookViewId="0">
      <pane ySplit="14" topLeftCell="A303" activePane="bottomLeft" state="frozen"/>
      <selection pane="bottomLeft" activeCell="F14" sqref="F14"/>
    </sheetView>
  </sheetViews>
  <sheetFormatPr defaultRowHeight="15" x14ac:dyDescent="0.25"/>
  <cols>
    <col min="1" max="1" width="9.42578125" style="16" customWidth="1"/>
    <col min="2" max="2" width="31" style="21" hidden="1" customWidth="1"/>
    <col min="3" max="3" width="16.28515625" style="3" customWidth="1"/>
    <col min="4" max="4" width="10" style="16" customWidth="1"/>
    <col min="5" max="5" width="13.5703125" style="37" customWidth="1"/>
    <col min="6" max="6" width="13.7109375" style="37" customWidth="1"/>
    <col min="7" max="7" width="13.42578125" style="37" customWidth="1"/>
    <col min="8" max="8" width="12.7109375" style="38" customWidth="1"/>
    <col min="9" max="9" width="11.7109375" style="23" customWidth="1"/>
    <col min="10" max="10" width="10.85546875" style="24" customWidth="1"/>
    <col min="11" max="11" width="2.140625" style="2" customWidth="1"/>
    <col min="12" max="12" width="15.7109375" style="2" customWidth="1"/>
    <col min="13" max="13" width="16.140625" style="2" customWidth="1"/>
    <col min="14" max="14" width="13.5703125" style="1" customWidth="1"/>
    <col min="15" max="18" width="9.140625" style="2"/>
    <col min="19" max="19" width="10.7109375" style="2" customWidth="1"/>
    <col min="20" max="25" width="9.140625" style="2"/>
    <col min="26" max="27" width="9.140625" style="3"/>
  </cols>
  <sheetData>
    <row r="1" spans="1:27" ht="20.25" x14ac:dyDescent="0.3">
      <c r="A1" s="741" t="s">
        <v>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</row>
    <row r="2" spans="1:27" ht="20.25" x14ac:dyDescent="0.3">
      <c r="A2" s="60"/>
      <c r="B2" s="190"/>
      <c r="C2" s="61"/>
      <c r="D2" s="60"/>
      <c r="E2" s="62"/>
      <c r="F2" s="62"/>
      <c r="G2" s="62"/>
      <c r="H2" s="62"/>
      <c r="I2" s="63"/>
      <c r="J2" s="64"/>
      <c r="K2" s="65"/>
      <c r="L2" s="65"/>
      <c r="M2" s="65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7" ht="18.75" x14ac:dyDescent="0.25">
      <c r="A3" s="742" t="s">
        <v>208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7" ht="18.75" x14ac:dyDescent="0.25">
      <c r="A4" s="742" t="s">
        <v>220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7" ht="18.75" x14ac:dyDescent="0.25">
      <c r="A5" s="66"/>
      <c r="B5" s="191"/>
      <c r="C5" s="66"/>
      <c r="D5" s="66"/>
      <c r="E5" s="67"/>
      <c r="F5" s="67"/>
      <c r="G5" s="67"/>
      <c r="H5" s="67"/>
      <c r="I5" s="67"/>
      <c r="J5" s="68"/>
      <c r="K5" s="69"/>
      <c r="L5" s="69"/>
      <c r="M5" s="69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7" ht="36" x14ac:dyDescent="0.25">
      <c r="A6" s="743" t="s">
        <v>1</v>
      </c>
      <c r="B6" s="744"/>
      <c r="C6" s="744"/>
      <c r="D6" s="744"/>
      <c r="E6" s="744"/>
      <c r="F6" s="744"/>
      <c r="G6" s="744"/>
      <c r="H6" s="744"/>
      <c r="I6" s="745"/>
      <c r="J6" s="70"/>
      <c r="K6" s="71" t="s">
        <v>2</v>
      </c>
      <c r="L6" s="746" t="s">
        <v>3</v>
      </c>
      <c r="M6" s="746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7" ht="36" x14ac:dyDescent="0.25">
      <c r="A7" s="747" t="s">
        <v>4</v>
      </c>
      <c r="B7" s="747"/>
      <c r="C7" s="747"/>
      <c r="D7" s="747"/>
      <c r="E7" s="747"/>
      <c r="F7" s="748" t="s">
        <v>5</v>
      </c>
      <c r="G7" s="748"/>
      <c r="H7" s="748"/>
      <c r="I7" s="72" t="s">
        <v>216</v>
      </c>
      <c r="J7" s="73"/>
      <c r="K7" s="71"/>
      <c r="L7" s="746"/>
      <c r="M7" s="746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7" x14ac:dyDescent="0.25">
      <c r="A8" s="749" t="s">
        <v>6</v>
      </c>
      <c r="B8" s="749"/>
      <c r="C8" s="749"/>
      <c r="D8" s="749"/>
      <c r="E8" s="749"/>
      <c r="F8" s="748" t="s">
        <v>7</v>
      </c>
      <c r="G8" s="748"/>
      <c r="H8" s="748"/>
      <c r="I8" s="74">
        <v>208.137</v>
      </c>
      <c r="J8" s="75"/>
      <c r="K8" s="71"/>
      <c r="L8" s="746"/>
      <c r="M8" s="746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7" x14ac:dyDescent="0.25">
      <c r="A9" s="750" t="s">
        <v>8</v>
      </c>
      <c r="B9" s="750"/>
      <c r="C9" s="750"/>
      <c r="D9" s="750"/>
      <c r="E9" s="750"/>
      <c r="F9" s="748" t="s">
        <v>9</v>
      </c>
      <c r="G9" s="748"/>
      <c r="H9" s="748"/>
      <c r="I9" s="74">
        <f>H204</f>
        <v>119.00559600000001</v>
      </c>
      <c r="J9" s="75"/>
      <c r="K9" s="71"/>
      <c r="L9" s="746"/>
      <c r="M9" s="746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7" x14ac:dyDescent="0.25">
      <c r="A10" s="750"/>
      <c r="B10" s="750"/>
      <c r="C10" s="750"/>
      <c r="D10" s="750"/>
      <c r="E10" s="750"/>
      <c r="F10" s="738" t="s">
        <v>207</v>
      </c>
      <c r="G10" s="739"/>
      <c r="H10" s="740"/>
      <c r="I10" s="74">
        <f>H275</f>
        <v>71.360214285714278</v>
      </c>
      <c r="J10" s="75"/>
      <c r="K10" s="71"/>
      <c r="L10" s="746"/>
      <c r="M10" s="746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7" x14ac:dyDescent="0.25">
      <c r="A11" s="750"/>
      <c r="B11" s="750"/>
      <c r="C11" s="750"/>
      <c r="D11" s="750"/>
      <c r="E11" s="750"/>
      <c r="F11" s="748" t="s">
        <v>10</v>
      </c>
      <c r="G11" s="748"/>
      <c r="H11" s="748"/>
      <c r="I11" s="74">
        <f>I8-I9-I10</f>
        <v>17.771189714285711</v>
      </c>
      <c r="J11" s="75"/>
      <c r="K11" s="71"/>
      <c r="L11" s="746"/>
      <c r="M11" s="746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7" x14ac:dyDescent="0.25">
      <c r="A12" s="76"/>
      <c r="B12" s="192"/>
      <c r="C12" s="77"/>
      <c r="D12" s="76"/>
      <c r="E12" s="78"/>
      <c r="F12" s="70"/>
      <c r="G12" s="70"/>
      <c r="H12" s="70"/>
      <c r="I12" s="75"/>
      <c r="J12" s="75"/>
      <c r="K12" s="71"/>
      <c r="L12" s="79"/>
      <c r="M12" s="79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7" x14ac:dyDescent="0.25">
      <c r="A13" s="76"/>
      <c r="B13" s="192"/>
      <c r="C13" s="77"/>
      <c r="D13" s="76"/>
      <c r="E13" s="78"/>
      <c r="F13" s="70"/>
      <c r="G13" s="70"/>
      <c r="H13" s="70"/>
      <c r="I13" s="75"/>
      <c r="J13" s="75"/>
      <c r="K13" s="71"/>
      <c r="L13" s="731" t="s">
        <v>11</v>
      </c>
      <c r="M13" s="731"/>
      <c r="N13" s="5"/>
      <c r="O13" s="4"/>
      <c r="P13" s="4"/>
      <c r="Q13" s="4"/>
      <c r="R13" s="4"/>
      <c r="S13" s="4"/>
      <c r="T13" s="4"/>
      <c r="U13" s="4"/>
      <c r="V13" s="4"/>
      <c r="W13" s="4"/>
      <c r="X13" s="4"/>
      <c r="Y13" s="6"/>
      <c r="Z13" s="6"/>
      <c r="AA13" s="6"/>
    </row>
    <row r="14" spans="1:27" ht="42.75" customHeight="1" x14ac:dyDescent="0.25">
      <c r="A14" s="80" t="s">
        <v>12</v>
      </c>
      <c r="B14" s="193" t="s">
        <v>150</v>
      </c>
      <c r="C14" s="81" t="s">
        <v>13</v>
      </c>
      <c r="D14" s="80" t="s">
        <v>14</v>
      </c>
      <c r="E14" s="59" t="s">
        <v>214</v>
      </c>
      <c r="F14" s="59" t="s">
        <v>215</v>
      </c>
      <c r="G14" s="59" t="s">
        <v>15</v>
      </c>
      <c r="H14" s="59" t="s">
        <v>16</v>
      </c>
      <c r="I14" s="82" t="s">
        <v>17</v>
      </c>
      <c r="J14" s="82" t="s">
        <v>18</v>
      </c>
      <c r="K14" s="83"/>
      <c r="L14" s="84"/>
      <c r="M14" s="84"/>
      <c r="N14" s="7"/>
      <c r="O14" s="8"/>
      <c r="P14" s="8"/>
      <c r="Q14" s="4"/>
      <c r="R14" s="4"/>
      <c r="S14" s="4"/>
      <c r="T14" s="4"/>
      <c r="U14" s="4"/>
      <c r="V14" s="4"/>
      <c r="W14" s="4"/>
      <c r="X14" s="4"/>
      <c r="Y14" s="6"/>
      <c r="Z14" s="6"/>
      <c r="AA14" s="6"/>
    </row>
    <row r="15" spans="1:27" x14ac:dyDescent="0.25">
      <c r="A15" s="12">
        <v>8</v>
      </c>
      <c r="B15" s="19" t="s">
        <v>23</v>
      </c>
      <c r="C15" s="11">
        <v>17219199</v>
      </c>
      <c r="D15" s="10">
        <v>52.9</v>
      </c>
      <c r="E15" s="11">
        <v>2918</v>
      </c>
      <c r="F15" s="11">
        <v>3598</v>
      </c>
      <c r="G15" s="11">
        <f>F15-E15</f>
        <v>680</v>
      </c>
      <c r="H15" s="22">
        <f>G15*0.00086</f>
        <v>0.58479999999999999</v>
      </c>
      <c r="I15" s="22">
        <f>(D15/D276)*I11</f>
        <v>6.9515727133191429E-2</v>
      </c>
      <c r="J15" s="26">
        <f>H15+I15</f>
        <v>0.65431572713319142</v>
      </c>
      <c r="K15" s="85"/>
      <c r="L15" s="86"/>
      <c r="M15" s="87"/>
      <c r="N15" s="6"/>
      <c r="O15" s="6"/>
      <c r="P15" s="6"/>
      <c r="Q15" s="6"/>
      <c r="R15" s="6"/>
      <c r="T15" s="6"/>
      <c r="U15" s="6"/>
      <c r="V15" s="6"/>
      <c r="W15" s="6"/>
      <c r="X15" s="6"/>
      <c r="Y15" s="6"/>
      <c r="Z15" s="6"/>
      <c r="AA15" s="6"/>
    </row>
    <row r="16" spans="1:27" x14ac:dyDescent="0.25">
      <c r="A16" s="12">
        <v>9</v>
      </c>
      <c r="B16" s="19" t="s">
        <v>24</v>
      </c>
      <c r="C16" s="11">
        <v>17218756</v>
      </c>
      <c r="D16" s="10">
        <v>48.9</v>
      </c>
      <c r="E16" s="11">
        <v>47</v>
      </c>
      <c r="F16" s="11">
        <v>450</v>
      </c>
      <c r="G16" s="11">
        <f t="shared" ref="G16:G79" si="0">F16-E16</f>
        <v>403</v>
      </c>
      <c r="H16" s="22">
        <f>G16*0.00086</f>
        <v>0.34658</v>
      </c>
      <c r="I16" s="22">
        <f>(D16/D276)*I11</f>
        <v>6.4259339448262009E-2</v>
      </c>
      <c r="J16" s="26">
        <f t="shared" ref="J16:J79" si="1">H16+I16</f>
        <v>0.41083933944826201</v>
      </c>
      <c r="K16" s="85"/>
      <c r="L16" s="86"/>
      <c r="M16" s="87"/>
      <c r="N16" s="17"/>
      <c r="O16" s="17"/>
      <c r="P16" s="17"/>
      <c r="Q16" s="17"/>
      <c r="R16" s="17"/>
      <c r="S16" s="17"/>
      <c r="T16" s="6"/>
      <c r="U16" s="6"/>
      <c r="V16" s="6"/>
      <c r="W16" s="6"/>
      <c r="X16" s="6"/>
      <c r="Y16" s="6"/>
      <c r="Z16" s="6"/>
      <c r="AA16" s="6"/>
    </row>
    <row r="17" spans="1:27" x14ac:dyDescent="0.25">
      <c r="A17" s="12">
        <v>10</v>
      </c>
      <c r="B17" s="19" t="s">
        <v>25</v>
      </c>
      <c r="C17" s="11">
        <v>17218829</v>
      </c>
      <c r="D17" s="10">
        <v>56.8</v>
      </c>
      <c r="E17" s="11">
        <v>4316</v>
      </c>
      <c r="F17" s="11">
        <v>4368</v>
      </c>
      <c r="G17" s="11">
        <f t="shared" si="0"/>
        <v>52</v>
      </c>
      <c r="H17" s="22">
        <f>G17*0.00086</f>
        <v>4.4719999999999996E-2</v>
      </c>
      <c r="I17" s="22">
        <f>(D17/D276)*I11</f>
        <v>7.4640705125997589E-2</v>
      </c>
      <c r="J17" s="26">
        <f t="shared" si="1"/>
        <v>0.11936070512599758</v>
      </c>
      <c r="K17" s="85"/>
      <c r="L17" s="86"/>
      <c r="M17" s="87"/>
      <c r="N17" s="17"/>
      <c r="O17" s="17"/>
      <c r="P17" s="17"/>
      <c r="Q17" s="17"/>
      <c r="R17" s="17"/>
      <c r="S17" s="17"/>
      <c r="T17" s="6"/>
      <c r="U17" s="6"/>
      <c r="V17" s="6"/>
      <c r="W17" s="6"/>
      <c r="X17" s="6"/>
      <c r="Y17" s="6"/>
      <c r="Z17" s="6"/>
      <c r="AA17" s="6"/>
    </row>
    <row r="18" spans="1:27" x14ac:dyDescent="0.25">
      <c r="A18" s="12">
        <v>13</v>
      </c>
      <c r="B18" s="19" t="s">
        <v>23</v>
      </c>
      <c r="C18" s="88">
        <v>17218859</v>
      </c>
      <c r="D18" s="10">
        <v>51.8</v>
      </c>
      <c r="E18" s="11">
        <v>3533</v>
      </c>
      <c r="F18" s="11">
        <v>3533</v>
      </c>
      <c r="G18" s="11">
        <f t="shared" si="0"/>
        <v>0</v>
      </c>
      <c r="H18" s="22">
        <f>G18*0.00086</f>
        <v>0</v>
      </c>
      <c r="I18" s="22">
        <f>(D18/D276)*I11</f>
        <v>6.8070220519835842E-2</v>
      </c>
      <c r="J18" s="26">
        <f t="shared" si="1"/>
        <v>6.8070220519835842E-2</v>
      </c>
      <c r="K18" s="85"/>
      <c r="L18" s="86"/>
      <c r="M18" s="87"/>
      <c r="N18" s="17"/>
      <c r="O18" s="17"/>
      <c r="P18" s="17"/>
      <c r="Q18" s="17"/>
      <c r="R18" s="17"/>
      <c r="S18" s="17"/>
      <c r="T18" s="6"/>
      <c r="U18" s="6"/>
      <c r="V18" s="6"/>
      <c r="W18" s="6"/>
      <c r="X18" s="6"/>
      <c r="Y18" s="6"/>
      <c r="Z18" s="6"/>
      <c r="AA18" s="6"/>
    </row>
    <row r="19" spans="1:27" x14ac:dyDescent="0.25">
      <c r="A19" s="12">
        <v>14</v>
      </c>
      <c r="B19" s="19" t="s">
        <v>26</v>
      </c>
      <c r="C19" s="88">
        <v>17218899</v>
      </c>
      <c r="D19" s="10">
        <v>48.5</v>
      </c>
      <c r="E19" s="11">
        <v>4228</v>
      </c>
      <c r="F19" s="11">
        <v>5535</v>
      </c>
      <c r="G19" s="11">
        <f t="shared" si="0"/>
        <v>1307</v>
      </c>
      <c r="H19" s="22">
        <f>G19*0.00086</f>
        <v>1.12402</v>
      </c>
      <c r="I19" s="22">
        <f>(D19/D276)*I11</f>
        <v>6.3733700679769079E-2</v>
      </c>
      <c r="J19" s="26">
        <f t="shared" si="1"/>
        <v>1.1877537006797692</v>
      </c>
      <c r="K19" s="85"/>
      <c r="L19" s="86"/>
      <c r="M19" s="87"/>
      <c r="N19" s="17"/>
      <c r="O19" s="17"/>
      <c r="P19" s="17"/>
      <c r="Q19" s="17"/>
      <c r="R19" s="17"/>
      <c r="S19" s="17"/>
      <c r="T19" s="6"/>
      <c r="U19" s="6"/>
      <c r="V19" s="6"/>
      <c r="W19" s="6"/>
      <c r="X19" s="6"/>
      <c r="Y19" s="6"/>
      <c r="Z19" s="6"/>
      <c r="AA19" s="6"/>
    </row>
    <row r="20" spans="1:27" x14ac:dyDescent="0.25">
      <c r="A20" s="12">
        <v>15</v>
      </c>
      <c r="B20" s="19" t="s">
        <v>27</v>
      </c>
      <c r="C20" s="11">
        <v>17218968</v>
      </c>
      <c r="D20" s="10">
        <v>49.4</v>
      </c>
      <c r="E20" s="11">
        <v>3804</v>
      </c>
      <c r="F20" s="11">
        <v>3804</v>
      </c>
      <c r="G20" s="11">
        <f t="shared" si="0"/>
        <v>0</v>
      </c>
      <c r="H20" s="22">
        <f t="shared" ref="H20:H29" si="2">G20*0.00086</f>
        <v>0</v>
      </c>
      <c r="I20" s="22">
        <f>(D20/D276)*I11</f>
        <v>6.4916387908878187E-2</v>
      </c>
      <c r="J20" s="26">
        <f t="shared" si="1"/>
        <v>6.4916387908878187E-2</v>
      </c>
      <c r="K20" s="85"/>
      <c r="L20" s="86"/>
      <c r="M20" s="87"/>
      <c r="N20" s="17"/>
      <c r="O20" s="17"/>
      <c r="P20" s="17"/>
      <c r="Q20" s="17"/>
      <c r="R20" s="17"/>
      <c r="S20" s="17"/>
      <c r="T20" s="6"/>
      <c r="U20" s="6"/>
      <c r="V20" s="6"/>
      <c r="W20" s="6"/>
      <c r="X20" s="6"/>
      <c r="Y20" s="6"/>
      <c r="Z20" s="6"/>
      <c r="AA20" s="6"/>
    </row>
    <row r="21" spans="1:27" x14ac:dyDescent="0.25">
      <c r="A21" s="12">
        <v>16</v>
      </c>
      <c r="B21" s="19" t="s">
        <v>28</v>
      </c>
      <c r="C21" s="11">
        <v>17218805</v>
      </c>
      <c r="D21" s="10">
        <v>66.5</v>
      </c>
      <c r="E21" s="11">
        <v>1952</v>
      </c>
      <c r="F21" s="11">
        <v>2024</v>
      </c>
      <c r="G21" s="11">
        <f t="shared" si="0"/>
        <v>72</v>
      </c>
      <c r="H21" s="22">
        <f t="shared" si="2"/>
        <v>6.1919999999999996E-2</v>
      </c>
      <c r="I21" s="22">
        <f>(D21/D276)*I11</f>
        <v>8.7387445261951427E-2</v>
      </c>
      <c r="J21" s="26">
        <f t="shared" si="1"/>
        <v>0.14930744526195142</v>
      </c>
      <c r="K21" s="85"/>
      <c r="L21" s="86"/>
      <c r="M21" s="87"/>
      <c r="N21" s="17"/>
      <c r="O21" s="17"/>
      <c r="P21" s="17"/>
      <c r="Q21" s="17"/>
      <c r="R21" s="17"/>
      <c r="S21" s="17"/>
      <c r="T21" s="6"/>
      <c r="U21" s="6"/>
      <c r="V21" s="6"/>
      <c r="W21" s="6"/>
      <c r="X21" s="6"/>
      <c r="Y21" s="6"/>
      <c r="Z21" s="6"/>
      <c r="AA21" s="6"/>
    </row>
    <row r="22" spans="1:27" x14ac:dyDescent="0.25">
      <c r="A22" s="12">
        <v>17</v>
      </c>
      <c r="B22" s="19" t="s">
        <v>29</v>
      </c>
      <c r="C22" s="11">
        <v>17218740</v>
      </c>
      <c r="D22" s="10">
        <v>36.6</v>
      </c>
      <c r="E22" s="11">
        <v>3605</v>
      </c>
      <c r="F22" s="11">
        <v>4332</v>
      </c>
      <c r="G22" s="11">
        <f t="shared" si="0"/>
        <v>727</v>
      </c>
      <c r="H22" s="22">
        <f t="shared" si="2"/>
        <v>0.62522</v>
      </c>
      <c r="I22" s="22">
        <f>(D22/D276)*I11</f>
        <v>4.8095947317104086E-2</v>
      </c>
      <c r="J22" s="26">
        <f t="shared" si="1"/>
        <v>0.67331594731710409</v>
      </c>
      <c r="K22" s="85"/>
      <c r="L22" s="86"/>
      <c r="M22" s="87"/>
      <c r="N22" s="17"/>
      <c r="O22" s="17"/>
      <c r="P22" s="17"/>
      <c r="Q22" s="17"/>
      <c r="R22" s="17"/>
      <c r="S22" s="17"/>
      <c r="T22" s="6"/>
      <c r="U22" s="6"/>
      <c r="V22" s="6"/>
      <c r="W22" s="6"/>
      <c r="X22" s="6"/>
      <c r="Y22" s="6"/>
      <c r="Z22" s="6"/>
      <c r="AA22" s="6"/>
    </row>
    <row r="23" spans="1:27" x14ac:dyDescent="0.25">
      <c r="A23" s="12">
        <v>18</v>
      </c>
      <c r="B23" s="19" t="s">
        <v>30</v>
      </c>
      <c r="C23" s="11">
        <v>17219092</v>
      </c>
      <c r="D23" s="10">
        <v>63.8</v>
      </c>
      <c r="E23" s="11">
        <v>5247</v>
      </c>
      <c r="F23" s="11">
        <v>5569</v>
      </c>
      <c r="G23" s="11">
        <f t="shared" si="0"/>
        <v>322</v>
      </c>
      <c r="H23" s="22">
        <f t="shared" si="2"/>
        <v>0.27692</v>
      </c>
      <c r="I23" s="22">
        <f>(D23/D276)*I11</f>
        <v>8.383938357462406E-2</v>
      </c>
      <c r="J23" s="26">
        <f t="shared" si="1"/>
        <v>0.36075938357462406</v>
      </c>
      <c r="K23" s="85"/>
      <c r="L23" s="86"/>
      <c r="M23" s="87"/>
      <c r="N23" s="17"/>
      <c r="O23" s="17"/>
      <c r="P23" s="17"/>
      <c r="Q23" s="17"/>
      <c r="R23" s="17"/>
      <c r="S23" s="17"/>
      <c r="T23" s="6"/>
      <c r="U23" s="6"/>
      <c r="V23" s="6"/>
      <c r="W23" s="6"/>
      <c r="X23" s="6"/>
      <c r="Y23" s="6"/>
      <c r="Z23" s="6"/>
      <c r="AA23" s="6"/>
    </row>
    <row r="24" spans="1:27" x14ac:dyDescent="0.25">
      <c r="A24" s="12">
        <v>19</v>
      </c>
      <c r="B24" s="19" t="s">
        <v>31</v>
      </c>
      <c r="C24" s="11">
        <v>17219256</v>
      </c>
      <c r="D24" s="10">
        <v>45.8</v>
      </c>
      <c r="E24" s="11">
        <v>3372</v>
      </c>
      <c r="F24" s="11">
        <v>4285</v>
      </c>
      <c r="G24" s="11">
        <f t="shared" si="0"/>
        <v>913</v>
      </c>
      <c r="H24" s="22">
        <f t="shared" si="2"/>
        <v>0.78517999999999999</v>
      </c>
      <c r="I24" s="22">
        <f>(D24/D276)*I11</f>
        <v>6.0185638992441719E-2</v>
      </c>
      <c r="J24" s="26">
        <f t="shared" si="1"/>
        <v>0.84536563899244166</v>
      </c>
      <c r="K24" s="85"/>
      <c r="L24" s="86"/>
      <c r="M24" s="87"/>
      <c r="N24" s="17"/>
      <c r="O24" s="17"/>
      <c r="P24" s="17"/>
      <c r="Q24" s="17"/>
      <c r="R24" s="17"/>
      <c r="S24" s="17"/>
      <c r="T24" s="6"/>
      <c r="U24" s="6"/>
      <c r="V24" s="6"/>
      <c r="W24" s="6"/>
      <c r="X24" s="6"/>
      <c r="Y24" s="6"/>
      <c r="Z24" s="6"/>
      <c r="AA24" s="6"/>
    </row>
    <row r="25" spans="1:27" x14ac:dyDescent="0.25">
      <c r="A25" s="12">
        <v>20</v>
      </c>
      <c r="B25" s="19" t="s">
        <v>23</v>
      </c>
      <c r="C25" s="11">
        <v>17715014</v>
      </c>
      <c r="D25" s="10">
        <v>51.9</v>
      </c>
      <c r="E25" s="11">
        <v>7707</v>
      </c>
      <c r="F25" s="11">
        <v>7707</v>
      </c>
      <c r="G25" s="11">
        <f t="shared" si="0"/>
        <v>0</v>
      </c>
      <c r="H25" s="22">
        <f t="shared" si="2"/>
        <v>0</v>
      </c>
      <c r="I25" s="22">
        <f>(D25/D276)*I11</f>
        <v>6.8201630211959074E-2</v>
      </c>
      <c r="J25" s="26">
        <f t="shared" si="1"/>
        <v>6.8201630211959074E-2</v>
      </c>
      <c r="K25" s="85"/>
      <c r="L25" s="86"/>
      <c r="M25" s="87"/>
      <c r="N25" s="17"/>
      <c r="O25" s="17"/>
      <c r="P25" s="17"/>
      <c r="Q25" s="17"/>
      <c r="R25" s="17"/>
      <c r="S25" s="17"/>
      <c r="T25" s="6"/>
      <c r="U25" s="6"/>
      <c r="V25" s="6"/>
      <c r="W25" s="6"/>
      <c r="X25" s="6"/>
      <c r="Y25" s="6"/>
      <c r="Z25" s="6"/>
      <c r="AA25" s="6"/>
    </row>
    <row r="26" spans="1:27" x14ac:dyDescent="0.25">
      <c r="A26" s="12">
        <v>21</v>
      </c>
      <c r="B26" s="19" t="s">
        <v>32</v>
      </c>
      <c r="C26" s="11">
        <v>17218750</v>
      </c>
      <c r="D26" s="10">
        <v>48.4</v>
      </c>
      <c r="E26" s="11">
        <v>4278</v>
      </c>
      <c r="F26" s="11">
        <v>5607</v>
      </c>
      <c r="G26" s="11">
        <f t="shared" si="0"/>
        <v>1329</v>
      </c>
      <c r="H26" s="22">
        <f t="shared" si="2"/>
        <v>1.1429400000000001</v>
      </c>
      <c r="I26" s="22">
        <f>(D26/D276)*I11</f>
        <v>6.3602290987645846E-2</v>
      </c>
      <c r="J26" s="26">
        <f t="shared" si="1"/>
        <v>1.206542290987646</v>
      </c>
      <c r="K26" s="85"/>
      <c r="L26" s="86"/>
      <c r="M26" s="87"/>
      <c r="N26" s="17"/>
      <c r="O26" s="17"/>
      <c r="P26" s="17"/>
      <c r="Q26" s="17"/>
      <c r="R26" s="17"/>
      <c r="S26" s="17"/>
      <c r="T26" s="6"/>
      <c r="U26" s="6"/>
      <c r="V26" s="6"/>
      <c r="W26" s="6"/>
      <c r="X26" s="6"/>
      <c r="Y26" s="6"/>
      <c r="Z26" s="6"/>
      <c r="AA26" s="6"/>
    </row>
    <row r="27" spans="1:27" x14ac:dyDescent="0.25">
      <c r="A27" s="12">
        <v>22</v>
      </c>
      <c r="B27" s="19" t="s">
        <v>33</v>
      </c>
      <c r="C27" s="11">
        <v>17219081</v>
      </c>
      <c r="D27" s="10">
        <v>56.9</v>
      </c>
      <c r="E27" s="11">
        <v>5427</v>
      </c>
      <c r="F27" s="11">
        <v>7091</v>
      </c>
      <c r="G27" s="11">
        <f t="shared" si="0"/>
        <v>1664</v>
      </c>
      <c r="H27" s="22">
        <f t="shared" si="2"/>
        <v>1.4310399999999999</v>
      </c>
      <c r="I27" s="22">
        <f>(D27/D276)*I11</f>
        <v>7.4772114818120822E-2</v>
      </c>
      <c r="J27" s="26">
        <f t="shared" si="1"/>
        <v>1.5058121148181207</v>
      </c>
      <c r="K27" s="85"/>
      <c r="L27" s="86"/>
      <c r="M27" s="87"/>
      <c r="N27" s="17"/>
      <c r="O27" s="17"/>
      <c r="P27" s="17"/>
      <c r="Q27" s="17"/>
      <c r="R27" s="17"/>
      <c r="S27" s="17"/>
      <c r="T27" s="6"/>
      <c r="U27" s="6"/>
      <c r="V27" s="6"/>
      <c r="W27" s="6"/>
      <c r="X27" s="6"/>
      <c r="Y27" s="6"/>
      <c r="Z27" s="6"/>
      <c r="AA27" s="6"/>
    </row>
    <row r="28" spans="1:27" x14ac:dyDescent="0.25">
      <c r="A28" s="12">
        <v>23</v>
      </c>
      <c r="B28" s="19" t="s">
        <v>34</v>
      </c>
      <c r="C28" s="11">
        <v>17219189</v>
      </c>
      <c r="D28" s="10">
        <v>90.8</v>
      </c>
      <c r="E28" s="11">
        <v>6959</v>
      </c>
      <c r="F28" s="11">
        <v>6959</v>
      </c>
      <c r="G28" s="11">
        <f t="shared" si="0"/>
        <v>0</v>
      </c>
      <c r="H28" s="22">
        <f t="shared" si="2"/>
        <v>0</v>
      </c>
      <c r="I28" s="22">
        <f>(D28/D276)*I11</f>
        <v>0.11932000044789756</v>
      </c>
      <c r="J28" s="26">
        <f t="shared" si="1"/>
        <v>0.11932000044789756</v>
      </c>
      <c r="K28" s="85"/>
      <c r="L28" s="86"/>
      <c r="M28" s="87"/>
      <c r="N28" s="17"/>
      <c r="O28" s="17"/>
      <c r="P28" s="17"/>
      <c r="Q28" s="17"/>
      <c r="R28" s="17"/>
      <c r="S28" s="17"/>
      <c r="T28" s="6"/>
      <c r="U28" s="6"/>
      <c r="V28" s="6"/>
      <c r="W28" s="6"/>
      <c r="X28" s="6"/>
      <c r="Y28" s="6"/>
      <c r="Z28" s="6"/>
      <c r="AA28" s="6"/>
    </row>
    <row r="29" spans="1:27" x14ac:dyDescent="0.25">
      <c r="A29" s="12">
        <v>24</v>
      </c>
      <c r="B29" s="19" t="s">
        <v>35</v>
      </c>
      <c r="C29" s="11">
        <v>17715070</v>
      </c>
      <c r="D29" s="10">
        <v>55.5</v>
      </c>
      <c r="E29" s="11">
        <v>3553</v>
      </c>
      <c r="F29" s="11">
        <v>6790</v>
      </c>
      <c r="G29" s="11">
        <f t="shared" si="0"/>
        <v>3237</v>
      </c>
      <c r="H29" s="22">
        <f t="shared" si="2"/>
        <v>2.78382</v>
      </c>
      <c r="I29" s="22">
        <f>(D29/D276)*I11</f>
        <v>7.293237912839555E-2</v>
      </c>
      <c r="J29" s="26">
        <f t="shared" si="1"/>
        <v>2.8567523791283955</v>
      </c>
      <c r="K29" s="85"/>
      <c r="L29" s="86"/>
      <c r="M29" s="87"/>
      <c r="N29" s="17"/>
      <c r="O29" s="17"/>
      <c r="P29" s="17"/>
      <c r="Q29" s="17"/>
      <c r="R29" s="17"/>
      <c r="S29" s="17"/>
      <c r="T29" s="6"/>
      <c r="U29" s="6"/>
      <c r="V29" s="6"/>
      <c r="W29" s="6"/>
      <c r="X29" s="6"/>
      <c r="Y29" s="6"/>
      <c r="Z29" s="6"/>
      <c r="AA29" s="6"/>
    </row>
    <row r="30" spans="1:27" x14ac:dyDescent="0.25">
      <c r="A30" s="12">
        <v>25</v>
      </c>
      <c r="B30" s="19" t="s">
        <v>36</v>
      </c>
      <c r="C30" s="11">
        <v>17715312</v>
      </c>
      <c r="D30" s="10">
        <v>51.8</v>
      </c>
      <c r="E30" s="11">
        <v>3102</v>
      </c>
      <c r="F30" s="11">
        <v>3102</v>
      </c>
      <c r="G30" s="11">
        <f t="shared" si="0"/>
        <v>0</v>
      </c>
      <c r="H30" s="22">
        <f>G30*0.00086</f>
        <v>0</v>
      </c>
      <c r="I30" s="22">
        <f>(D30/D276)*I11</f>
        <v>6.8070220519835842E-2</v>
      </c>
      <c r="J30" s="26">
        <f t="shared" si="1"/>
        <v>6.8070220519835842E-2</v>
      </c>
      <c r="K30" s="85"/>
      <c r="L30" s="86"/>
      <c r="M30" s="87"/>
      <c r="N30" s="17"/>
      <c r="O30" s="17"/>
      <c r="P30" s="17"/>
      <c r="Q30" s="17"/>
      <c r="R30" s="17"/>
      <c r="S30" s="17"/>
      <c r="T30" s="6"/>
      <c r="U30" s="6"/>
      <c r="V30" s="6"/>
      <c r="W30" s="6"/>
      <c r="X30" s="6"/>
      <c r="Y30" s="6"/>
      <c r="Z30" s="6"/>
      <c r="AA30" s="6"/>
    </row>
    <row r="31" spans="1:27" x14ac:dyDescent="0.25">
      <c r="A31" s="12">
        <v>26</v>
      </c>
      <c r="B31" s="19" t="s">
        <v>37</v>
      </c>
      <c r="C31" s="11">
        <v>17715570</v>
      </c>
      <c r="D31" s="10">
        <v>48.5</v>
      </c>
      <c r="E31" s="11">
        <v>4183</v>
      </c>
      <c r="F31" s="11">
        <v>5590</v>
      </c>
      <c r="G31" s="11">
        <f t="shared" si="0"/>
        <v>1407</v>
      </c>
      <c r="H31" s="22">
        <f t="shared" ref="H31:H94" si="3">G31*0.00086</f>
        <v>1.2100199999999999</v>
      </c>
      <c r="I31" s="22">
        <f>(D31/D276)*I11</f>
        <v>6.3733700679769079E-2</v>
      </c>
      <c r="J31" s="26">
        <f t="shared" si="1"/>
        <v>1.273753700679769</v>
      </c>
      <c r="K31" s="85"/>
      <c r="L31" s="86"/>
      <c r="M31" s="87"/>
      <c r="N31" s="17"/>
      <c r="O31" s="17"/>
      <c r="P31" s="17"/>
      <c r="Q31" s="17"/>
      <c r="R31" s="17"/>
      <c r="S31" s="17"/>
      <c r="T31" s="6"/>
      <c r="U31" s="6"/>
      <c r="V31" s="6"/>
      <c r="W31" s="6"/>
      <c r="X31" s="6"/>
      <c r="Y31" s="6"/>
      <c r="Z31" s="6"/>
      <c r="AA31" s="6"/>
    </row>
    <row r="32" spans="1:27" x14ac:dyDescent="0.25">
      <c r="A32" s="12">
        <v>27</v>
      </c>
      <c r="B32" s="19" t="s">
        <v>38</v>
      </c>
      <c r="C32" s="11">
        <v>17219083</v>
      </c>
      <c r="D32" s="10">
        <v>49.6</v>
      </c>
      <c r="E32" s="11">
        <v>4184</v>
      </c>
      <c r="F32" s="11">
        <v>5602</v>
      </c>
      <c r="G32" s="11">
        <f t="shared" si="0"/>
        <v>1418</v>
      </c>
      <c r="H32" s="22">
        <f t="shared" si="3"/>
        <v>1.2194799999999999</v>
      </c>
      <c r="I32" s="22">
        <f>(D32/D276)*I11</f>
        <v>6.5179207293124666E-2</v>
      </c>
      <c r="J32" s="26">
        <f t="shared" si="1"/>
        <v>1.2846592072931247</v>
      </c>
      <c r="K32" s="85"/>
      <c r="L32" s="86"/>
      <c r="M32" s="87"/>
      <c r="N32" s="17"/>
      <c r="O32" s="17"/>
      <c r="P32" s="17"/>
      <c r="Q32" s="17"/>
      <c r="R32" s="17"/>
      <c r="S32" s="17"/>
      <c r="T32" s="6"/>
      <c r="U32" s="6"/>
      <c r="V32" s="6"/>
      <c r="W32" s="6"/>
      <c r="X32" s="6"/>
      <c r="Y32" s="6"/>
      <c r="Z32" s="6"/>
      <c r="AA32" s="6"/>
    </row>
    <row r="33" spans="1:28" x14ac:dyDescent="0.25">
      <c r="A33" s="12">
        <v>28</v>
      </c>
      <c r="B33" s="19" t="s">
        <v>39</v>
      </c>
      <c r="C33" s="11">
        <v>17219321</v>
      </c>
      <c r="D33" s="10">
        <v>66</v>
      </c>
      <c r="E33" s="11">
        <v>6112</v>
      </c>
      <c r="F33" s="11">
        <v>8045</v>
      </c>
      <c r="G33" s="11">
        <f t="shared" si="0"/>
        <v>1933</v>
      </c>
      <c r="H33" s="22">
        <f t="shared" si="3"/>
        <v>1.66238</v>
      </c>
      <c r="I33" s="22">
        <f>(D33/D276)*I11</f>
        <v>8.6730396801335236E-2</v>
      </c>
      <c r="J33" s="26">
        <f t="shared" si="1"/>
        <v>1.7491103968013353</v>
      </c>
      <c r="K33" s="85"/>
      <c r="L33" s="86"/>
      <c r="M33" s="87"/>
      <c r="N33" s="17"/>
      <c r="O33" s="17"/>
      <c r="P33" s="17"/>
      <c r="Q33" s="17"/>
      <c r="R33" s="17"/>
      <c r="S33" s="17"/>
      <c r="T33" s="6"/>
      <c r="U33" s="6"/>
      <c r="V33" s="6"/>
      <c r="W33" s="6"/>
      <c r="X33" s="6"/>
      <c r="Y33" s="6"/>
      <c r="Z33" s="6"/>
      <c r="AA33" s="6"/>
    </row>
    <row r="34" spans="1:28" x14ac:dyDescent="0.25">
      <c r="A34" s="12">
        <v>29</v>
      </c>
      <c r="B34" s="19" t="s">
        <v>21</v>
      </c>
      <c r="C34" s="11">
        <v>17218983</v>
      </c>
      <c r="D34" s="10">
        <v>36.700000000000003</v>
      </c>
      <c r="E34" s="11">
        <v>3608</v>
      </c>
      <c r="F34" s="11">
        <v>3609</v>
      </c>
      <c r="G34" s="11">
        <f t="shared" si="0"/>
        <v>1</v>
      </c>
      <c r="H34" s="22">
        <f t="shared" si="3"/>
        <v>8.5999999999999998E-4</v>
      </c>
      <c r="I34" s="22">
        <f>(D34/D276)*I11</f>
        <v>4.8227357009227326E-2</v>
      </c>
      <c r="J34" s="26">
        <f t="shared" si="1"/>
        <v>4.9087357009227325E-2</v>
      </c>
      <c r="K34" s="85"/>
      <c r="L34" s="86"/>
      <c r="M34" s="87"/>
      <c r="N34" s="17"/>
      <c r="O34" s="17"/>
      <c r="P34" s="17"/>
      <c r="Q34" s="17"/>
      <c r="R34" s="17"/>
      <c r="S34" s="17"/>
      <c r="T34" s="6"/>
      <c r="U34" s="6"/>
      <c r="V34" s="6"/>
      <c r="W34" s="6"/>
      <c r="X34" s="6"/>
      <c r="Y34" s="6"/>
      <c r="Z34" s="6"/>
      <c r="AA34" s="6"/>
    </row>
    <row r="35" spans="1:28" x14ac:dyDescent="0.25">
      <c r="A35" s="12">
        <v>30</v>
      </c>
      <c r="B35" s="19" t="s">
        <v>40</v>
      </c>
      <c r="C35" s="11">
        <v>17218806</v>
      </c>
      <c r="D35" s="10">
        <v>64</v>
      </c>
      <c r="E35" s="11">
        <v>5504</v>
      </c>
      <c r="F35" s="11">
        <v>7279</v>
      </c>
      <c r="G35" s="11">
        <f t="shared" si="0"/>
        <v>1775</v>
      </c>
      <c r="H35" s="22">
        <f t="shared" si="3"/>
        <v>1.5265</v>
      </c>
      <c r="I35" s="22">
        <f>(D35/D276)*I11</f>
        <v>8.4102202958870539E-2</v>
      </c>
      <c r="J35" s="26">
        <f t="shared" si="1"/>
        <v>1.6106022029588705</v>
      </c>
      <c r="K35" s="85"/>
      <c r="L35" s="86"/>
      <c r="M35" s="87"/>
      <c r="N35" s="17"/>
      <c r="O35" s="17"/>
      <c r="P35" s="17"/>
      <c r="Q35" s="17"/>
      <c r="R35" s="17"/>
      <c r="S35" s="17"/>
      <c r="T35" s="6"/>
      <c r="U35" s="6"/>
      <c r="V35" s="6"/>
      <c r="W35" s="6"/>
      <c r="X35" s="6"/>
      <c r="Y35" s="6"/>
      <c r="Z35" s="6"/>
      <c r="AA35" s="6"/>
    </row>
    <row r="36" spans="1:28" x14ac:dyDescent="0.25">
      <c r="A36" s="12">
        <v>31</v>
      </c>
      <c r="B36" s="19" t="s">
        <v>41</v>
      </c>
      <c r="C36" s="11">
        <v>17219220</v>
      </c>
      <c r="D36" s="10">
        <v>45.7</v>
      </c>
      <c r="E36" s="11">
        <v>2076</v>
      </c>
      <c r="F36" s="11">
        <v>2130</v>
      </c>
      <c r="G36" s="11">
        <f t="shared" si="0"/>
        <v>54</v>
      </c>
      <c r="H36" s="22">
        <f t="shared" si="3"/>
        <v>4.6440000000000002E-2</v>
      </c>
      <c r="I36" s="22">
        <f>(D36/D276)*I11</f>
        <v>6.00542293003185E-2</v>
      </c>
      <c r="J36" s="26">
        <f t="shared" si="1"/>
        <v>0.1064942293003185</v>
      </c>
      <c r="K36" s="85"/>
      <c r="L36" s="86"/>
      <c r="M36" s="87"/>
      <c r="N36" s="17"/>
      <c r="O36" s="17"/>
      <c r="P36" s="17"/>
      <c r="Q36" s="17"/>
      <c r="R36" s="17"/>
      <c r="S36" s="17"/>
      <c r="T36" s="6"/>
      <c r="U36" s="6"/>
      <c r="V36" s="6"/>
      <c r="W36" s="6"/>
      <c r="X36" s="6"/>
      <c r="Y36" s="6"/>
      <c r="Z36" s="6"/>
      <c r="AA36" s="6"/>
    </row>
    <row r="37" spans="1:28" x14ac:dyDescent="0.25">
      <c r="A37" s="12">
        <v>32</v>
      </c>
      <c r="B37" s="19" t="s">
        <v>23</v>
      </c>
      <c r="C37" s="11">
        <v>17715342</v>
      </c>
      <c r="D37" s="10">
        <v>52.7</v>
      </c>
      <c r="E37" s="11">
        <v>3574</v>
      </c>
      <c r="F37" s="11">
        <v>3574</v>
      </c>
      <c r="G37" s="11">
        <f t="shared" si="0"/>
        <v>0</v>
      </c>
      <c r="H37" s="22">
        <f t="shared" si="3"/>
        <v>0</v>
      </c>
      <c r="I37" s="22">
        <f>(D37/D276)*I11</f>
        <v>6.9252907748944964E-2</v>
      </c>
      <c r="J37" s="26">
        <f t="shared" si="1"/>
        <v>6.9252907748944964E-2</v>
      </c>
      <c r="K37" s="85"/>
      <c r="L37" s="86"/>
      <c r="M37" s="87"/>
      <c r="N37" s="40"/>
      <c r="O37" s="17"/>
      <c r="P37" s="17"/>
      <c r="Q37" s="17"/>
      <c r="R37" s="17"/>
      <c r="S37" s="17"/>
      <c r="T37" s="6"/>
      <c r="U37" s="6"/>
      <c r="V37" s="6"/>
      <c r="W37" s="6"/>
      <c r="X37" s="6"/>
      <c r="Y37" s="6"/>
      <c r="Z37" s="6"/>
      <c r="AA37" s="6"/>
      <c r="AB37" s="6"/>
    </row>
    <row r="38" spans="1:28" x14ac:dyDescent="0.25">
      <c r="A38" s="12">
        <v>33</v>
      </c>
      <c r="B38" s="19" t="s">
        <v>42</v>
      </c>
      <c r="C38" s="89">
        <v>17715078</v>
      </c>
      <c r="D38" s="10">
        <v>48.4</v>
      </c>
      <c r="E38" s="11">
        <v>4664</v>
      </c>
      <c r="F38" s="11">
        <v>5234</v>
      </c>
      <c r="G38" s="11">
        <f t="shared" si="0"/>
        <v>570</v>
      </c>
      <c r="H38" s="22">
        <f t="shared" si="3"/>
        <v>0.49019999999999997</v>
      </c>
      <c r="I38" s="22">
        <f>(D38/D276)*I11</f>
        <v>6.3602290987645846E-2</v>
      </c>
      <c r="J38" s="26">
        <f t="shared" si="1"/>
        <v>0.55380229098764577</v>
      </c>
      <c r="K38" s="85"/>
      <c r="L38" s="86"/>
      <c r="M38" s="87"/>
      <c r="N38" s="17"/>
      <c r="O38" s="17"/>
      <c r="P38" s="17"/>
      <c r="Q38" s="17"/>
      <c r="R38" s="17"/>
      <c r="S38" s="17"/>
      <c r="T38" s="6"/>
      <c r="U38" s="6"/>
      <c r="V38" s="6"/>
      <c r="W38" s="6"/>
      <c r="X38" s="6"/>
      <c r="Y38" s="6"/>
      <c r="Z38" s="6"/>
      <c r="AA38" s="6"/>
    </row>
    <row r="39" spans="1:28" x14ac:dyDescent="0.25">
      <c r="A39" s="12">
        <v>34</v>
      </c>
      <c r="B39" s="19" t="s">
        <v>43</v>
      </c>
      <c r="C39" s="11">
        <v>17715593</v>
      </c>
      <c r="D39" s="10">
        <v>57</v>
      </c>
      <c r="E39" s="11">
        <v>5550</v>
      </c>
      <c r="F39" s="11">
        <v>7284</v>
      </c>
      <c r="G39" s="11">
        <f t="shared" si="0"/>
        <v>1734</v>
      </c>
      <c r="H39" s="22">
        <f t="shared" si="3"/>
        <v>1.4912399999999999</v>
      </c>
      <c r="I39" s="22">
        <f>(D39/D276)*I11</f>
        <v>7.4903524510244068E-2</v>
      </c>
      <c r="J39" s="26">
        <f t="shared" si="1"/>
        <v>1.566143524510244</v>
      </c>
      <c r="K39" s="85"/>
      <c r="L39" s="86"/>
      <c r="M39" s="87"/>
      <c r="N39" s="17"/>
      <c r="O39" s="17"/>
      <c r="P39" s="17"/>
      <c r="Q39" s="17"/>
      <c r="R39" s="17"/>
      <c r="S39" s="17"/>
      <c r="T39" s="6"/>
      <c r="U39" s="6"/>
      <c r="V39" s="6"/>
      <c r="W39" s="6"/>
      <c r="X39" s="6"/>
      <c r="Y39" s="6"/>
      <c r="Z39" s="6"/>
      <c r="AA39" s="6"/>
    </row>
    <row r="40" spans="1:28" x14ac:dyDescent="0.25">
      <c r="A40" s="12">
        <v>35</v>
      </c>
      <c r="B40" s="19" t="s">
        <v>44</v>
      </c>
      <c r="C40" s="11">
        <v>17715668</v>
      </c>
      <c r="D40" s="10">
        <v>91</v>
      </c>
      <c r="E40" s="11">
        <v>6666</v>
      </c>
      <c r="F40" s="11">
        <v>8283</v>
      </c>
      <c r="G40" s="11">
        <f t="shared" si="0"/>
        <v>1617</v>
      </c>
      <c r="H40" s="22">
        <f>G40*0.00086</f>
        <v>1.39062</v>
      </c>
      <c r="I40" s="22">
        <f>(D40/D276)*I11</f>
        <v>0.11958281983214404</v>
      </c>
      <c r="J40" s="26">
        <f t="shared" si="1"/>
        <v>1.510202819832144</v>
      </c>
      <c r="K40" s="85"/>
      <c r="L40" s="86"/>
      <c r="M40" s="87"/>
      <c r="N40" s="17"/>
      <c r="O40" s="17"/>
      <c r="P40" s="17"/>
      <c r="Q40" s="17"/>
      <c r="R40" s="17"/>
      <c r="S40" s="17"/>
      <c r="T40" s="6"/>
      <c r="U40" s="6"/>
      <c r="V40" s="6"/>
      <c r="W40" s="6"/>
      <c r="X40" s="6"/>
      <c r="Y40" s="6"/>
      <c r="Z40" s="6"/>
      <c r="AA40" s="6"/>
    </row>
    <row r="41" spans="1:28" x14ac:dyDescent="0.25">
      <c r="A41" s="12">
        <v>36</v>
      </c>
      <c r="B41" s="19" t="s">
        <v>45</v>
      </c>
      <c r="C41" s="11">
        <v>17715330</v>
      </c>
      <c r="D41" s="10">
        <v>55.5</v>
      </c>
      <c r="E41" s="11">
        <v>4116</v>
      </c>
      <c r="F41" s="11">
        <v>5489</v>
      </c>
      <c r="G41" s="11">
        <f t="shared" si="0"/>
        <v>1373</v>
      </c>
      <c r="H41" s="22">
        <f t="shared" si="3"/>
        <v>1.1807799999999999</v>
      </c>
      <c r="I41" s="22">
        <f>(D41/D276)*I11</f>
        <v>7.293237912839555E-2</v>
      </c>
      <c r="J41" s="26">
        <f t="shared" si="1"/>
        <v>1.2537123791283955</v>
      </c>
      <c r="K41" s="85"/>
      <c r="L41" s="86"/>
      <c r="M41" s="87"/>
      <c r="N41" s="17"/>
      <c r="O41" s="17"/>
      <c r="P41" s="17"/>
      <c r="Q41" s="17"/>
      <c r="R41" s="17"/>
      <c r="S41" s="17"/>
      <c r="T41" s="6"/>
      <c r="U41" s="6"/>
      <c r="V41" s="6"/>
      <c r="W41" s="6"/>
      <c r="X41" s="6"/>
      <c r="Y41" s="6"/>
      <c r="Z41" s="6"/>
      <c r="AA41" s="6"/>
    </row>
    <row r="42" spans="1:28" x14ac:dyDescent="0.25">
      <c r="A42" s="12">
        <v>37</v>
      </c>
      <c r="B42" s="19" t="s">
        <v>46</v>
      </c>
      <c r="C42" s="11">
        <v>17715181</v>
      </c>
      <c r="D42" s="10">
        <v>51.9</v>
      </c>
      <c r="E42" s="11">
        <v>3240</v>
      </c>
      <c r="F42" s="11">
        <v>4293</v>
      </c>
      <c r="G42" s="11">
        <f t="shared" si="0"/>
        <v>1053</v>
      </c>
      <c r="H42" s="22">
        <f t="shared" si="3"/>
        <v>0.90557999999999994</v>
      </c>
      <c r="I42" s="22">
        <f>(D42/D276)*I11</f>
        <v>6.8201630211959074E-2</v>
      </c>
      <c r="J42" s="26">
        <f t="shared" si="1"/>
        <v>0.97378163021195907</v>
      </c>
      <c r="K42" s="85"/>
      <c r="L42" s="86"/>
      <c r="M42" s="87"/>
      <c r="N42" s="17"/>
      <c r="O42" s="17"/>
      <c r="P42" s="17"/>
      <c r="Q42" s="17"/>
      <c r="R42" s="17"/>
      <c r="S42" s="17"/>
      <c r="T42" s="6"/>
      <c r="U42" s="6"/>
      <c r="V42" s="6"/>
      <c r="W42" s="6"/>
      <c r="X42" s="6"/>
      <c r="Y42" s="6"/>
      <c r="Z42" s="6"/>
      <c r="AA42" s="6"/>
    </row>
    <row r="43" spans="1:28" x14ac:dyDescent="0.25">
      <c r="A43" s="12">
        <v>38</v>
      </c>
      <c r="B43" s="19" t="s">
        <v>47</v>
      </c>
      <c r="C43" s="11">
        <v>17219134</v>
      </c>
      <c r="D43" s="10">
        <v>48.5</v>
      </c>
      <c r="E43" s="11">
        <v>3565</v>
      </c>
      <c r="F43" s="11">
        <v>4798</v>
      </c>
      <c r="G43" s="11">
        <f t="shared" si="0"/>
        <v>1233</v>
      </c>
      <c r="H43" s="22">
        <f t="shared" si="3"/>
        <v>1.0603799999999999</v>
      </c>
      <c r="I43" s="22">
        <f>(D43/D276)*I11</f>
        <v>6.3733700679769079E-2</v>
      </c>
      <c r="J43" s="26">
        <f t="shared" si="1"/>
        <v>1.124113700679769</v>
      </c>
      <c r="K43" s="85"/>
      <c r="L43" s="86"/>
      <c r="M43" s="87"/>
      <c r="N43" s="17"/>
      <c r="O43" s="17"/>
      <c r="P43" s="17"/>
      <c r="Q43" s="17"/>
      <c r="R43" s="17"/>
      <c r="S43" s="17"/>
      <c r="T43" s="6"/>
      <c r="U43" s="6"/>
      <c r="V43" s="6"/>
      <c r="W43" s="6"/>
      <c r="X43" s="6"/>
      <c r="Y43" s="6"/>
      <c r="Z43" s="6"/>
      <c r="AA43" s="6"/>
    </row>
    <row r="44" spans="1:28" x14ac:dyDescent="0.25">
      <c r="A44" s="12">
        <v>39</v>
      </c>
      <c r="B44" s="19" t="s">
        <v>48</v>
      </c>
      <c r="C44" s="11">
        <v>17715002</v>
      </c>
      <c r="D44" s="10">
        <v>49.4</v>
      </c>
      <c r="E44" s="11">
        <v>3399</v>
      </c>
      <c r="F44" s="11">
        <v>4937</v>
      </c>
      <c r="G44" s="11">
        <f t="shared" si="0"/>
        <v>1538</v>
      </c>
      <c r="H44" s="22">
        <f t="shared" si="3"/>
        <v>1.3226800000000001</v>
      </c>
      <c r="I44" s="22">
        <f>(D44/D276)*I11</f>
        <v>6.4916387908878187E-2</v>
      </c>
      <c r="J44" s="26">
        <f t="shared" si="1"/>
        <v>1.3875963879088782</v>
      </c>
      <c r="K44" s="85"/>
      <c r="L44" s="86"/>
      <c r="M44" s="87"/>
      <c r="N44" s="17"/>
      <c r="O44" s="17"/>
      <c r="P44" s="17"/>
      <c r="Q44" s="17"/>
      <c r="R44" s="17"/>
      <c r="S44" s="17"/>
      <c r="T44" s="6"/>
      <c r="U44" s="6"/>
      <c r="V44" s="6"/>
      <c r="W44" s="6"/>
      <c r="X44" s="6"/>
      <c r="Y44" s="6"/>
      <c r="Z44" s="6"/>
      <c r="AA44" s="6"/>
    </row>
    <row r="45" spans="1:28" x14ac:dyDescent="0.25">
      <c r="A45" s="12">
        <v>40</v>
      </c>
      <c r="B45" s="20" t="s">
        <v>49</v>
      </c>
      <c r="C45" s="11">
        <v>17715648</v>
      </c>
      <c r="D45" s="10">
        <v>66.099999999999994</v>
      </c>
      <c r="E45" s="11">
        <v>6347</v>
      </c>
      <c r="F45" s="11">
        <v>8070</v>
      </c>
      <c r="G45" s="11">
        <f t="shared" si="0"/>
        <v>1723</v>
      </c>
      <c r="H45" s="22">
        <f t="shared" si="3"/>
        <v>1.4817799999999999</v>
      </c>
      <c r="I45" s="22">
        <f>(D45/D276)*I11</f>
        <v>8.6861806493458468E-2</v>
      </c>
      <c r="J45" s="26">
        <f t="shared" si="1"/>
        <v>1.5686418064934584</v>
      </c>
      <c r="K45" s="85"/>
      <c r="L45" s="86"/>
      <c r="M45" s="87"/>
      <c r="N45" s="17"/>
      <c r="O45" s="17"/>
      <c r="P45" s="17"/>
      <c r="Q45" s="17"/>
      <c r="R45" s="17"/>
      <c r="S45" s="17"/>
      <c r="T45" s="6"/>
      <c r="U45" s="6"/>
      <c r="V45" s="6"/>
      <c r="W45" s="6"/>
      <c r="X45" s="6"/>
      <c r="Y45" s="6"/>
      <c r="Z45" s="6"/>
      <c r="AA45" s="6"/>
    </row>
    <row r="46" spans="1:28" x14ac:dyDescent="0.25">
      <c r="A46" s="12">
        <v>41</v>
      </c>
      <c r="B46" s="19" t="s">
        <v>50</v>
      </c>
      <c r="C46" s="11">
        <v>17715025</v>
      </c>
      <c r="D46" s="10">
        <v>36.799999999999997</v>
      </c>
      <c r="E46" s="11">
        <v>4170</v>
      </c>
      <c r="F46" s="11">
        <v>5433</v>
      </c>
      <c r="G46" s="11">
        <f t="shared" si="0"/>
        <v>1263</v>
      </c>
      <c r="H46" s="22">
        <f t="shared" si="3"/>
        <v>1.0861799999999999</v>
      </c>
      <c r="I46" s="22">
        <f>(D46/D276)*I11</f>
        <v>4.8358766701350551E-2</v>
      </c>
      <c r="J46" s="26">
        <f t="shared" si="1"/>
        <v>1.1345387667013505</v>
      </c>
      <c r="K46" s="85"/>
      <c r="L46" s="86"/>
      <c r="M46" s="87"/>
      <c r="N46" s="17"/>
      <c r="O46" s="17"/>
      <c r="P46" s="17"/>
      <c r="Q46" s="17"/>
      <c r="R46" s="17"/>
      <c r="S46" s="17"/>
      <c r="T46" s="6"/>
      <c r="U46" s="6"/>
      <c r="V46" s="6"/>
      <c r="W46" s="6"/>
      <c r="X46" s="6"/>
      <c r="Y46" s="6"/>
      <c r="Z46" s="6"/>
      <c r="AA46" s="6"/>
    </row>
    <row r="47" spans="1:28" x14ac:dyDescent="0.25">
      <c r="A47" s="12">
        <v>42</v>
      </c>
      <c r="B47" s="19" t="s">
        <v>46</v>
      </c>
      <c r="C47" s="11">
        <v>17715405</v>
      </c>
      <c r="D47" s="10">
        <v>64.099999999999994</v>
      </c>
      <c r="E47" s="11">
        <v>5412</v>
      </c>
      <c r="F47" s="11">
        <v>6565</v>
      </c>
      <c r="G47" s="11">
        <f t="shared" si="0"/>
        <v>1153</v>
      </c>
      <c r="H47" s="22">
        <f t="shared" si="3"/>
        <v>0.99158000000000002</v>
      </c>
      <c r="I47" s="22">
        <f>(D47/D276)*I11</f>
        <v>8.4233612650993772E-2</v>
      </c>
      <c r="J47" s="26">
        <f t="shared" si="1"/>
        <v>1.0758136126509938</v>
      </c>
      <c r="K47" s="85"/>
      <c r="L47" s="86"/>
      <c r="M47" s="87"/>
      <c r="N47" s="17"/>
      <c r="O47" s="17"/>
      <c r="P47" s="17"/>
      <c r="Q47" s="17"/>
      <c r="R47" s="17"/>
      <c r="S47" s="17"/>
      <c r="T47" s="6"/>
      <c r="U47" s="6"/>
      <c r="V47" s="6"/>
      <c r="W47" s="6"/>
      <c r="X47" s="6"/>
      <c r="Y47" s="6"/>
      <c r="Z47" s="6"/>
      <c r="AA47" s="6"/>
    </row>
    <row r="48" spans="1:28" x14ac:dyDescent="0.25">
      <c r="A48" s="12">
        <v>43</v>
      </c>
      <c r="B48" s="19" t="s">
        <v>51</v>
      </c>
      <c r="C48" s="11">
        <v>17715689</v>
      </c>
      <c r="D48" s="10">
        <v>45.6</v>
      </c>
      <c r="E48" s="11">
        <v>2807</v>
      </c>
      <c r="F48" s="11">
        <v>3770</v>
      </c>
      <c r="G48" s="11">
        <f t="shared" si="0"/>
        <v>963</v>
      </c>
      <c r="H48" s="22">
        <f t="shared" si="3"/>
        <v>0.82818000000000003</v>
      </c>
      <c r="I48" s="22">
        <f>(D48/D276)*I11</f>
        <v>5.992281960819526E-2</v>
      </c>
      <c r="J48" s="26">
        <f t="shared" si="1"/>
        <v>0.88810281960819526</v>
      </c>
      <c r="K48" s="85"/>
      <c r="L48" s="86"/>
      <c r="M48" s="87"/>
      <c r="N48" s="17"/>
      <c r="O48" s="17"/>
      <c r="P48" s="17"/>
      <c r="Q48" s="17"/>
      <c r="R48" s="17"/>
      <c r="S48" s="17"/>
      <c r="T48" s="6"/>
      <c r="U48" s="6"/>
      <c r="V48" s="6"/>
      <c r="W48" s="6"/>
      <c r="X48" s="6"/>
      <c r="Y48" s="6"/>
      <c r="Z48" s="6"/>
      <c r="AA48" s="6"/>
    </row>
    <row r="49" spans="1:27" x14ac:dyDescent="0.25">
      <c r="A49" s="12">
        <v>44</v>
      </c>
      <c r="B49" s="19" t="s">
        <v>46</v>
      </c>
      <c r="C49" s="11">
        <v>17715320</v>
      </c>
      <c r="D49" s="10">
        <v>52.8</v>
      </c>
      <c r="E49" s="11">
        <v>3542</v>
      </c>
      <c r="F49" s="11">
        <v>3542</v>
      </c>
      <c r="G49" s="11">
        <f t="shared" si="0"/>
        <v>0</v>
      </c>
      <c r="H49" s="22">
        <f t="shared" si="3"/>
        <v>0</v>
      </c>
      <c r="I49" s="22">
        <f>(D49/D276)*I11</f>
        <v>6.9384317441068183E-2</v>
      </c>
      <c r="J49" s="26">
        <f t="shared" si="1"/>
        <v>6.9384317441068183E-2</v>
      </c>
      <c r="K49" s="85"/>
      <c r="L49" s="86"/>
      <c r="M49" s="87"/>
      <c r="N49" s="17"/>
      <c r="O49" s="17"/>
      <c r="P49" s="17"/>
      <c r="Q49" s="17"/>
      <c r="R49" s="17"/>
      <c r="S49" s="17"/>
      <c r="T49" s="6"/>
      <c r="U49" s="6"/>
      <c r="V49" s="6"/>
      <c r="W49" s="6"/>
      <c r="X49" s="6"/>
      <c r="Y49" s="6"/>
      <c r="Z49" s="6"/>
      <c r="AA49" s="6"/>
    </row>
    <row r="50" spans="1:27" x14ac:dyDescent="0.25">
      <c r="A50" s="12">
        <v>45</v>
      </c>
      <c r="B50" s="19" t="s">
        <v>52</v>
      </c>
      <c r="C50" s="11">
        <v>17219097</v>
      </c>
      <c r="D50" s="10">
        <v>48.7</v>
      </c>
      <c r="E50" s="11">
        <v>3798</v>
      </c>
      <c r="F50" s="11">
        <v>3980</v>
      </c>
      <c r="G50" s="11">
        <f t="shared" si="0"/>
        <v>182</v>
      </c>
      <c r="H50" s="22">
        <f t="shared" si="3"/>
        <v>0.15651999999999999</v>
      </c>
      <c r="I50" s="22">
        <f>(D50/D276)*I11</f>
        <v>6.3996520064015558E-2</v>
      </c>
      <c r="J50" s="26">
        <f t="shared" si="1"/>
        <v>0.22051652006401556</v>
      </c>
      <c r="K50" s="85"/>
      <c r="L50" s="86"/>
      <c r="M50" s="87"/>
      <c r="N50" s="17"/>
      <c r="O50" s="17"/>
      <c r="P50" s="17"/>
      <c r="Q50" s="17"/>
      <c r="R50" s="17"/>
      <c r="S50" s="17"/>
      <c r="T50" s="6"/>
      <c r="U50" s="6"/>
      <c r="V50" s="6"/>
      <c r="W50" s="6"/>
      <c r="X50" s="6"/>
      <c r="Y50" s="6"/>
      <c r="Z50" s="6"/>
      <c r="AA50" s="6"/>
    </row>
    <row r="51" spans="1:27" x14ac:dyDescent="0.25">
      <c r="A51" s="12">
        <v>46</v>
      </c>
      <c r="B51" s="19" t="s">
        <v>53</v>
      </c>
      <c r="C51" s="11">
        <v>17218585</v>
      </c>
      <c r="D51" s="10">
        <v>56.8</v>
      </c>
      <c r="E51" s="11">
        <v>510</v>
      </c>
      <c r="F51" s="11">
        <v>1511</v>
      </c>
      <c r="G51" s="11">
        <f t="shared" si="0"/>
        <v>1001</v>
      </c>
      <c r="H51" s="22">
        <f t="shared" si="3"/>
        <v>0.86085999999999996</v>
      </c>
      <c r="I51" s="22">
        <f>(D51/D276)*I11</f>
        <v>7.4640705125997589E-2</v>
      </c>
      <c r="J51" s="26">
        <f t="shared" si="1"/>
        <v>0.93550070512599759</v>
      </c>
      <c r="K51" s="85"/>
      <c r="L51" s="86"/>
      <c r="M51" s="87"/>
      <c r="N51" s="17"/>
      <c r="O51" s="17"/>
      <c r="P51" s="17"/>
      <c r="Q51" s="17"/>
      <c r="R51" s="17"/>
      <c r="S51" s="17"/>
      <c r="T51" s="6"/>
      <c r="U51" s="6"/>
      <c r="V51" s="6"/>
      <c r="W51" s="6"/>
      <c r="X51" s="6"/>
      <c r="Y51" s="6"/>
      <c r="Z51" s="6"/>
      <c r="AA51" s="6"/>
    </row>
    <row r="52" spans="1:27" x14ac:dyDescent="0.25">
      <c r="A52" s="12">
        <v>47</v>
      </c>
      <c r="B52" s="19" t="s">
        <v>46</v>
      </c>
      <c r="C52" s="11">
        <v>17218807</v>
      </c>
      <c r="D52" s="10">
        <v>90.9</v>
      </c>
      <c r="E52" s="11">
        <v>5607</v>
      </c>
      <c r="F52" s="11">
        <v>6595</v>
      </c>
      <c r="G52" s="11">
        <f t="shared" si="0"/>
        <v>988</v>
      </c>
      <c r="H52" s="22">
        <f t="shared" si="3"/>
        <v>0.84967999999999999</v>
      </c>
      <c r="I52" s="22">
        <f>(D52/D276)*I11</f>
        <v>0.11945141014002081</v>
      </c>
      <c r="J52" s="26">
        <f t="shared" si="1"/>
        <v>0.9691314101400208</v>
      </c>
      <c r="K52" s="85"/>
      <c r="L52" s="86"/>
      <c r="M52" s="87"/>
      <c r="N52" s="17"/>
      <c r="O52" s="17"/>
      <c r="P52" s="17"/>
      <c r="Q52" s="17"/>
      <c r="R52" s="17"/>
      <c r="S52" s="17"/>
      <c r="T52" s="6"/>
      <c r="U52" s="6"/>
      <c r="V52" s="6"/>
      <c r="W52" s="6"/>
      <c r="X52" s="6"/>
      <c r="Y52" s="6"/>
      <c r="Z52" s="6"/>
      <c r="AA52" s="6"/>
    </row>
    <row r="53" spans="1:27" x14ac:dyDescent="0.25">
      <c r="A53" s="12">
        <v>48</v>
      </c>
      <c r="B53" s="19" t="s">
        <v>45</v>
      </c>
      <c r="C53" s="11">
        <v>17218627</v>
      </c>
      <c r="D53" s="10">
        <v>54.9</v>
      </c>
      <c r="E53" s="11">
        <v>1078.2</v>
      </c>
      <c r="F53" s="11">
        <v>1078</v>
      </c>
      <c r="G53" s="11">
        <f t="shared" si="0"/>
        <v>-0.20000000000004547</v>
      </c>
      <c r="H53" s="22">
        <f t="shared" si="3"/>
        <v>-1.7200000000003909E-4</v>
      </c>
      <c r="I53" s="22">
        <f>(D53/D276)*I11</f>
        <v>7.2143920975656126E-2</v>
      </c>
      <c r="J53" s="26">
        <f t="shared" si="1"/>
        <v>7.1971920975656092E-2</v>
      </c>
      <c r="K53" s="85"/>
      <c r="L53" s="86"/>
      <c r="M53" s="87"/>
      <c r="N53" s="17"/>
      <c r="O53" s="17"/>
      <c r="P53" s="17"/>
      <c r="Q53" s="17"/>
      <c r="R53" s="17"/>
      <c r="S53" s="17"/>
      <c r="T53" s="6"/>
      <c r="U53" s="6"/>
      <c r="V53" s="6"/>
      <c r="W53" s="6"/>
      <c r="X53" s="6"/>
      <c r="Y53" s="6"/>
      <c r="Z53" s="6"/>
      <c r="AA53" s="6"/>
    </row>
    <row r="54" spans="1:27" x14ac:dyDescent="0.25">
      <c r="A54" s="12">
        <v>49</v>
      </c>
      <c r="B54" s="19" t="s">
        <v>54</v>
      </c>
      <c r="C54" s="11">
        <v>17715402</v>
      </c>
      <c r="D54" s="10">
        <v>51.8</v>
      </c>
      <c r="E54" s="11">
        <v>2886</v>
      </c>
      <c r="F54" s="11">
        <v>3491</v>
      </c>
      <c r="G54" s="11">
        <f t="shared" si="0"/>
        <v>605</v>
      </c>
      <c r="H54" s="22">
        <f t="shared" si="3"/>
        <v>0.52029999999999998</v>
      </c>
      <c r="I54" s="22">
        <f>(D54/D276)*I11</f>
        <v>6.8070220519835842E-2</v>
      </c>
      <c r="J54" s="26">
        <f t="shared" si="1"/>
        <v>0.58837022051983578</v>
      </c>
      <c r="K54" s="85"/>
      <c r="L54" s="86"/>
      <c r="M54" s="87"/>
      <c r="N54" s="17"/>
      <c r="O54" s="17"/>
      <c r="P54" s="17"/>
      <c r="Q54" s="17"/>
      <c r="R54" s="17"/>
      <c r="S54" s="17"/>
      <c r="T54" s="6"/>
      <c r="U54" s="6"/>
      <c r="V54" s="6"/>
      <c r="W54" s="6"/>
      <c r="X54" s="6"/>
      <c r="Y54" s="6"/>
      <c r="Z54" s="6"/>
      <c r="AA54" s="6"/>
    </row>
    <row r="55" spans="1:27" x14ac:dyDescent="0.25">
      <c r="A55" s="12">
        <v>50</v>
      </c>
      <c r="B55" s="19" t="s">
        <v>55</v>
      </c>
      <c r="C55" s="11">
        <v>17715322</v>
      </c>
      <c r="D55" s="10">
        <v>48.2</v>
      </c>
      <c r="E55" s="11">
        <v>3732</v>
      </c>
      <c r="F55" s="11">
        <v>5017</v>
      </c>
      <c r="G55" s="11">
        <f t="shared" si="0"/>
        <v>1285</v>
      </c>
      <c r="H55" s="22">
        <f t="shared" si="3"/>
        <v>1.1051</v>
      </c>
      <c r="I55" s="22">
        <f>(D55/D276)*I11</f>
        <v>6.3339471603399367E-2</v>
      </c>
      <c r="J55" s="26">
        <f t="shared" si="1"/>
        <v>1.1684394716033992</v>
      </c>
      <c r="K55" s="85"/>
      <c r="L55" s="86"/>
      <c r="M55" s="87"/>
      <c r="N55" s="17"/>
      <c r="O55" s="17"/>
      <c r="P55" s="17"/>
      <c r="Q55" s="17"/>
      <c r="R55" s="17"/>
      <c r="S55" s="17"/>
      <c r="T55" s="6"/>
      <c r="U55" s="6"/>
      <c r="V55" s="6"/>
      <c r="W55" s="6"/>
      <c r="X55" s="6"/>
      <c r="Y55" s="6"/>
      <c r="Z55" s="6"/>
      <c r="AA55" s="6"/>
    </row>
    <row r="56" spans="1:27" x14ac:dyDescent="0.25">
      <c r="A56" s="12">
        <v>51</v>
      </c>
      <c r="B56" s="19" t="s">
        <v>56</v>
      </c>
      <c r="C56" s="11">
        <v>17715266</v>
      </c>
      <c r="D56" s="10">
        <v>49.3</v>
      </c>
      <c r="E56" s="11">
        <v>3576</v>
      </c>
      <c r="F56" s="11">
        <v>4647</v>
      </c>
      <c r="G56" s="11">
        <f t="shared" si="0"/>
        <v>1071</v>
      </c>
      <c r="H56" s="22">
        <f t="shared" si="3"/>
        <v>0.92105999999999999</v>
      </c>
      <c r="I56" s="22">
        <f>(D56/D276)*I11</f>
        <v>6.4784978216754954E-2</v>
      </c>
      <c r="J56" s="26">
        <f t="shared" si="1"/>
        <v>0.98584497821675499</v>
      </c>
      <c r="K56" s="85"/>
      <c r="L56" s="86"/>
      <c r="M56" s="87"/>
      <c r="N56" s="17"/>
      <c r="O56" s="17"/>
      <c r="P56" s="17"/>
      <c r="Q56" s="17"/>
      <c r="R56" s="17"/>
      <c r="S56" s="17"/>
      <c r="T56" s="6"/>
      <c r="U56" s="6"/>
      <c r="V56" s="6"/>
      <c r="W56" s="6"/>
      <c r="X56" s="6"/>
      <c r="Y56" s="6"/>
      <c r="Z56" s="6"/>
      <c r="AA56" s="6"/>
    </row>
    <row r="57" spans="1:27" x14ac:dyDescent="0.25">
      <c r="A57" s="12">
        <v>52</v>
      </c>
      <c r="B57" s="19" t="s">
        <v>57</v>
      </c>
      <c r="C57" s="11">
        <v>17218675</v>
      </c>
      <c r="D57" s="10">
        <v>66.099999999999994</v>
      </c>
      <c r="E57" s="11">
        <v>5335</v>
      </c>
      <c r="F57" s="11">
        <v>5774</v>
      </c>
      <c r="G57" s="11">
        <f t="shared" si="0"/>
        <v>439</v>
      </c>
      <c r="H57" s="22">
        <f t="shared" si="3"/>
        <v>0.37753999999999999</v>
      </c>
      <c r="I57" s="22">
        <f>(D57/D276)*I11</f>
        <v>8.6861806493458468E-2</v>
      </c>
      <c r="J57" s="26">
        <f t="shared" si="1"/>
        <v>0.46440180649345847</v>
      </c>
      <c r="K57" s="85"/>
      <c r="L57" s="86"/>
      <c r="M57" s="87"/>
      <c r="N57" s="17"/>
      <c r="O57" s="17"/>
      <c r="P57" s="17"/>
      <c r="Q57" s="17"/>
      <c r="R57" s="17"/>
      <c r="S57" s="17"/>
      <c r="T57" s="6"/>
      <c r="U57" s="6"/>
      <c r="V57" s="6"/>
      <c r="W57" s="6"/>
      <c r="X57" s="6"/>
      <c r="Y57" s="6"/>
      <c r="Z57" s="6"/>
      <c r="AA57" s="6"/>
    </row>
    <row r="58" spans="1:27" x14ac:dyDescent="0.25">
      <c r="A58" s="12">
        <v>53</v>
      </c>
      <c r="B58" s="19" t="s">
        <v>58</v>
      </c>
      <c r="C58" s="11">
        <v>17218951</v>
      </c>
      <c r="D58" s="10">
        <v>36.299999999999997</v>
      </c>
      <c r="E58" s="11">
        <v>2956</v>
      </c>
      <c r="F58" s="11">
        <v>4018</v>
      </c>
      <c r="G58" s="11">
        <f t="shared" si="0"/>
        <v>1062</v>
      </c>
      <c r="H58" s="22">
        <f t="shared" si="3"/>
        <v>0.91332000000000002</v>
      </c>
      <c r="I58" s="22">
        <f>(D58/D276)*I11</f>
        <v>4.7701718240734381E-2</v>
      </c>
      <c r="J58" s="26">
        <f t="shared" si="1"/>
        <v>0.96102171824073435</v>
      </c>
      <c r="K58" s="85"/>
      <c r="L58" s="86"/>
      <c r="M58" s="87"/>
      <c r="N58" s="17"/>
      <c r="O58" s="17"/>
      <c r="P58" s="17"/>
      <c r="Q58" s="17"/>
      <c r="R58" s="17"/>
      <c r="S58" s="17"/>
      <c r="T58" s="6"/>
      <c r="U58" s="6"/>
      <c r="V58" s="6"/>
      <c r="W58" s="6"/>
      <c r="X58" s="6"/>
      <c r="Y58" s="6"/>
      <c r="Z58" s="6"/>
      <c r="AA58" s="6"/>
    </row>
    <row r="59" spans="1:27" x14ac:dyDescent="0.25">
      <c r="A59" s="12">
        <v>54</v>
      </c>
      <c r="B59" s="19" t="s">
        <v>45</v>
      </c>
      <c r="C59" s="11">
        <v>17219153</v>
      </c>
      <c r="D59" s="10">
        <v>64</v>
      </c>
      <c r="E59" s="11">
        <v>5342</v>
      </c>
      <c r="F59" s="11">
        <v>6966</v>
      </c>
      <c r="G59" s="11">
        <f t="shared" si="0"/>
        <v>1624</v>
      </c>
      <c r="H59" s="22">
        <f t="shared" si="3"/>
        <v>1.3966399999999999</v>
      </c>
      <c r="I59" s="22">
        <f>(D59/D276)*I11</f>
        <v>8.4102202958870539E-2</v>
      </c>
      <c r="J59" s="26">
        <f t="shared" si="1"/>
        <v>1.4807422029588704</v>
      </c>
      <c r="K59" s="85"/>
      <c r="L59" s="86"/>
      <c r="M59" s="87"/>
      <c r="N59" s="17"/>
      <c r="O59" s="17"/>
      <c r="P59" s="17"/>
      <c r="Q59" s="17"/>
      <c r="R59" s="17"/>
      <c r="S59" s="17"/>
      <c r="T59" s="6"/>
      <c r="U59" s="6"/>
      <c r="V59" s="6"/>
      <c r="W59" s="6"/>
      <c r="X59" s="6"/>
      <c r="Y59" s="6"/>
      <c r="Z59" s="6"/>
      <c r="AA59" s="6"/>
    </row>
    <row r="60" spans="1:27" x14ac:dyDescent="0.25">
      <c r="A60" s="12">
        <v>55</v>
      </c>
      <c r="B60" s="19" t="s">
        <v>59</v>
      </c>
      <c r="C60" s="11">
        <v>17219239</v>
      </c>
      <c r="D60" s="10">
        <v>45.5</v>
      </c>
      <c r="E60" s="11">
        <v>2810</v>
      </c>
      <c r="F60" s="11">
        <v>2909</v>
      </c>
      <c r="G60" s="11">
        <f t="shared" si="0"/>
        <v>99</v>
      </c>
      <c r="H60" s="22">
        <f t="shared" si="3"/>
        <v>8.5139999999999993E-2</v>
      </c>
      <c r="I60" s="22">
        <f>(D60/D276)*I11</f>
        <v>5.9791409916072021E-2</v>
      </c>
      <c r="J60" s="26">
        <f t="shared" si="1"/>
        <v>0.14493140991607201</v>
      </c>
      <c r="K60" s="85"/>
      <c r="L60" s="86"/>
      <c r="M60" s="87"/>
      <c r="N60" s="17"/>
      <c r="O60" s="17"/>
      <c r="P60" s="17"/>
      <c r="Q60" s="17"/>
      <c r="R60" s="17"/>
      <c r="S60" s="17"/>
      <c r="T60" s="6"/>
      <c r="U60" s="6"/>
      <c r="V60" s="6"/>
      <c r="W60" s="6"/>
      <c r="X60" s="6"/>
      <c r="Y60" s="6"/>
      <c r="Z60" s="6"/>
      <c r="AA60" s="6"/>
    </row>
    <row r="61" spans="1:27" x14ac:dyDescent="0.25">
      <c r="A61" s="12">
        <v>56</v>
      </c>
      <c r="B61" s="19" t="s">
        <v>46</v>
      </c>
      <c r="C61" s="11">
        <v>17218852</v>
      </c>
      <c r="D61" s="10">
        <v>53.1</v>
      </c>
      <c r="E61" s="11">
        <v>3183</v>
      </c>
      <c r="F61" s="11">
        <v>3183</v>
      </c>
      <c r="G61" s="11">
        <f t="shared" si="0"/>
        <v>0</v>
      </c>
      <c r="H61" s="22">
        <f t="shared" si="3"/>
        <v>0</v>
      </c>
      <c r="I61" s="22">
        <f>(D61/D276)*I11</f>
        <v>6.9778546517437895E-2</v>
      </c>
      <c r="J61" s="26">
        <f t="shared" si="1"/>
        <v>6.9778546517437895E-2</v>
      </c>
      <c r="K61" s="85"/>
      <c r="L61" s="86"/>
      <c r="M61" s="87"/>
      <c r="N61" s="17"/>
      <c r="O61" s="17"/>
      <c r="P61" s="17"/>
      <c r="Q61" s="17"/>
      <c r="R61" s="17"/>
      <c r="S61" s="17"/>
      <c r="T61" s="6"/>
      <c r="U61" s="6"/>
      <c r="V61" s="6"/>
      <c r="W61" s="6"/>
      <c r="X61" s="6"/>
      <c r="Y61" s="6"/>
      <c r="Z61" s="6"/>
      <c r="AA61" s="6"/>
    </row>
    <row r="62" spans="1:27" x14ac:dyDescent="0.25">
      <c r="A62" s="12">
        <v>57</v>
      </c>
      <c r="B62" s="19" t="s">
        <v>60</v>
      </c>
      <c r="C62" s="11">
        <v>17219162</v>
      </c>
      <c r="D62" s="10">
        <v>48.2</v>
      </c>
      <c r="E62" s="11">
        <v>3191</v>
      </c>
      <c r="F62" s="11">
        <v>4340</v>
      </c>
      <c r="G62" s="11">
        <f t="shared" si="0"/>
        <v>1149</v>
      </c>
      <c r="H62" s="22">
        <f t="shared" si="3"/>
        <v>0.98814000000000002</v>
      </c>
      <c r="I62" s="22">
        <f>(D62/D276)*I11</f>
        <v>6.3339471603399367E-2</v>
      </c>
      <c r="J62" s="26">
        <f t="shared" si="1"/>
        <v>1.0514794716033995</v>
      </c>
      <c r="K62" s="85"/>
      <c r="L62" s="86"/>
      <c r="M62" s="87"/>
      <c r="N62" s="17"/>
      <c r="O62" s="17"/>
      <c r="P62" s="17"/>
      <c r="Q62" s="17"/>
      <c r="R62" s="17"/>
      <c r="S62" s="17"/>
      <c r="T62" s="6"/>
      <c r="U62" s="6"/>
      <c r="V62" s="6"/>
      <c r="W62" s="6"/>
      <c r="X62" s="6"/>
      <c r="Y62" s="6"/>
      <c r="Z62" s="6"/>
      <c r="AA62" s="6"/>
    </row>
    <row r="63" spans="1:27" x14ac:dyDescent="0.25">
      <c r="A63" s="12">
        <v>58</v>
      </c>
      <c r="B63" s="19" t="s">
        <v>61</v>
      </c>
      <c r="C63" s="11">
        <v>17218886</v>
      </c>
      <c r="D63" s="10">
        <v>57</v>
      </c>
      <c r="E63" s="11">
        <v>4864</v>
      </c>
      <c r="F63" s="11">
        <v>6191</v>
      </c>
      <c r="G63" s="11">
        <f t="shared" si="0"/>
        <v>1327</v>
      </c>
      <c r="H63" s="22">
        <f t="shared" si="3"/>
        <v>1.1412199999999999</v>
      </c>
      <c r="I63" s="22">
        <f>(D63/D276)*I11</f>
        <v>7.4903524510244068E-2</v>
      </c>
      <c r="J63" s="26">
        <f t="shared" si="1"/>
        <v>1.216123524510244</v>
      </c>
      <c r="K63" s="85"/>
      <c r="L63" s="86"/>
      <c r="M63" s="87"/>
      <c r="N63" s="17"/>
      <c r="O63" s="17"/>
      <c r="P63" s="17"/>
      <c r="Q63" s="17"/>
      <c r="R63" s="17"/>
      <c r="S63" s="17"/>
      <c r="T63" s="6"/>
      <c r="U63" s="6"/>
      <c r="V63" s="6"/>
      <c r="W63" s="6"/>
      <c r="X63" s="6"/>
      <c r="Y63" s="6"/>
      <c r="Z63" s="6"/>
      <c r="AA63" s="6"/>
    </row>
    <row r="64" spans="1:27" x14ac:dyDescent="0.25">
      <c r="A64" s="12">
        <v>59</v>
      </c>
      <c r="B64" s="19" t="s">
        <v>62</v>
      </c>
      <c r="C64" s="11">
        <v>17218882</v>
      </c>
      <c r="D64" s="10">
        <v>90.8</v>
      </c>
      <c r="E64" s="11">
        <v>6321</v>
      </c>
      <c r="F64" s="11">
        <v>8559</v>
      </c>
      <c r="G64" s="11">
        <f t="shared" si="0"/>
        <v>2238</v>
      </c>
      <c r="H64" s="22">
        <f t="shared" si="3"/>
        <v>1.9246799999999999</v>
      </c>
      <c r="I64" s="22">
        <f>(D64/D276)*I11</f>
        <v>0.11932000044789756</v>
      </c>
      <c r="J64" s="26">
        <f t="shared" si="1"/>
        <v>2.0440000004478973</v>
      </c>
      <c r="K64" s="85"/>
      <c r="L64" s="86"/>
      <c r="M64" s="87"/>
      <c r="N64" s="17"/>
      <c r="O64" s="17"/>
      <c r="P64" s="17"/>
      <c r="Q64" s="17"/>
      <c r="R64" s="17"/>
      <c r="S64" s="17"/>
      <c r="T64" s="6"/>
      <c r="U64" s="6"/>
      <c r="V64" s="6"/>
      <c r="W64" s="6"/>
      <c r="X64" s="6"/>
      <c r="Y64" s="6"/>
      <c r="Z64" s="6"/>
      <c r="AA64" s="6"/>
    </row>
    <row r="65" spans="1:27" x14ac:dyDescent="0.25">
      <c r="A65" s="12">
        <v>60</v>
      </c>
      <c r="B65" s="19" t="s">
        <v>45</v>
      </c>
      <c r="C65" s="11">
        <v>17218598</v>
      </c>
      <c r="D65" s="10">
        <v>54.6</v>
      </c>
      <c r="E65" s="11">
        <v>1078</v>
      </c>
      <c r="F65" s="11">
        <v>1078</v>
      </c>
      <c r="G65" s="11">
        <f t="shared" si="0"/>
        <v>0</v>
      </c>
      <c r="H65" s="22">
        <f t="shared" si="3"/>
        <v>0</v>
      </c>
      <c r="I65" s="22">
        <f>(D65/D276)*I11</f>
        <v>7.1749691899286414E-2</v>
      </c>
      <c r="J65" s="26">
        <f t="shared" si="1"/>
        <v>7.1749691899286414E-2</v>
      </c>
      <c r="K65" s="85"/>
      <c r="L65" s="86"/>
      <c r="M65" s="87"/>
      <c r="N65" s="17"/>
      <c r="O65" s="17"/>
      <c r="P65" s="17"/>
      <c r="Q65" s="17"/>
      <c r="R65" s="17"/>
      <c r="S65" s="17"/>
      <c r="T65" s="6"/>
      <c r="U65" s="6"/>
      <c r="V65" s="6"/>
      <c r="W65" s="6"/>
      <c r="X65" s="6"/>
      <c r="Y65" s="6"/>
      <c r="Z65" s="6"/>
      <c r="AA65" s="6"/>
    </row>
    <row r="66" spans="1:27" x14ac:dyDescent="0.25">
      <c r="A66" s="12">
        <v>61</v>
      </c>
      <c r="B66" s="19" t="s">
        <v>46</v>
      </c>
      <c r="C66" s="88">
        <v>17218999</v>
      </c>
      <c r="D66" s="10">
        <v>52.3</v>
      </c>
      <c r="E66" s="11">
        <v>2782</v>
      </c>
      <c r="F66" s="11">
        <v>3155</v>
      </c>
      <c r="G66" s="11">
        <f t="shared" si="0"/>
        <v>373</v>
      </c>
      <c r="H66" s="22">
        <f t="shared" si="3"/>
        <v>0.32078000000000001</v>
      </c>
      <c r="I66" s="22">
        <f>(D66/D276)*I11</f>
        <v>6.8727268980452019E-2</v>
      </c>
      <c r="J66" s="26">
        <f t="shared" si="1"/>
        <v>0.38950726898045201</v>
      </c>
      <c r="K66" s="85"/>
      <c r="L66" s="86"/>
      <c r="M66" s="87"/>
      <c r="N66" s="17"/>
      <c r="O66" s="17"/>
      <c r="P66" s="17"/>
      <c r="Q66" s="17"/>
      <c r="R66" s="17"/>
      <c r="S66" s="17"/>
      <c r="T66" s="6"/>
      <c r="U66" s="6"/>
      <c r="V66" s="6"/>
      <c r="W66" s="6"/>
      <c r="X66" s="6"/>
      <c r="Y66" s="6"/>
      <c r="Z66" s="6"/>
      <c r="AA66" s="6"/>
    </row>
    <row r="67" spans="1:27" x14ac:dyDescent="0.25">
      <c r="A67" s="12">
        <v>62</v>
      </c>
      <c r="B67" s="19" t="s">
        <v>63</v>
      </c>
      <c r="C67" s="11">
        <v>17715261</v>
      </c>
      <c r="D67" s="10">
        <v>48.3</v>
      </c>
      <c r="E67" s="11">
        <v>3884</v>
      </c>
      <c r="F67" s="11">
        <v>3934</v>
      </c>
      <c r="G67" s="11">
        <f t="shared" si="0"/>
        <v>50</v>
      </c>
      <c r="H67" s="22">
        <f t="shared" si="3"/>
        <v>4.2999999999999997E-2</v>
      </c>
      <c r="I67" s="22">
        <f>(D67/D276)*I11</f>
        <v>6.3470881295522599E-2</v>
      </c>
      <c r="J67" s="26">
        <f t="shared" si="1"/>
        <v>0.1064708812955226</v>
      </c>
      <c r="K67" s="85"/>
      <c r="L67" s="86"/>
      <c r="M67" s="87"/>
      <c r="N67" s="17"/>
      <c r="O67" s="17"/>
      <c r="P67" s="17"/>
      <c r="Q67" s="17"/>
      <c r="R67" s="17"/>
      <c r="S67" s="17"/>
      <c r="T67" s="6"/>
      <c r="U67" s="6"/>
      <c r="V67" s="6"/>
      <c r="W67" s="6"/>
      <c r="X67" s="6"/>
      <c r="Y67" s="6"/>
      <c r="Z67" s="6"/>
      <c r="AA67" s="6"/>
    </row>
    <row r="68" spans="1:27" x14ac:dyDescent="0.25">
      <c r="A68" s="12">
        <v>63</v>
      </c>
      <c r="B68" s="19" t="s">
        <v>46</v>
      </c>
      <c r="C68" s="11">
        <v>17715139</v>
      </c>
      <c r="D68" s="10">
        <v>49.4</v>
      </c>
      <c r="E68" s="11">
        <v>3361</v>
      </c>
      <c r="F68" s="11">
        <v>3361</v>
      </c>
      <c r="G68" s="11">
        <f t="shared" si="0"/>
        <v>0</v>
      </c>
      <c r="H68" s="22">
        <f t="shared" si="3"/>
        <v>0</v>
      </c>
      <c r="I68" s="22">
        <f>(D68/D276)*I11</f>
        <v>6.4916387908878187E-2</v>
      </c>
      <c r="J68" s="26">
        <f t="shared" si="1"/>
        <v>6.4916387908878187E-2</v>
      </c>
      <c r="K68" s="85"/>
      <c r="L68" s="86"/>
      <c r="M68" s="87"/>
      <c r="N68" s="17"/>
      <c r="O68" s="17"/>
      <c r="P68" s="17"/>
      <c r="Q68" s="17"/>
      <c r="R68" s="17"/>
      <c r="S68" s="17"/>
      <c r="T68" s="6"/>
      <c r="U68" s="6"/>
      <c r="V68" s="6"/>
      <c r="W68" s="6"/>
      <c r="X68" s="6"/>
      <c r="Y68" s="6"/>
      <c r="Z68" s="6"/>
      <c r="AA68" s="6"/>
    </row>
    <row r="69" spans="1:27" x14ac:dyDescent="0.25">
      <c r="A69" s="12">
        <v>64</v>
      </c>
      <c r="B69" s="19" t="s">
        <v>64</v>
      </c>
      <c r="C69" s="11">
        <v>17218595</v>
      </c>
      <c r="D69" s="10">
        <v>67</v>
      </c>
      <c r="E69" s="11">
        <v>5840</v>
      </c>
      <c r="F69" s="11">
        <v>7671</v>
      </c>
      <c r="G69" s="11">
        <f t="shared" si="0"/>
        <v>1831</v>
      </c>
      <c r="H69" s="22">
        <f t="shared" si="3"/>
        <v>1.5746599999999999</v>
      </c>
      <c r="I69" s="22">
        <f>(D69/D276)*I11</f>
        <v>8.8044493722567591E-2</v>
      </c>
      <c r="J69" s="26">
        <f t="shared" si="1"/>
        <v>1.6627044937225675</v>
      </c>
      <c r="K69" s="85"/>
      <c r="L69" s="86"/>
      <c r="M69" s="87"/>
      <c r="N69" s="17"/>
      <c r="O69" s="17"/>
      <c r="P69" s="17"/>
      <c r="Q69" s="17"/>
      <c r="R69" s="17"/>
      <c r="S69" s="17"/>
      <c r="T69" s="6"/>
      <c r="U69" s="6"/>
      <c r="V69" s="6"/>
      <c r="W69" s="6"/>
      <c r="X69" s="6"/>
      <c r="Y69" s="6"/>
      <c r="Z69" s="6"/>
      <c r="AA69" s="6"/>
    </row>
    <row r="70" spans="1:27" x14ac:dyDescent="0.25">
      <c r="A70" s="12">
        <v>65</v>
      </c>
      <c r="B70" s="19" t="s">
        <v>65</v>
      </c>
      <c r="C70" s="11">
        <v>17218834</v>
      </c>
      <c r="D70" s="10">
        <v>36.200000000000003</v>
      </c>
      <c r="E70" s="11">
        <v>3561</v>
      </c>
      <c r="F70" s="11">
        <v>4751</v>
      </c>
      <c r="G70" s="11">
        <f t="shared" si="0"/>
        <v>1190</v>
      </c>
      <c r="H70" s="22">
        <f t="shared" si="3"/>
        <v>1.0233999999999999</v>
      </c>
      <c r="I70" s="22">
        <f>(D70/D276)*I11</f>
        <v>4.7570308548611148E-2</v>
      </c>
      <c r="J70" s="26">
        <f t="shared" si="1"/>
        <v>1.0709703085486111</v>
      </c>
      <c r="K70" s="85"/>
      <c r="L70" s="86"/>
      <c r="M70" s="87"/>
      <c r="N70" s="17"/>
      <c r="O70" s="17"/>
      <c r="P70" s="17"/>
      <c r="Q70" s="17"/>
      <c r="R70" s="17"/>
      <c r="S70" s="17"/>
      <c r="T70" s="6"/>
      <c r="U70" s="6"/>
      <c r="V70" s="6"/>
      <c r="W70" s="6"/>
      <c r="X70" s="6"/>
      <c r="Y70" s="6"/>
      <c r="Z70" s="6"/>
      <c r="AA70" s="6"/>
    </row>
    <row r="71" spans="1:27" x14ac:dyDescent="0.25">
      <c r="A71" s="12">
        <v>66</v>
      </c>
      <c r="B71" s="19" t="s">
        <v>66</v>
      </c>
      <c r="C71" s="11">
        <v>17219035</v>
      </c>
      <c r="D71" s="10">
        <v>64.5</v>
      </c>
      <c r="E71" s="11">
        <v>3717</v>
      </c>
      <c r="F71" s="11">
        <v>3914</v>
      </c>
      <c r="G71" s="11">
        <f t="shared" si="0"/>
        <v>197</v>
      </c>
      <c r="H71" s="22">
        <f t="shared" si="3"/>
        <v>0.16941999999999999</v>
      </c>
      <c r="I71" s="22">
        <f>(D71/D276)*I11</f>
        <v>8.4759251419486703E-2</v>
      </c>
      <c r="J71" s="26">
        <f t="shared" si="1"/>
        <v>0.25417925141948672</v>
      </c>
      <c r="K71" s="85"/>
      <c r="L71" s="86"/>
      <c r="M71" s="87"/>
      <c r="N71" s="17"/>
      <c r="O71" s="17"/>
      <c r="P71" s="17"/>
      <c r="Q71" s="17"/>
      <c r="R71" s="17"/>
      <c r="S71" s="17"/>
      <c r="T71" s="6"/>
      <c r="U71" s="6"/>
      <c r="V71" s="6"/>
      <c r="W71" s="6"/>
      <c r="X71" s="6"/>
      <c r="Y71" s="6"/>
      <c r="Z71" s="6"/>
      <c r="AA71" s="6"/>
    </row>
    <row r="72" spans="1:27" x14ac:dyDescent="0.25">
      <c r="A72" s="12">
        <v>67</v>
      </c>
      <c r="B72" s="19" t="s">
        <v>67</v>
      </c>
      <c r="C72" s="11">
        <v>17219112</v>
      </c>
      <c r="D72" s="10">
        <v>45.8</v>
      </c>
      <c r="E72" s="11">
        <v>1493</v>
      </c>
      <c r="F72" s="11">
        <v>1745</v>
      </c>
      <c r="G72" s="11">
        <f t="shared" si="0"/>
        <v>252</v>
      </c>
      <c r="H72" s="22">
        <f t="shared" si="3"/>
        <v>0.21672</v>
      </c>
      <c r="I72" s="22">
        <f>(D72/D276)*I11</f>
        <v>6.0185638992441719E-2</v>
      </c>
      <c r="J72" s="26">
        <f t="shared" si="1"/>
        <v>0.27690563899244169</v>
      </c>
      <c r="K72" s="85"/>
      <c r="L72" s="86"/>
      <c r="M72" s="87"/>
      <c r="N72" s="17"/>
      <c r="O72" s="17"/>
      <c r="P72" s="17"/>
      <c r="Q72" s="17"/>
      <c r="R72" s="17"/>
      <c r="S72" s="17"/>
      <c r="T72" s="6"/>
      <c r="U72" s="6"/>
      <c r="V72" s="6"/>
      <c r="W72" s="6"/>
      <c r="X72" s="6"/>
      <c r="Y72" s="6"/>
      <c r="Z72" s="6"/>
      <c r="AA72" s="6"/>
    </row>
    <row r="73" spans="1:27" x14ac:dyDescent="0.25">
      <c r="A73" s="12">
        <v>68</v>
      </c>
      <c r="B73" s="19" t="s">
        <v>46</v>
      </c>
      <c r="C73" s="11">
        <v>17715722</v>
      </c>
      <c r="D73" s="10">
        <v>53</v>
      </c>
      <c r="E73" s="11">
        <v>3242</v>
      </c>
      <c r="F73" s="11">
        <v>3538</v>
      </c>
      <c r="G73" s="11">
        <f t="shared" si="0"/>
        <v>296</v>
      </c>
      <c r="H73" s="22">
        <f t="shared" si="3"/>
        <v>0.25456000000000001</v>
      </c>
      <c r="I73" s="22">
        <f>(D73/D276)*I11</f>
        <v>6.9647136825314662E-2</v>
      </c>
      <c r="J73" s="26">
        <f t="shared" si="1"/>
        <v>0.32420713682531466</v>
      </c>
      <c r="K73" s="85"/>
      <c r="L73" s="86"/>
      <c r="M73" s="87"/>
      <c r="N73" s="17"/>
      <c r="O73" s="17"/>
      <c r="P73" s="17"/>
      <c r="Q73" s="17"/>
      <c r="R73" s="17"/>
      <c r="S73" s="17"/>
      <c r="T73" s="6"/>
      <c r="U73" s="6"/>
      <c r="V73" s="6"/>
      <c r="W73" s="6"/>
      <c r="X73" s="6"/>
      <c r="Y73" s="6"/>
      <c r="Z73" s="6"/>
      <c r="AA73" s="6"/>
    </row>
    <row r="74" spans="1:27" x14ac:dyDescent="0.25">
      <c r="A74" s="12">
        <v>69</v>
      </c>
      <c r="B74" s="19" t="s">
        <v>68</v>
      </c>
      <c r="C74" s="11">
        <v>17715105</v>
      </c>
      <c r="D74" s="10">
        <v>48.3</v>
      </c>
      <c r="E74" s="11">
        <v>4549</v>
      </c>
      <c r="F74" s="11">
        <v>5852</v>
      </c>
      <c r="G74" s="11">
        <f t="shared" si="0"/>
        <v>1303</v>
      </c>
      <c r="H74" s="22">
        <f t="shared" si="3"/>
        <v>1.1205799999999999</v>
      </c>
      <c r="I74" s="22">
        <f>(D74/D276)*I11</f>
        <v>6.3470881295522599E-2</v>
      </c>
      <c r="J74" s="26">
        <f t="shared" si="1"/>
        <v>1.1840508812955226</v>
      </c>
      <c r="K74" s="85"/>
      <c r="L74" s="86"/>
      <c r="M74" s="87"/>
      <c r="N74" s="17"/>
      <c r="O74" s="17"/>
      <c r="P74" s="17"/>
      <c r="Q74" s="17"/>
      <c r="R74" s="17"/>
      <c r="S74" s="17"/>
      <c r="T74" s="6"/>
      <c r="U74" s="6"/>
      <c r="V74" s="6"/>
      <c r="W74" s="6"/>
      <c r="X74" s="6"/>
      <c r="Y74" s="6"/>
      <c r="Z74" s="6"/>
      <c r="AA74" s="6"/>
    </row>
    <row r="75" spans="1:27" x14ac:dyDescent="0.25">
      <c r="A75" s="12">
        <v>70</v>
      </c>
      <c r="B75" s="19" t="s">
        <v>69</v>
      </c>
      <c r="C75" s="11">
        <v>17715335</v>
      </c>
      <c r="D75" s="10">
        <v>56.9</v>
      </c>
      <c r="E75" s="11">
        <v>4727</v>
      </c>
      <c r="F75" s="11">
        <v>6081</v>
      </c>
      <c r="G75" s="11">
        <f t="shared" si="0"/>
        <v>1354</v>
      </c>
      <c r="H75" s="22">
        <f t="shared" si="3"/>
        <v>1.1644399999999999</v>
      </c>
      <c r="I75" s="22">
        <f>(D75/D276)*I11</f>
        <v>7.4772114818120822E-2</v>
      </c>
      <c r="J75" s="26">
        <f t="shared" si="1"/>
        <v>1.2392121148181208</v>
      </c>
      <c r="K75" s="85"/>
      <c r="L75" s="86"/>
      <c r="M75" s="87"/>
      <c r="N75" s="17"/>
      <c r="O75" s="17"/>
      <c r="P75" s="17"/>
      <c r="Q75" s="17"/>
      <c r="R75" s="17"/>
      <c r="S75" s="17"/>
      <c r="T75" s="6"/>
      <c r="U75" s="6"/>
      <c r="V75" s="6"/>
      <c r="W75" s="6"/>
      <c r="X75" s="6"/>
      <c r="Y75" s="6"/>
      <c r="Z75" s="6"/>
      <c r="AA75" s="6"/>
    </row>
    <row r="76" spans="1:27" x14ac:dyDescent="0.25">
      <c r="A76" s="12">
        <v>71</v>
      </c>
      <c r="B76" s="19" t="s">
        <v>70</v>
      </c>
      <c r="C76" s="11">
        <v>17715210</v>
      </c>
      <c r="D76" s="10">
        <v>90.7</v>
      </c>
      <c r="E76" s="11">
        <v>7408</v>
      </c>
      <c r="F76" s="11">
        <v>10021</v>
      </c>
      <c r="G76" s="11">
        <f t="shared" si="0"/>
        <v>2613</v>
      </c>
      <c r="H76" s="22">
        <f t="shared" si="3"/>
        <v>2.2471799999999997</v>
      </c>
      <c r="I76" s="22">
        <f>(D76/D276)*I11</f>
        <v>0.11918859075577434</v>
      </c>
      <c r="J76" s="26">
        <f t="shared" si="1"/>
        <v>2.3663685907557741</v>
      </c>
      <c r="K76" s="85"/>
      <c r="L76" s="86"/>
      <c r="M76" s="87"/>
      <c r="N76" s="17"/>
      <c r="O76" s="17"/>
      <c r="P76" s="17"/>
      <c r="Q76" s="17"/>
      <c r="R76" s="17"/>
      <c r="S76" s="17"/>
      <c r="T76" s="6"/>
      <c r="U76" s="6"/>
      <c r="V76" s="6"/>
      <c r="W76" s="6"/>
      <c r="X76" s="6"/>
      <c r="Y76" s="6"/>
      <c r="Z76" s="6"/>
      <c r="AA76" s="6"/>
    </row>
    <row r="77" spans="1:27" x14ac:dyDescent="0.25">
      <c r="A77" s="12">
        <v>72</v>
      </c>
      <c r="B77" s="19" t="s">
        <v>45</v>
      </c>
      <c r="C77" s="11">
        <v>17715739</v>
      </c>
      <c r="D77" s="10">
        <v>54.5</v>
      </c>
      <c r="E77" s="11">
        <v>1221</v>
      </c>
      <c r="F77" s="11">
        <v>1221</v>
      </c>
      <c r="G77" s="11">
        <f t="shared" si="0"/>
        <v>0</v>
      </c>
      <c r="H77" s="22">
        <f t="shared" si="3"/>
        <v>0</v>
      </c>
      <c r="I77" s="22">
        <f>(D77/D276)*I11</f>
        <v>7.1618282207163195E-2</v>
      </c>
      <c r="J77" s="26">
        <f t="shared" si="1"/>
        <v>7.1618282207163195E-2</v>
      </c>
      <c r="K77" s="85"/>
      <c r="L77" s="86"/>
      <c r="M77" s="87"/>
      <c r="N77" s="767"/>
      <c r="O77" s="768"/>
      <c r="P77" s="768"/>
      <c r="Q77" s="768"/>
      <c r="R77" s="768"/>
      <c r="S77" s="768"/>
      <c r="T77" s="6"/>
      <c r="U77" s="6"/>
      <c r="V77" s="6"/>
      <c r="W77" s="6"/>
      <c r="X77" s="6"/>
      <c r="Y77" s="6"/>
      <c r="Z77" s="6"/>
      <c r="AA77" s="6"/>
    </row>
    <row r="78" spans="1:27" x14ac:dyDescent="0.25">
      <c r="A78" s="12">
        <v>73</v>
      </c>
      <c r="B78" s="19" t="s">
        <v>71</v>
      </c>
      <c r="C78" s="11">
        <v>17715033</v>
      </c>
      <c r="D78" s="10">
        <v>52.1</v>
      </c>
      <c r="E78" s="11">
        <v>2214</v>
      </c>
      <c r="F78" s="11">
        <v>3137</v>
      </c>
      <c r="G78" s="11">
        <f t="shared" si="0"/>
        <v>923</v>
      </c>
      <c r="H78" s="22">
        <f t="shared" si="3"/>
        <v>0.79377999999999993</v>
      </c>
      <c r="I78" s="22">
        <f>(D78/D276)*I11</f>
        <v>6.846444959620554E-2</v>
      </c>
      <c r="J78" s="26">
        <f t="shared" si="1"/>
        <v>0.8622444495962055</v>
      </c>
      <c r="K78" s="85"/>
      <c r="L78" s="86"/>
      <c r="M78" s="87"/>
      <c r="N78" s="17"/>
      <c r="O78" s="17"/>
      <c r="P78" s="17"/>
      <c r="Q78" s="17"/>
      <c r="R78" s="17"/>
      <c r="S78" s="17"/>
      <c r="T78" s="6"/>
      <c r="U78" s="6"/>
      <c r="V78" s="6"/>
      <c r="W78" s="6"/>
      <c r="X78" s="6"/>
      <c r="Y78" s="6"/>
      <c r="Z78" s="6"/>
      <c r="AA78" s="6"/>
    </row>
    <row r="79" spans="1:27" x14ac:dyDescent="0.25">
      <c r="A79" s="12">
        <v>74</v>
      </c>
      <c r="B79" s="19" t="s">
        <v>37</v>
      </c>
      <c r="C79" s="11">
        <v>17715206</v>
      </c>
      <c r="D79" s="10">
        <v>48.3</v>
      </c>
      <c r="E79" s="11">
        <v>3512</v>
      </c>
      <c r="F79" s="11">
        <v>4584</v>
      </c>
      <c r="G79" s="11">
        <f t="shared" si="0"/>
        <v>1072</v>
      </c>
      <c r="H79" s="22">
        <f t="shared" si="3"/>
        <v>0.92191999999999996</v>
      </c>
      <c r="I79" s="22">
        <f>(D79/D276)*I11</f>
        <v>6.3470881295522599E-2</v>
      </c>
      <c r="J79" s="26">
        <f t="shared" si="1"/>
        <v>0.98539088129552255</v>
      </c>
      <c r="K79" s="85"/>
      <c r="L79" s="86"/>
      <c r="M79" s="87"/>
      <c r="N79" s="17"/>
      <c r="O79" s="17"/>
      <c r="P79" s="17"/>
      <c r="Q79" s="17"/>
      <c r="R79" s="17"/>
      <c r="S79" s="17"/>
      <c r="T79" s="6"/>
      <c r="U79" s="6"/>
      <c r="V79" s="6"/>
      <c r="W79" s="6"/>
      <c r="X79" s="6"/>
      <c r="Y79" s="6"/>
      <c r="Z79" s="6"/>
      <c r="AA79" s="6"/>
    </row>
    <row r="80" spans="1:27" s="53" customFormat="1" x14ac:dyDescent="0.25">
      <c r="A80" s="12" t="s">
        <v>149</v>
      </c>
      <c r="B80" s="19" t="s">
        <v>72</v>
      </c>
      <c r="C80" s="11">
        <v>17715729</v>
      </c>
      <c r="D80" s="10">
        <v>116.8</v>
      </c>
      <c r="E80" s="11">
        <v>3370</v>
      </c>
      <c r="F80" s="11">
        <v>3689</v>
      </c>
      <c r="G80" s="11">
        <f t="shared" ref="G80:G143" si="4">F80-E80</f>
        <v>319</v>
      </c>
      <c r="H80" s="22">
        <f t="shared" si="3"/>
        <v>0.27433999999999997</v>
      </c>
      <c r="I80" s="22">
        <f>(D80/D276)*I11</f>
        <v>0.15348652039993871</v>
      </c>
      <c r="J80" s="26">
        <f t="shared" ref="J80:J143" si="5">H80+I80</f>
        <v>0.42782652039993868</v>
      </c>
      <c r="K80" s="85"/>
      <c r="L80" s="86"/>
      <c r="M80" s="87"/>
      <c r="N80" s="52"/>
      <c r="O80" s="52"/>
      <c r="P80" s="52"/>
      <c r="Q80" s="52"/>
      <c r="R80" s="52"/>
      <c r="S80" s="52"/>
      <c r="T80" s="49"/>
      <c r="U80" s="49"/>
      <c r="V80" s="49"/>
      <c r="W80" s="49"/>
      <c r="X80" s="49"/>
      <c r="Y80" s="49"/>
      <c r="Z80" s="49"/>
      <c r="AA80" s="49"/>
    </row>
    <row r="81" spans="1:27" x14ac:dyDescent="0.25">
      <c r="A81" s="12">
        <v>77</v>
      </c>
      <c r="B81" s="19" t="s">
        <v>73</v>
      </c>
      <c r="C81" s="11">
        <v>17715229</v>
      </c>
      <c r="D81" s="10">
        <v>36.299999999999997</v>
      </c>
      <c r="E81" s="11">
        <v>1812</v>
      </c>
      <c r="F81" s="11">
        <v>1812</v>
      </c>
      <c r="G81" s="11">
        <f t="shared" si="4"/>
        <v>0</v>
      </c>
      <c r="H81" s="22">
        <f t="shared" si="3"/>
        <v>0</v>
      </c>
      <c r="I81" s="22">
        <f>(D81/D276)*I11</f>
        <v>4.7701718240734381E-2</v>
      </c>
      <c r="J81" s="26">
        <f t="shared" si="5"/>
        <v>4.7701718240734381E-2</v>
      </c>
      <c r="K81" s="85"/>
      <c r="L81" s="86"/>
      <c r="M81" s="87"/>
      <c r="N81" s="17"/>
      <c r="O81" s="17"/>
      <c r="P81" s="17"/>
      <c r="Q81" s="17"/>
      <c r="R81" s="17"/>
      <c r="S81" s="17"/>
      <c r="T81" s="6"/>
      <c r="U81" s="6"/>
      <c r="V81" s="6"/>
      <c r="W81" s="6"/>
      <c r="X81" s="6"/>
      <c r="Y81" s="6"/>
      <c r="Z81" s="6"/>
      <c r="AA81" s="6"/>
    </row>
    <row r="82" spans="1:27" x14ac:dyDescent="0.25">
      <c r="A82" s="12">
        <v>78</v>
      </c>
      <c r="B82" s="19" t="s">
        <v>74</v>
      </c>
      <c r="C82" s="11">
        <v>17714938</v>
      </c>
      <c r="D82" s="10">
        <v>63.8</v>
      </c>
      <c r="E82" s="11">
        <v>3454</v>
      </c>
      <c r="F82" s="11">
        <v>4357</v>
      </c>
      <c r="G82" s="11">
        <f t="shared" si="4"/>
        <v>903</v>
      </c>
      <c r="H82" s="22">
        <f t="shared" si="3"/>
        <v>0.77657999999999994</v>
      </c>
      <c r="I82" s="22">
        <f>(D82/D276)*I11</f>
        <v>8.383938357462406E-2</v>
      </c>
      <c r="J82" s="26">
        <f t="shared" si="5"/>
        <v>0.860419383574624</v>
      </c>
      <c r="K82" s="85"/>
      <c r="L82" s="86"/>
      <c r="M82" s="87"/>
      <c r="N82" s="17"/>
      <c r="O82" s="17"/>
      <c r="P82" s="17"/>
      <c r="Q82" s="17"/>
      <c r="R82" s="17"/>
      <c r="S82" s="17"/>
      <c r="T82" s="6"/>
      <c r="U82" s="6"/>
      <c r="V82" s="6"/>
      <c r="W82" s="6"/>
      <c r="X82" s="6"/>
      <c r="Y82" s="6"/>
      <c r="Z82" s="6"/>
      <c r="AA82" s="6"/>
    </row>
    <row r="83" spans="1:27" x14ac:dyDescent="0.25">
      <c r="A83" s="12">
        <v>79</v>
      </c>
      <c r="B83" s="19" t="s">
        <v>75</v>
      </c>
      <c r="C83" s="11">
        <v>17715409</v>
      </c>
      <c r="D83" s="10">
        <v>45.6</v>
      </c>
      <c r="E83" s="11">
        <v>3441</v>
      </c>
      <c r="F83" s="11">
        <v>4354</v>
      </c>
      <c r="G83" s="11">
        <f t="shared" si="4"/>
        <v>913</v>
      </c>
      <c r="H83" s="22">
        <f t="shared" si="3"/>
        <v>0.78517999999999999</v>
      </c>
      <c r="I83" s="22">
        <f>(D83/D276)*I11</f>
        <v>5.992281960819526E-2</v>
      </c>
      <c r="J83" s="26">
        <f t="shared" si="5"/>
        <v>0.84510281960819522</v>
      </c>
      <c r="K83" s="85"/>
      <c r="L83" s="86"/>
      <c r="M83" s="87"/>
      <c r="N83" s="17"/>
      <c r="O83" s="17"/>
      <c r="P83" s="17"/>
      <c r="Q83" s="17"/>
      <c r="R83" s="17"/>
      <c r="S83" s="17"/>
      <c r="T83" s="6"/>
      <c r="U83" s="6"/>
      <c r="V83" s="6"/>
      <c r="W83" s="6"/>
      <c r="X83" s="6"/>
      <c r="Y83" s="6"/>
      <c r="Z83" s="6"/>
      <c r="AA83" s="6"/>
    </row>
    <row r="84" spans="1:27" x14ac:dyDescent="0.25">
      <c r="A84" s="12">
        <v>80</v>
      </c>
      <c r="B84" s="19" t="s">
        <v>46</v>
      </c>
      <c r="C84" s="11">
        <v>17715205</v>
      </c>
      <c r="D84" s="10">
        <v>53.3</v>
      </c>
      <c r="E84" s="11">
        <v>3123</v>
      </c>
      <c r="F84" s="11">
        <v>3123</v>
      </c>
      <c r="G84" s="11">
        <f t="shared" si="4"/>
        <v>0</v>
      </c>
      <c r="H84" s="22">
        <f t="shared" si="3"/>
        <v>0</v>
      </c>
      <c r="I84" s="22">
        <f>(D84/D276)*I11</f>
        <v>7.004136590168436E-2</v>
      </c>
      <c r="J84" s="26">
        <f t="shared" si="5"/>
        <v>7.004136590168436E-2</v>
      </c>
      <c r="K84" s="85"/>
      <c r="L84" s="86"/>
      <c r="M84" s="87"/>
      <c r="N84" s="17"/>
      <c r="O84" s="17"/>
      <c r="P84" s="17"/>
      <c r="Q84" s="17"/>
      <c r="R84" s="17"/>
      <c r="S84" s="17"/>
      <c r="T84" s="6"/>
      <c r="U84" s="6"/>
      <c r="V84" s="6"/>
      <c r="W84" s="6"/>
      <c r="X84" s="6"/>
      <c r="Y84" s="6"/>
      <c r="Z84" s="6"/>
      <c r="AA84" s="6"/>
    </row>
    <row r="85" spans="1:27" x14ac:dyDescent="0.25">
      <c r="A85" s="12">
        <v>81</v>
      </c>
      <c r="B85" s="19" t="s">
        <v>76</v>
      </c>
      <c r="C85" s="11">
        <v>17715155</v>
      </c>
      <c r="D85" s="10">
        <v>47.6</v>
      </c>
      <c r="E85" s="11">
        <v>3426</v>
      </c>
      <c r="F85" s="11">
        <v>3883</v>
      </c>
      <c r="G85" s="11">
        <f t="shared" si="4"/>
        <v>457</v>
      </c>
      <c r="H85" s="22">
        <f t="shared" si="3"/>
        <v>0.39301999999999998</v>
      </c>
      <c r="I85" s="22">
        <f>(D85/D276)*I11</f>
        <v>6.255101345065997E-2</v>
      </c>
      <c r="J85" s="26">
        <f t="shared" si="5"/>
        <v>0.45557101345065998</v>
      </c>
      <c r="K85" s="85"/>
      <c r="L85" s="86"/>
      <c r="M85" s="87"/>
      <c r="N85" s="17"/>
      <c r="O85" s="17"/>
      <c r="P85" s="17"/>
      <c r="Q85" s="17"/>
      <c r="R85" s="17"/>
      <c r="S85" s="17"/>
      <c r="T85" s="6"/>
      <c r="U85" s="6"/>
      <c r="V85" s="6"/>
      <c r="W85" s="6"/>
      <c r="X85" s="6"/>
      <c r="Y85" s="6"/>
      <c r="Z85" s="6"/>
      <c r="AA85" s="6"/>
    </row>
    <row r="86" spans="1:27" x14ac:dyDescent="0.25">
      <c r="A86" s="12">
        <v>82</v>
      </c>
      <c r="B86" s="19" t="s">
        <v>77</v>
      </c>
      <c r="C86" s="11">
        <v>17715779</v>
      </c>
      <c r="D86" s="10">
        <v>56.9</v>
      </c>
      <c r="E86" s="11">
        <v>4204</v>
      </c>
      <c r="F86" s="11">
        <v>5133</v>
      </c>
      <c r="G86" s="11">
        <f t="shared" si="4"/>
        <v>929</v>
      </c>
      <c r="H86" s="22">
        <f t="shared" si="3"/>
        <v>0.79893999999999998</v>
      </c>
      <c r="I86" s="22">
        <f>(D86/D276)*I11</f>
        <v>7.4772114818120822E-2</v>
      </c>
      <c r="J86" s="26">
        <f t="shared" si="5"/>
        <v>0.87371211481812083</v>
      </c>
      <c r="K86" s="85"/>
      <c r="L86" s="86"/>
      <c r="M86" s="87"/>
      <c r="N86" s="17"/>
      <c r="O86" s="17"/>
      <c r="P86" s="17"/>
      <c r="Q86" s="17"/>
      <c r="R86" s="17"/>
      <c r="S86" s="17"/>
      <c r="T86" s="6"/>
      <c r="U86" s="6"/>
      <c r="V86" s="6"/>
      <c r="W86" s="6"/>
      <c r="X86" s="6"/>
      <c r="Y86" s="6"/>
      <c r="Z86" s="6"/>
      <c r="AA86" s="6"/>
    </row>
    <row r="87" spans="1:27" x14ac:dyDescent="0.25">
      <c r="A87" s="12">
        <v>83</v>
      </c>
      <c r="B87" s="19" t="s">
        <v>78</v>
      </c>
      <c r="C87" s="11">
        <v>17715766</v>
      </c>
      <c r="D87" s="10">
        <v>90.7</v>
      </c>
      <c r="E87" s="11">
        <v>5067</v>
      </c>
      <c r="F87" s="11">
        <v>5400</v>
      </c>
      <c r="G87" s="11">
        <f t="shared" si="4"/>
        <v>333</v>
      </c>
      <c r="H87" s="22">
        <f t="shared" si="3"/>
        <v>0.28637999999999997</v>
      </c>
      <c r="I87" s="22">
        <f>(D87/D276)*I11</f>
        <v>0.11918859075577434</v>
      </c>
      <c r="J87" s="26">
        <f t="shared" si="5"/>
        <v>0.40556859075577434</v>
      </c>
      <c r="K87" s="85"/>
      <c r="L87" s="86"/>
      <c r="M87" s="87"/>
      <c r="N87" s="17"/>
      <c r="O87" s="17"/>
      <c r="P87" s="17"/>
      <c r="Q87" s="17"/>
      <c r="R87" s="17"/>
      <c r="S87" s="17"/>
      <c r="T87" s="6"/>
      <c r="U87" s="6"/>
      <c r="V87" s="6"/>
      <c r="W87" s="6"/>
      <c r="X87" s="6"/>
      <c r="Y87" s="6"/>
      <c r="Z87" s="6"/>
      <c r="AA87" s="6"/>
    </row>
    <row r="88" spans="1:27" x14ac:dyDescent="0.25">
      <c r="A88" s="12">
        <v>84</v>
      </c>
      <c r="B88" s="19" t="s">
        <v>45</v>
      </c>
      <c r="C88" s="11">
        <v>17714988</v>
      </c>
      <c r="D88" s="10">
        <v>54.7</v>
      </c>
      <c r="E88" s="11">
        <v>213</v>
      </c>
      <c r="F88" s="11">
        <v>213</v>
      </c>
      <c r="G88" s="11">
        <f t="shared" si="4"/>
        <v>0</v>
      </c>
      <c r="H88" s="22">
        <f t="shared" si="3"/>
        <v>0</v>
      </c>
      <c r="I88" s="22">
        <f>(D88/D276)*I11</f>
        <v>7.188110159140966E-2</v>
      </c>
      <c r="J88" s="26">
        <f t="shared" si="5"/>
        <v>7.188110159140966E-2</v>
      </c>
      <c r="K88" s="85"/>
      <c r="L88" s="86"/>
      <c r="M88" s="87"/>
      <c r="N88" s="17"/>
      <c r="O88" s="17"/>
      <c r="P88" s="17"/>
      <c r="Q88" s="17"/>
      <c r="R88" s="17"/>
      <c r="S88" s="17"/>
      <c r="T88" s="6"/>
      <c r="U88" s="6"/>
      <c r="V88" s="6"/>
      <c r="W88" s="6"/>
      <c r="X88" s="6"/>
      <c r="Y88" s="6"/>
      <c r="Z88" s="6"/>
      <c r="AA88" s="6"/>
    </row>
    <row r="89" spans="1:27" x14ac:dyDescent="0.25">
      <c r="A89" s="12">
        <v>85</v>
      </c>
      <c r="B89" s="19" t="s">
        <v>79</v>
      </c>
      <c r="C89" s="11">
        <v>17714996</v>
      </c>
      <c r="D89" s="10">
        <v>52</v>
      </c>
      <c r="E89" s="11">
        <v>2732</v>
      </c>
      <c r="F89" s="11">
        <v>3271</v>
      </c>
      <c r="G89" s="11">
        <f t="shared" si="4"/>
        <v>539</v>
      </c>
      <c r="H89" s="22">
        <f t="shared" si="3"/>
        <v>0.46354000000000001</v>
      </c>
      <c r="I89" s="22">
        <f>(D89/D276)*I11</f>
        <v>6.8333039904082307E-2</v>
      </c>
      <c r="J89" s="26">
        <f t="shared" si="5"/>
        <v>0.5318730399040823</v>
      </c>
      <c r="K89" s="85"/>
      <c r="L89" s="86"/>
      <c r="M89" s="87"/>
      <c r="N89" s="17"/>
      <c r="O89" s="17"/>
      <c r="P89" s="17"/>
      <c r="Q89" s="17"/>
      <c r="R89" s="17"/>
      <c r="S89" s="17"/>
      <c r="T89" s="6"/>
      <c r="U89" s="6"/>
      <c r="V89" s="6"/>
      <c r="W89" s="6"/>
      <c r="X89" s="6"/>
      <c r="Y89" s="6"/>
      <c r="Z89" s="6"/>
      <c r="AA89" s="6"/>
    </row>
    <row r="90" spans="1:27" x14ac:dyDescent="0.25">
      <c r="A90" s="12">
        <v>86</v>
      </c>
      <c r="B90" s="19" t="s">
        <v>19</v>
      </c>
      <c r="C90" s="11">
        <v>17715782</v>
      </c>
      <c r="D90" s="10">
        <v>47.8</v>
      </c>
      <c r="E90" s="11">
        <v>2823</v>
      </c>
      <c r="F90" s="11">
        <v>3529</v>
      </c>
      <c r="G90" s="11">
        <f t="shared" si="4"/>
        <v>706</v>
      </c>
      <c r="H90" s="22">
        <f t="shared" si="3"/>
        <v>0.60716000000000003</v>
      </c>
      <c r="I90" s="22">
        <f>(D90/D276)*I11</f>
        <v>6.2813832834906422E-2</v>
      </c>
      <c r="J90" s="26">
        <f t="shared" si="5"/>
        <v>0.66997383283490641</v>
      </c>
      <c r="K90" s="85"/>
      <c r="L90" s="86"/>
      <c r="M90" s="87"/>
      <c r="N90" s="17"/>
      <c r="O90" s="17"/>
      <c r="P90" s="17"/>
      <c r="Q90" s="17"/>
      <c r="R90" s="17"/>
      <c r="S90" s="17"/>
      <c r="T90" s="6"/>
      <c r="U90" s="6"/>
      <c r="V90" s="6"/>
      <c r="W90" s="6"/>
      <c r="X90" s="6"/>
      <c r="Y90" s="6"/>
      <c r="Z90" s="6"/>
      <c r="AA90" s="6"/>
    </row>
    <row r="91" spans="1:27" x14ac:dyDescent="0.25">
      <c r="A91" s="12">
        <v>87</v>
      </c>
      <c r="B91" s="19" t="s">
        <v>46</v>
      </c>
      <c r="C91" s="11">
        <v>17715366</v>
      </c>
      <c r="D91" s="10">
        <v>49.5</v>
      </c>
      <c r="E91" s="11">
        <v>3247</v>
      </c>
      <c r="F91" s="11">
        <v>3247</v>
      </c>
      <c r="G91" s="11">
        <f t="shared" si="4"/>
        <v>0</v>
      </c>
      <c r="H91" s="22">
        <f t="shared" si="3"/>
        <v>0</v>
      </c>
      <c r="I91" s="22">
        <f>(D91/D276)*I11</f>
        <v>6.5047797601001434E-2</v>
      </c>
      <c r="J91" s="26">
        <f t="shared" si="5"/>
        <v>6.5047797601001434E-2</v>
      </c>
      <c r="K91" s="85"/>
      <c r="L91" s="86"/>
      <c r="M91" s="87"/>
      <c r="N91" s="18"/>
      <c r="O91" s="17"/>
      <c r="P91" s="17"/>
      <c r="Q91" s="17"/>
      <c r="R91" s="17"/>
      <c r="S91" s="17"/>
      <c r="T91" s="6"/>
      <c r="U91" s="6"/>
      <c r="V91" s="6"/>
      <c r="W91" s="6"/>
      <c r="X91" s="6"/>
      <c r="Y91" s="6"/>
      <c r="Z91" s="6"/>
      <c r="AA91" s="6"/>
    </row>
    <row r="92" spans="1:27" x14ac:dyDescent="0.25">
      <c r="A92" s="12">
        <v>88</v>
      </c>
      <c r="B92" s="19" t="s">
        <v>80</v>
      </c>
      <c r="C92" s="11">
        <v>17715249</v>
      </c>
      <c r="D92" s="10">
        <v>66.5</v>
      </c>
      <c r="E92" s="11">
        <v>4817</v>
      </c>
      <c r="F92" s="11">
        <v>5909</v>
      </c>
      <c r="G92" s="11">
        <f t="shared" si="4"/>
        <v>1092</v>
      </c>
      <c r="H92" s="22">
        <f t="shared" si="3"/>
        <v>0.93911999999999995</v>
      </c>
      <c r="I92" s="22">
        <f>(D92/D276)*I11</f>
        <v>8.7387445261951427E-2</v>
      </c>
      <c r="J92" s="26">
        <f t="shared" si="5"/>
        <v>1.0265074452619514</v>
      </c>
      <c r="K92" s="85"/>
      <c r="L92" s="86"/>
      <c r="M92" s="87"/>
      <c r="N92" s="18"/>
      <c r="O92" s="17"/>
      <c r="P92" s="17"/>
      <c r="Q92" s="17"/>
      <c r="R92" s="17"/>
      <c r="S92" s="17"/>
      <c r="T92" s="6"/>
      <c r="U92" s="6"/>
      <c r="V92" s="6"/>
      <c r="W92" s="6"/>
      <c r="X92" s="6"/>
      <c r="Y92" s="6"/>
      <c r="Z92" s="6"/>
      <c r="AA92" s="6"/>
    </row>
    <row r="93" spans="1:27" x14ac:dyDescent="0.25">
      <c r="A93" s="12">
        <v>89</v>
      </c>
      <c r="B93" s="19" t="s">
        <v>81</v>
      </c>
      <c r="C93" s="11">
        <v>17715072</v>
      </c>
      <c r="D93" s="10">
        <v>36.5</v>
      </c>
      <c r="E93" s="11">
        <v>3451</v>
      </c>
      <c r="F93" s="11">
        <v>4508</v>
      </c>
      <c r="G93" s="11">
        <f t="shared" si="4"/>
        <v>1057</v>
      </c>
      <c r="H93" s="22">
        <f t="shared" si="3"/>
        <v>0.90901999999999994</v>
      </c>
      <c r="I93" s="22">
        <f>(D93/D276)*I11</f>
        <v>4.7964537624980846E-2</v>
      </c>
      <c r="J93" s="26">
        <f t="shared" si="5"/>
        <v>0.95698453762498081</v>
      </c>
      <c r="K93" s="85"/>
      <c r="L93" s="86"/>
      <c r="M93" s="87"/>
      <c r="N93" s="18"/>
      <c r="O93" s="17"/>
      <c r="P93" s="17"/>
      <c r="Q93" s="17"/>
      <c r="R93" s="17"/>
      <c r="S93" s="17"/>
      <c r="T93" s="6"/>
      <c r="U93" s="6"/>
      <c r="V93" s="6"/>
      <c r="W93" s="6"/>
      <c r="X93" s="6"/>
      <c r="Y93" s="6"/>
      <c r="Z93" s="6"/>
      <c r="AA93" s="6"/>
    </row>
    <row r="94" spans="1:27" x14ac:dyDescent="0.25">
      <c r="A94" s="12">
        <v>90</v>
      </c>
      <c r="B94" s="19" t="s">
        <v>82</v>
      </c>
      <c r="C94" s="11">
        <v>17715232</v>
      </c>
      <c r="D94" s="10">
        <v>64.5</v>
      </c>
      <c r="E94" s="11">
        <v>4017</v>
      </c>
      <c r="F94" s="11">
        <v>4794</v>
      </c>
      <c r="G94" s="11">
        <f t="shared" si="4"/>
        <v>777</v>
      </c>
      <c r="H94" s="22">
        <f t="shared" si="3"/>
        <v>0.66822000000000004</v>
      </c>
      <c r="I94" s="22">
        <f>(D94/D276)*I11</f>
        <v>8.4759251419486703E-2</v>
      </c>
      <c r="J94" s="26">
        <f t="shared" si="5"/>
        <v>0.75297925141948674</v>
      </c>
      <c r="K94" s="85"/>
      <c r="L94" s="86"/>
      <c r="M94" s="87"/>
      <c r="N94" s="18"/>
      <c r="O94" s="41"/>
      <c r="P94" s="17"/>
      <c r="Q94" s="17"/>
      <c r="R94" s="17"/>
      <c r="S94" s="17"/>
      <c r="T94" s="6"/>
      <c r="U94" s="6"/>
      <c r="V94" s="6"/>
      <c r="W94" s="6"/>
      <c r="X94" s="6"/>
      <c r="Y94" s="6"/>
      <c r="Z94" s="6"/>
      <c r="AA94" s="6"/>
    </row>
    <row r="95" spans="1:27" x14ac:dyDescent="0.25">
      <c r="A95" s="12">
        <v>91</v>
      </c>
      <c r="B95" s="19" t="s">
        <v>83</v>
      </c>
      <c r="C95" s="11">
        <v>17715416</v>
      </c>
      <c r="D95" s="10">
        <v>45</v>
      </c>
      <c r="E95" s="11">
        <v>2511</v>
      </c>
      <c r="F95" s="11">
        <v>3232</v>
      </c>
      <c r="G95" s="11">
        <f t="shared" si="4"/>
        <v>721</v>
      </c>
      <c r="H95" s="22">
        <f t="shared" ref="H95:H140" si="6">G95*0.00086</f>
        <v>0.62005999999999994</v>
      </c>
      <c r="I95" s="22">
        <f>(D95/D276)*I11</f>
        <v>5.9134361455455843E-2</v>
      </c>
      <c r="J95" s="26">
        <f t="shared" si="5"/>
        <v>0.67919436145545575</v>
      </c>
      <c r="K95" s="85"/>
      <c r="L95" s="86"/>
      <c r="M95" s="87"/>
      <c r="N95" s="18"/>
      <c r="O95" s="17"/>
      <c r="P95" s="17"/>
      <c r="Q95" s="17"/>
      <c r="R95" s="17"/>
      <c r="S95" s="17"/>
      <c r="T95" s="6"/>
      <c r="U95" s="6"/>
      <c r="V95" s="6"/>
      <c r="W95" s="6"/>
      <c r="X95" s="6"/>
      <c r="Y95" s="6"/>
      <c r="Z95" s="6"/>
      <c r="AA95" s="6"/>
    </row>
    <row r="96" spans="1:27" x14ac:dyDescent="0.25">
      <c r="A96" s="12">
        <v>92</v>
      </c>
      <c r="B96" s="19" t="s">
        <v>84</v>
      </c>
      <c r="C96" s="11">
        <v>17715307</v>
      </c>
      <c r="D96" s="10">
        <v>53.2</v>
      </c>
      <c r="E96" s="11">
        <v>1545</v>
      </c>
      <c r="F96" s="11">
        <v>2304</v>
      </c>
      <c r="G96" s="11">
        <f t="shared" si="4"/>
        <v>759</v>
      </c>
      <c r="H96" s="22">
        <f t="shared" si="6"/>
        <v>0.65273999999999999</v>
      </c>
      <c r="I96" s="22">
        <f>(D96/D276)*I11</f>
        <v>6.9909956209561142E-2</v>
      </c>
      <c r="J96" s="26">
        <f t="shared" si="5"/>
        <v>0.72264995620956118</v>
      </c>
      <c r="K96" s="85"/>
      <c r="L96" s="86"/>
      <c r="M96" s="87"/>
      <c r="N96" s="18"/>
      <c r="O96" s="17"/>
      <c r="P96" s="17"/>
      <c r="Q96" s="17"/>
      <c r="R96" s="17"/>
      <c r="S96" s="17"/>
      <c r="T96" s="6"/>
      <c r="U96" s="6"/>
      <c r="V96" s="6"/>
      <c r="W96" s="6"/>
      <c r="X96" s="6"/>
      <c r="Y96" s="6"/>
      <c r="Z96" s="6"/>
      <c r="AA96" s="6"/>
    </row>
    <row r="97" spans="1:27" x14ac:dyDescent="0.25">
      <c r="A97" s="12">
        <v>93</v>
      </c>
      <c r="B97" s="19" t="s">
        <v>44</v>
      </c>
      <c r="C97" s="11">
        <v>17715388</v>
      </c>
      <c r="D97" s="10">
        <v>47.9</v>
      </c>
      <c r="E97" s="11">
        <v>2971</v>
      </c>
      <c r="F97" s="11">
        <v>3917</v>
      </c>
      <c r="G97" s="11">
        <f t="shared" si="4"/>
        <v>946</v>
      </c>
      <c r="H97" s="22">
        <f t="shared" si="6"/>
        <v>0.81355999999999995</v>
      </c>
      <c r="I97" s="22">
        <f>(D97/D276)*I11</f>
        <v>6.2945242527029668E-2</v>
      </c>
      <c r="J97" s="26">
        <f t="shared" si="5"/>
        <v>0.87650524252702966</v>
      </c>
      <c r="K97" s="85"/>
      <c r="L97" s="86"/>
      <c r="M97" s="87"/>
      <c r="N97" s="18"/>
      <c r="O97" s="17"/>
      <c r="P97" s="17"/>
      <c r="Q97" s="17"/>
      <c r="R97" s="17"/>
      <c r="S97" s="17"/>
      <c r="T97" s="6"/>
      <c r="U97" s="6"/>
      <c r="V97" s="6"/>
      <c r="W97" s="6"/>
      <c r="X97" s="6"/>
      <c r="Y97" s="6"/>
      <c r="Z97" s="6"/>
      <c r="AA97" s="6"/>
    </row>
    <row r="98" spans="1:27" x14ac:dyDescent="0.25">
      <c r="A98" s="12">
        <v>94</v>
      </c>
      <c r="B98" s="19" t="s">
        <v>85</v>
      </c>
      <c r="C98" s="11">
        <v>17715590</v>
      </c>
      <c r="D98" s="10">
        <v>56.9</v>
      </c>
      <c r="E98" s="11">
        <v>3698</v>
      </c>
      <c r="F98" s="11">
        <v>3952</v>
      </c>
      <c r="G98" s="11">
        <f t="shared" si="4"/>
        <v>254</v>
      </c>
      <c r="H98" s="22">
        <f t="shared" si="6"/>
        <v>0.21844</v>
      </c>
      <c r="I98" s="22">
        <f>(D98/D276)*I11</f>
        <v>7.4772114818120822E-2</v>
      </c>
      <c r="J98" s="26">
        <f t="shared" si="5"/>
        <v>0.29321211481812082</v>
      </c>
      <c r="K98" s="85"/>
      <c r="L98" s="86"/>
      <c r="M98" s="87"/>
      <c r="N98" s="18"/>
      <c r="O98" s="17"/>
      <c r="P98" s="17"/>
      <c r="Q98" s="17"/>
      <c r="R98" s="17"/>
      <c r="S98" s="17"/>
      <c r="T98" s="6"/>
      <c r="U98" s="6"/>
      <c r="V98" s="6"/>
      <c r="W98" s="6"/>
      <c r="X98" s="6"/>
      <c r="Y98" s="6"/>
      <c r="Z98" s="6"/>
      <c r="AA98" s="6"/>
    </row>
    <row r="99" spans="1:27" x14ac:dyDescent="0.25">
      <c r="A99" s="12">
        <v>95</v>
      </c>
      <c r="B99" s="19" t="s">
        <v>46</v>
      </c>
      <c r="C99" s="11">
        <v>17715604</v>
      </c>
      <c r="D99" s="10">
        <v>90.8</v>
      </c>
      <c r="E99" s="11">
        <v>4797</v>
      </c>
      <c r="F99" s="11">
        <v>6771</v>
      </c>
      <c r="G99" s="11">
        <f t="shared" si="4"/>
        <v>1974</v>
      </c>
      <c r="H99" s="22">
        <f t="shared" si="6"/>
        <v>1.69764</v>
      </c>
      <c r="I99" s="22">
        <f>(D99/D276)*I11</f>
        <v>0.11932000044789756</v>
      </c>
      <c r="J99" s="26">
        <f t="shared" si="5"/>
        <v>1.8169600004478976</v>
      </c>
      <c r="K99" s="85"/>
      <c r="L99" s="86"/>
      <c r="M99" s="87"/>
      <c r="N99" s="18"/>
      <c r="O99" s="17"/>
      <c r="P99" s="17"/>
      <c r="Q99" s="17"/>
      <c r="R99" s="17"/>
      <c r="S99" s="17"/>
      <c r="T99" s="6"/>
      <c r="U99" s="6"/>
      <c r="V99" s="6"/>
      <c r="W99" s="6"/>
      <c r="X99" s="6"/>
      <c r="Y99" s="6"/>
      <c r="Z99" s="6"/>
      <c r="AA99" s="6"/>
    </row>
    <row r="100" spans="1:27" x14ac:dyDescent="0.25">
      <c r="A100" s="12">
        <v>96</v>
      </c>
      <c r="B100" s="19" t="s">
        <v>45</v>
      </c>
      <c r="C100" s="11">
        <v>17715568</v>
      </c>
      <c r="D100" s="10">
        <v>54.6</v>
      </c>
      <c r="E100" s="11">
        <v>3287</v>
      </c>
      <c r="F100" s="11">
        <v>3292</v>
      </c>
      <c r="G100" s="11">
        <f t="shared" si="4"/>
        <v>5</v>
      </c>
      <c r="H100" s="22">
        <f t="shared" si="6"/>
        <v>4.3E-3</v>
      </c>
      <c r="I100" s="22">
        <f>(D100/D276)*I11</f>
        <v>7.1749691899286414E-2</v>
      </c>
      <c r="J100" s="26">
        <f t="shared" si="5"/>
        <v>7.6049691899286412E-2</v>
      </c>
      <c r="K100" s="85"/>
      <c r="L100" s="86"/>
      <c r="M100" s="87"/>
      <c r="N100" s="18"/>
      <c r="O100" s="41"/>
      <c r="P100" s="17"/>
      <c r="Q100" s="17"/>
      <c r="R100" s="17"/>
      <c r="S100" s="17"/>
      <c r="T100" s="6"/>
      <c r="U100" s="6"/>
      <c r="V100" s="6"/>
      <c r="W100" s="6"/>
      <c r="X100" s="6"/>
      <c r="Y100" s="6"/>
      <c r="Z100" s="6"/>
      <c r="AA100" s="6"/>
    </row>
    <row r="101" spans="1:27" x14ac:dyDescent="0.25">
      <c r="A101" s="12">
        <v>97</v>
      </c>
      <c r="B101" s="19" t="s">
        <v>86</v>
      </c>
      <c r="C101" s="11">
        <v>17715168</v>
      </c>
      <c r="D101" s="10">
        <v>51.8</v>
      </c>
      <c r="E101" s="11">
        <v>1627</v>
      </c>
      <c r="F101" s="11">
        <v>1636</v>
      </c>
      <c r="G101" s="11">
        <f t="shared" si="4"/>
        <v>9</v>
      </c>
      <c r="H101" s="22">
        <f t="shared" si="6"/>
        <v>7.7399999999999995E-3</v>
      </c>
      <c r="I101" s="22">
        <f>(D101/D276)*I11</f>
        <v>6.8070220519835842E-2</v>
      </c>
      <c r="J101" s="26">
        <f t="shared" si="5"/>
        <v>7.5810220519835839E-2</v>
      </c>
      <c r="K101" s="85"/>
      <c r="L101" s="86"/>
      <c r="M101" s="87"/>
      <c r="N101" s="18"/>
      <c r="O101" s="17"/>
      <c r="P101" s="17"/>
      <c r="Q101" s="17"/>
      <c r="R101" s="17"/>
      <c r="S101" s="17"/>
      <c r="T101" s="6"/>
      <c r="U101" s="6"/>
      <c r="V101" s="6"/>
      <c r="W101" s="6"/>
      <c r="X101" s="6"/>
      <c r="Y101" s="6"/>
      <c r="Z101" s="6"/>
      <c r="AA101" s="6"/>
    </row>
    <row r="102" spans="1:27" x14ac:dyDescent="0.25">
      <c r="A102" s="12">
        <v>98</v>
      </c>
      <c r="B102" s="19" t="s">
        <v>19</v>
      </c>
      <c r="C102" s="11">
        <v>17715751</v>
      </c>
      <c r="D102" s="10">
        <v>48</v>
      </c>
      <c r="E102" s="11">
        <v>3741</v>
      </c>
      <c r="F102" s="11">
        <v>5062</v>
      </c>
      <c r="G102" s="11">
        <f t="shared" si="4"/>
        <v>1321</v>
      </c>
      <c r="H102" s="22">
        <f t="shared" si="6"/>
        <v>1.1360600000000001</v>
      </c>
      <c r="I102" s="22">
        <f>(D102/D276)*I11</f>
        <v>6.3076652219152901E-2</v>
      </c>
      <c r="J102" s="26">
        <f t="shared" si="5"/>
        <v>1.1991366522191529</v>
      </c>
      <c r="K102" s="85"/>
      <c r="L102" s="86"/>
      <c r="M102" s="87"/>
      <c r="N102" s="18"/>
      <c r="O102" s="17"/>
      <c r="P102" s="17"/>
      <c r="Q102" s="17"/>
      <c r="R102" s="17"/>
      <c r="S102" s="17"/>
      <c r="T102" s="6"/>
      <c r="U102" s="6"/>
      <c r="V102" s="6"/>
      <c r="W102" s="6"/>
      <c r="X102" s="6"/>
      <c r="Y102" s="6"/>
      <c r="Z102" s="6"/>
      <c r="AA102" s="6"/>
    </row>
    <row r="103" spans="1:27" x14ac:dyDescent="0.25">
      <c r="A103" s="12">
        <v>99</v>
      </c>
      <c r="B103" s="19" t="s">
        <v>87</v>
      </c>
      <c r="C103" s="11">
        <v>17715725</v>
      </c>
      <c r="D103" s="10">
        <v>49.4</v>
      </c>
      <c r="E103" s="11">
        <v>3910</v>
      </c>
      <c r="F103" s="11">
        <v>5216</v>
      </c>
      <c r="G103" s="11">
        <f t="shared" si="4"/>
        <v>1306</v>
      </c>
      <c r="H103" s="22">
        <f t="shared" si="6"/>
        <v>1.1231599999999999</v>
      </c>
      <c r="I103" s="22">
        <f>(D103/D276)*I11</f>
        <v>6.4916387908878187E-2</v>
      </c>
      <c r="J103" s="26">
        <f t="shared" si="5"/>
        <v>1.188076387908878</v>
      </c>
      <c r="K103" s="85"/>
      <c r="L103" s="86"/>
      <c r="M103" s="87"/>
      <c r="N103" s="18"/>
      <c r="O103" s="17"/>
      <c r="P103" s="17"/>
      <c r="Q103" s="17"/>
      <c r="R103" s="17"/>
      <c r="S103" s="17"/>
      <c r="T103" s="6"/>
      <c r="U103" s="6"/>
      <c r="V103" s="6"/>
      <c r="W103" s="6"/>
      <c r="X103" s="6"/>
      <c r="Y103" s="6"/>
      <c r="Z103" s="6"/>
      <c r="AA103" s="6"/>
    </row>
    <row r="104" spans="1:27" x14ac:dyDescent="0.25">
      <c r="A104" s="12">
        <v>100</v>
      </c>
      <c r="B104" s="19" t="s">
        <v>88</v>
      </c>
      <c r="C104" s="11">
        <v>17715423</v>
      </c>
      <c r="D104" s="10">
        <v>66.7</v>
      </c>
      <c r="E104" s="11">
        <v>5911</v>
      </c>
      <c r="F104" s="11">
        <v>8270</v>
      </c>
      <c r="G104" s="11">
        <f t="shared" si="4"/>
        <v>2359</v>
      </c>
      <c r="H104" s="22">
        <f t="shared" si="6"/>
        <v>2.02874</v>
      </c>
      <c r="I104" s="22">
        <f>(D104/D276)*I11</f>
        <v>8.7650264646197878E-2</v>
      </c>
      <c r="J104" s="26">
        <f t="shared" si="5"/>
        <v>2.1163902646461978</v>
      </c>
      <c r="K104" s="85"/>
      <c r="L104" s="86"/>
      <c r="M104" s="87"/>
      <c r="N104" s="18"/>
      <c r="O104" s="17"/>
      <c r="P104" s="17"/>
      <c r="Q104" s="17"/>
      <c r="R104" s="17"/>
      <c r="S104" s="17"/>
      <c r="T104" s="6"/>
      <c r="U104" s="6"/>
      <c r="V104" s="6"/>
      <c r="W104" s="6"/>
      <c r="X104" s="6"/>
      <c r="Y104" s="6"/>
      <c r="Z104" s="6"/>
      <c r="AA104" s="6"/>
    </row>
    <row r="105" spans="1:27" x14ac:dyDescent="0.25">
      <c r="A105" s="12">
        <v>101</v>
      </c>
      <c r="B105" s="19" t="s">
        <v>89</v>
      </c>
      <c r="C105" s="11">
        <v>17219091</v>
      </c>
      <c r="D105" s="10">
        <v>35.700000000000003</v>
      </c>
      <c r="E105" s="11">
        <v>3724</v>
      </c>
      <c r="F105" s="11">
        <v>3932</v>
      </c>
      <c r="G105" s="11">
        <f t="shared" si="4"/>
        <v>208</v>
      </c>
      <c r="H105" s="22">
        <f t="shared" si="6"/>
        <v>0.17887999999999998</v>
      </c>
      <c r="I105" s="22">
        <f>(D105/D276)*I11</f>
        <v>4.6913260087994971E-2</v>
      </c>
      <c r="J105" s="26">
        <f t="shared" si="5"/>
        <v>0.22579326008799494</v>
      </c>
      <c r="K105" s="85"/>
      <c r="L105" s="86"/>
      <c r="M105" s="87"/>
      <c r="N105" s="18"/>
      <c r="O105" s="17"/>
      <c r="P105" s="17"/>
      <c r="Q105" s="17"/>
      <c r="R105" s="17"/>
      <c r="S105" s="17"/>
      <c r="T105" s="6"/>
      <c r="U105" s="6"/>
      <c r="V105" s="6"/>
      <c r="W105" s="6"/>
      <c r="X105" s="6"/>
      <c r="Y105" s="6"/>
      <c r="Z105" s="6"/>
      <c r="AA105" s="6"/>
    </row>
    <row r="106" spans="1:27" x14ac:dyDescent="0.25">
      <c r="A106" s="12">
        <v>102</v>
      </c>
      <c r="B106" s="19" t="s">
        <v>88</v>
      </c>
      <c r="C106" s="11">
        <v>17218975</v>
      </c>
      <c r="D106" s="10">
        <v>64.400000000000006</v>
      </c>
      <c r="E106" s="11">
        <v>5020</v>
      </c>
      <c r="F106" s="11">
        <v>6549</v>
      </c>
      <c r="G106" s="11">
        <f t="shared" si="4"/>
        <v>1529</v>
      </c>
      <c r="H106" s="22">
        <f t="shared" si="6"/>
        <v>1.31494</v>
      </c>
      <c r="I106" s="22">
        <f>(D106/D276)*I11</f>
        <v>8.462784172736347E-2</v>
      </c>
      <c r="J106" s="26">
        <f t="shared" si="5"/>
        <v>1.3995678417273634</v>
      </c>
      <c r="K106" s="85"/>
      <c r="L106" s="86"/>
      <c r="M106" s="87"/>
      <c r="N106" s="18"/>
      <c r="O106" s="17"/>
      <c r="P106" s="17"/>
      <c r="Q106" s="17"/>
      <c r="R106" s="17"/>
      <c r="S106" s="17"/>
      <c r="T106" s="6"/>
      <c r="U106" s="6"/>
      <c r="V106" s="6"/>
      <c r="W106" s="6"/>
      <c r="X106" s="6"/>
      <c r="Y106" s="6"/>
      <c r="Z106" s="6"/>
      <c r="AA106" s="6"/>
    </row>
    <row r="107" spans="1:27" x14ac:dyDescent="0.25">
      <c r="A107" s="12">
        <v>103</v>
      </c>
      <c r="B107" s="19" t="s">
        <v>90</v>
      </c>
      <c r="C107" s="11">
        <v>17219065</v>
      </c>
      <c r="D107" s="10">
        <v>45.6</v>
      </c>
      <c r="E107" s="11">
        <v>2821</v>
      </c>
      <c r="F107" s="11">
        <v>3655</v>
      </c>
      <c r="G107" s="11">
        <f t="shared" si="4"/>
        <v>834</v>
      </c>
      <c r="H107" s="22">
        <f t="shared" si="6"/>
        <v>0.71723999999999999</v>
      </c>
      <c r="I107" s="22">
        <f>(D107/D276)*I11</f>
        <v>5.992281960819526E-2</v>
      </c>
      <c r="J107" s="26">
        <f t="shared" si="5"/>
        <v>0.77716281960819522</v>
      </c>
      <c r="K107" s="85"/>
      <c r="L107" s="86"/>
      <c r="M107" s="87"/>
      <c r="N107" s="18"/>
      <c r="O107" s="17"/>
      <c r="P107" s="17"/>
      <c r="Q107" s="17"/>
      <c r="R107" s="17"/>
      <c r="S107" s="17"/>
      <c r="T107" s="6"/>
      <c r="U107" s="6"/>
      <c r="V107" s="6"/>
      <c r="W107" s="6"/>
      <c r="X107" s="6"/>
      <c r="Y107" s="6"/>
      <c r="Z107" s="6"/>
      <c r="AA107" s="6"/>
    </row>
    <row r="108" spans="1:27" x14ac:dyDescent="0.25">
      <c r="A108" s="12">
        <v>104</v>
      </c>
      <c r="B108" s="19" t="s">
        <v>91</v>
      </c>
      <c r="C108" s="11">
        <v>17715383</v>
      </c>
      <c r="D108" s="10">
        <v>52.8</v>
      </c>
      <c r="E108" s="11">
        <v>4436</v>
      </c>
      <c r="F108" s="11">
        <v>5417</v>
      </c>
      <c r="G108" s="11">
        <f t="shared" si="4"/>
        <v>981</v>
      </c>
      <c r="H108" s="22">
        <f t="shared" si="6"/>
        <v>0.84365999999999997</v>
      </c>
      <c r="I108" s="22">
        <f>(D108/D276)*I11</f>
        <v>6.9384317441068183E-2</v>
      </c>
      <c r="J108" s="26">
        <f t="shared" si="5"/>
        <v>0.91304431744106818</v>
      </c>
      <c r="K108" s="85"/>
      <c r="L108" s="86"/>
      <c r="M108" s="87"/>
      <c r="N108" s="18"/>
      <c r="O108" s="17"/>
      <c r="P108" s="17"/>
      <c r="Q108" s="17"/>
      <c r="R108" s="17"/>
      <c r="S108" s="17"/>
      <c r="T108" s="6"/>
      <c r="U108" s="6"/>
      <c r="V108" s="6"/>
      <c r="W108" s="6"/>
      <c r="X108" s="6"/>
      <c r="Y108" s="6"/>
      <c r="Z108" s="6"/>
      <c r="AA108" s="6"/>
    </row>
    <row r="109" spans="1:27" x14ac:dyDescent="0.25">
      <c r="A109" s="12">
        <v>105</v>
      </c>
      <c r="B109" s="19" t="s">
        <v>91</v>
      </c>
      <c r="C109" s="11">
        <v>17715287</v>
      </c>
      <c r="D109" s="10">
        <v>48</v>
      </c>
      <c r="E109" s="11">
        <v>4017</v>
      </c>
      <c r="F109" s="11">
        <v>4869</v>
      </c>
      <c r="G109" s="11">
        <f t="shared" si="4"/>
        <v>852</v>
      </c>
      <c r="H109" s="22">
        <f t="shared" si="6"/>
        <v>0.73271999999999993</v>
      </c>
      <c r="I109" s="22">
        <f>(D109/D276)*I11</f>
        <v>6.3076652219152901E-2</v>
      </c>
      <c r="J109" s="26">
        <f t="shared" si="5"/>
        <v>0.79579665221915286</v>
      </c>
      <c r="K109" s="85"/>
      <c r="L109" s="86"/>
      <c r="M109" s="87"/>
      <c r="N109" s="18"/>
      <c r="O109" s="17"/>
      <c r="P109" s="17"/>
      <c r="Q109" s="17"/>
      <c r="R109" s="17"/>
      <c r="S109" s="17"/>
      <c r="T109" s="6"/>
      <c r="U109" s="6"/>
      <c r="V109" s="6"/>
      <c r="W109" s="6"/>
      <c r="X109" s="6"/>
      <c r="Y109" s="6"/>
      <c r="Z109" s="6"/>
      <c r="AA109" s="6"/>
    </row>
    <row r="110" spans="1:27" x14ac:dyDescent="0.25">
      <c r="A110" s="12">
        <v>106</v>
      </c>
      <c r="B110" s="19" t="s">
        <v>92</v>
      </c>
      <c r="C110" s="11">
        <v>17715373</v>
      </c>
      <c r="D110" s="10">
        <v>58.5</v>
      </c>
      <c r="E110" s="11">
        <v>3470</v>
      </c>
      <c r="F110" s="11">
        <v>4474</v>
      </c>
      <c r="G110" s="11">
        <f t="shared" si="4"/>
        <v>1004</v>
      </c>
      <c r="H110" s="22">
        <f t="shared" si="6"/>
        <v>0.86343999999999999</v>
      </c>
      <c r="I110" s="22">
        <f>(D110/D276)*I11</f>
        <v>7.6874669892092601E-2</v>
      </c>
      <c r="J110" s="26">
        <f t="shared" si="5"/>
        <v>0.94031466989209256</v>
      </c>
      <c r="K110" s="85"/>
      <c r="L110" s="86"/>
      <c r="M110" s="87"/>
      <c r="N110" s="18"/>
      <c r="O110" s="17"/>
      <c r="P110" s="17"/>
      <c r="Q110" s="17"/>
      <c r="R110" s="17"/>
      <c r="S110" s="17"/>
      <c r="T110" s="6"/>
      <c r="U110" s="6"/>
      <c r="V110" s="6"/>
      <c r="W110" s="6"/>
      <c r="X110" s="6"/>
      <c r="Y110" s="6"/>
      <c r="Z110" s="6"/>
      <c r="AA110" s="6"/>
    </row>
    <row r="111" spans="1:27" x14ac:dyDescent="0.25">
      <c r="A111" s="12">
        <v>107</v>
      </c>
      <c r="B111" s="19" t="s">
        <v>93</v>
      </c>
      <c r="C111" s="11">
        <v>17715058</v>
      </c>
      <c r="D111" s="10">
        <v>91.8</v>
      </c>
      <c r="E111" s="11">
        <v>4368</v>
      </c>
      <c r="F111" s="11">
        <v>5110</v>
      </c>
      <c r="G111" s="11">
        <f t="shared" si="4"/>
        <v>742</v>
      </c>
      <c r="H111" s="22">
        <f t="shared" si="6"/>
        <v>0.63812000000000002</v>
      </c>
      <c r="I111" s="22">
        <f>(D111/D276)*I11</f>
        <v>0.12063409736912992</v>
      </c>
      <c r="J111" s="26">
        <f t="shared" si="5"/>
        <v>0.75875409736912991</v>
      </c>
      <c r="K111" s="85"/>
      <c r="L111" s="86"/>
      <c r="M111" s="87"/>
      <c r="N111" s="18"/>
      <c r="O111" s="17"/>
      <c r="P111" s="17"/>
      <c r="Q111" s="17"/>
      <c r="R111" s="17"/>
      <c r="S111" s="17"/>
      <c r="T111" s="6"/>
      <c r="U111" s="6"/>
      <c r="V111" s="6"/>
      <c r="W111" s="6"/>
      <c r="X111" s="6"/>
      <c r="Y111" s="6"/>
      <c r="Z111" s="6"/>
      <c r="AA111" s="6"/>
    </row>
    <row r="112" spans="1:27" x14ac:dyDescent="0.25">
      <c r="A112" s="12">
        <v>108</v>
      </c>
      <c r="B112" s="19" t="s">
        <v>45</v>
      </c>
      <c r="C112" s="11">
        <v>17715273</v>
      </c>
      <c r="D112" s="10">
        <v>54.6</v>
      </c>
      <c r="E112" s="11">
        <v>2633</v>
      </c>
      <c r="F112" s="11">
        <v>3164</v>
      </c>
      <c r="G112" s="11">
        <f t="shared" si="4"/>
        <v>531</v>
      </c>
      <c r="H112" s="22">
        <f t="shared" si="6"/>
        <v>0.45666000000000001</v>
      </c>
      <c r="I112" s="22">
        <f>(D112/D276)*I11</f>
        <v>7.1749691899286414E-2</v>
      </c>
      <c r="J112" s="26">
        <f t="shared" si="5"/>
        <v>0.52840969189928644</v>
      </c>
      <c r="K112" s="85"/>
      <c r="L112" s="86"/>
      <c r="M112" s="87"/>
      <c r="N112" s="18"/>
      <c r="O112" s="17"/>
      <c r="P112" s="17"/>
      <c r="Q112" s="17"/>
      <c r="R112" s="17"/>
      <c r="S112" s="17"/>
      <c r="T112" s="6"/>
      <c r="U112" s="6"/>
      <c r="V112" s="6"/>
      <c r="W112" s="6"/>
      <c r="X112" s="6"/>
      <c r="Y112" s="6"/>
      <c r="Z112" s="6"/>
      <c r="AA112" s="6"/>
    </row>
    <row r="113" spans="1:27" x14ac:dyDescent="0.25">
      <c r="A113" s="12">
        <v>109</v>
      </c>
      <c r="B113" s="19" t="s">
        <v>94</v>
      </c>
      <c r="C113" s="11">
        <v>17715501</v>
      </c>
      <c r="D113" s="10">
        <v>51.9</v>
      </c>
      <c r="E113" s="11">
        <v>3145</v>
      </c>
      <c r="F113" s="11">
        <v>4333</v>
      </c>
      <c r="G113" s="11">
        <f t="shared" si="4"/>
        <v>1188</v>
      </c>
      <c r="H113" s="22">
        <f t="shared" si="6"/>
        <v>1.0216799999999999</v>
      </c>
      <c r="I113" s="22">
        <f>(D113/D276)*I11</f>
        <v>6.8201630211959074E-2</v>
      </c>
      <c r="J113" s="26">
        <f t="shared" si="5"/>
        <v>1.0898816302119589</v>
      </c>
      <c r="K113" s="85"/>
      <c r="L113" s="86"/>
      <c r="M113" s="87"/>
      <c r="N113" s="18"/>
      <c r="O113" s="17"/>
      <c r="P113" s="17"/>
      <c r="Q113" s="17"/>
      <c r="R113" s="17"/>
      <c r="S113" s="17"/>
      <c r="T113" s="6"/>
      <c r="U113" s="6"/>
      <c r="V113" s="6"/>
      <c r="W113" s="6"/>
      <c r="X113" s="6"/>
      <c r="Y113" s="6"/>
      <c r="Z113" s="6"/>
      <c r="AA113" s="6"/>
    </row>
    <row r="114" spans="1:27" x14ac:dyDescent="0.25">
      <c r="A114" s="12">
        <v>110</v>
      </c>
      <c r="B114" s="19" t="s">
        <v>46</v>
      </c>
      <c r="C114" s="88">
        <v>17714962</v>
      </c>
      <c r="D114" s="10">
        <v>47.9</v>
      </c>
      <c r="E114" s="11">
        <v>2829</v>
      </c>
      <c r="F114" s="11">
        <v>2829</v>
      </c>
      <c r="G114" s="11">
        <f t="shared" si="4"/>
        <v>0</v>
      </c>
      <c r="H114" s="22">
        <f t="shared" si="6"/>
        <v>0</v>
      </c>
      <c r="I114" s="22">
        <f>(D114/D276)*I11</f>
        <v>6.2945242527029668E-2</v>
      </c>
      <c r="J114" s="26">
        <f t="shared" si="5"/>
        <v>6.2945242527029668E-2</v>
      </c>
      <c r="K114" s="85"/>
      <c r="L114" s="86"/>
      <c r="M114" s="87"/>
      <c r="N114" s="18"/>
      <c r="O114" s="17"/>
      <c r="P114" s="17"/>
      <c r="Q114" s="17"/>
      <c r="R114" s="17"/>
      <c r="S114" s="17"/>
      <c r="T114" s="6"/>
      <c r="U114" s="6"/>
      <c r="V114" s="6"/>
      <c r="W114" s="6"/>
      <c r="X114" s="6"/>
      <c r="Y114" s="6"/>
      <c r="Z114" s="6"/>
      <c r="AA114" s="6"/>
    </row>
    <row r="115" spans="1:27" x14ac:dyDescent="0.25">
      <c r="A115" s="12">
        <v>111</v>
      </c>
      <c r="B115" s="19" t="s">
        <v>95</v>
      </c>
      <c r="C115" s="11">
        <v>17715670</v>
      </c>
      <c r="D115" s="10">
        <v>49.1</v>
      </c>
      <c r="E115" s="11">
        <v>3746</v>
      </c>
      <c r="F115" s="11">
        <v>4803</v>
      </c>
      <c r="G115" s="11">
        <f t="shared" si="4"/>
        <v>1057</v>
      </c>
      <c r="H115" s="22">
        <f t="shared" si="6"/>
        <v>0.90901999999999994</v>
      </c>
      <c r="I115" s="22">
        <f>(D115/D276)*I11</f>
        <v>6.4522158832508489E-2</v>
      </c>
      <c r="J115" s="26">
        <f t="shared" si="5"/>
        <v>0.97354215883250839</v>
      </c>
      <c r="K115" s="85"/>
      <c r="L115" s="86"/>
      <c r="M115" s="87"/>
      <c r="N115" s="18"/>
      <c r="O115" s="17"/>
      <c r="P115" s="17"/>
      <c r="Q115" s="17"/>
      <c r="R115" s="17"/>
      <c r="S115" s="17"/>
      <c r="T115" s="6"/>
      <c r="U115" s="6"/>
      <c r="V115" s="6"/>
      <c r="W115" s="6"/>
      <c r="X115" s="6"/>
      <c r="Y115" s="6"/>
      <c r="Z115" s="6"/>
      <c r="AA115" s="6"/>
    </row>
    <row r="116" spans="1:27" x14ac:dyDescent="0.25">
      <c r="A116" s="12">
        <v>112</v>
      </c>
      <c r="B116" s="19" t="s">
        <v>96</v>
      </c>
      <c r="C116" s="11">
        <v>17715079</v>
      </c>
      <c r="D116" s="10">
        <v>68</v>
      </c>
      <c r="E116" s="11">
        <v>6037</v>
      </c>
      <c r="F116" s="11">
        <v>8148</v>
      </c>
      <c r="G116" s="11">
        <f t="shared" si="4"/>
        <v>2111</v>
      </c>
      <c r="H116" s="22">
        <f t="shared" si="6"/>
        <v>1.8154599999999999</v>
      </c>
      <c r="I116" s="22">
        <f>(D116/D276)*I11</f>
        <v>8.9358590643799946E-2</v>
      </c>
      <c r="J116" s="26">
        <f t="shared" si="5"/>
        <v>1.9048185906437998</v>
      </c>
      <c r="K116" s="85"/>
      <c r="L116" s="86"/>
      <c r="M116" s="87"/>
      <c r="N116" s="18"/>
      <c r="O116" s="17"/>
      <c r="P116" s="17"/>
      <c r="Q116" s="17"/>
      <c r="R116" s="17"/>
      <c r="S116" s="17"/>
      <c r="T116" s="6"/>
      <c r="U116" s="6"/>
      <c r="V116" s="6"/>
      <c r="W116" s="6"/>
      <c r="X116" s="6"/>
      <c r="Y116" s="6"/>
      <c r="Z116" s="6"/>
      <c r="AA116" s="6"/>
    </row>
    <row r="117" spans="1:27" x14ac:dyDescent="0.25">
      <c r="A117" s="12">
        <v>113</v>
      </c>
      <c r="B117" s="19" t="s">
        <v>97</v>
      </c>
      <c r="C117" s="11">
        <v>17715190</v>
      </c>
      <c r="D117" s="10">
        <v>35.700000000000003</v>
      </c>
      <c r="E117" s="11">
        <v>2815</v>
      </c>
      <c r="F117" s="11">
        <v>4117</v>
      </c>
      <c r="G117" s="11">
        <f t="shared" si="4"/>
        <v>1302</v>
      </c>
      <c r="H117" s="22">
        <f t="shared" si="6"/>
        <v>1.11972</v>
      </c>
      <c r="I117" s="22">
        <f>(D117/D276)*I11</f>
        <v>4.6913260087994971E-2</v>
      </c>
      <c r="J117" s="26">
        <f t="shared" si="5"/>
        <v>1.1666332600879949</v>
      </c>
      <c r="K117" s="85"/>
      <c r="L117" s="86"/>
      <c r="M117" s="87"/>
      <c r="N117" s="18"/>
      <c r="O117" s="17"/>
      <c r="P117" s="17"/>
      <c r="Q117" s="17"/>
      <c r="R117" s="17"/>
      <c r="S117" s="17"/>
      <c r="T117" s="6"/>
      <c r="U117" s="6"/>
      <c r="V117" s="6"/>
      <c r="W117" s="6"/>
      <c r="X117" s="6"/>
      <c r="Y117" s="6"/>
      <c r="Z117" s="6"/>
      <c r="AA117" s="6"/>
    </row>
    <row r="118" spans="1:27" x14ac:dyDescent="0.25">
      <c r="A118" s="12">
        <v>114</v>
      </c>
      <c r="B118" s="19" t="s">
        <v>20</v>
      </c>
      <c r="C118" s="11">
        <v>17715256</v>
      </c>
      <c r="D118" s="10">
        <v>64.8</v>
      </c>
      <c r="E118" s="11">
        <v>2624</v>
      </c>
      <c r="F118" s="11">
        <v>2655</v>
      </c>
      <c r="G118" s="11">
        <f t="shared" si="4"/>
        <v>31</v>
      </c>
      <c r="H118" s="22">
        <f t="shared" si="6"/>
        <v>2.666E-2</v>
      </c>
      <c r="I118" s="22">
        <f>(D118/D276)*I11</f>
        <v>8.5153480495856415E-2</v>
      </c>
      <c r="J118" s="26">
        <f t="shared" si="5"/>
        <v>0.11181348049585642</v>
      </c>
      <c r="K118" s="85"/>
      <c r="L118" s="86"/>
      <c r="M118" s="87"/>
      <c r="N118" s="18"/>
      <c r="O118" s="17"/>
      <c r="P118" s="17"/>
      <c r="Q118" s="17"/>
      <c r="R118" s="17"/>
      <c r="S118" s="17"/>
      <c r="T118" s="6"/>
      <c r="U118" s="6"/>
      <c r="V118" s="6"/>
      <c r="W118" s="6"/>
      <c r="X118" s="6"/>
      <c r="Y118" s="6"/>
      <c r="Z118" s="6"/>
      <c r="AA118" s="6"/>
    </row>
    <row r="119" spans="1:27" x14ac:dyDescent="0.25">
      <c r="A119" s="12">
        <v>115</v>
      </c>
      <c r="B119" s="19" t="s">
        <v>98</v>
      </c>
      <c r="C119" s="11">
        <v>17715576</v>
      </c>
      <c r="D119" s="10">
        <v>45.4</v>
      </c>
      <c r="E119" s="11">
        <v>1350</v>
      </c>
      <c r="F119" s="11">
        <v>1350</v>
      </c>
      <c r="G119" s="11">
        <f t="shared" si="4"/>
        <v>0</v>
      </c>
      <c r="H119" s="22">
        <f t="shared" si="6"/>
        <v>0</v>
      </c>
      <c r="I119" s="22">
        <f>(D119/D276)*I11</f>
        <v>5.9660000223948781E-2</v>
      </c>
      <c r="J119" s="26">
        <f t="shared" si="5"/>
        <v>5.9660000223948781E-2</v>
      </c>
      <c r="K119" s="85"/>
      <c r="L119" s="86"/>
      <c r="M119" s="87"/>
      <c r="N119" s="18"/>
      <c r="O119" s="17"/>
      <c r="P119" s="17"/>
      <c r="Q119" s="17"/>
      <c r="R119" s="17"/>
      <c r="S119" s="17"/>
      <c r="T119" s="6"/>
      <c r="U119" s="6"/>
      <c r="V119" s="6"/>
      <c r="W119" s="6"/>
      <c r="X119" s="6"/>
      <c r="Y119" s="6"/>
      <c r="Z119" s="6"/>
      <c r="AA119" s="6"/>
    </row>
    <row r="120" spans="1:27" x14ac:dyDescent="0.25">
      <c r="A120" s="12">
        <v>116</v>
      </c>
      <c r="B120" s="19" t="s">
        <v>99</v>
      </c>
      <c r="C120" s="11">
        <v>17219088</v>
      </c>
      <c r="D120" s="10">
        <v>52.6</v>
      </c>
      <c r="E120" s="11">
        <v>5408</v>
      </c>
      <c r="F120" s="11">
        <v>6374</v>
      </c>
      <c r="G120" s="11">
        <f t="shared" si="4"/>
        <v>966</v>
      </c>
      <c r="H120" s="22">
        <f t="shared" si="6"/>
        <v>0.83075999999999994</v>
      </c>
      <c r="I120" s="22">
        <f>(D120/D276)*I11</f>
        <v>6.9121498056821717E-2</v>
      </c>
      <c r="J120" s="26">
        <f t="shared" si="5"/>
        <v>0.89988149805682172</v>
      </c>
      <c r="K120" s="85"/>
      <c r="L120" s="86"/>
      <c r="M120" s="87"/>
      <c r="N120" s="18"/>
      <c r="O120" s="17"/>
      <c r="P120" s="17"/>
      <c r="Q120" s="17"/>
      <c r="R120" s="17"/>
      <c r="S120" s="17"/>
      <c r="T120" s="6"/>
      <c r="U120" s="6"/>
      <c r="V120" s="6"/>
      <c r="W120" s="6"/>
      <c r="X120" s="6"/>
      <c r="Y120" s="6"/>
      <c r="Z120" s="6"/>
      <c r="AA120" s="6"/>
    </row>
    <row r="121" spans="1:27" x14ac:dyDescent="0.25">
      <c r="A121" s="12">
        <v>117</v>
      </c>
      <c r="B121" s="19" t="s">
        <v>100</v>
      </c>
      <c r="C121" s="11">
        <v>17218692</v>
      </c>
      <c r="D121" s="10">
        <v>48.1</v>
      </c>
      <c r="E121" s="11">
        <v>3341</v>
      </c>
      <c r="F121" s="11">
        <v>4275</v>
      </c>
      <c r="G121" s="11">
        <f t="shared" si="4"/>
        <v>934</v>
      </c>
      <c r="H121" s="22">
        <f t="shared" si="6"/>
        <v>0.80323999999999995</v>
      </c>
      <c r="I121" s="22">
        <f>(D121/D276)*I11</f>
        <v>6.3208061911276134E-2</v>
      </c>
      <c r="J121" s="26">
        <f t="shared" si="5"/>
        <v>0.8664480619112761</v>
      </c>
      <c r="K121" s="85"/>
      <c r="L121" s="86"/>
      <c r="M121" s="87"/>
      <c r="N121" s="18"/>
      <c r="O121" s="17"/>
      <c r="P121" s="17"/>
      <c r="Q121" s="17"/>
      <c r="R121" s="17"/>
      <c r="S121" s="17"/>
      <c r="T121" s="6"/>
      <c r="U121" s="6"/>
      <c r="V121" s="6"/>
      <c r="W121" s="6"/>
      <c r="X121" s="6"/>
      <c r="Y121" s="6"/>
      <c r="Z121" s="6"/>
      <c r="AA121" s="6"/>
    </row>
    <row r="122" spans="1:27" x14ac:dyDescent="0.25">
      <c r="A122" s="12">
        <v>118</v>
      </c>
      <c r="B122" s="19" t="s">
        <v>101</v>
      </c>
      <c r="C122" s="11">
        <v>17218709</v>
      </c>
      <c r="D122" s="10">
        <v>57</v>
      </c>
      <c r="E122" s="11">
        <v>4492</v>
      </c>
      <c r="F122" s="11">
        <v>5705</v>
      </c>
      <c r="G122" s="11">
        <f t="shared" si="4"/>
        <v>1213</v>
      </c>
      <c r="H122" s="22">
        <f t="shared" si="6"/>
        <v>1.04318</v>
      </c>
      <c r="I122" s="22">
        <f>(D122/D276)*I11</f>
        <v>7.4903524510244068E-2</v>
      </c>
      <c r="J122" s="26">
        <f t="shared" si="5"/>
        <v>1.1180835245102441</v>
      </c>
      <c r="K122" s="85"/>
      <c r="L122" s="86"/>
      <c r="M122" s="87"/>
      <c r="N122" s="18"/>
      <c r="O122" s="17"/>
      <c r="P122" s="17"/>
      <c r="Q122" s="17"/>
      <c r="R122" s="17"/>
      <c r="S122" s="17"/>
      <c r="T122" s="6"/>
      <c r="U122" s="6"/>
      <c r="V122" s="6"/>
      <c r="W122" s="6"/>
      <c r="X122" s="6"/>
      <c r="Y122" s="6"/>
      <c r="Z122" s="6"/>
      <c r="AA122" s="6"/>
    </row>
    <row r="123" spans="1:27" x14ac:dyDescent="0.25">
      <c r="A123" s="12">
        <v>119</v>
      </c>
      <c r="B123" s="19" t="s">
        <v>102</v>
      </c>
      <c r="C123" s="11">
        <v>17218991</v>
      </c>
      <c r="D123" s="10">
        <v>91.3</v>
      </c>
      <c r="E123" s="11">
        <v>4330</v>
      </c>
      <c r="F123" s="11">
        <v>4436</v>
      </c>
      <c r="G123" s="11">
        <f t="shared" si="4"/>
        <v>106</v>
      </c>
      <c r="H123" s="22">
        <f t="shared" si="6"/>
        <v>9.1159999999999991E-2</v>
      </c>
      <c r="I123" s="22">
        <f>(D123/D276)*I11</f>
        <v>0.11997704890851375</v>
      </c>
      <c r="J123" s="26">
        <f t="shared" si="5"/>
        <v>0.21113704890851376</v>
      </c>
      <c r="K123" s="85"/>
      <c r="L123" s="86"/>
      <c r="M123" s="87"/>
      <c r="N123" s="18"/>
      <c r="O123" s="17"/>
      <c r="P123" s="17"/>
      <c r="Q123" s="17"/>
      <c r="R123" s="17"/>
      <c r="S123" s="17"/>
      <c r="T123" s="6"/>
      <c r="U123" s="6"/>
      <c r="V123" s="6"/>
      <c r="W123" s="6"/>
      <c r="X123" s="6"/>
      <c r="Y123" s="6"/>
      <c r="Z123" s="6"/>
      <c r="AA123" s="6"/>
    </row>
    <row r="124" spans="1:27" x14ac:dyDescent="0.25">
      <c r="A124" s="12">
        <v>120</v>
      </c>
      <c r="B124" s="19" t="s">
        <v>45</v>
      </c>
      <c r="C124" s="11">
        <v>17218957</v>
      </c>
      <c r="D124" s="10">
        <v>54.9</v>
      </c>
      <c r="E124" s="11">
        <v>1082</v>
      </c>
      <c r="F124" s="11">
        <v>1082</v>
      </c>
      <c r="G124" s="11">
        <f t="shared" si="4"/>
        <v>0</v>
      </c>
      <c r="H124" s="22">
        <f t="shared" si="6"/>
        <v>0</v>
      </c>
      <c r="I124" s="22">
        <f>(D124/D276)*I11</f>
        <v>7.2143920975656126E-2</v>
      </c>
      <c r="J124" s="26">
        <f t="shared" si="5"/>
        <v>7.2143920975656126E-2</v>
      </c>
      <c r="K124" s="85"/>
      <c r="L124" s="86"/>
      <c r="M124" s="87"/>
      <c r="N124" s="18"/>
      <c r="O124" s="17"/>
      <c r="P124" s="17"/>
      <c r="Q124" s="17"/>
      <c r="R124" s="17"/>
      <c r="S124" s="17"/>
      <c r="T124" s="6"/>
      <c r="U124" s="6"/>
      <c r="V124" s="6"/>
      <c r="W124" s="6"/>
      <c r="X124" s="6"/>
      <c r="Y124" s="6"/>
      <c r="Z124" s="6"/>
      <c r="AA124" s="6"/>
    </row>
    <row r="125" spans="1:27" x14ac:dyDescent="0.25">
      <c r="A125" s="12">
        <v>121</v>
      </c>
      <c r="B125" s="19" t="s">
        <v>103</v>
      </c>
      <c r="C125" s="11">
        <v>17218674</v>
      </c>
      <c r="D125" s="10">
        <v>52.2</v>
      </c>
      <c r="E125" s="11">
        <v>3364</v>
      </c>
      <c r="F125" s="11">
        <v>4501</v>
      </c>
      <c r="G125" s="11">
        <f t="shared" si="4"/>
        <v>1137</v>
      </c>
      <c r="H125" s="22">
        <f t="shared" si="6"/>
        <v>0.97782000000000002</v>
      </c>
      <c r="I125" s="22">
        <f>(D125/D276)*I11</f>
        <v>6.8595859288328787E-2</v>
      </c>
      <c r="J125" s="26">
        <f t="shared" si="5"/>
        <v>1.0464158592883288</v>
      </c>
      <c r="K125" s="85"/>
      <c r="L125" s="86"/>
      <c r="M125" s="87"/>
      <c r="N125" s="18"/>
      <c r="O125" s="17"/>
      <c r="P125" s="17"/>
      <c r="Q125" s="17"/>
      <c r="R125" s="17"/>
      <c r="S125" s="17"/>
      <c r="T125" s="6"/>
      <c r="U125" s="6"/>
      <c r="V125" s="6"/>
      <c r="W125" s="6"/>
      <c r="X125" s="6"/>
      <c r="Y125" s="6"/>
      <c r="Z125" s="6"/>
      <c r="AA125" s="6"/>
    </row>
    <row r="126" spans="1:27" x14ac:dyDescent="0.25">
      <c r="A126" s="12">
        <v>122</v>
      </c>
      <c r="B126" s="19" t="s">
        <v>104</v>
      </c>
      <c r="C126" s="11">
        <v>17218876</v>
      </c>
      <c r="D126" s="10">
        <v>47.9</v>
      </c>
      <c r="E126" s="11">
        <v>1730</v>
      </c>
      <c r="F126" s="11">
        <v>1730</v>
      </c>
      <c r="G126" s="11">
        <f t="shared" si="4"/>
        <v>0</v>
      </c>
      <c r="H126" s="22">
        <f t="shared" si="6"/>
        <v>0</v>
      </c>
      <c r="I126" s="22">
        <f>(D126/D276)*I11</f>
        <v>6.2945242527029668E-2</v>
      </c>
      <c r="J126" s="26">
        <f t="shared" si="5"/>
        <v>6.2945242527029668E-2</v>
      </c>
      <c r="K126" s="85"/>
      <c r="L126" s="86"/>
      <c r="M126" s="87"/>
      <c r="N126" s="18"/>
      <c r="O126" s="17"/>
      <c r="P126" s="17"/>
      <c r="Q126" s="17"/>
      <c r="R126" s="17"/>
      <c r="S126" s="17"/>
      <c r="T126" s="6"/>
      <c r="U126" s="6"/>
      <c r="V126" s="6"/>
      <c r="W126" s="6"/>
      <c r="X126" s="6"/>
      <c r="Y126" s="6"/>
      <c r="Z126" s="6"/>
      <c r="AA126" s="6"/>
    </row>
    <row r="127" spans="1:27" x14ac:dyDescent="0.25">
      <c r="A127" s="12">
        <v>123</v>
      </c>
      <c r="B127" s="19" t="s">
        <v>105</v>
      </c>
      <c r="C127" s="11">
        <v>17219120</v>
      </c>
      <c r="D127" s="10">
        <v>49.3</v>
      </c>
      <c r="E127" s="11">
        <v>2024</v>
      </c>
      <c r="F127" s="11">
        <v>2024</v>
      </c>
      <c r="G127" s="11">
        <f t="shared" si="4"/>
        <v>0</v>
      </c>
      <c r="H127" s="22">
        <f t="shared" si="6"/>
        <v>0</v>
      </c>
      <c r="I127" s="22">
        <f>(D127/D276)*I11</f>
        <v>6.4784978216754954E-2</v>
      </c>
      <c r="J127" s="26">
        <f t="shared" si="5"/>
        <v>6.4784978216754954E-2</v>
      </c>
      <c r="K127" s="85"/>
      <c r="L127" s="86"/>
      <c r="M127" s="87"/>
      <c r="N127" s="18"/>
      <c r="O127" s="17"/>
      <c r="P127" s="17"/>
      <c r="Q127" s="17"/>
      <c r="R127" s="17"/>
      <c r="S127" s="17"/>
      <c r="T127" s="6"/>
      <c r="U127" s="6"/>
      <c r="V127" s="6"/>
      <c r="W127" s="6"/>
      <c r="X127" s="6"/>
      <c r="Y127" s="6"/>
      <c r="Z127" s="6"/>
      <c r="AA127" s="6"/>
    </row>
    <row r="128" spans="1:27" x14ac:dyDescent="0.25">
      <c r="A128" s="12">
        <v>124</v>
      </c>
      <c r="B128" s="19" t="s">
        <v>106</v>
      </c>
      <c r="C128" s="11">
        <v>17219061</v>
      </c>
      <c r="D128" s="10">
        <v>66.7</v>
      </c>
      <c r="E128" s="11">
        <v>4920</v>
      </c>
      <c r="F128" s="11">
        <v>4920</v>
      </c>
      <c r="G128" s="11">
        <f t="shared" si="4"/>
        <v>0</v>
      </c>
      <c r="H128" s="22">
        <f t="shared" si="6"/>
        <v>0</v>
      </c>
      <c r="I128" s="22">
        <f>(D128/D276)*I11</f>
        <v>8.7650264646197878E-2</v>
      </c>
      <c r="J128" s="26">
        <f t="shared" si="5"/>
        <v>8.7650264646197878E-2</v>
      </c>
      <c r="K128" s="85"/>
      <c r="L128" s="86"/>
      <c r="M128" s="87"/>
      <c r="N128" s="18"/>
      <c r="O128" s="17"/>
      <c r="P128" s="17"/>
      <c r="Q128" s="17"/>
      <c r="R128" s="17"/>
      <c r="S128" s="17"/>
      <c r="T128" s="6"/>
      <c r="U128" s="6"/>
      <c r="V128" s="6"/>
      <c r="W128" s="6"/>
      <c r="X128" s="6"/>
      <c r="Y128" s="6"/>
      <c r="Z128" s="6"/>
      <c r="AA128" s="6"/>
    </row>
    <row r="129" spans="1:27" x14ac:dyDescent="0.25">
      <c r="A129" s="12">
        <v>125</v>
      </c>
      <c r="B129" s="19" t="s">
        <v>107</v>
      </c>
      <c r="C129" s="11">
        <v>17219041</v>
      </c>
      <c r="D129" s="10">
        <v>35.700000000000003</v>
      </c>
      <c r="E129" s="11">
        <v>3709</v>
      </c>
      <c r="F129" s="11">
        <v>5003</v>
      </c>
      <c r="G129" s="11">
        <f t="shared" si="4"/>
        <v>1294</v>
      </c>
      <c r="H129" s="22">
        <f t="shared" si="6"/>
        <v>1.1128400000000001</v>
      </c>
      <c r="I129" s="22">
        <f>(D129/D276)*I11</f>
        <v>4.6913260087994971E-2</v>
      </c>
      <c r="J129" s="26">
        <f t="shared" si="5"/>
        <v>1.159753260087995</v>
      </c>
      <c r="K129" s="85"/>
      <c r="L129" s="86"/>
      <c r="M129" s="87"/>
      <c r="N129" s="18"/>
      <c r="O129" s="17"/>
      <c r="P129" s="17"/>
      <c r="Q129" s="17"/>
      <c r="R129" s="17"/>
      <c r="S129" s="17"/>
      <c r="T129" s="6"/>
      <c r="U129" s="6"/>
      <c r="V129" s="6"/>
      <c r="W129" s="6"/>
      <c r="X129" s="6"/>
      <c r="Y129" s="6"/>
      <c r="Z129" s="6"/>
      <c r="AA129" s="6"/>
    </row>
    <row r="130" spans="1:27" x14ac:dyDescent="0.25">
      <c r="A130" s="12">
        <v>126</v>
      </c>
      <c r="B130" s="19" t="s">
        <v>76</v>
      </c>
      <c r="C130" s="11">
        <v>17218815</v>
      </c>
      <c r="D130" s="10">
        <v>64.599999999999994</v>
      </c>
      <c r="E130" s="11">
        <v>4928</v>
      </c>
      <c r="F130" s="11">
        <v>6047</v>
      </c>
      <c r="G130" s="11">
        <f t="shared" si="4"/>
        <v>1119</v>
      </c>
      <c r="H130" s="22">
        <f t="shared" si="6"/>
        <v>0.96233999999999997</v>
      </c>
      <c r="I130" s="22">
        <f>(D130/D276)*I11</f>
        <v>8.4890661111609936E-2</v>
      </c>
      <c r="J130" s="26">
        <f t="shared" si="5"/>
        <v>1.04723066111161</v>
      </c>
      <c r="K130" s="85"/>
      <c r="L130" s="86"/>
      <c r="M130" s="87"/>
      <c r="N130" s="18"/>
      <c r="O130" s="17"/>
      <c r="P130" s="17"/>
      <c r="Q130" s="17"/>
      <c r="R130" s="17"/>
      <c r="S130" s="17"/>
      <c r="T130" s="6"/>
      <c r="U130" s="6"/>
      <c r="V130" s="6"/>
      <c r="W130" s="6"/>
      <c r="X130" s="6"/>
      <c r="Y130" s="6"/>
      <c r="Z130" s="6"/>
      <c r="AA130" s="6"/>
    </row>
    <row r="131" spans="1:27" x14ac:dyDescent="0.25">
      <c r="A131" s="12">
        <v>127</v>
      </c>
      <c r="B131" s="19" t="s">
        <v>108</v>
      </c>
      <c r="C131" s="11">
        <v>17219069</v>
      </c>
      <c r="D131" s="10">
        <v>45.6</v>
      </c>
      <c r="E131" s="11">
        <v>2480</v>
      </c>
      <c r="F131" s="11">
        <v>2543</v>
      </c>
      <c r="G131" s="11">
        <f t="shared" si="4"/>
        <v>63</v>
      </c>
      <c r="H131" s="22">
        <f t="shared" si="6"/>
        <v>5.4179999999999999E-2</v>
      </c>
      <c r="I131" s="22">
        <f>(D131/D276)*I11</f>
        <v>5.992281960819526E-2</v>
      </c>
      <c r="J131" s="26">
        <f t="shared" si="5"/>
        <v>0.11410281960819527</v>
      </c>
      <c r="K131" s="85"/>
      <c r="L131" s="86"/>
      <c r="M131" s="87"/>
      <c r="N131" s="18"/>
      <c r="O131" s="17"/>
      <c r="P131" s="17"/>
      <c r="Q131" s="17"/>
      <c r="R131" s="17"/>
      <c r="S131" s="17"/>
      <c r="T131" s="6"/>
      <c r="U131" s="6"/>
      <c r="V131" s="6"/>
      <c r="W131" s="6"/>
      <c r="X131" s="6"/>
      <c r="Y131" s="6"/>
      <c r="Z131" s="6"/>
      <c r="AA131" s="6"/>
    </row>
    <row r="132" spans="1:27" x14ac:dyDescent="0.25">
      <c r="A132" s="12">
        <v>128</v>
      </c>
      <c r="B132" s="19" t="s">
        <v>46</v>
      </c>
      <c r="C132" s="11">
        <v>17219078</v>
      </c>
      <c r="D132" s="10">
        <v>53.1</v>
      </c>
      <c r="E132" s="11">
        <v>1456</v>
      </c>
      <c r="F132" s="11">
        <v>1456</v>
      </c>
      <c r="G132" s="11">
        <f t="shared" si="4"/>
        <v>0</v>
      </c>
      <c r="H132" s="22">
        <f t="shared" si="6"/>
        <v>0</v>
      </c>
      <c r="I132" s="22">
        <f>(D132/D276)*I11</f>
        <v>6.9778546517437895E-2</v>
      </c>
      <c r="J132" s="26">
        <f t="shared" si="5"/>
        <v>6.9778546517437895E-2</v>
      </c>
      <c r="K132" s="85"/>
      <c r="L132" s="86"/>
      <c r="M132" s="87"/>
      <c r="N132" s="18"/>
      <c r="O132" s="17"/>
      <c r="P132" s="17"/>
      <c r="Q132" s="17"/>
      <c r="R132" s="17"/>
      <c r="S132" s="17"/>
      <c r="T132" s="6"/>
      <c r="U132" s="6"/>
      <c r="V132" s="6"/>
      <c r="W132" s="6"/>
      <c r="X132" s="6"/>
      <c r="Y132" s="6"/>
      <c r="Z132" s="6"/>
      <c r="AA132" s="6"/>
    </row>
    <row r="133" spans="1:27" x14ac:dyDescent="0.25">
      <c r="A133" s="12">
        <v>129</v>
      </c>
      <c r="B133" s="19" t="s">
        <v>109</v>
      </c>
      <c r="C133" s="11">
        <v>17715201</v>
      </c>
      <c r="D133" s="10">
        <v>48.1</v>
      </c>
      <c r="E133" s="11">
        <v>3614</v>
      </c>
      <c r="F133" s="11">
        <v>4838</v>
      </c>
      <c r="G133" s="11">
        <f t="shared" si="4"/>
        <v>1224</v>
      </c>
      <c r="H133" s="22">
        <f t="shared" si="6"/>
        <v>1.05264</v>
      </c>
      <c r="I133" s="22">
        <f>(D133/D276)*I11</f>
        <v>6.3208061911276134E-2</v>
      </c>
      <c r="J133" s="26">
        <f t="shared" si="5"/>
        <v>1.1158480619112761</v>
      </c>
      <c r="K133" s="85"/>
      <c r="L133" s="86"/>
      <c r="M133" s="87"/>
      <c r="N133" s="18"/>
      <c r="O133" s="17"/>
      <c r="P133" s="17"/>
      <c r="Q133" s="17"/>
      <c r="R133" s="17"/>
      <c r="S133" s="17"/>
      <c r="T133" s="6"/>
      <c r="U133" s="6"/>
      <c r="V133" s="6"/>
      <c r="W133" s="6"/>
      <c r="X133" s="6"/>
      <c r="Y133" s="6"/>
      <c r="Z133" s="6"/>
      <c r="AA133" s="6"/>
    </row>
    <row r="134" spans="1:27" x14ac:dyDescent="0.25">
      <c r="A134" s="90">
        <v>130</v>
      </c>
      <c r="B134" s="19" t="s">
        <v>110</v>
      </c>
      <c r="C134" s="11">
        <v>17715347</v>
      </c>
      <c r="D134" s="10">
        <v>58.5</v>
      </c>
      <c r="E134" s="11">
        <v>3672</v>
      </c>
      <c r="F134" s="11">
        <v>4461</v>
      </c>
      <c r="G134" s="11">
        <f t="shared" si="4"/>
        <v>789</v>
      </c>
      <c r="H134" s="22">
        <f t="shared" si="6"/>
        <v>0.67854000000000003</v>
      </c>
      <c r="I134" s="22">
        <f>(D134/D276)*I11</f>
        <v>7.6874669892092601E-2</v>
      </c>
      <c r="J134" s="26">
        <f t="shared" si="5"/>
        <v>0.75541466989209261</v>
      </c>
      <c r="K134" s="85"/>
      <c r="L134" s="86"/>
      <c r="M134" s="87"/>
      <c r="N134" s="18"/>
      <c r="O134" s="17"/>
      <c r="P134" s="17"/>
      <c r="Q134" s="17"/>
      <c r="R134" s="17"/>
      <c r="S134" s="17"/>
      <c r="T134" s="6"/>
      <c r="U134" s="6"/>
      <c r="V134" s="6"/>
      <c r="W134" s="6"/>
      <c r="X134" s="6"/>
      <c r="Y134" s="6"/>
      <c r="Z134" s="6"/>
      <c r="AA134" s="6"/>
    </row>
    <row r="135" spans="1:27" x14ac:dyDescent="0.25">
      <c r="A135" s="12">
        <v>131</v>
      </c>
      <c r="B135" s="19" t="s">
        <v>111</v>
      </c>
      <c r="C135" s="11">
        <v>17218633</v>
      </c>
      <c r="D135" s="10">
        <v>91.2</v>
      </c>
      <c r="E135" s="11">
        <v>5104</v>
      </c>
      <c r="F135" s="11">
        <v>6759</v>
      </c>
      <c r="G135" s="11">
        <f t="shared" si="4"/>
        <v>1655</v>
      </c>
      <c r="H135" s="22">
        <f t="shared" si="6"/>
        <v>1.4233</v>
      </c>
      <c r="I135" s="22">
        <f>(D135/D276)*I11</f>
        <v>0.11984563921639052</v>
      </c>
      <c r="J135" s="26">
        <f t="shared" si="5"/>
        <v>1.5431456392163905</v>
      </c>
      <c r="K135" s="85"/>
      <c r="L135" s="86"/>
      <c r="M135" s="87"/>
      <c r="N135" s="18"/>
      <c r="O135" s="17"/>
      <c r="P135" s="17"/>
      <c r="Q135" s="17"/>
      <c r="R135" s="17"/>
      <c r="S135" s="17"/>
      <c r="T135" s="6"/>
      <c r="U135" s="6"/>
      <c r="V135" s="6"/>
      <c r="W135" s="6"/>
      <c r="X135" s="6"/>
      <c r="Y135" s="6"/>
      <c r="Z135" s="6"/>
      <c r="AA135" s="6"/>
    </row>
    <row r="136" spans="1:27" x14ac:dyDescent="0.25">
      <c r="A136" s="12">
        <v>132</v>
      </c>
      <c r="B136" s="19" t="s">
        <v>45</v>
      </c>
      <c r="C136" s="11">
        <v>17218649</v>
      </c>
      <c r="D136" s="10">
        <v>54.6</v>
      </c>
      <c r="E136" s="11">
        <v>910.2</v>
      </c>
      <c r="F136" s="11">
        <v>910</v>
      </c>
      <c r="G136" s="11">
        <f t="shared" si="4"/>
        <v>-0.20000000000004547</v>
      </c>
      <c r="H136" s="22">
        <f t="shared" si="6"/>
        <v>-1.7200000000003909E-4</v>
      </c>
      <c r="I136" s="22">
        <f>(D136/D276)*I11</f>
        <v>7.1749691899286414E-2</v>
      </c>
      <c r="J136" s="26">
        <f t="shared" si="5"/>
        <v>7.157769189928638E-2</v>
      </c>
      <c r="K136" s="85"/>
      <c r="L136" s="86"/>
      <c r="M136" s="87"/>
      <c r="N136" s="18"/>
      <c r="O136" s="17"/>
      <c r="P136" s="17"/>
      <c r="Q136" s="17"/>
      <c r="R136" s="17"/>
      <c r="S136" s="17"/>
      <c r="T136" s="6"/>
      <c r="U136" s="6"/>
      <c r="V136" s="6"/>
      <c r="W136" s="6"/>
      <c r="X136" s="6"/>
      <c r="Y136" s="6"/>
      <c r="Z136" s="6"/>
      <c r="AA136" s="6"/>
    </row>
    <row r="137" spans="1:27" x14ac:dyDescent="0.25">
      <c r="A137" s="12">
        <v>133</v>
      </c>
      <c r="B137" s="19" t="s">
        <v>46</v>
      </c>
      <c r="C137" s="11">
        <v>17219241</v>
      </c>
      <c r="D137" s="10">
        <v>52.2</v>
      </c>
      <c r="E137" s="11">
        <v>1502</v>
      </c>
      <c r="F137" s="11">
        <v>1502</v>
      </c>
      <c r="G137" s="11">
        <f t="shared" si="4"/>
        <v>0</v>
      </c>
      <c r="H137" s="22">
        <f t="shared" si="6"/>
        <v>0</v>
      </c>
      <c r="I137" s="22">
        <f>(D137/D276)*I11</f>
        <v>6.8595859288328787E-2</v>
      </c>
      <c r="J137" s="26">
        <f t="shared" si="5"/>
        <v>6.8595859288328787E-2</v>
      </c>
      <c r="K137" s="85"/>
      <c r="L137" s="86"/>
      <c r="M137" s="87"/>
      <c r="N137" s="18"/>
      <c r="O137" s="17"/>
      <c r="P137" s="17"/>
      <c r="Q137" s="17"/>
      <c r="R137" s="17"/>
      <c r="S137" s="17"/>
      <c r="T137" s="6"/>
      <c r="U137" s="6"/>
      <c r="V137" s="6"/>
      <c r="W137" s="6"/>
      <c r="X137" s="6"/>
      <c r="Y137" s="6"/>
      <c r="Z137" s="6"/>
      <c r="AA137" s="6"/>
    </row>
    <row r="138" spans="1:27" x14ac:dyDescent="0.25">
      <c r="A138" s="12">
        <v>134</v>
      </c>
      <c r="B138" s="19" t="s">
        <v>112</v>
      </c>
      <c r="C138" s="11">
        <v>17218645</v>
      </c>
      <c r="D138" s="10">
        <v>48.2</v>
      </c>
      <c r="E138" s="11">
        <v>1814</v>
      </c>
      <c r="F138" s="11">
        <v>1829</v>
      </c>
      <c r="G138" s="11">
        <f t="shared" si="4"/>
        <v>15</v>
      </c>
      <c r="H138" s="22">
        <f t="shared" si="6"/>
        <v>1.29E-2</v>
      </c>
      <c r="I138" s="22">
        <f>(D138/D276)*I11</f>
        <v>6.3339471603399367E-2</v>
      </c>
      <c r="J138" s="26">
        <f t="shared" si="5"/>
        <v>7.6239471603399361E-2</v>
      </c>
      <c r="K138" s="85"/>
      <c r="L138" s="86"/>
      <c r="M138" s="87"/>
      <c r="N138" s="18"/>
      <c r="O138" s="17"/>
      <c r="P138" s="17"/>
      <c r="Q138" s="17"/>
      <c r="R138" s="17"/>
      <c r="S138" s="17"/>
      <c r="T138" s="6"/>
      <c r="U138" s="6"/>
      <c r="V138" s="6"/>
      <c r="W138" s="6"/>
      <c r="X138" s="6"/>
      <c r="Y138" s="6"/>
      <c r="Z138" s="6"/>
      <c r="AA138" s="6"/>
    </row>
    <row r="139" spans="1:27" x14ac:dyDescent="0.25">
      <c r="A139" s="12">
        <v>135</v>
      </c>
      <c r="B139" s="19" t="s">
        <v>24</v>
      </c>
      <c r="C139" s="11">
        <v>17218661</v>
      </c>
      <c r="D139" s="10">
        <v>49.4</v>
      </c>
      <c r="E139" s="11">
        <v>467</v>
      </c>
      <c r="F139" s="11">
        <v>467</v>
      </c>
      <c r="G139" s="11">
        <f t="shared" si="4"/>
        <v>0</v>
      </c>
      <c r="H139" s="22">
        <f t="shared" si="6"/>
        <v>0</v>
      </c>
      <c r="I139" s="22">
        <f>(D139/D276)*I11</f>
        <v>6.4916387908878187E-2</v>
      </c>
      <c r="J139" s="26">
        <f t="shared" si="5"/>
        <v>6.4916387908878187E-2</v>
      </c>
      <c r="K139" s="85"/>
      <c r="L139" s="86"/>
      <c r="M139" s="87"/>
      <c r="N139" s="18"/>
      <c r="O139" s="17"/>
      <c r="P139" s="17"/>
      <c r="Q139" s="17"/>
      <c r="R139" s="17"/>
      <c r="S139" s="17"/>
      <c r="T139" s="6"/>
      <c r="U139" s="6"/>
      <c r="V139" s="6"/>
      <c r="W139" s="6"/>
      <c r="X139" s="6"/>
      <c r="Y139" s="6"/>
      <c r="Z139" s="6"/>
      <c r="AA139" s="6"/>
    </row>
    <row r="140" spans="1:27" x14ac:dyDescent="0.25">
      <c r="A140" s="12">
        <v>136</v>
      </c>
      <c r="B140" s="19" t="s">
        <v>113</v>
      </c>
      <c r="C140" s="11">
        <v>17218979</v>
      </c>
      <c r="D140" s="10">
        <v>66.900000000000006</v>
      </c>
      <c r="E140" s="11">
        <v>4911</v>
      </c>
      <c r="F140" s="11">
        <v>6610</v>
      </c>
      <c r="G140" s="11">
        <f t="shared" si="4"/>
        <v>1699</v>
      </c>
      <c r="H140" s="22">
        <f t="shared" si="6"/>
        <v>1.4611399999999999</v>
      </c>
      <c r="I140" s="22">
        <f>(D140/D276)*I11</f>
        <v>8.7913084030444358E-2</v>
      </c>
      <c r="J140" s="26">
        <f t="shared" si="5"/>
        <v>1.5490530840304442</v>
      </c>
      <c r="K140" s="85"/>
      <c r="L140" s="86"/>
      <c r="M140" s="87"/>
      <c r="N140" s="18"/>
      <c r="O140" s="17"/>
      <c r="P140" s="17"/>
      <c r="Q140" s="17"/>
      <c r="R140" s="17"/>
      <c r="S140" s="17"/>
      <c r="T140" s="6"/>
      <c r="U140" s="6"/>
      <c r="V140" s="6"/>
      <c r="W140" s="6"/>
      <c r="X140" s="6"/>
      <c r="Y140" s="6"/>
      <c r="Z140" s="6"/>
      <c r="AA140" s="6"/>
    </row>
    <row r="141" spans="1:27" x14ac:dyDescent="0.25">
      <c r="A141" s="12">
        <v>137</v>
      </c>
      <c r="B141" s="20" t="s">
        <v>114</v>
      </c>
      <c r="C141" s="11">
        <v>17219076</v>
      </c>
      <c r="D141" s="10">
        <v>36.200000000000003</v>
      </c>
      <c r="E141" s="11">
        <v>2662</v>
      </c>
      <c r="F141" s="11">
        <v>3314</v>
      </c>
      <c r="G141" s="11">
        <f t="shared" si="4"/>
        <v>652</v>
      </c>
      <c r="H141" s="22">
        <f>G141*0.00086</f>
        <v>0.56072</v>
      </c>
      <c r="I141" s="22">
        <f>(D141/D276)*I11</f>
        <v>4.7570308548611148E-2</v>
      </c>
      <c r="J141" s="26">
        <f t="shared" si="5"/>
        <v>0.6082903085486111</v>
      </c>
      <c r="K141" s="85"/>
      <c r="L141" s="86"/>
      <c r="M141" s="87"/>
      <c r="N141" s="18"/>
      <c r="O141" s="17"/>
      <c r="P141" s="17"/>
      <c r="Q141" s="17"/>
      <c r="R141" s="17"/>
      <c r="S141" s="17"/>
      <c r="T141" s="6"/>
      <c r="U141" s="6"/>
      <c r="V141" s="6"/>
      <c r="W141" s="6"/>
      <c r="X141" s="6"/>
      <c r="Y141" s="6"/>
      <c r="Z141" s="6"/>
      <c r="AA141" s="6"/>
    </row>
    <row r="142" spans="1:27" x14ac:dyDescent="0.25">
      <c r="A142" s="12">
        <v>138</v>
      </c>
      <c r="B142" s="20" t="s">
        <v>115</v>
      </c>
      <c r="C142" s="11">
        <v>17219193</v>
      </c>
      <c r="D142" s="10">
        <v>64.5</v>
      </c>
      <c r="E142" s="11">
        <v>5187</v>
      </c>
      <c r="F142" s="11">
        <v>6919</v>
      </c>
      <c r="G142" s="11">
        <f t="shared" si="4"/>
        <v>1732</v>
      </c>
      <c r="H142" s="22">
        <f t="shared" ref="H142:H207" si="7">G142*0.00086</f>
        <v>1.48952</v>
      </c>
      <c r="I142" s="22">
        <f>(D142/D276)*I11</f>
        <v>8.4759251419486703E-2</v>
      </c>
      <c r="J142" s="26">
        <f t="shared" si="5"/>
        <v>1.5742792514194868</v>
      </c>
      <c r="K142" s="85"/>
      <c r="L142" s="86"/>
      <c r="M142" s="87"/>
      <c r="N142" s="18"/>
      <c r="O142" s="17"/>
      <c r="P142" s="17"/>
      <c r="Q142" s="17"/>
      <c r="R142" s="17"/>
      <c r="S142" s="17"/>
      <c r="T142" s="6"/>
      <c r="U142" s="6"/>
      <c r="V142" s="6"/>
      <c r="W142" s="6"/>
      <c r="X142" s="6"/>
      <c r="Y142" s="6"/>
      <c r="Z142" s="6"/>
      <c r="AA142" s="6"/>
    </row>
    <row r="143" spans="1:27" x14ac:dyDescent="0.25">
      <c r="A143" s="12">
        <v>139</v>
      </c>
      <c r="B143" s="20" t="s">
        <v>116</v>
      </c>
      <c r="C143" s="11">
        <v>17219253</v>
      </c>
      <c r="D143" s="10">
        <v>45.5</v>
      </c>
      <c r="E143" s="11">
        <v>1679</v>
      </c>
      <c r="F143" s="11">
        <v>1870</v>
      </c>
      <c r="G143" s="11">
        <f t="shared" si="4"/>
        <v>191</v>
      </c>
      <c r="H143" s="22">
        <f t="shared" si="7"/>
        <v>0.16425999999999999</v>
      </c>
      <c r="I143" s="22">
        <f>(D143/D276)*I11</f>
        <v>5.9791409916072021E-2</v>
      </c>
      <c r="J143" s="26">
        <f t="shared" si="5"/>
        <v>0.224051409916072</v>
      </c>
      <c r="K143" s="85"/>
      <c r="L143" s="86"/>
      <c r="M143" s="87"/>
      <c r="N143" s="18"/>
      <c r="O143" s="17"/>
      <c r="P143" s="17"/>
      <c r="Q143" s="17"/>
      <c r="R143" s="17"/>
      <c r="S143" s="17"/>
      <c r="T143" s="6"/>
      <c r="U143" s="6"/>
      <c r="V143" s="6"/>
      <c r="W143" s="6"/>
      <c r="X143" s="6"/>
      <c r="Y143" s="6"/>
      <c r="Z143" s="6"/>
      <c r="AA143" s="6"/>
    </row>
    <row r="144" spans="1:27" x14ac:dyDescent="0.25">
      <c r="A144" s="12">
        <v>140</v>
      </c>
      <c r="B144" s="20" t="s">
        <v>117</v>
      </c>
      <c r="C144" s="11">
        <v>17715466</v>
      </c>
      <c r="D144" s="10">
        <v>52.8</v>
      </c>
      <c r="E144" s="11">
        <v>4120</v>
      </c>
      <c r="F144" s="11">
        <v>4827</v>
      </c>
      <c r="G144" s="11">
        <f t="shared" ref="G144:G208" si="8">F144-E144</f>
        <v>707</v>
      </c>
      <c r="H144" s="22">
        <f t="shared" si="7"/>
        <v>0.60802</v>
      </c>
      <c r="I144" s="22">
        <f>(D144/D276)*I11</f>
        <v>6.9384317441068183E-2</v>
      </c>
      <c r="J144" s="26">
        <f t="shared" ref="J144:J208" si="9">H144+I144</f>
        <v>0.67740431744106822</v>
      </c>
      <c r="K144" s="85"/>
      <c r="L144" s="86"/>
      <c r="M144" s="87"/>
      <c r="N144" s="18"/>
      <c r="O144" s="17"/>
      <c r="P144" s="17"/>
      <c r="Q144" s="17"/>
      <c r="R144" s="17"/>
      <c r="S144" s="17"/>
      <c r="T144" s="6"/>
      <c r="U144" s="6"/>
      <c r="V144" s="6"/>
      <c r="W144" s="6"/>
      <c r="X144" s="6"/>
      <c r="Y144" s="6"/>
      <c r="Z144" s="6"/>
      <c r="AA144" s="6"/>
    </row>
    <row r="145" spans="1:27" x14ac:dyDescent="0.25">
      <c r="A145" s="12">
        <v>141</v>
      </c>
      <c r="B145" s="20" t="s">
        <v>118</v>
      </c>
      <c r="C145" s="11">
        <v>17218746</v>
      </c>
      <c r="D145" s="10">
        <v>47.9</v>
      </c>
      <c r="E145" s="11">
        <v>4220</v>
      </c>
      <c r="F145" s="11">
        <v>5521</v>
      </c>
      <c r="G145" s="11">
        <f t="shared" si="8"/>
        <v>1301</v>
      </c>
      <c r="H145" s="22">
        <f t="shared" si="7"/>
        <v>1.11886</v>
      </c>
      <c r="I145" s="22">
        <f>(D145/D276)*I11</f>
        <v>6.2945242527029668E-2</v>
      </c>
      <c r="J145" s="26">
        <f t="shared" si="9"/>
        <v>1.1818052425270296</v>
      </c>
      <c r="K145" s="85"/>
      <c r="L145" s="86"/>
      <c r="M145" s="87"/>
      <c r="N145" s="18"/>
      <c r="O145" s="17"/>
      <c r="P145" s="17"/>
      <c r="Q145" s="17"/>
      <c r="R145" s="17"/>
      <c r="S145" s="17"/>
      <c r="T145" s="6"/>
      <c r="U145" s="6"/>
      <c r="V145" s="6"/>
      <c r="W145" s="6"/>
      <c r="X145" s="6"/>
      <c r="Y145" s="6"/>
      <c r="Z145" s="6"/>
      <c r="AA145" s="6"/>
    </row>
    <row r="146" spans="1:27" x14ac:dyDescent="0.25">
      <c r="A146" s="12">
        <v>142</v>
      </c>
      <c r="B146" s="20" t="s">
        <v>119</v>
      </c>
      <c r="C146" s="11">
        <v>17219244</v>
      </c>
      <c r="D146" s="10">
        <v>59.4</v>
      </c>
      <c r="E146" s="11">
        <v>3846</v>
      </c>
      <c r="F146" s="11">
        <v>5029</v>
      </c>
      <c r="G146" s="11">
        <f t="shared" si="8"/>
        <v>1183</v>
      </c>
      <c r="H146" s="22">
        <f t="shared" si="7"/>
        <v>1.01738</v>
      </c>
      <c r="I146" s="22">
        <f>(D146/D276)*I11</f>
        <v>7.8057357121201709E-2</v>
      </c>
      <c r="J146" s="26">
        <f t="shared" si="9"/>
        <v>1.0954373571212017</v>
      </c>
      <c r="K146" s="85"/>
      <c r="L146" s="86"/>
      <c r="M146" s="87"/>
      <c r="N146" s="18"/>
      <c r="O146" s="17"/>
      <c r="P146" s="17"/>
      <c r="Q146" s="17"/>
      <c r="R146" s="17"/>
      <c r="S146" s="17"/>
      <c r="T146" s="6"/>
      <c r="U146" s="6"/>
      <c r="V146" s="6"/>
      <c r="W146" s="6"/>
      <c r="X146" s="6"/>
      <c r="Y146" s="6"/>
      <c r="Z146" s="6"/>
      <c r="AA146" s="6"/>
    </row>
    <row r="147" spans="1:27" x14ac:dyDescent="0.25">
      <c r="A147" s="12">
        <v>143</v>
      </c>
      <c r="B147" s="20" t="s">
        <v>46</v>
      </c>
      <c r="C147" s="11">
        <v>17219230</v>
      </c>
      <c r="D147" s="10">
        <v>100.7</v>
      </c>
      <c r="E147" s="11">
        <v>4610</v>
      </c>
      <c r="F147" s="11">
        <v>4610</v>
      </c>
      <c r="G147" s="11">
        <f t="shared" si="8"/>
        <v>0</v>
      </c>
      <c r="H147" s="22">
        <f t="shared" si="7"/>
        <v>0</v>
      </c>
      <c r="I147" s="22">
        <f>(D147/D276)*I11</f>
        <v>0.13232955996809787</v>
      </c>
      <c r="J147" s="26">
        <f t="shared" si="9"/>
        <v>0.13232955996809787</v>
      </c>
      <c r="K147" s="85"/>
      <c r="L147" s="86"/>
      <c r="M147" s="87"/>
      <c r="N147" s="18"/>
      <c r="O147" s="17"/>
      <c r="P147" s="17"/>
      <c r="Q147" s="17"/>
      <c r="R147" s="17"/>
      <c r="S147" s="17"/>
      <c r="T147" s="6"/>
      <c r="U147" s="6"/>
      <c r="V147" s="6"/>
      <c r="W147" s="6"/>
      <c r="X147" s="6"/>
      <c r="Y147" s="6"/>
      <c r="Z147" s="6"/>
      <c r="AA147" s="6"/>
    </row>
    <row r="148" spans="1:27" x14ac:dyDescent="0.25">
      <c r="A148" s="12">
        <v>144</v>
      </c>
      <c r="B148" s="20" t="s">
        <v>45</v>
      </c>
      <c r="C148" s="11">
        <v>17218835</v>
      </c>
      <c r="D148" s="10">
        <v>54.6</v>
      </c>
      <c r="E148" s="11">
        <v>926</v>
      </c>
      <c r="F148" s="11">
        <v>926</v>
      </c>
      <c r="G148" s="11">
        <f t="shared" si="8"/>
        <v>0</v>
      </c>
      <c r="H148" s="22">
        <f t="shared" si="7"/>
        <v>0</v>
      </c>
      <c r="I148" s="22">
        <f>(D148/D276)*I11</f>
        <v>7.1749691899286414E-2</v>
      </c>
      <c r="J148" s="26">
        <f t="shared" si="9"/>
        <v>7.1749691899286414E-2</v>
      </c>
      <c r="K148" s="85"/>
      <c r="L148" s="86"/>
      <c r="M148" s="87"/>
      <c r="N148" s="18"/>
      <c r="O148" s="17"/>
      <c r="P148" s="17"/>
      <c r="Q148" s="17"/>
      <c r="R148" s="17"/>
      <c r="S148" s="17"/>
      <c r="T148" s="6"/>
      <c r="U148" s="6"/>
      <c r="V148" s="6"/>
      <c r="W148" s="6"/>
      <c r="X148" s="6"/>
      <c r="Y148" s="6"/>
      <c r="Z148" s="6"/>
      <c r="AA148" s="6"/>
    </row>
    <row r="149" spans="1:27" x14ac:dyDescent="0.25">
      <c r="A149" s="12">
        <v>145</v>
      </c>
      <c r="B149" s="20" t="s">
        <v>120</v>
      </c>
      <c r="C149" s="11">
        <v>17715622</v>
      </c>
      <c r="D149" s="10">
        <v>51.9</v>
      </c>
      <c r="E149" s="11">
        <v>2032</v>
      </c>
      <c r="F149" s="11">
        <v>2823</v>
      </c>
      <c r="G149" s="11">
        <f t="shared" si="8"/>
        <v>791</v>
      </c>
      <c r="H149" s="22">
        <f t="shared" si="7"/>
        <v>0.68025999999999998</v>
      </c>
      <c r="I149" s="22">
        <f>(D149/D276)*I11</f>
        <v>6.8201630211959074E-2</v>
      </c>
      <c r="J149" s="26">
        <f t="shared" si="9"/>
        <v>0.74846163021195911</v>
      </c>
      <c r="K149" s="85"/>
      <c r="L149" s="86"/>
      <c r="M149" s="87"/>
      <c r="N149" s="18"/>
      <c r="O149" s="17"/>
      <c r="P149" s="17"/>
      <c r="Q149" s="17"/>
      <c r="R149" s="17"/>
      <c r="S149" s="17"/>
      <c r="T149" s="6"/>
      <c r="U149" s="6"/>
      <c r="V149" s="6"/>
      <c r="W149" s="6"/>
      <c r="X149" s="6"/>
      <c r="Y149" s="6"/>
      <c r="Z149" s="6"/>
      <c r="AA149" s="6"/>
    </row>
    <row r="150" spans="1:27" x14ac:dyDescent="0.25">
      <c r="A150" s="12">
        <v>146</v>
      </c>
      <c r="B150" s="20" t="s">
        <v>46</v>
      </c>
      <c r="C150" s="11">
        <v>17715284</v>
      </c>
      <c r="D150" s="10">
        <v>48.1</v>
      </c>
      <c r="E150" s="11">
        <v>2468</v>
      </c>
      <c r="F150" s="11">
        <v>3155</v>
      </c>
      <c r="G150" s="11">
        <f t="shared" si="8"/>
        <v>687</v>
      </c>
      <c r="H150" s="22">
        <f t="shared" si="7"/>
        <v>0.59082000000000001</v>
      </c>
      <c r="I150" s="22">
        <f>(D150/D276)*I11</f>
        <v>6.3208061911276134E-2</v>
      </c>
      <c r="J150" s="26">
        <f t="shared" si="9"/>
        <v>0.65402806191127616</v>
      </c>
      <c r="K150" s="85"/>
      <c r="L150" s="86"/>
      <c r="M150" s="87"/>
      <c r="N150" s="18"/>
      <c r="O150" s="17"/>
      <c r="P150" s="17"/>
      <c r="Q150" s="17"/>
      <c r="R150" s="17"/>
      <c r="S150" s="17"/>
      <c r="T150" s="6"/>
      <c r="U150" s="6"/>
      <c r="V150" s="6"/>
      <c r="W150" s="6"/>
      <c r="X150" s="6"/>
      <c r="Y150" s="6"/>
      <c r="Z150" s="6"/>
      <c r="AA150" s="6"/>
    </row>
    <row r="151" spans="1:27" x14ac:dyDescent="0.25">
      <c r="A151" s="12">
        <v>147</v>
      </c>
      <c r="B151" s="20" t="s">
        <v>117</v>
      </c>
      <c r="C151" s="11">
        <v>17219093</v>
      </c>
      <c r="D151" s="10">
        <v>49.2</v>
      </c>
      <c r="E151" s="11">
        <v>2919</v>
      </c>
      <c r="F151" s="11">
        <v>3162</v>
      </c>
      <c r="G151" s="11">
        <f t="shared" si="8"/>
        <v>243</v>
      </c>
      <c r="H151" s="22">
        <f t="shared" si="7"/>
        <v>0.20898</v>
      </c>
      <c r="I151" s="22">
        <f>(D151/D276)*I11</f>
        <v>6.4653568524631735E-2</v>
      </c>
      <c r="J151" s="26">
        <f t="shared" si="9"/>
        <v>0.27363356852463172</v>
      </c>
      <c r="K151" s="85"/>
      <c r="L151" s="86"/>
      <c r="M151" s="87"/>
      <c r="N151" s="18"/>
      <c r="O151" s="17"/>
      <c r="P151" s="17"/>
      <c r="Q151" s="17"/>
      <c r="R151" s="17"/>
      <c r="S151" s="17"/>
      <c r="T151" s="6"/>
      <c r="U151" s="6"/>
      <c r="V151" s="6"/>
      <c r="W151" s="6"/>
      <c r="X151" s="6"/>
      <c r="Y151" s="6"/>
      <c r="Z151" s="6"/>
      <c r="AA151" s="6"/>
    </row>
    <row r="152" spans="1:27" x14ac:dyDescent="0.25">
      <c r="A152" s="12">
        <v>148</v>
      </c>
      <c r="B152" s="20" t="s">
        <v>121</v>
      </c>
      <c r="C152" s="11">
        <v>17219086</v>
      </c>
      <c r="D152" s="10">
        <v>69.2</v>
      </c>
      <c r="E152" s="11">
        <v>5173</v>
      </c>
      <c r="F152" s="11">
        <v>6609</v>
      </c>
      <c r="G152" s="11">
        <f t="shared" si="8"/>
        <v>1436</v>
      </c>
      <c r="H152" s="22">
        <f t="shared" si="7"/>
        <v>1.2349600000000001</v>
      </c>
      <c r="I152" s="22">
        <f>(D152/D276)*I11</f>
        <v>9.0935506949278766E-2</v>
      </c>
      <c r="J152" s="26">
        <f t="shared" si="9"/>
        <v>1.3258955069492788</v>
      </c>
      <c r="K152" s="85"/>
      <c r="L152" s="86"/>
      <c r="M152" s="87"/>
      <c r="N152" s="18"/>
      <c r="O152" s="17"/>
      <c r="P152" s="17"/>
      <c r="Q152" s="17"/>
      <c r="R152" s="17"/>
      <c r="S152" s="17"/>
      <c r="T152" s="6"/>
      <c r="U152" s="6"/>
      <c r="V152" s="6"/>
      <c r="W152" s="6"/>
      <c r="X152" s="6"/>
      <c r="Y152" s="6"/>
      <c r="Z152" s="6"/>
      <c r="AA152" s="6"/>
    </row>
    <row r="153" spans="1:27" x14ac:dyDescent="0.25">
      <c r="A153" s="12">
        <v>149</v>
      </c>
      <c r="B153" s="20" t="s">
        <v>46</v>
      </c>
      <c r="C153" s="11">
        <v>17715559</v>
      </c>
      <c r="D153" s="10">
        <v>42.5</v>
      </c>
      <c r="E153" s="11">
        <v>3189</v>
      </c>
      <c r="F153" s="11">
        <v>3745</v>
      </c>
      <c r="G153" s="11">
        <f t="shared" si="8"/>
        <v>556</v>
      </c>
      <c r="H153" s="22">
        <f t="shared" si="7"/>
        <v>0.47815999999999997</v>
      </c>
      <c r="I153" s="22">
        <f>(D153/D276)*I11</f>
        <v>5.5849119152374962E-2</v>
      </c>
      <c r="J153" s="26">
        <f t="shared" si="9"/>
        <v>0.53400911915237492</v>
      </c>
      <c r="K153" s="85"/>
      <c r="L153" s="86"/>
      <c r="M153" s="87"/>
      <c r="N153" s="18"/>
      <c r="O153" s="17"/>
      <c r="P153" s="17"/>
      <c r="Q153" s="17"/>
      <c r="R153" s="17"/>
      <c r="S153" s="17"/>
      <c r="T153" s="6"/>
      <c r="U153" s="6"/>
      <c r="V153" s="6"/>
      <c r="W153" s="6"/>
      <c r="X153" s="6"/>
      <c r="Y153" s="6"/>
      <c r="Z153" s="6"/>
      <c r="AA153" s="6"/>
    </row>
    <row r="154" spans="1:27" x14ac:dyDescent="0.25">
      <c r="A154" s="12">
        <v>150</v>
      </c>
      <c r="B154" s="20" t="s">
        <v>122</v>
      </c>
      <c r="C154" s="11">
        <v>17219165</v>
      </c>
      <c r="D154" s="10">
        <v>67.2</v>
      </c>
      <c r="E154" s="11">
        <v>4385</v>
      </c>
      <c r="F154" s="11">
        <v>5702</v>
      </c>
      <c r="G154" s="11">
        <f t="shared" si="8"/>
        <v>1317</v>
      </c>
      <c r="H154" s="22">
        <f t="shared" si="7"/>
        <v>1.13262</v>
      </c>
      <c r="I154" s="22">
        <f>(D154/D276)*I11</f>
        <v>8.830731310681407E-2</v>
      </c>
      <c r="J154" s="26">
        <f t="shared" si="9"/>
        <v>1.2209273131068141</v>
      </c>
      <c r="K154" s="85"/>
      <c r="L154" s="86"/>
      <c r="M154" s="87"/>
      <c r="N154" s="18"/>
      <c r="O154" s="17"/>
      <c r="P154" s="17"/>
      <c r="Q154" s="17"/>
      <c r="R154" s="17"/>
      <c r="S154" s="17"/>
      <c r="T154" s="6"/>
      <c r="U154" s="6"/>
      <c r="V154" s="6"/>
      <c r="W154" s="6"/>
      <c r="X154" s="6"/>
      <c r="Y154" s="6"/>
      <c r="Z154" s="6"/>
      <c r="AA154" s="6"/>
    </row>
    <row r="155" spans="1:27" x14ac:dyDescent="0.25">
      <c r="A155" s="12">
        <v>151</v>
      </c>
      <c r="B155" s="20" t="s">
        <v>123</v>
      </c>
      <c r="C155" s="11">
        <v>17219146</v>
      </c>
      <c r="D155" s="10">
        <v>45.4</v>
      </c>
      <c r="E155" s="11">
        <v>2366</v>
      </c>
      <c r="F155" s="11">
        <v>2378</v>
      </c>
      <c r="G155" s="11">
        <f t="shared" si="8"/>
        <v>12</v>
      </c>
      <c r="H155" s="22">
        <f t="shared" si="7"/>
        <v>1.0319999999999999E-2</v>
      </c>
      <c r="I155" s="22">
        <f>(D155/D276)*I11</f>
        <v>5.9660000223948781E-2</v>
      </c>
      <c r="J155" s="26">
        <f t="shared" si="9"/>
        <v>6.9980000223948777E-2</v>
      </c>
      <c r="K155" s="85"/>
      <c r="L155" s="86"/>
      <c r="M155" s="87"/>
      <c r="N155" s="18"/>
      <c r="O155" s="17"/>
      <c r="P155" s="17"/>
      <c r="Q155" s="17"/>
      <c r="R155" s="17"/>
      <c r="S155" s="17"/>
      <c r="T155" s="6"/>
      <c r="U155" s="6"/>
      <c r="V155" s="6"/>
      <c r="W155" s="6"/>
      <c r="X155" s="6"/>
      <c r="Y155" s="6"/>
      <c r="Z155" s="6"/>
      <c r="AA155" s="6"/>
    </row>
    <row r="156" spans="1:27" x14ac:dyDescent="0.25">
      <c r="A156" s="12">
        <v>152</v>
      </c>
      <c r="B156" s="20" t="s">
        <v>124</v>
      </c>
      <c r="C156" s="89">
        <v>17218597</v>
      </c>
      <c r="D156" s="10">
        <v>52.9</v>
      </c>
      <c r="E156" s="11">
        <v>4236</v>
      </c>
      <c r="F156" s="11">
        <v>5627</v>
      </c>
      <c r="G156" s="11">
        <f t="shared" si="8"/>
        <v>1391</v>
      </c>
      <c r="H156" s="22">
        <f t="shared" si="7"/>
        <v>1.1962599999999999</v>
      </c>
      <c r="I156" s="22">
        <f>(D156/D276)*I11</f>
        <v>6.9515727133191429E-2</v>
      </c>
      <c r="J156" s="26">
        <f t="shared" si="9"/>
        <v>1.2657757271331913</v>
      </c>
      <c r="K156" s="85"/>
      <c r="L156" s="86"/>
      <c r="M156" s="87"/>
      <c r="N156" s="18"/>
      <c r="O156" s="17"/>
      <c r="P156" s="17"/>
      <c r="Q156" s="17"/>
      <c r="R156" s="17"/>
      <c r="S156" s="17"/>
      <c r="T156" s="6"/>
      <c r="U156" s="6"/>
      <c r="V156" s="6"/>
      <c r="W156" s="6"/>
      <c r="X156" s="6"/>
      <c r="Y156" s="6"/>
      <c r="Z156" s="6"/>
      <c r="AA156" s="6"/>
    </row>
    <row r="157" spans="1:27" x14ac:dyDescent="0.25">
      <c r="A157" s="12">
        <v>153</v>
      </c>
      <c r="B157" s="20" t="s">
        <v>125</v>
      </c>
      <c r="C157" s="89">
        <v>17218707</v>
      </c>
      <c r="D157" s="10">
        <v>48.1</v>
      </c>
      <c r="E157" s="11">
        <v>1983</v>
      </c>
      <c r="F157" s="11">
        <v>2634</v>
      </c>
      <c r="G157" s="11">
        <f t="shared" si="8"/>
        <v>651</v>
      </c>
      <c r="H157" s="22">
        <f t="shared" si="7"/>
        <v>0.55986000000000002</v>
      </c>
      <c r="I157" s="22">
        <f>(D157/D276)*I11</f>
        <v>6.3208061911276134E-2</v>
      </c>
      <c r="J157" s="26">
        <f t="shared" si="9"/>
        <v>0.62306806191127617</v>
      </c>
      <c r="K157" s="85"/>
      <c r="L157" s="86"/>
      <c r="M157" s="87"/>
      <c r="N157" s="18"/>
      <c r="O157" s="17"/>
      <c r="P157" s="17"/>
      <c r="Q157" s="17"/>
      <c r="R157" s="17"/>
      <c r="S157" s="17"/>
      <c r="T157" s="6"/>
      <c r="U157" s="6"/>
      <c r="V157" s="6"/>
      <c r="W157" s="6"/>
      <c r="X157" s="6"/>
      <c r="Y157" s="6"/>
      <c r="Z157" s="6"/>
      <c r="AA157" s="6"/>
    </row>
    <row r="158" spans="1:27" x14ac:dyDescent="0.25">
      <c r="A158" s="12">
        <v>154</v>
      </c>
      <c r="B158" s="20" t="s">
        <v>126</v>
      </c>
      <c r="C158" s="89">
        <v>17219111</v>
      </c>
      <c r="D158" s="10">
        <v>60.3</v>
      </c>
      <c r="E158" s="11">
        <v>3281</v>
      </c>
      <c r="F158" s="11">
        <v>4438</v>
      </c>
      <c r="G158" s="11">
        <f t="shared" si="8"/>
        <v>1157</v>
      </c>
      <c r="H158" s="22">
        <f t="shared" si="7"/>
        <v>0.99502000000000002</v>
      </c>
      <c r="I158" s="22">
        <f>(D158/D276)*I11</f>
        <v>7.9240044350310818E-2</v>
      </c>
      <c r="J158" s="26">
        <f t="shared" si="9"/>
        <v>1.0742600443503107</v>
      </c>
      <c r="K158" s="85"/>
      <c r="L158" s="86"/>
      <c r="M158" s="87"/>
      <c r="N158" s="18"/>
      <c r="O158" s="17"/>
      <c r="P158" s="17"/>
      <c r="Q158" s="17"/>
      <c r="R158" s="17"/>
      <c r="S158" s="17"/>
      <c r="T158" s="6"/>
      <c r="U158" s="6"/>
      <c r="V158" s="6"/>
      <c r="W158" s="6"/>
      <c r="X158" s="6"/>
      <c r="Y158" s="6"/>
      <c r="Z158" s="6"/>
      <c r="AA158" s="6"/>
    </row>
    <row r="159" spans="1:27" x14ac:dyDescent="0.25">
      <c r="A159" s="12">
        <v>155</v>
      </c>
      <c r="B159" s="20" t="s">
        <v>46</v>
      </c>
      <c r="C159" s="89">
        <v>17219320</v>
      </c>
      <c r="D159" s="10">
        <v>101.4</v>
      </c>
      <c r="E159" s="11">
        <v>3872</v>
      </c>
      <c r="F159" s="11">
        <v>3872</v>
      </c>
      <c r="G159" s="11">
        <f t="shared" si="8"/>
        <v>0</v>
      </c>
      <c r="H159" s="22">
        <f t="shared" si="7"/>
        <v>0</v>
      </c>
      <c r="I159" s="22">
        <f>(D159/D276)*I11</f>
        <v>0.13324942781296051</v>
      </c>
      <c r="J159" s="26">
        <f t="shared" si="9"/>
        <v>0.13324942781296051</v>
      </c>
      <c r="K159" s="85"/>
      <c r="L159" s="86"/>
      <c r="M159" s="87"/>
      <c r="N159" s="18"/>
      <c r="O159" s="17"/>
      <c r="P159" s="17"/>
      <c r="Q159" s="17"/>
      <c r="R159" s="17"/>
      <c r="S159" s="17"/>
      <c r="T159" s="6"/>
      <c r="U159" s="6"/>
      <c r="V159" s="6"/>
      <c r="W159" s="6"/>
      <c r="X159" s="6"/>
      <c r="Y159" s="6"/>
      <c r="Z159" s="6"/>
      <c r="AA159" s="6"/>
    </row>
    <row r="160" spans="1:27" x14ac:dyDescent="0.25">
      <c r="A160" s="12">
        <v>156</v>
      </c>
      <c r="B160" s="20" t="s">
        <v>127</v>
      </c>
      <c r="C160" s="89">
        <v>17218751</v>
      </c>
      <c r="D160" s="10">
        <v>54.5</v>
      </c>
      <c r="E160" s="11">
        <v>6111</v>
      </c>
      <c r="F160" s="11">
        <v>8221</v>
      </c>
      <c r="G160" s="11">
        <f t="shared" si="8"/>
        <v>2110</v>
      </c>
      <c r="H160" s="22">
        <f t="shared" si="7"/>
        <v>1.8146</v>
      </c>
      <c r="I160" s="22">
        <f>(D160/D276)*I11</f>
        <v>7.1618282207163195E-2</v>
      </c>
      <c r="J160" s="26">
        <f t="shared" si="9"/>
        <v>1.8862182822071631</v>
      </c>
      <c r="K160" s="85"/>
      <c r="L160" s="86"/>
      <c r="M160" s="87"/>
      <c r="N160" s="18"/>
      <c r="O160" s="17"/>
      <c r="P160" s="17"/>
      <c r="Q160" s="17"/>
      <c r="R160" s="17"/>
      <c r="S160" s="17"/>
      <c r="T160" s="6"/>
      <c r="U160" s="6"/>
      <c r="V160" s="6"/>
      <c r="W160" s="6"/>
      <c r="X160" s="6"/>
      <c r="Y160" s="6"/>
      <c r="Z160" s="6"/>
      <c r="AA160" s="6"/>
    </row>
    <row r="161" spans="1:27" x14ac:dyDescent="0.25">
      <c r="A161" s="12">
        <v>157</v>
      </c>
      <c r="B161" s="20" t="s">
        <v>46</v>
      </c>
      <c r="C161" s="89">
        <v>17218602</v>
      </c>
      <c r="D161" s="10">
        <v>52</v>
      </c>
      <c r="E161" s="11">
        <v>2500</v>
      </c>
      <c r="F161" s="11">
        <v>2500</v>
      </c>
      <c r="G161" s="11">
        <f t="shared" si="8"/>
        <v>0</v>
      </c>
      <c r="H161" s="22">
        <f t="shared" si="7"/>
        <v>0</v>
      </c>
      <c r="I161" s="22">
        <f>(D161/D276)*I11</f>
        <v>6.8333039904082307E-2</v>
      </c>
      <c r="J161" s="26">
        <f t="shared" si="9"/>
        <v>6.8333039904082307E-2</v>
      </c>
      <c r="K161" s="85"/>
      <c r="L161" s="86"/>
      <c r="M161" s="87"/>
      <c r="N161" s="18"/>
      <c r="O161" s="17"/>
      <c r="P161" s="17"/>
      <c r="Q161" s="17"/>
      <c r="R161" s="17"/>
      <c r="S161" s="17"/>
      <c r="T161" s="6"/>
      <c r="U161" s="6"/>
      <c r="V161" s="6"/>
      <c r="W161" s="6"/>
      <c r="X161" s="6"/>
      <c r="Y161" s="6"/>
      <c r="Z161" s="6"/>
      <c r="AA161" s="6"/>
    </row>
    <row r="162" spans="1:27" x14ac:dyDescent="0.25">
      <c r="A162" s="12">
        <v>158</v>
      </c>
      <c r="B162" s="20" t="s">
        <v>46</v>
      </c>
      <c r="C162" s="11">
        <v>17219255</v>
      </c>
      <c r="D162" s="10">
        <v>48.1</v>
      </c>
      <c r="E162" s="11">
        <v>2615</v>
      </c>
      <c r="F162" s="11">
        <v>2616</v>
      </c>
      <c r="G162" s="11">
        <f t="shared" si="8"/>
        <v>1</v>
      </c>
      <c r="H162" s="22">
        <f t="shared" si="7"/>
        <v>8.5999999999999998E-4</v>
      </c>
      <c r="I162" s="22">
        <f>(D162/D276)*I11</f>
        <v>6.3208061911276134E-2</v>
      </c>
      <c r="J162" s="26">
        <f t="shared" si="9"/>
        <v>6.4068061911276133E-2</v>
      </c>
      <c r="K162" s="85"/>
      <c r="L162" s="86"/>
      <c r="M162" s="87"/>
      <c r="N162" s="18"/>
      <c r="O162" s="17"/>
      <c r="P162" s="17"/>
      <c r="Q162" s="17"/>
      <c r="R162" s="17"/>
      <c r="S162" s="17"/>
      <c r="T162" s="6"/>
      <c r="U162" s="6"/>
      <c r="V162" s="6"/>
      <c r="W162" s="6"/>
      <c r="X162" s="6"/>
      <c r="Y162" s="6"/>
      <c r="Z162" s="6"/>
      <c r="AA162" s="6"/>
    </row>
    <row r="163" spans="1:27" x14ac:dyDescent="0.25">
      <c r="A163" s="12">
        <v>159</v>
      </c>
      <c r="B163" s="20" t="s">
        <v>99</v>
      </c>
      <c r="C163" s="11">
        <v>17219227</v>
      </c>
      <c r="D163" s="10">
        <v>49.4</v>
      </c>
      <c r="E163" s="11">
        <v>3478</v>
      </c>
      <c r="F163" s="11">
        <v>3973</v>
      </c>
      <c r="G163" s="11">
        <f t="shared" si="8"/>
        <v>495</v>
      </c>
      <c r="H163" s="22">
        <f t="shared" si="7"/>
        <v>0.42569999999999997</v>
      </c>
      <c r="I163" s="22">
        <f>(D163/D276)*I11</f>
        <v>6.4916387908878187E-2</v>
      </c>
      <c r="J163" s="26">
        <f t="shared" si="9"/>
        <v>0.49061638790887818</v>
      </c>
      <c r="K163" s="85"/>
      <c r="L163" s="86"/>
      <c r="M163" s="87"/>
      <c r="N163" s="18"/>
      <c r="O163" s="17"/>
      <c r="P163" s="17"/>
      <c r="Q163" s="17"/>
      <c r="R163" s="17"/>
      <c r="S163" s="17"/>
      <c r="T163" s="6"/>
      <c r="U163" s="6"/>
      <c r="V163" s="6"/>
      <c r="W163" s="6"/>
      <c r="X163" s="6"/>
      <c r="Y163" s="6"/>
      <c r="Z163" s="6"/>
      <c r="AA163" s="6"/>
    </row>
    <row r="164" spans="1:27" x14ac:dyDescent="0.25">
      <c r="A164" s="12">
        <v>160</v>
      </c>
      <c r="B164" s="20" t="s">
        <v>128</v>
      </c>
      <c r="C164" s="11">
        <v>17218599</v>
      </c>
      <c r="D164" s="10">
        <v>69.8</v>
      </c>
      <c r="E164" s="11">
        <v>5298</v>
      </c>
      <c r="F164" s="11">
        <v>6634</v>
      </c>
      <c r="G164" s="11">
        <f t="shared" si="8"/>
        <v>1336</v>
      </c>
      <c r="H164" s="22">
        <f t="shared" si="7"/>
        <v>1.14896</v>
      </c>
      <c r="I164" s="22">
        <f>(D164/D276)*I11</f>
        <v>9.1723965102018162E-2</v>
      </c>
      <c r="J164" s="26">
        <f t="shared" si="9"/>
        <v>1.2406839651020181</v>
      </c>
      <c r="K164" s="85"/>
      <c r="L164" s="86"/>
      <c r="M164" s="87"/>
      <c r="N164" s="18"/>
      <c r="O164" s="17"/>
      <c r="P164" s="17"/>
      <c r="Q164" s="17"/>
      <c r="R164" s="17"/>
      <c r="S164" s="17"/>
      <c r="T164" s="6"/>
      <c r="U164" s="6"/>
      <c r="V164" s="6"/>
      <c r="W164" s="6"/>
      <c r="X164" s="6"/>
      <c r="Y164" s="6"/>
      <c r="Z164" s="6"/>
      <c r="AA164" s="6"/>
    </row>
    <row r="165" spans="1:27" x14ac:dyDescent="0.25">
      <c r="A165" s="12">
        <v>161</v>
      </c>
      <c r="B165" s="20" t="s">
        <v>51</v>
      </c>
      <c r="C165" s="11">
        <v>17219107</v>
      </c>
      <c r="D165" s="10">
        <v>43</v>
      </c>
      <c r="E165" s="11">
        <v>1872</v>
      </c>
      <c r="F165" s="11">
        <v>1873</v>
      </c>
      <c r="G165" s="11">
        <f t="shared" si="8"/>
        <v>1</v>
      </c>
      <c r="H165" s="22">
        <f t="shared" si="7"/>
        <v>8.5999999999999998E-4</v>
      </c>
      <c r="I165" s="22">
        <f>(D165/D276)*I11</f>
        <v>5.6506167612991147E-2</v>
      </c>
      <c r="J165" s="26">
        <f t="shared" si="9"/>
        <v>5.7366167612991147E-2</v>
      </c>
      <c r="K165" s="85"/>
      <c r="L165" s="86"/>
      <c r="M165" s="87"/>
      <c r="N165" s="18"/>
      <c r="O165" s="17"/>
      <c r="P165" s="17"/>
      <c r="Q165" s="17"/>
      <c r="R165" s="17"/>
      <c r="S165" s="17"/>
      <c r="T165" s="6"/>
      <c r="U165" s="6"/>
      <c r="V165" s="6"/>
      <c r="W165" s="6"/>
      <c r="X165" s="6"/>
      <c r="Y165" s="6"/>
      <c r="Z165" s="6"/>
      <c r="AA165" s="6"/>
    </row>
    <row r="166" spans="1:27" x14ac:dyDescent="0.25">
      <c r="A166" s="12">
        <v>162</v>
      </c>
      <c r="B166" s="20" t="s">
        <v>51</v>
      </c>
      <c r="C166" s="11">
        <v>17218736</v>
      </c>
      <c r="D166" s="10">
        <v>68.3</v>
      </c>
      <c r="E166" s="11">
        <v>5066</v>
      </c>
      <c r="F166" s="11">
        <v>6137</v>
      </c>
      <c r="G166" s="11">
        <f t="shared" si="8"/>
        <v>1071</v>
      </c>
      <c r="H166" s="22">
        <f t="shared" si="7"/>
        <v>0.92105999999999999</v>
      </c>
      <c r="I166" s="22">
        <f>(D166/D276)*I11</f>
        <v>8.9752819720169644E-2</v>
      </c>
      <c r="J166" s="26">
        <f t="shared" si="9"/>
        <v>1.0108128197201696</v>
      </c>
      <c r="K166" s="85"/>
      <c r="L166" s="86"/>
      <c r="M166" s="87"/>
      <c r="N166" s="18"/>
      <c r="O166" s="17"/>
      <c r="P166" s="17"/>
      <c r="Q166" s="17"/>
      <c r="R166" s="17"/>
      <c r="S166" s="17"/>
      <c r="T166" s="6"/>
      <c r="U166" s="6"/>
      <c r="V166" s="6"/>
      <c r="W166" s="6"/>
      <c r="X166" s="6"/>
      <c r="Y166" s="6"/>
      <c r="Z166" s="6"/>
      <c r="AA166" s="6"/>
    </row>
    <row r="167" spans="1:27" x14ac:dyDescent="0.25">
      <c r="A167" s="12">
        <v>163</v>
      </c>
      <c r="B167" s="20" t="s">
        <v>129</v>
      </c>
      <c r="C167" s="11">
        <v>17218735</v>
      </c>
      <c r="D167" s="10">
        <v>45.3</v>
      </c>
      <c r="E167" s="11">
        <v>2605</v>
      </c>
      <c r="F167" s="11">
        <v>2880</v>
      </c>
      <c r="G167" s="11">
        <f t="shared" si="8"/>
        <v>275</v>
      </c>
      <c r="H167" s="22">
        <f t="shared" si="7"/>
        <v>0.23649999999999999</v>
      </c>
      <c r="I167" s="22">
        <f>(D167/D276)*I11</f>
        <v>5.9528590531825548E-2</v>
      </c>
      <c r="J167" s="26">
        <f t="shared" si="9"/>
        <v>0.29602859053182551</v>
      </c>
      <c r="K167" s="85"/>
      <c r="L167" s="86"/>
      <c r="M167" s="87"/>
      <c r="N167" s="18"/>
      <c r="O167" s="17"/>
      <c r="P167" s="17"/>
      <c r="Q167" s="17"/>
      <c r="R167" s="17"/>
      <c r="S167" s="17"/>
      <c r="T167" s="6"/>
      <c r="U167" s="6"/>
      <c r="V167" s="6"/>
      <c r="W167" s="6"/>
      <c r="X167" s="6"/>
      <c r="Y167" s="6"/>
      <c r="Z167" s="6"/>
      <c r="AA167" s="6"/>
    </row>
    <row r="168" spans="1:27" x14ac:dyDescent="0.25">
      <c r="A168" s="12">
        <v>164</v>
      </c>
      <c r="B168" s="20" t="s">
        <v>44</v>
      </c>
      <c r="C168" s="11">
        <v>17218779</v>
      </c>
      <c r="D168" s="10">
        <v>53</v>
      </c>
      <c r="E168" s="11">
        <v>3831</v>
      </c>
      <c r="F168" s="11">
        <v>4597</v>
      </c>
      <c r="G168" s="11">
        <f t="shared" si="8"/>
        <v>766</v>
      </c>
      <c r="H168" s="22">
        <f t="shared" si="7"/>
        <v>0.65876000000000001</v>
      </c>
      <c r="I168" s="22">
        <f>(D168/D276)*I11</f>
        <v>6.9647136825314662E-2</v>
      </c>
      <c r="J168" s="26">
        <f t="shared" si="9"/>
        <v>0.72840713682531466</v>
      </c>
      <c r="K168" s="85"/>
      <c r="L168" s="86"/>
      <c r="M168" s="87"/>
      <c r="N168" s="18"/>
      <c r="O168" s="17"/>
      <c r="P168" s="17"/>
      <c r="Q168" s="17"/>
      <c r="R168" s="17"/>
      <c r="S168" s="17"/>
      <c r="T168" s="6"/>
      <c r="U168" s="6"/>
      <c r="V168" s="6"/>
      <c r="W168" s="6"/>
      <c r="X168" s="6"/>
      <c r="Y168" s="6"/>
      <c r="Z168" s="6"/>
      <c r="AA168" s="6"/>
    </row>
    <row r="169" spans="1:27" x14ac:dyDescent="0.25">
      <c r="A169" s="12">
        <v>165</v>
      </c>
      <c r="B169" s="20" t="s">
        <v>69</v>
      </c>
      <c r="C169" s="11">
        <v>17219095</v>
      </c>
      <c r="D169" s="10">
        <v>47.9</v>
      </c>
      <c r="E169" s="11">
        <v>3812</v>
      </c>
      <c r="F169" s="11">
        <v>3832</v>
      </c>
      <c r="G169" s="11">
        <f t="shared" si="8"/>
        <v>20</v>
      </c>
      <c r="H169" s="22">
        <f t="shared" si="7"/>
        <v>1.72E-2</v>
      </c>
      <c r="I169" s="22">
        <f>(D169/D276)*I11</f>
        <v>6.2945242527029668E-2</v>
      </c>
      <c r="J169" s="26">
        <f t="shared" si="9"/>
        <v>8.0145242527029675E-2</v>
      </c>
      <c r="K169" s="85"/>
      <c r="L169" s="86"/>
      <c r="M169" s="87"/>
      <c r="N169" s="18"/>
      <c r="O169" s="17"/>
      <c r="P169" s="17"/>
      <c r="Q169" s="17"/>
      <c r="R169" s="17"/>
      <c r="S169" s="17"/>
      <c r="T169" s="6"/>
      <c r="U169" s="6"/>
      <c r="V169" s="6"/>
      <c r="W169" s="6"/>
      <c r="X169" s="6"/>
      <c r="Y169" s="6"/>
      <c r="Z169" s="6"/>
      <c r="AA169" s="6"/>
    </row>
    <row r="170" spans="1:27" x14ac:dyDescent="0.25">
      <c r="A170" s="12">
        <v>166</v>
      </c>
      <c r="B170" s="20" t="s">
        <v>130</v>
      </c>
      <c r="C170" s="11">
        <v>17219066</v>
      </c>
      <c r="D170" s="10">
        <v>60.3</v>
      </c>
      <c r="E170" s="11">
        <v>2835</v>
      </c>
      <c r="F170" s="11">
        <v>3259</v>
      </c>
      <c r="G170" s="11">
        <f t="shared" si="8"/>
        <v>424</v>
      </c>
      <c r="H170" s="22">
        <f t="shared" si="7"/>
        <v>0.36463999999999996</v>
      </c>
      <c r="I170" s="22">
        <f>(D170/D276)*I11</f>
        <v>7.9240044350310818E-2</v>
      </c>
      <c r="J170" s="26">
        <f t="shared" si="9"/>
        <v>0.44388004435031081</v>
      </c>
      <c r="K170" s="85"/>
      <c r="L170" s="86"/>
      <c r="M170" s="87"/>
      <c r="N170" s="18"/>
      <c r="O170" s="17"/>
      <c r="P170" s="17"/>
      <c r="Q170" s="17"/>
      <c r="R170" s="17"/>
      <c r="S170" s="17"/>
      <c r="T170" s="6"/>
      <c r="U170" s="6"/>
      <c r="V170" s="6"/>
      <c r="W170" s="6"/>
      <c r="X170" s="6"/>
      <c r="Y170" s="6"/>
      <c r="Z170" s="6"/>
      <c r="AA170" s="6"/>
    </row>
    <row r="171" spans="1:27" x14ac:dyDescent="0.25">
      <c r="A171" s="12">
        <v>167</v>
      </c>
      <c r="B171" s="20" t="s">
        <v>44</v>
      </c>
      <c r="C171" s="11">
        <v>17218904</v>
      </c>
      <c r="D171" s="10">
        <v>100.9</v>
      </c>
      <c r="E171" s="11">
        <v>4878</v>
      </c>
      <c r="F171" s="11">
        <v>5968</v>
      </c>
      <c r="G171" s="11">
        <f t="shared" si="8"/>
        <v>1090</v>
      </c>
      <c r="H171" s="22">
        <f t="shared" si="7"/>
        <v>0.93740000000000001</v>
      </c>
      <c r="I171" s="22">
        <f>(D171/D276)*I11</f>
        <v>0.13259237935234433</v>
      </c>
      <c r="J171" s="26">
        <f t="shared" si="9"/>
        <v>1.0699923793523443</v>
      </c>
      <c r="K171" s="85"/>
      <c r="L171" s="86"/>
      <c r="M171" s="87"/>
      <c r="N171" s="18"/>
      <c r="O171" s="17"/>
      <c r="P171" s="17"/>
      <c r="Q171" s="17"/>
      <c r="R171" s="17"/>
      <c r="S171" s="17"/>
      <c r="T171" s="6"/>
      <c r="U171" s="6"/>
      <c r="V171" s="6"/>
      <c r="W171" s="6"/>
      <c r="X171" s="6"/>
      <c r="Y171" s="6"/>
      <c r="Z171" s="6"/>
      <c r="AA171" s="6"/>
    </row>
    <row r="172" spans="1:27" x14ac:dyDescent="0.25">
      <c r="A172" s="12">
        <v>168</v>
      </c>
      <c r="B172" s="20" t="s">
        <v>131</v>
      </c>
      <c r="C172" s="11">
        <v>17219114</v>
      </c>
      <c r="D172" s="10">
        <v>54.7</v>
      </c>
      <c r="E172" s="11">
        <v>3137</v>
      </c>
      <c r="F172" s="11">
        <v>4280</v>
      </c>
      <c r="G172" s="11">
        <f t="shared" si="8"/>
        <v>1143</v>
      </c>
      <c r="H172" s="22">
        <f t="shared" si="7"/>
        <v>0.98297999999999996</v>
      </c>
      <c r="I172" s="22">
        <f>(D172/D276)*I11</f>
        <v>7.188110159140966E-2</v>
      </c>
      <c r="J172" s="26">
        <f t="shared" si="9"/>
        <v>1.0548611015914096</v>
      </c>
      <c r="K172" s="85"/>
      <c r="L172" s="86"/>
      <c r="M172" s="87"/>
      <c r="N172" s="18"/>
      <c r="O172" s="17"/>
      <c r="P172" s="17"/>
      <c r="Q172" s="17"/>
      <c r="R172" s="17"/>
      <c r="S172" s="17"/>
      <c r="T172" s="6"/>
      <c r="U172" s="6"/>
      <c r="V172" s="6"/>
      <c r="W172" s="6"/>
      <c r="X172" s="6"/>
      <c r="Y172" s="6"/>
      <c r="Z172" s="6"/>
      <c r="AA172" s="6"/>
    </row>
    <row r="173" spans="1:27" x14ac:dyDescent="0.25">
      <c r="A173" s="12">
        <v>169</v>
      </c>
      <c r="B173" s="20" t="s">
        <v>46</v>
      </c>
      <c r="C173" s="11">
        <v>17219283</v>
      </c>
      <c r="D173" s="10">
        <v>52</v>
      </c>
      <c r="E173" s="11">
        <v>2198</v>
      </c>
      <c r="F173" s="11">
        <v>2198</v>
      </c>
      <c r="G173" s="11">
        <f t="shared" si="8"/>
        <v>0</v>
      </c>
      <c r="H173" s="22">
        <f t="shared" si="7"/>
        <v>0</v>
      </c>
      <c r="I173" s="22">
        <f>(D173/D276)*I11</f>
        <v>6.8333039904082307E-2</v>
      </c>
      <c r="J173" s="26">
        <f t="shared" si="9"/>
        <v>6.8333039904082307E-2</v>
      </c>
      <c r="K173" s="85"/>
      <c r="L173" s="86"/>
      <c r="M173" s="87"/>
      <c r="N173" s="18"/>
      <c r="O173" s="17"/>
      <c r="P173" s="17"/>
      <c r="Q173" s="17"/>
      <c r="R173" s="17"/>
      <c r="S173" s="17"/>
      <c r="T173" s="6"/>
      <c r="U173" s="6"/>
      <c r="V173" s="6"/>
      <c r="W173" s="6"/>
      <c r="X173" s="6"/>
      <c r="Y173" s="6"/>
      <c r="Z173" s="6"/>
      <c r="AA173" s="6"/>
    </row>
    <row r="174" spans="1:27" x14ac:dyDescent="0.25">
      <c r="A174" s="12">
        <v>170</v>
      </c>
      <c r="B174" s="20" t="s">
        <v>46</v>
      </c>
      <c r="C174" s="11">
        <v>17219054</v>
      </c>
      <c r="D174" s="10">
        <v>47.7</v>
      </c>
      <c r="E174" s="11">
        <v>2558</v>
      </c>
      <c r="F174" s="11">
        <v>3836</v>
      </c>
      <c r="G174" s="11">
        <f t="shared" si="8"/>
        <v>1278</v>
      </c>
      <c r="H174" s="22">
        <f t="shared" si="7"/>
        <v>1.0990800000000001</v>
      </c>
      <c r="I174" s="22">
        <f>(D174/D276)*I11</f>
        <v>6.2682423142783203E-2</v>
      </c>
      <c r="J174" s="26">
        <f t="shared" si="9"/>
        <v>1.1617624231427832</v>
      </c>
      <c r="K174" s="85"/>
      <c r="L174" s="86"/>
      <c r="M174" s="87"/>
      <c r="N174" s="18"/>
      <c r="O174" s="17"/>
      <c r="P174" s="17"/>
      <c r="Q174" s="17"/>
      <c r="R174" s="17"/>
      <c r="S174" s="17"/>
      <c r="T174" s="6"/>
      <c r="U174" s="6"/>
      <c r="V174" s="6"/>
      <c r="W174" s="6"/>
      <c r="X174" s="6"/>
      <c r="Y174" s="6"/>
      <c r="Z174" s="6"/>
      <c r="AA174" s="6"/>
    </row>
    <row r="175" spans="1:27" x14ac:dyDescent="0.25">
      <c r="A175" s="12">
        <v>171</v>
      </c>
      <c r="B175" s="20" t="s">
        <v>44</v>
      </c>
      <c r="C175" s="11">
        <v>17219077</v>
      </c>
      <c r="D175" s="10">
        <v>49.7</v>
      </c>
      <c r="E175" s="11">
        <v>3161</v>
      </c>
      <c r="F175" s="11">
        <v>3161</v>
      </c>
      <c r="G175" s="11">
        <f t="shared" si="8"/>
        <v>0</v>
      </c>
      <c r="H175" s="22">
        <f t="shared" si="7"/>
        <v>0</v>
      </c>
      <c r="I175" s="22">
        <f>(D175/D276)*I11</f>
        <v>6.5310616985247899E-2</v>
      </c>
      <c r="J175" s="26">
        <f t="shared" si="9"/>
        <v>6.5310616985247899E-2</v>
      </c>
      <c r="K175" s="85"/>
      <c r="L175" s="86"/>
      <c r="M175" s="87"/>
      <c r="N175" s="18"/>
      <c r="O175" s="17"/>
      <c r="P175" s="17"/>
      <c r="Q175" s="17"/>
      <c r="R175" s="17"/>
      <c r="S175" s="17"/>
      <c r="T175" s="6"/>
      <c r="U175" s="6"/>
      <c r="V175" s="6"/>
      <c r="W175" s="6"/>
      <c r="X175" s="6"/>
      <c r="Y175" s="6"/>
      <c r="Z175" s="6"/>
      <c r="AA175" s="6"/>
    </row>
    <row r="176" spans="1:27" x14ac:dyDescent="0.25">
      <c r="A176" s="12">
        <v>172</v>
      </c>
      <c r="B176" s="20" t="s">
        <v>132</v>
      </c>
      <c r="C176" s="11">
        <v>17219296</v>
      </c>
      <c r="D176" s="10">
        <v>68.8</v>
      </c>
      <c r="E176" s="11">
        <v>3129</v>
      </c>
      <c r="F176" s="11">
        <v>3825</v>
      </c>
      <c r="G176" s="11">
        <f t="shared" si="8"/>
        <v>696</v>
      </c>
      <c r="H176" s="22">
        <f t="shared" si="7"/>
        <v>0.59855999999999998</v>
      </c>
      <c r="I176" s="22">
        <f>(D176/D276)*I11</f>
        <v>9.0409868180785821E-2</v>
      </c>
      <c r="J176" s="26">
        <f t="shared" si="9"/>
        <v>0.68896986818078576</v>
      </c>
      <c r="K176" s="85"/>
      <c r="L176" s="86"/>
      <c r="M176" s="87"/>
      <c r="N176" s="18"/>
      <c r="O176" s="17"/>
      <c r="P176" s="17"/>
      <c r="Q176" s="17"/>
      <c r="R176" s="17"/>
      <c r="S176" s="17"/>
      <c r="T176" s="6"/>
      <c r="U176" s="6"/>
      <c r="V176" s="6"/>
      <c r="W176" s="6"/>
      <c r="X176" s="6"/>
      <c r="Y176" s="6"/>
      <c r="Z176" s="6"/>
      <c r="AA176" s="6"/>
    </row>
    <row r="177" spans="1:27" x14ac:dyDescent="0.25">
      <c r="A177" s="12">
        <v>173</v>
      </c>
      <c r="B177" s="20" t="s">
        <v>133</v>
      </c>
      <c r="C177" s="11">
        <v>17218838</v>
      </c>
      <c r="D177" s="10">
        <v>42.5</v>
      </c>
      <c r="E177" s="11">
        <v>2185</v>
      </c>
      <c r="F177" s="11">
        <v>2216</v>
      </c>
      <c r="G177" s="11">
        <f t="shared" si="8"/>
        <v>31</v>
      </c>
      <c r="H177" s="22">
        <f t="shared" si="7"/>
        <v>2.666E-2</v>
      </c>
      <c r="I177" s="22">
        <f>(D177/D276)*I11</f>
        <v>5.5849119152374962E-2</v>
      </c>
      <c r="J177" s="26">
        <f t="shared" si="9"/>
        <v>8.2509119152374966E-2</v>
      </c>
      <c r="K177" s="85"/>
      <c r="L177" s="86"/>
      <c r="M177" s="87"/>
      <c r="N177" s="18"/>
      <c r="O177" s="17"/>
      <c r="P177" s="17"/>
      <c r="Q177" s="17"/>
      <c r="R177" s="17"/>
      <c r="S177" s="17"/>
      <c r="T177" s="6"/>
      <c r="U177" s="6"/>
      <c r="V177" s="6"/>
      <c r="W177" s="6"/>
      <c r="X177" s="6"/>
      <c r="Y177" s="6"/>
      <c r="Z177" s="6"/>
      <c r="AA177" s="6"/>
    </row>
    <row r="178" spans="1:27" x14ac:dyDescent="0.25">
      <c r="A178" s="12">
        <v>174</v>
      </c>
      <c r="B178" s="20" t="s">
        <v>134</v>
      </c>
      <c r="C178" s="11">
        <v>17218967</v>
      </c>
      <c r="D178" s="10">
        <v>67</v>
      </c>
      <c r="E178" s="11">
        <v>3803</v>
      </c>
      <c r="F178" s="11">
        <v>4642</v>
      </c>
      <c r="G178" s="11">
        <f t="shared" si="8"/>
        <v>839</v>
      </c>
      <c r="H178" s="22">
        <f t="shared" si="7"/>
        <v>0.72153999999999996</v>
      </c>
      <c r="I178" s="22">
        <f>(D178/D276)*I11</f>
        <v>8.8044493722567591E-2</v>
      </c>
      <c r="J178" s="26">
        <f t="shared" si="9"/>
        <v>0.80958449372256758</v>
      </c>
      <c r="K178" s="85"/>
      <c r="L178" s="86"/>
      <c r="M178" s="87"/>
      <c r="N178" s="18"/>
      <c r="O178" s="17"/>
      <c r="P178" s="17"/>
      <c r="Q178" s="17"/>
      <c r="R178" s="17"/>
      <c r="S178" s="17"/>
      <c r="T178" s="6"/>
      <c r="U178" s="6"/>
      <c r="V178" s="6"/>
      <c r="W178" s="6"/>
      <c r="X178" s="6"/>
      <c r="Y178" s="6"/>
      <c r="Z178" s="6"/>
      <c r="AA178" s="6"/>
    </row>
    <row r="179" spans="1:27" x14ac:dyDescent="0.25">
      <c r="A179" s="12">
        <v>175</v>
      </c>
      <c r="B179" s="20" t="s">
        <v>135</v>
      </c>
      <c r="C179" s="11">
        <v>17218925</v>
      </c>
      <c r="D179" s="10">
        <v>45.4</v>
      </c>
      <c r="E179" s="11">
        <v>2311</v>
      </c>
      <c r="F179" s="11">
        <v>2372</v>
      </c>
      <c r="G179" s="11">
        <f t="shared" si="8"/>
        <v>61</v>
      </c>
      <c r="H179" s="22">
        <f t="shared" si="7"/>
        <v>5.246E-2</v>
      </c>
      <c r="I179" s="22">
        <f>(D179/D276)*I11</f>
        <v>5.9660000223948781E-2</v>
      </c>
      <c r="J179" s="26">
        <f t="shared" si="9"/>
        <v>0.11212000022394877</v>
      </c>
      <c r="K179" s="85"/>
      <c r="L179" s="86"/>
      <c r="M179" s="87"/>
      <c r="N179" s="18"/>
      <c r="O179" s="17"/>
      <c r="P179" s="17"/>
      <c r="Q179" s="17"/>
      <c r="R179" s="17"/>
      <c r="S179" s="17"/>
      <c r="T179" s="6"/>
      <c r="U179" s="6"/>
      <c r="V179" s="6"/>
      <c r="W179" s="6"/>
      <c r="X179" s="6"/>
      <c r="Y179" s="6"/>
      <c r="Z179" s="6"/>
      <c r="AA179" s="6"/>
    </row>
    <row r="180" spans="1:27" x14ac:dyDescent="0.25">
      <c r="A180" s="12">
        <v>176</v>
      </c>
      <c r="B180" s="20" t="s">
        <v>46</v>
      </c>
      <c r="C180" s="11">
        <v>17218755</v>
      </c>
      <c r="D180" s="10">
        <v>53</v>
      </c>
      <c r="E180" s="11">
        <v>2750</v>
      </c>
      <c r="F180" s="11">
        <v>2750</v>
      </c>
      <c r="G180" s="11">
        <f t="shared" si="8"/>
        <v>0</v>
      </c>
      <c r="H180" s="22">
        <f t="shared" si="7"/>
        <v>0</v>
      </c>
      <c r="I180" s="22">
        <f>(D180/D276)*I11</f>
        <v>6.9647136825314662E-2</v>
      </c>
      <c r="J180" s="26">
        <f t="shared" si="9"/>
        <v>6.9647136825314662E-2</v>
      </c>
      <c r="K180" s="85"/>
      <c r="L180" s="86"/>
      <c r="M180" s="87"/>
      <c r="N180" s="18"/>
      <c r="O180" s="17"/>
      <c r="P180" s="17"/>
      <c r="Q180" s="17"/>
      <c r="R180" s="17"/>
      <c r="S180" s="17"/>
      <c r="T180" s="6"/>
      <c r="U180" s="6"/>
      <c r="V180" s="6"/>
      <c r="W180" s="6"/>
      <c r="X180" s="6"/>
      <c r="Y180" s="6"/>
      <c r="Z180" s="6"/>
      <c r="AA180" s="6"/>
    </row>
    <row r="181" spans="1:27" x14ac:dyDescent="0.25">
      <c r="A181" s="12">
        <v>177</v>
      </c>
      <c r="B181" s="20" t="s">
        <v>136</v>
      </c>
      <c r="C181" s="11">
        <v>17219023</v>
      </c>
      <c r="D181" s="10">
        <v>48</v>
      </c>
      <c r="E181" s="11">
        <v>3606</v>
      </c>
      <c r="F181" s="11">
        <v>3607</v>
      </c>
      <c r="G181" s="11">
        <f t="shared" si="8"/>
        <v>1</v>
      </c>
      <c r="H181" s="22">
        <f t="shared" si="7"/>
        <v>8.5999999999999998E-4</v>
      </c>
      <c r="I181" s="22">
        <f>(D181/D276)*I11</f>
        <v>6.3076652219152901E-2</v>
      </c>
      <c r="J181" s="26">
        <f t="shared" si="9"/>
        <v>6.3936652219152901E-2</v>
      </c>
      <c r="K181" s="85"/>
      <c r="L181" s="86"/>
      <c r="M181" s="87"/>
      <c r="N181" s="18"/>
      <c r="O181" s="17"/>
      <c r="P181" s="17"/>
      <c r="Q181" s="17"/>
      <c r="R181" s="17"/>
      <c r="S181" s="17"/>
      <c r="T181" s="6"/>
      <c r="U181" s="6"/>
      <c r="V181" s="6"/>
      <c r="W181" s="6"/>
      <c r="X181" s="6"/>
      <c r="Y181" s="6"/>
      <c r="Z181" s="6"/>
      <c r="AA181" s="6"/>
    </row>
    <row r="182" spans="1:27" x14ac:dyDescent="0.25">
      <c r="A182" s="12">
        <v>178</v>
      </c>
      <c r="B182" s="20" t="s">
        <v>137</v>
      </c>
      <c r="C182" s="11">
        <v>17219307</v>
      </c>
      <c r="D182" s="10">
        <v>59.8</v>
      </c>
      <c r="E182" s="11">
        <v>3785</v>
      </c>
      <c r="F182" s="11">
        <v>4945</v>
      </c>
      <c r="G182" s="11">
        <f t="shared" si="8"/>
        <v>1160</v>
      </c>
      <c r="H182" s="22">
        <f t="shared" si="7"/>
        <v>0.99759999999999993</v>
      </c>
      <c r="I182" s="22">
        <f>(D182/D276)*I11</f>
        <v>7.8582995889694654E-2</v>
      </c>
      <c r="J182" s="26">
        <f t="shared" si="9"/>
        <v>1.0761829958896947</v>
      </c>
      <c r="K182" s="85"/>
      <c r="L182" s="86"/>
      <c r="M182" s="87"/>
      <c r="N182" s="18"/>
      <c r="O182" s="17"/>
      <c r="P182" s="17"/>
      <c r="Q182" s="17"/>
      <c r="R182" s="17"/>
      <c r="S182" s="17"/>
      <c r="T182" s="6"/>
      <c r="U182" s="6"/>
      <c r="V182" s="6"/>
      <c r="W182" s="6"/>
      <c r="X182" s="6"/>
      <c r="Y182" s="6"/>
      <c r="Z182" s="6"/>
      <c r="AA182" s="6"/>
    </row>
    <row r="183" spans="1:27" x14ac:dyDescent="0.25">
      <c r="A183" s="12">
        <v>179</v>
      </c>
      <c r="B183" s="20" t="s">
        <v>138</v>
      </c>
      <c r="C183" s="11">
        <v>17219225</v>
      </c>
      <c r="D183" s="10">
        <v>101.5</v>
      </c>
      <c r="E183" s="11">
        <v>6448</v>
      </c>
      <c r="F183" s="11">
        <v>8637</v>
      </c>
      <c r="G183" s="11">
        <f t="shared" si="8"/>
        <v>2189</v>
      </c>
      <c r="H183" s="22">
        <f t="shared" si="7"/>
        <v>1.8825399999999999</v>
      </c>
      <c r="I183" s="22">
        <f>(D183/D276)*I11</f>
        <v>0.13338083750508375</v>
      </c>
      <c r="J183" s="26">
        <f t="shared" si="9"/>
        <v>2.0159208375050834</v>
      </c>
      <c r="K183" s="85"/>
      <c r="L183" s="86"/>
      <c r="M183" s="87"/>
      <c r="N183" s="18"/>
      <c r="O183" s="17"/>
      <c r="P183" s="17"/>
      <c r="Q183" s="17"/>
      <c r="R183" s="17"/>
      <c r="S183" s="17"/>
      <c r="T183" s="6"/>
      <c r="U183" s="6"/>
      <c r="V183" s="6"/>
      <c r="W183" s="6"/>
      <c r="X183" s="6"/>
      <c r="Y183" s="6"/>
      <c r="Z183" s="6"/>
      <c r="AA183" s="6"/>
    </row>
    <row r="184" spans="1:27" x14ac:dyDescent="0.25">
      <c r="A184" s="12">
        <v>180</v>
      </c>
      <c r="B184" s="20" t="s">
        <v>46</v>
      </c>
      <c r="C184" s="11">
        <v>17219131</v>
      </c>
      <c r="D184" s="10">
        <v>54.7</v>
      </c>
      <c r="E184" s="11">
        <v>2666</v>
      </c>
      <c r="F184" s="11">
        <v>2666</v>
      </c>
      <c r="G184" s="11">
        <f t="shared" si="8"/>
        <v>0</v>
      </c>
      <c r="H184" s="22">
        <f t="shared" si="7"/>
        <v>0</v>
      </c>
      <c r="I184" s="22">
        <f>(D184/D276)*I11</f>
        <v>7.188110159140966E-2</v>
      </c>
      <c r="J184" s="26">
        <f t="shared" si="9"/>
        <v>7.188110159140966E-2</v>
      </c>
      <c r="K184" s="85"/>
      <c r="L184" s="86"/>
      <c r="M184" s="87"/>
      <c r="N184" s="18"/>
      <c r="O184" s="17"/>
      <c r="P184" s="17"/>
      <c r="Q184" s="17"/>
      <c r="R184" s="17"/>
      <c r="S184" s="17"/>
      <c r="T184" s="6"/>
      <c r="U184" s="6"/>
      <c r="V184" s="6"/>
      <c r="W184" s="6"/>
      <c r="X184" s="6"/>
      <c r="Y184" s="6"/>
      <c r="Z184" s="6"/>
      <c r="AA184" s="6"/>
    </row>
    <row r="185" spans="1:27" x14ac:dyDescent="0.25">
      <c r="A185" s="12">
        <v>181</v>
      </c>
      <c r="B185" s="20" t="s">
        <v>139</v>
      </c>
      <c r="C185" s="11">
        <v>17218604</v>
      </c>
      <c r="D185" s="10">
        <v>51.8</v>
      </c>
      <c r="E185" s="11">
        <v>2912</v>
      </c>
      <c r="F185" s="11">
        <v>2912</v>
      </c>
      <c r="G185" s="11">
        <f t="shared" si="8"/>
        <v>0</v>
      </c>
      <c r="H185" s="22">
        <f t="shared" si="7"/>
        <v>0</v>
      </c>
      <c r="I185" s="22">
        <f>(D185/D276)*I11</f>
        <v>6.8070220519835842E-2</v>
      </c>
      <c r="J185" s="26">
        <f t="shared" si="9"/>
        <v>6.8070220519835842E-2</v>
      </c>
      <c r="K185" s="85"/>
      <c r="L185" s="86"/>
      <c r="M185" s="87"/>
      <c r="N185" s="18"/>
      <c r="O185" s="17"/>
      <c r="P185" s="17"/>
      <c r="Q185" s="17"/>
      <c r="R185" s="17"/>
      <c r="S185" s="17"/>
      <c r="T185" s="6"/>
      <c r="U185" s="6"/>
      <c r="V185" s="6"/>
      <c r="W185" s="6"/>
      <c r="X185" s="6"/>
      <c r="Y185" s="6"/>
      <c r="Z185" s="6"/>
      <c r="AA185" s="6"/>
    </row>
    <row r="186" spans="1:27" x14ac:dyDescent="0.25">
      <c r="A186" s="12">
        <v>182</v>
      </c>
      <c r="B186" s="20" t="s">
        <v>46</v>
      </c>
      <c r="C186" s="11">
        <v>17219333</v>
      </c>
      <c r="D186" s="10">
        <v>47.5</v>
      </c>
      <c r="E186" s="11">
        <v>2244</v>
      </c>
      <c r="F186" s="11">
        <v>2479</v>
      </c>
      <c r="G186" s="11">
        <f t="shared" si="8"/>
        <v>235</v>
      </c>
      <c r="H186" s="22">
        <f t="shared" si="7"/>
        <v>0.2021</v>
      </c>
      <c r="I186" s="22">
        <f>(D186/D276)*I11</f>
        <v>6.2419603758536724E-2</v>
      </c>
      <c r="J186" s="26">
        <f t="shared" si="9"/>
        <v>0.26451960375853673</v>
      </c>
      <c r="K186" s="85"/>
      <c r="L186" s="86"/>
      <c r="M186" s="87"/>
      <c r="N186" s="18"/>
      <c r="O186" s="17"/>
      <c r="P186" s="17"/>
      <c r="Q186" s="17"/>
      <c r="R186" s="17"/>
      <c r="S186" s="17"/>
      <c r="T186" s="6"/>
      <c r="U186" s="6"/>
      <c r="V186" s="6"/>
      <c r="W186" s="6"/>
      <c r="X186" s="6"/>
      <c r="Y186" s="6"/>
      <c r="Z186" s="6"/>
      <c r="AA186" s="6"/>
    </row>
    <row r="187" spans="1:27" x14ac:dyDescent="0.25">
      <c r="A187" s="12">
        <v>183</v>
      </c>
      <c r="B187" s="20" t="s">
        <v>46</v>
      </c>
      <c r="C187" s="11">
        <v>17218947</v>
      </c>
      <c r="D187" s="10">
        <v>49.9</v>
      </c>
      <c r="E187" s="11">
        <v>2745</v>
      </c>
      <c r="F187" s="11">
        <v>2745</v>
      </c>
      <c r="G187" s="11">
        <f t="shared" si="8"/>
        <v>0</v>
      </c>
      <c r="H187" s="22">
        <f t="shared" si="7"/>
        <v>0</v>
      </c>
      <c r="I187" s="22">
        <f>(D187/D276)*I11</f>
        <v>6.5573436369494364E-2</v>
      </c>
      <c r="J187" s="26">
        <f t="shared" si="9"/>
        <v>6.5573436369494364E-2</v>
      </c>
      <c r="K187" s="85"/>
      <c r="L187" s="86"/>
      <c r="M187" s="87"/>
      <c r="N187" s="18"/>
      <c r="O187" s="17"/>
      <c r="P187" s="17"/>
      <c r="Q187" s="17"/>
      <c r="R187" s="17"/>
      <c r="S187" s="17"/>
      <c r="T187" s="6"/>
      <c r="U187" s="6"/>
      <c r="V187" s="6"/>
      <c r="W187" s="6"/>
      <c r="X187" s="6"/>
      <c r="Y187" s="6"/>
      <c r="Z187" s="6"/>
      <c r="AA187" s="6"/>
    </row>
    <row r="188" spans="1:27" x14ac:dyDescent="0.25">
      <c r="A188" s="12">
        <v>184</v>
      </c>
      <c r="B188" s="20" t="s">
        <v>140</v>
      </c>
      <c r="C188" s="11">
        <v>17218785</v>
      </c>
      <c r="D188" s="10">
        <v>69.599999999999994</v>
      </c>
      <c r="E188" s="11">
        <v>5112</v>
      </c>
      <c r="F188" s="11">
        <v>6612</v>
      </c>
      <c r="G188" s="11">
        <f t="shared" si="8"/>
        <v>1500</v>
      </c>
      <c r="H188" s="22">
        <f t="shared" si="7"/>
        <v>1.29</v>
      </c>
      <c r="I188" s="22">
        <f>(D188/D276)*I11</f>
        <v>9.1461145717771711E-2</v>
      </c>
      <c r="J188" s="26">
        <f t="shared" si="9"/>
        <v>1.3814611457177717</v>
      </c>
      <c r="K188" s="85"/>
      <c r="L188" s="86"/>
      <c r="M188" s="87"/>
      <c r="N188" s="18"/>
      <c r="O188" s="17"/>
      <c r="P188" s="17"/>
      <c r="Q188" s="17"/>
      <c r="R188" s="17"/>
      <c r="S188" s="17"/>
      <c r="T188" s="6"/>
      <c r="U188" s="6"/>
      <c r="V188" s="6"/>
      <c r="W188" s="6"/>
      <c r="X188" s="6"/>
      <c r="Y188" s="6"/>
      <c r="Z188" s="6"/>
      <c r="AA188" s="6"/>
    </row>
    <row r="189" spans="1:27" x14ac:dyDescent="0.25">
      <c r="A189" s="12">
        <v>185</v>
      </c>
      <c r="B189" s="20" t="s">
        <v>141</v>
      </c>
      <c r="C189" s="11">
        <v>17219281</v>
      </c>
      <c r="D189" s="10">
        <v>42.8</v>
      </c>
      <c r="E189" s="11">
        <v>2859</v>
      </c>
      <c r="F189" s="11">
        <v>3705</v>
      </c>
      <c r="G189" s="11">
        <f t="shared" si="8"/>
        <v>846</v>
      </c>
      <c r="H189" s="22">
        <f t="shared" si="7"/>
        <v>0.72755999999999998</v>
      </c>
      <c r="I189" s="22">
        <f>(D189/D276)*I11</f>
        <v>5.6243348228744668E-2</v>
      </c>
      <c r="J189" s="26">
        <f t="shared" si="9"/>
        <v>0.78380334822874465</v>
      </c>
      <c r="K189" s="85"/>
      <c r="L189" s="86"/>
      <c r="M189" s="87"/>
      <c r="N189" s="18"/>
      <c r="O189" s="17"/>
      <c r="P189" s="17"/>
      <c r="Q189" s="17"/>
      <c r="R189" s="17"/>
      <c r="S189" s="17"/>
      <c r="T189" s="6"/>
      <c r="U189" s="6"/>
      <c r="V189" s="6"/>
      <c r="W189" s="6"/>
      <c r="X189" s="6"/>
      <c r="Y189" s="6"/>
      <c r="Z189" s="6"/>
      <c r="AA189" s="6"/>
    </row>
    <row r="190" spans="1:27" x14ac:dyDescent="0.25">
      <c r="A190" s="12">
        <v>186</v>
      </c>
      <c r="B190" s="20" t="s">
        <v>142</v>
      </c>
      <c r="C190" s="11">
        <v>17218970</v>
      </c>
      <c r="D190" s="10">
        <v>67.099999999999994</v>
      </c>
      <c r="E190" s="11">
        <v>6227</v>
      </c>
      <c r="F190" s="11">
        <v>7609</v>
      </c>
      <c r="G190" s="11">
        <f t="shared" si="8"/>
        <v>1382</v>
      </c>
      <c r="H190" s="22">
        <f t="shared" si="7"/>
        <v>1.18852</v>
      </c>
      <c r="I190" s="22">
        <f>(D190/D276)*I11</f>
        <v>8.8175903414690823E-2</v>
      </c>
      <c r="J190" s="26">
        <f t="shared" si="9"/>
        <v>1.2766959034146907</v>
      </c>
      <c r="K190" s="85"/>
      <c r="L190" s="86"/>
      <c r="M190" s="87"/>
      <c r="N190" s="18"/>
      <c r="O190" s="17"/>
      <c r="P190" s="17"/>
      <c r="Q190" s="17"/>
      <c r="R190" s="17"/>
      <c r="S190" s="17"/>
      <c r="T190" s="6"/>
      <c r="U190" s="6"/>
      <c r="V190" s="6"/>
      <c r="W190" s="6"/>
      <c r="X190" s="6"/>
      <c r="Y190" s="6"/>
      <c r="Z190" s="6"/>
      <c r="AA190" s="6"/>
    </row>
    <row r="191" spans="1:27" x14ac:dyDescent="0.25">
      <c r="A191" s="12">
        <v>187</v>
      </c>
      <c r="B191" s="20" t="s">
        <v>143</v>
      </c>
      <c r="C191" s="11">
        <v>17219154</v>
      </c>
      <c r="D191" s="10">
        <v>45.5</v>
      </c>
      <c r="E191" s="11">
        <v>2292</v>
      </c>
      <c r="F191" s="11">
        <v>2320</v>
      </c>
      <c r="G191" s="11">
        <f t="shared" si="8"/>
        <v>28</v>
      </c>
      <c r="H191" s="22">
        <f t="shared" si="7"/>
        <v>2.4080000000000001E-2</v>
      </c>
      <c r="I191" s="22">
        <f>(D191/D276)*I11</f>
        <v>5.9791409916072021E-2</v>
      </c>
      <c r="J191" s="26">
        <f t="shared" si="9"/>
        <v>8.3871409916072018E-2</v>
      </c>
      <c r="K191" s="85"/>
      <c r="L191" s="86"/>
      <c r="M191" s="87"/>
      <c r="N191" s="18"/>
      <c r="O191" s="17"/>
      <c r="P191" s="17"/>
      <c r="Q191" s="17"/>
      <c r="R191" s="17"/>
      <c r="S191" s="17"/>
      <c r="T191" s="6"/>
      <c r="U191" s="6"/>
      <c r="V191" s="6"/>
      <c r="W191" s="6"/>
      <c r="X191" s="6"/>
      <c r="Y191" s="6"/>
      <c r="Z191" s="6"/>
      <c r="AA191" s="6"/>
    </row>
    <row r="192" spans="1:27" x14ac:dyDescent="0.25">
      <c r="A192" s="12">
        <v>188</v>
      </c>
      <c r="B192" s="20" t="s">
        <v>144</v>
      </c>
      <c r="C192" s="11">
        <v>17218653</v>
      </c>
      <c r="D192" s="10">
        <v>54.6</v>
      </c>
      <c r="E192" s="11">
        <v>3125</v>
      </c>
      <c r="F192" s="11">
        <v>3417</v>
      </c>
      <c r="G192" s="11">
        <f t="shared" si="8"/>
        <v>292</v>
      </c>
      <c r="H192" s="22">
        <f t="shared" si="7"/>
        <v>0.25112000000000001</v>
      </c>
      <c r="I192" s="22">
        <f>(D192/D276)*I11</f>
        <v>7.1749691899286414E-2</v>
      </c>
      <c r="J192" s="26">
        <f t="shared" si="9"/>
        <v>0.32286969189928644</v>
      </c>
      <c r="K192" s="85"/>
      <c r="L192" s="86"/>
      <c r="M192" s="87"/>
      <c r="N192" s="18"/>
      <c r="O192" s="17"/>
      <c r="P192" s="17"/>
      <c r="Q192" s="17"/>
      <c r="R192" s="17"/>
      <c r="S192" s="17"/>
      <c r="T192" s="6"/>
      <c r="U192" s="6"/>
      <c r="V192" s="6"/>
      <c r="W192" s="6"/>
      <c r="X192" s="6"/>
      <c r="Y192" s="6"/>
      <c r="Z192" s="6"/>
      <c r="AA192" s="6"/>
    </row>
    <row r="193" spans="1:27" x14ac:dyDescent="0.25">
      <c r="A193" s="12">
        <v>189</v>
      </c>
      <c r="B193" s="20" t="s">
        <v>144</v>
      </c>
      <c r="C193" s="11">
        <v>17218867</v>
      </c>
      <c r="D193" s="10">
        <v>49.5</v>
      </c>
      <c r="E193" s="11">
        <v>2567</v>
      </c>
      <c r="F193" s="11">
        <v>3474</v>
      </c>
      <c r="G193" s="11">
        <f t="shared" si="8"/>
        <v>907</v>
      </c>
      <c r="H193" s="22">
        <f t="shared" si="7"/>
        <v>0.78001999999999994</v>
      </c>
      <c r="I193" s="22">
        <f>(D193/D276)*I11</f>
        <v>6.5047797601001434E-2</v>
      </c>
      <c r="J193" s="26">
        <f t="shared" si="9"/>
        <v>0.84506779760100137</v>
      </c>
      <c r="K193" s="85"/>
      <c r="L193" s="86"/>
      <c r="M193" s="87"/>
      <c r="N193" s="18"/>
      <c r="O193" s="17"/>
      <c r="P193" s="17"/>
      <c r="Q193" s="17"/>
      <c r="R193" s="17"/>
      <c r="S193" s="17"/>
      <c r="T193" s="6"/>
      <c r="U193" s="6"/>
      <c r="V193" s="6"/>
      <c r="W193" s="6"/>
      <c r="X193" s="6"/>
      <c r="Y193" s="6"/>
      <c r="Z193" s="6"/>
      <c r="AA193" s="6"/>
    </row>
    <row r="194" spans="1:27" x14ac:dyDescent="0.25">
      <c r="A194" s="12">
        <v>190</v>
      </c>
      <c r="B194" s="20" t="s">
        <v>145</v>
      </c>
      <c r="C194" s="11">
        <v>17219278</v>
      </c>
      <c r="D194" s="10">
        <v>61.7</v>
      </c>
      <c r="E194" s="11">
        <v>3738</v>
      </c>
      <c r="F194" s="11">
        <v>5060</v>
      </c>
      <c r="G194" s="11">
        <f t="shared" si="8"/>
        <v>1322</v>
      </c>
      <c r="H194" s="22">
        <f t="shared" si="7"/>
        <v>1.1369199999999999</v>
      </c>
      <c r="I194" s="22">
        <f>(D194/D276)*I11</f>
        <v>8.1079780040036131E-2</v>
      </c>
      <c r="J194" s="26">
        <f t="shared" si="9"/>
        <v>1.217999780040036</v>
      </c>
      <c r="K194" s="85"/>
      <c r="L194" s="86"/>
      <c r="M194" s="87"/>
      <c r="N194" s="18"/>
      <c r="O194" s="17"/>
      <c r="P194" s="17"/>
      <c r="Q194" s="17"/>
      <c r="R194" s="17"/>
      <c r="S194" s="17"/>
      <c r="T194" s="6"/>
      <c r="U194" s="6"/>
      <c r="V194" s="6"/>
      <c r="W194" s="6"/>
      <c r="X194" s="6"/>
      <c r="Y194" s="6"/>
      <c r="Z194" s="6"/>
      <c r="AA194" s="6"/>
    </row>
    <row r="195" spans="1:27" x14ac:dyDescent="0.25">
      <c r="A195" s="12">
        <v>191</v>
      </c>
      <c r="B195" s="20" t="s">
        <v>146</v>
      </c>
      <c r="C195" s="11">
        <v>17218929</v>
      </c>
      <c r="D195" s="10">
        <v>102</v>
      </c>
      <c r="E195" s="11">
        <v>4959</v>
      </c>
      <c r="F195" s="11">
        <v>6596</v>
      </c>
      <c r="G195" s="11">
        <f t="shared" si="8"/>
        <v>1637</v>
      </c>
      <c r="H195" s="22">
        <f t="shared" si="7"/>
        <v>1.4078200000000001</v>
      </c>
      <c r="I195" s="22">
        <f>(D195/D276)*I11</f>
        <v>0.1340378859656999</v>
      </c>
      <c r="J195" s="26">
        <f t="shared" si="9"/>
        <v>1.5418578859656999</v>
      </c>
      <c r="K195" s="85"/>
      <c r="L195" s="86"/>
      <c r="M195" s="87"/>
      <c r="N195" s="18"/>
      <c r="O195" s="17"/>
      <c r="P195" s="17"/>
      <c r="Q195" s="17"/>
      <c r="R195" s="17"/>
      <c r="S195" s="17"/>
      <c r="T195" s="6"/>
      <c r="U195" s="6"/>
      <c r="V195" s="6"/>
      <c r="W195" s="6"/>
      <c r="X195" s="6"/>
      <c r="Y195" s="6"/>
      <c r="Z195" s="6"/>
      <c r="AA195" s="6"/>
    </row>
    <row r="196" spans="1:27" x14ac:dyDescent="0.25">
      <c r="A196" s="12">
        <v>192</v>
      </c>
      <c r="B196" s="20" t="s">
        <v>46</v>
      </c>
      <c r="C196" s="11">
        <v>17219100</v>
      </c>
      <c r="D196" s="10">
        <v>54.7</v>
      </c>
      <c r="E196" s="11">
        <v>3381</v>
      </c>
      <c r="F196" s="11">
        <v>3686</v>
      </c>
      <c r="G196" s="11">
        <f t="shared" si="8"/>
        <v>305</v>
      </c>
      <c r="H196" s="22">
        <f t="shared" si="7"/>
        <v>0.26229999999999998</v>
      </c>
      <c r="I196" s="22">
        <f>(D196/D276)*I11</f>
        <v>7.188110159140966E-2</v>
      </c>
      <c r="J196" s="26">
        <f t="shared" si="9"/>
        <v>0.33418110159140962</v>
      </c>
      <c r="K196" s="85"/>
      <c r="L196" s="86"/>
      <c r="M196" s="87"/>
      <c r="N196" s="18"/>
      <c r="O196" s="17"/>
      <c r="P196" s="17"/>
      <c r="Q196" s="17"/>
      <c r="R196" s="17"/>
      <c r="S196" s="17"/>
      <c r="T196" s="6"/>
      <c r="U196" s="6"/>
      <c r="V196" s="6"/>
      <c r="W196" s="6"/>
      <c r="X196" s="6"/>
      <c r="Y196" s="6"/>
      <c r="Z196" s="6"/>
      <c r="AA196" s="6"/>
    </row>
    <row r="197" spans="1:27" x14ac:dyDescent="0.25">
      <c r="A197" s="12">
        <v>193</v>
      </c>
      <c r="B197" s="20" t="s">
        <v>46</v>
      </c>
      <c r="C197" s="11">
        <v>17219181</v>
      </c>
      <c r="D197" s="10">
        <v>52.3</v>
      </c>
      <c r="E197" s="11">
        <v>2768</v>
      </c>
      <c r="F197" s="11">
        <v>2768</v>
      </c>
      <c r="G197" s="11">
        <f t="shared" si="8"/>
        <v>0</v>
      </c>
      <c r="H197" s="22">
        <f t="shared" si="7"/>
        <v>0</v>
      </c>
      <c r="I197" s="22">
        <f>(D197/D276)*I11</f>
        <v>6.8727268980452019E-2</v>
      </c>
      <c r="J197" s="26">
        <f t="shared" si="9"/>
        <v>6.8727268980452019E-2</v>
      </c>
      <c r="K197" s="85"/>
      <c r="L197" s="86"/>
      <c r="M197" s="87"/>
      <c r="N197" s="18"/>
      <c r="O197" s="17"/>
      <c r="P197" s="17"/>
      <c r="Q197" s="17"/>
      <c r="R197" s="17"/>
      <c r="S197" s="17"/>
      <c r="T197" s="6"/>
      <c r="U197" s="6"/>
      <c r="V197" s="6"/>
      <c r="W197" s="6"/>
      <c r="X197" s="6"/>
      <c r="Y197" s="6"/>
      <c r="Z197" s="6"/>
      <c r="AA197" s="6"/>
    </row>
    <row r="198" spans="1:27" x14ac:dyDescent="0.25">
      <c r="A198" s="12">
        <v>194</v>
      </c>
      <c r="B198" s="20" t="s">
        <v>46</v>
      </c>
      <c r="C198" s="11">
        <v>17715616</v>
      </c>
      <c r="D198" s="10">
        <v>48</v>
      </c>
      <c r="E198" s="11">
        <v>2946</v>
      </c>
      <c r="F198" s="11">
        <v>2946</v>
      </c>
      <c r="G198" s="11">
        <f t="shared" si="8"/>
        <v>0</v>
      </c>
      <c r="H198" s="22">
        <f t="shared" si="7"/>
        <v>0</v>
      </c>
      <c r="I198" s="22">
        <f>(D198/D276)*I11</f>
        <v>6.3076652219152901E-2</v>
      </c>
      <c r="J198" s="26">
        <f t="shared" si="9"/>
        <v>6.3076652219152901E-2</v>
      </c>
      <c r="K198" s="85"/>
      <c r="L198" s="86"/>
      <c r="M198" s="87"/>
      <c r="N198" s="18"/>
      <c r="O198" s="17"/>
      <c r="P198" s="17"/>
      <c r="Q198" s="17"/>
      <c r="R198" s="17"/>
      <c r="S198" s="17"/>
      <c r="T198" s="6"/>
      <c r="U198" s="6"/>
      <c r="V198" s="6"/>
      <c r="W198" s="6"/>
      <c r="X198" s="6"/>
      <c r="Y198" s="6"/>
      <c r="Z198" s="6"/>
      <c r="AA198" s="6"/>
    </row>
    <row r="199" spans="1:27" x14ac:dyDescent="0.25">
      <c r="A199" s="12">
        <v>195</v>
      </c>
      <c r="B199" s="20" t="s">
        <v>46</v>
      </c>
      <c r="C199" s="11">
        <v>17218760</v>
      </c>
      <c r="D199" s="10">
        <v>49.4</v>
      </c>
      <c r="E199" s="11">
        <v>2932</v>
      </c>
      <c r="F199" s="11">
        <v>2932</v>
      </c>
      <c r="G199" s="11">
        <f t="shared" si="8"/>
        <v>0</v>
      </c>
      <c r="H199" s="22">
        <f t="shared" si="7"/>
        <v>0</v>
      </c>
      <c r="I199" s="22">
        <f>(D199/D276)*I11</f>
        <v>6.4916387908878187E-2</v>
      </c>
      <c r="J199" s="26">
        <f t="shared" si="9"/>
        <v>6.4916387908878187E-2</v>
      </c>
      <c r="K199" s="85"/>
      <c r="L199" s="86"/>
      <c r="M199" s="87"/>
      <c r="N199" s="18"/>
      <c r="O199" s="17"/>
      <c r="P199" s="17"/>
      <c r="Q199" s="17"/>
      <c r="R199" s="17"/>
      <c r="S199" s="17"/>
      <c r="T199" s="6"/>
      <c r="U199" s="6"/>
      <c r="V199" s="6"/>
      <c r="W199" s="6"/>
      <c r="X199" s="6"/>
      <c r="Y199" s="6"/>
      <c r="Z199" s="6"/>
      <c r="AA199" s="6"/>
    </row>
    <row r="200" spans="1:27" x14ac:dyDescent="0.25">
      <c r="A200" s="12">
        <v>196</v>
      </c>
      <c r="B200" s="20" t="s">
        <v>46</v>
      </c>
      <c r="C200" s="11">
        <v>17715092</v>
      </c>
      <c r="D200" s="10">
        <v>69.599999999999994</v>
      </c>
      <c r="E200" s="11">
        <v>4286</v>
      </c>
      <c r="F200" s="11">
        <v>4286</v>
      </c>
      <c r="G200" s="11">
        <f t="shared" si="8"/>
        <v>0</v>
      </c>
      <c r="H200" s="22">
        <f t="shared" si="7"/>
        <v>0</v>
      </c>
      <c r="I200" s="22">
        <f>(D200/D276)*I11</f>
        <v>9.1461145717771711E-2</v>
      </c>
      <c r="J200" s="26">
        <f t="shared" si="9"/>
        <v>9.1461145717771711E-2</v>
      </c>
      <c r="K200" s="85"/>
      <c r="L200" s="86"/>
      <c r="M200" s="87"/>
      <c r="N200" s="18"/>
      <c r="O200" s="17"/>
      <c r="P200" s="17"/>
      <c r="Q200" s="17"/>
      <c r="R200" s="17"/>
      <c r="S200" s="17"/>
      <c r="T200" s="6"/>
      <c r="U200" s="6"/>
      <c r="V200" s="6"/>
      <c r="W200" s="6"/>
      <c r="X200" s="6"/>
      <c r="Y200" s="6"/>
      <c r="Z200" s="6"/>
      <c r="AA200" s="6"/>
    </row>
    <row r="201" spans="1:27" x14ac:dyDescent="0.25">
      <c r="A201" s="12">
        <v>197</v>
      </c>
      <c r="B201" s="19" t="s">
        <v>147</v>
      </c>
      <c r="C201" s="11">
        <v>17715664</v>
      </c>
      <c r="D201" s="10">
        <v>42.6</v>
      </c>
      <c r="E201" s="11">
        <v>4067</v>
      </c>
      <c r="F201" s="11">
        <v>5588</v>
      </c>
      <c r="G201" s="11">
        <f t="shared" si="8"/>
        <v>1521</v>
      </c>
      <c r="H201" s="22">
        <f t="shared" si="7"/>
        <v>1.30806</v>
      </c>
      <c r="I201" s="22">
        <f>(D201/D276)*I11</f>
        <v>5.5980528844498202E-2</v>
      </c>
      <c r="J201" s="26">
        <f t="shared" si="9"/>
        <v>1.3640405288444981</v>
      </c>
      <c r="K201" s="85"/>
      <c r="L201" s="86"/>
      <c r="M201" s="87"/>
      <c r="N201" s="18"/>
      <c r="O201" s="17"/>
      <c r="P201" s="17"/>
      <c r="Q201" s="17"/>
      <c r="R201" s="17"/>
      <c r="S201" s="17"/>
      <c r="T201" s="6"/>
      <c r="U201" s="6"/>
      <c r="V201" s="6"/>
      <c r="W201" s="6"/>
      <c r="X201" s="6"/>
      <c r="Y201" s="6"/>
      <c r="Z201" s="6"/>
      <c r="AA201" s="6"/>
    </row>
    <row r="202" spans="1:27" x14ac:dyDescent="0.25">
      <c r="A202" s="12">
        <v>198</v>
      </c>
      <c r="B202" s="19" t="s">
        <v>148</v>
      </c>
      <c r="C202" s="11">
        <v>17218952</v>
      </c>
      <c r="D202" s="10">
        <v>67.400000000000006</v>
      </c>
      <c r="E202" s="11">
        <v>3976</v>
      </c>
      <c r="F202" s="11">
        <v>5042</v>
      </c>
      <c r="G202" s="11">
        <f t="shared" si="8"/>
        <v>1066</v>
      </c>
      <c r="H202" s="22">
        <f t="shared" si="7"/>
        <v>0.91676000000000002</v>
      </c>
      <c r="I202" s="22">
        <f>(D202/D276)*I11</f>
        <v>8.8570132491060535E-2</v>
      </c>
      <c r="J202" s="26">
        <f t="shared" si="9"/>
        <v>1.0053301324910606</v>
      </c>
      <c r="K202" s="85"/>
      <c r="L202" s="86"/>
      <c r="M202" s="87"/>
      <c r="N202" s="18"/>
      <c r="O202" s="17"/>
      <c r="P202" s="17"/>
      <c r="Q202" s="17"/>
      <c r="R202" s="17"/>
      <c r="S202" s="17"/>
      <c r="T202" s="6"/>
      <c r="U202" s="6"/>
      <c r="V202" s="6"/>
      <c r="W202" s="6"/>
      <c r="X202" s="6"/>
      <c r="Y202" s="6"/>
      <c r="Z202" s="6"/>
      <c r="AA202" s="6"/>
    </row>
    <row r="203" spans="1:27" x14ac:dyDescent="0.25">
      <c r="A203" s="12">
        <v>199</v>
      </c>
      <c r="B203" s="19" t="s">
        <v>46</v>
      </c>
      <c r="C203" s="11">
        <v>17715719</v>
      </c>
      <c r="D203" s="10">
        <v>45.5</v>
      </c>
      <c r="E203" s="11">
        <v>1193</v>
      </c>
      <c r="F203" s="11">
        <v>1236</v>
      </c>
      <c r="G203" s="11">
        <f t="shared" si="8"/>
        <v>43</v>
      </c>
      <c r="H203" s="22">
        <f t="shared" si="7"/>
        <v>3.6979999999999999E-2</v>
      </c>
      <c r="I203" s="22">
        <f>(D203/D276)*I11</f>
        <v>5.9791409916072021E-2</v>
      </c>
      <c r="J203" s="26">
        <f t="shared" si="9"/>
        <v>9.6771409916072026E-2</v>
      </c>
      <c r="K203" s="85"/>
      <c r="L203" s="86"/>
      <c r="M203" s="87"/>
      <c r="N203" s="18"/>
      <c r="O203" s="17"/>
      <c r="P203" s="17"/>
      <c r="Q203" s="17"/>
      <c r="R203" s="17"/>
      <c r="S203" s="17"/>
      <c r="T203" s="6"/>
      <c r="U203" s="6"/>
      <c r="V203" s="6"/>
      <c r="W203" s="6"/>
      <c r="X203" s="6"/>
      <c r="Y203" s="6"/>
      <c r="Z203" s="6"/>
      <c r="AA203" s="6"/>
    </row>
    <row r="204" spans="1:27" x14ac:dyDescent="0.25">
      <c r="A204" s="729" t="s">
        <v>22</v>
      </c>
      <c r="B204" s="766"/>
      <c r="C204" s="730"/>
      <c r="D204" s="12">
        <f>SUM(D15:D203)</f>
        <v>10645.799999999997</v>
      </c>
      <c r="E204" s="131">
        <f t="shared" ref="E204:G204" si="10">SUM(E15:E203)</f>
        <v>670154.4</v>
      </c>
      <c r="F204" s="131">
        <f t="shared" si="10"/>
        <v>808533</v>
      </c>
      <c r="G204" s="131">
        <f t="shared" si="10"/>
        <v>138378.6</v>
      </c>
      <c r="H204" s="92">
        <f>SUM(H15:H203)</f>
        <v>119.00559600000001</v>
      </c>
      <c r="I204" s="92">
        <f>SUM(I15:I203)</f>
        <v>13.989613004055375</v>
      </c>
      <c r="J204" s="92">
        <f>SUM(J15:J203)</f>
        <v>132.9952090040554</v>
      </c>
      <c r="K204" s="85"/>
      <c r="L204" s="86"/>
      <c r="M204" s="87"/>
      <c r="N204" s="18"/>
      <c r="O204" s="17"/>
      <c r="P204" s="17"/>
      <c r="Q204" s="17"/>
      <c r="R204" s="17"/>
      <c r="S204" s="17"/>
      <c r="T204" s="6"/>
      <c r="U204" s="6"/>
      <c r="V204" s="6"/>
      <c r="W204" s="6"/>
      <c r="X204" s="6"/>
      <c r="Y204" s="6"/>
      <c r="Z204" s="6"/>
      <c r="AA204" s="6"/>
    </row>
    <row r="205" spans="1:27" x14ac:dyDescent="0.25">
      <c r="A205" s="93" t="s">
        <v>156</v>
      </c>
      <c r="B205" s="132" t="s">
        <v>152</v>
      </c>
      <c r="C205" s="39">
        <v>17715264</v>
      </c>
      <c r="D205" s="12">
        <v>50.1</v>
      </c>
      <c r="E205" s="39">
        <v>3589</v>
      </c>
      <c r="F205" s="11">
        <v>4982</v>
      </c>
      <c r="G205" s="11">
        <f t="shared" si="8"/>
        <v>1393</v>
      </c>
      <c r="H205" s="22">
        <f t="shared" si="7"/>
        <v>1.19798</v>
      </c>
      <c r="I205" s="22">
        <f>(D205/D276)*I11</f>
        <v>6.5836255753740844E-2</v>
      </c>
      <c r="J205" s="26">
        <f t="shared" si="9"/>
        <v>1.2638162557537409</v>
      </c>
      <c r="K205" s="94"/>
      <c r="L205" s="86"/>
      <c r="M205" s="87"/>
      <c r="N205" s="18"/>
      <c r="O205" s="17"/>
      <c r="P205" s="17"/>
      <c r="Q205" s="17"/>
      <c r="R205" s="17"/>
      <c r="S205" s="17"/>
      <c r="T205" s="6"/>
      <c r="U205" s="6"/>
      <c r="V205" s="6"/>
      <c r="W205" s="6"/>
      <c r="X205" s="6"/>
      <c r="Y205" s="6"/>
      <c r="Z205" s="6"/>
      <c r="AA205" s="6"/>
    </row>
    <row r="206" spans="1:27" x14ac:dyDescent="0.25">
      <c r="A206" s="93" t="s">
        <v>157</v>
      </c>
      <c r="B206" s="132" t="s">
        <v>152</v>
      </c>
      <c r="C206" s="39">
        <v>17715744</v>
      </c>
      <c r="D206" s="12">
        <v>38.700000000000003</v>
      </c>
      <c r="E206" s="39">
        <v>3</v>
      </c>
      <c r="F206" s="11">
        <v>426</v>
      </c>
      <c r="G206" s="11">
        <f t="shared" si="8"/>
        <v>423</v>
      </c>
      <c r="H206" s="22">
        <f t="shared" si="7"/>
        <v>0.36377999999999999</v>
      </c>
      <c r="I206" s="22">
        <f>(D206/D276)*I11</f>
        <v>5.0855550851692036E-2</v>
      </c>
      <c r="J206" s="26">
        <f t="shared" si="9"/>
        <v>0.41463555085169201</v>
      </c>
      <c r="K206" s="94"/>
      <c r="L206" s="86"/>
      <c r="M206" s="87"/>
      <c r="N206" s="18"/>
      <c r="O206" s="17"/>
      <c r="P206" s="17"/>
      <c r="Q206" s="17"/>
      <c r="R206" s="17"/>
      <c r="S206" s="17"/>
      <c r="T206" s="6"/>
      <c r="U206" s="6"/>
      <c r="V206" s="6"/>
      <c r="W206" s="6"/>
      <c r="X206" s="6"/>
      <c r="Y206" s="6"/>
      <c r="Z206" s="6"/>
      <c r="AA206" s="6"/>
    </row>
    <row r="207" spans="1:27" x14ac:dyDescent="0.25">
      <c r="A207" s="93" t="s">
        <v>158</v>
      </c>
      <c r="B207" s="132" t="s">
        <v>152</v>
      </c>
      <c r="C207" s="39">
        <v>17218887</v>
      </c>
      <c r="D207" s="12">
        <v>37.5</v>
      </c>
      <c r="E207" s="39">
        <v>3775.2624584717605</v>
      </c>
      <c r="F207" s="11">
        <v>3790</v>
      </c>
      <c r="G207" s="11">
        <f>F207-E207</f>
        <v>14.73754152823949</v>
      </c>
      <c r="H207" s="22">
        <f t="shared" si="7"/>
        <v>1.2674285714285961E-2</v>
      </c>
      <c r="I207" s="22">
        <f>(D207/D276)*I11</f>
        <v>4.9278634546213208E-2</v>
      </c>
      <c r="J207" s="26">
        <f t="shared" si="9"/>
        <v>6.1952920260499172E-2</v>
      </c>
      <c r="K207" s="94"/>
      <c r="L207" s="86"/>
      <c r="M207" s="194"/>
      <c r="N207" s="18"/>
      <c r="O207" s="17"/>
      <c r="P207" s="17"/>
      <c r="Q207" s="17"/>
      <c r="R207" s="17"/>
      <c r="S207" s="17"/>
      <c r="T207" s="6"/>
      <c r="U207" s="6"/>
      <c r="V207" s="6"/>
      <c r="W207" s="6"/>
      <c r="X207" s="6"/>
      <c r="Y207" s="6"/>
      <c r="Z207" s="6"/>
      <c r="AA207" s="6"/>
    </row>
    <row r="208" spans="1:27" x14ac:dyDescent="0.25">
      <c r="A208" s="93" t="s">
        <v>159</v>
      </c>
      <c r="B208" s="132" t="s">
        <v>152</v>
      </c>
      <c r="C208" s="39">
        <v>17219075</v>
      </c>
      <c r="D208" s="12">
        <v>33.4</v>
      </c>
      <c r="E208" s="39">
        <v>3822</v>
      </c>
      <c r="F208" s="11">
        <v>4406</v>
      </c>
      <c r="G208" s="11">
        <f t="shared" si="8"/>
        <v>584</v>
      </c>
      <c r="H208" s="22">
        <f t="shared" ref="H208:H271" si="11">G208*0.00086</f>
        <v>0.50224000000000002</v>
      </c>
      <c r="I208" s="22">
        <f>(D208/D276)*I11</f>
        <v>4.3890837169160556E-2</v>
      </c>
      <c r="J208" s="26">
        <f t="shared" si="9"/>
        <v>0.54613083716916055</v>
      </c>
      <c r="K208" s="94"/>
      <c r="L208" s="86"/>
      <c r="M208" s="87"/>
      <c r="N208" s="18"/>
      <c r="O208" s="17"/>
      <c r="P208" s="17"/>
      <c r="Q208" s="17"/>
      <c r="R208" s="17"/>
      <c r="S208" s="17"/>
      <c r="T208" s="6"/>
      <c r="U208" s="6"/>
      <c r="V208" s="6"/>
      <c r="W208" s="6"/>
      <c r="X208" s="6"/>
      <c r="Y208" s="6"/>
      <c r="Z208" s="6"/>
      <c r="AA208" s="6"/>
    </row>
    <row r="209" spans="1:27" x14ac:dyDescent="0.25">
      <c r="A209" s="93" t="s">
        <v>160</v>
      </c>
      <c r="B209" s="132" t="s">
        <v>152</v>
      </c>
      <c r="C209" s="39">
        <v>17715017</v>
      </c>
      <c r="D209" s="12">
        <v>36.6</v>
      </c>
      <c r="E209" s="39">
        <v>3085</v>
      </c>
      <c r="F209" s="11">
        <v>3085</v>
      </c>
      <c r="G209" s="11">
        <f t="shared" ref="G209:G272" si="12">F209-E209</f>
        <v>0</v>
      </c>
      <c r="H209" s="22">
        <f t="shared" si="11"/>
        <v>0</v>
      </c>
      <c r="I209" s="22">
        <f>(D209/D276)*I11</f>
        <v>4.8095947317104086E-2</v>
      </c>
      <c r="J209" s="26">
        <f t="shared" ref="J209:J272" si="13">H209+I209</f>
        <v>4.8095947317104086E-2</v>
      </c>
      <c r="K209" s="94"/>
      <c r="L209" s="86"/>
      <c r="M209" s="87"/>
      <c r="N209" s="18"/>
      <c r="O209" s="17"/>
      <c r="P209" s="17"/>
      <c r="Q209" s="17"/>
      <c r="R209" s="17"/>
      <c r="S209" s="17"/>
      <c r="T209" s="6"/>
      <c r="U209" s="6"/>
      <c r="V209" s="6"/>
      <c r="W209" s="6"/>
      <c r="X209" s="6"/>
      <c r="Y209" s="6"/>
      <c r="Z209" s="6"/>
      <c r="AA209" s="6"/>
    </row>
    <row r="210" spans="1:27" x14ac:dyDescent="0.25">
      <c r="A210" s="93" t="s">
        <v>161</v>
      </c>
      <c r="B210" s="132" t="s">
        <v>152</v>
      </c>
      <c r="C210" s="39">
        <v>17219291</v>
      </c>
      <c r="D210" s="12">
        <v>34.4</v>
      </c>
      <c r="E210" s="39">
        <v>2427.5714285714284</v>
      </c>
      <c r="F210" s="11">
        <v>2699</v>
      </c>
      <c r="G210" s="11">
        <f>F210-E210</f>
        <v>271.42857142857156</v>
      </c>
      <c r="H210" s="22">
        <f>((0.015*D210)*12)/7</f>
        <v>0.88457142857142856</v>
      </c>
      <c r="I210" s="22">
        <f>(D210/D276)*I11</f>
        <v>4.5204934090392911E-2</v>
      </c>
      <c r="J210" s="26">
        <f t="shared" si="13"/>
        <v>0.92977636266182151</v>
      </c>
      <c r="K210" s="94"/>
      <c r="L210" s="86"/>
      <c r="M210" s="194"/>
      <c r="N210" s="25">
        <f>G210*0.00086</f>
        <v>0.23342857142857154</v>
      </c>
      <c r="O210" s="17"/>
      <c r="P210" s="17"/>
      <c r="Q210" s="17"/>
      <c r="R210" s="17"/>
      <c r="S210" s="17"/>
      <c r="T210" s="6"/>
      <c r="U210" s="6"/>
      <c r="V210" s="6"/>
      <c r="W210" s="6"/>
      <c r="X210" s="6"/>
      <c r="Y210" s="6"/>
      <c r="Z210" s="6"/>
      <c r="AA210" s="6"/>
    </row>
    <row r="211" spans="1:27" x14ac:dyDescent="0.25">
      <c r="A211" s="93" t="s">
        <v>162</v>
      </c>
      <c r="B211" s="132" t="s">
        <v>152</v>
      </c>
      <c r="C211" s="39">
        <v>17219021</v>
      </c>
      <c r="D211" s="12">
        <v>38.200000000000003</v>
      </c>
      <c r="E211" s="39">
        <v>4224.1926910299007</v>
      </c>
      <c r="F211" s="11">
        <v>4224</v>
      </c>
      <c r="G211" s="11">
        <f t="shared" si="12"/>
        <v>-0.19269102990074316</v>
      </c>
      <c r="H211" s="22">
        <f>((D211*0.015)*12)/7</f>
        <v>0.98228571428571443</v>
      </c>
      <c r="I211" s="22">
        <f>(D211/D276)*I11</f>
        <v>5.0198502391075851E-2</v>
      </c>
      <c r="J211" s="26">
        <f t="shared" si="13"/>
        <v>1.0324842166767902</v>
      </c>
      <c r="K211" s="94"/>
      <c r="L211" s="86"/>
      <c r="M211" s="194"/>
      <c r="N211" s="25">
        <f>G211*0.00086</f>
        <v>-1.6571428571463911E-4</v>
      </c>
      <c r="O211" s="17"/>
      <c r="P211" s="17"/>
      <c r="Q211" s="17"/>
      <c r="R211" s="17"/>
      <c r="S211" s="17"/>
      <c r="T211" s="6"/>
      <c r="U211" s="6"/>
      <c r="V211" s="6"/>
      <c r="W211" s="6"/>
      <c r="X211" s="6"/>
      <c r="Y211" s="6"/>
      <c r="Z211" s="6"/>
      <c r="AA211" s="6"/>
    </row>
    <row r="212" spans="1:27" x14ac:dyDescent="0.25">
      <c r="A212" s="93" t="s">
        <v>163</v>
      </c>
      <c r="B212" s="132" t="s">
        <v>152</v>
      </c>
      <c r="C212" s="39">
        <v>17219123</v>
      </c>
      <c r="D212" s="12">
        <v>39.299999999999997</v>
      </c>
      <c r="E212" s="39">
        <v>4630.0830564784055</v>
      </c>
      <c r="F212" s="11">
        <v>4630</v>
      </c>
      <c r="G212" s="11">
        <f t="shared" si="12"/>
        <v>-8.3056478405524103E-2</v>
      </c>
      <c r="H212" s="22">
        <f>((D212*0.015)*12)/7</f>
        <v>1.0105714285714285</v>
      </c>
      <c r="I212" s="22">
        <f>(D212/D276)*I11</f>
        <v>5.1644009004431432E-2</v>
      </c>
      <c r="J212" s="26">
        <f t="shared" si="13"/>
        <v>1.0622154375758599</v>
      </c>
      <c r="K212" s="94"/>
      <c r="L212" s="86"/>
      <c r="M212" s="194"/>
      <c r="N212" s="25">
        <f>G212*0.00086</f>
        <v>-7.1428571428750734E-5</v>
      </c>
      <c r="O212" s="17"/>
      <c r="P212" s="17"/>
      <c r="Q212" s="17"/>
      <c r="R212" s="17"/>
      <c r="S212" s="17"/>
      <c r="T212" s="6"/>
      <c r="U212" s="6"/>
      <c r="V212" s="6"/>
      <c r="W212" s="6"/>
      <c r="X212" s="6"/>
      <c r="Y212" s="6"/>
      <c r="Z212" s="6"/>
      <c r="AA212" s="6"/>
    </row>
    <row r="213" spans="1:27" x14ac:dyDescent="0.25">
      <c r="A213" s="93" t="s">
        <v>164</v>
      </c>
      <c r="B213" s="132" t="s">
        <v>152</v>
      </c>
      <c r="C213" s="39">
        <v>17219182</v>
      </c>
      <c r="D213" s="12">
        <v>43.3</v>
      </c>
      <c r="E213" s="39">
        <v>13615.684385382059</v>
      </c>
      <c r="F213" s="11">
        <f>E213+(((D213*0.015)*12)/7)/0.00086</f>
        <v>14910.368770764118</v>
      </c>
      <c r="G213" s="11">
        <f t="shared" si="12"/>
        <v>1294.6843853820592</v>
      </c>
      <c r="H213" s="22">
        <f>((D213*0.015)*12)/7</f>
        <v>1.1134285714285714</v>
      </c>
      <c r="I213" s="22">
        <f>(D213/D276)*I11</f>
        <v>5.6900396689360845E-2</v>
      </c>
      <c r="J213" s="26">
        <f t="shared" si="13"/>
        <v>1.1703289681179323</v>
      </c>
      <c r="K213" s="94"/>
      <c r="L213" s="86"/>
      <c r="M213" s="194"/>
      <c r="N213" s="25">
        <f>G213*0.00086</f>
        <v>1.1134285714285708</v>
      </c>
      <c r="O213" s="17"/>
      <c r="P213" s="17"/>
      <c r="Q213" s="17"/>
      <c r="R213" s="17"/>
      <c r="S213" s="17"/>
      <c r="T213" s="6"/>
      <c r="U213" s="6"/>
      <c r="V213" s="6"/>
      <c r="W213" s="6"/>
      <c r="X213" s="6"/>
      <c r="Y213" s="6"/>
      <c r="Z213" s="6"/>
      <c r="AA213" s="6"/>
    </row>
    <row r="214" spans="1:27" x14ac:dyDescent="0.25">
      <c r="A214" s="93" t="s">
        <v>165</v>
      </c>
      <c r="B214" s="132" t="s">
        <v>152</v>
      </c>
      <c r="C214" s="39">
        <v>17219330</v>
      </c>
      <c r="D214" s="12">
        <v>67.2</v>
      </c>
      <c r="E214" s="39">
        <v>16327</v>
      </c>
      <c r="F214" s="11">
        <v>21669</v>
      </c>
      <c r="G214" s="11">
        <f t="shared" si="12"/>
        <v>5342</v>
      </c>
      <c r="H214" s="22">
        <f t="shared" si="11"/>
        <v>4.5941200000000002</v>
      </c>
      <c r="I214" s="22">
        <f>(D214/D276)*I11</f>
        <v>8.830731310681407E-2</v>
      </c>
      <c r="J214" s="26">
        <f t="shared" si="13"/>
        <v>4.6824273131068139</v>
      </c>
      <c r="K214" s="94"/>
      <c r="L214" s="86"/>
      <c r="M214" s="87"/>
      <c r="N214" s="18"/>
      <c r="O214" s="17"/>
      <c r="P214" s="17"/>
      <c r="Q214" s="17"/>
      <c r="R214" s="17"/>
      <c r="S214" s="17"/>
      <c r="T214" s="6"/>
      <c r="U214" s="6"/>
      <c r="V214" s="6"/>
      <c r="W214" s="6"/>
      <c r="X214" s="6"/>
      <c r="Y214" s="6"/>
      <c r="Z214" s="6"/>
      <c r="AA214" s="6"/>
    </row>
    <row r="215" spans="1:27" x14ac:dyDescent="0.25">
      <c r="A215" s="93" t="s">
        <v>166</v>
      </c>
      <c r="B215" s="132" t="s">
        <v>152</v>
      </c>
      <c r="C215" s="39">
        <v>17218801</v>
      </c>
      <c r="D215" s="12">
        <v>41.4</v>
      </c>
      <c r="E215" s="39">
        <v>3701</v>
      </c>
      <c r="F215" s="11">
        <v>5244</v>
      </c>
      <c r="G215" s="11">
        <f t="shared" si="12"/>
        <v>1543</v>
      </c>
      <c r="H215" s="22">
        <f t="shared" si="11"/>
        <v>1.32698</v>
      </c>
      <c r="I215" s="22">
        <f>(D215/D276)*I11</f>
        <v>5.4403612539019375E-2</v>
      </c>
      <c r="J215" s="26">
        <f t="shared" si="13"/>
        <v>1.3813836125390195</v>
      </c>
      <c r="K215" s="94"/>
      <c r="L215" s="86"/>
      <c r="M215" s="87"/>
      <c r="N215" s="18"/>
      <c r="O215" s="17"/>
      <c r="P215" s="17"/>
      <c r="Q215" s="17"/>
      <c r="R215" s="17"/>
      <c r="S215" s="17"/>
      <c r="T215" s="6"/>
      <c r="U215" s="6"/>
      <c r="V215" s="6"/>
      <c r="W215" s="6"/>
      <c r="X215" s="6"/>
      <c r="Y215" s="6"/>
      <c r="Z215" s="6"/>
      <c r="AA215" s="6"/>
    </row>
    <row r="216" spans="1:27" x14ac:dyDescent="0.25">
      <c r="A216" s="93" t="s">
        <v>167</v>
      </c>
      <c r="B216" s="132" t="s">
        <v>152</v>
      </c>
      <c r="C216" s="39">
        <v>17219051</v>
      </c>
      <c r="D216" s="12">
        <v>77.5</v>
      </c>
      <c r="E216" s="39">
        <v>21566</v>
      </c>
      <c r="F216" s="11">
        <v>30042</v>
      </c>
      <c r="G216" s="11">
        <f t="shared" si="12"/>
        <v>8476</v>
      </c>
      <c r="H216" s="22">
        <f t="shared" si="11"/>
        <v>7.2893599999999994</v>
      </c>
      <c r="I216" s="22">
        <f>(D216/D276)*I11</f>
        <v>0.10184251139550728</v>
      </c>
      <c r="J216" s="26">
        <f t="shared" si="13"/>
        <v>7.3912025113955071</v>
      </c>
      <c r="K216" s="94"/>
      <c r="L216" s="86"/>
      <c r="M216" s="87"/>
      <c r="N216" s="18"/>
      <c r="O216" s="17"/>
      <c r="P216" s="17"/>
      <c r="Q216" s="17"/>
      <c r="R216" s="17"/>
      <c r="S216" s="17"/>
      <c r="T216" s="6"/>
      <c r="U216" s="6"/>
      <c r="V216" s="6"/>
      <c r="W216" s="6"/>
      <c r="X216" s="6"/>
      <c r="Y216" s="6"/>
      <c r="Z216" s="6"/>
      <c r="AA216" s="6"/>
    </row>
    <row r="217" spans="1:27" x14ac:dyDescent="0.25">
      <c r="A217" s="93" t="s">
        <v>168</v>
      </c>
      <c r="B217" s="132" t="s">
        <v>152</v>
      </c>
      <c r="C217" s="39">
        <v>17219208</v>
      </c>
      <c r="D217" s="12">
        <v>102.9</v>
      </c>
      <c r="E217" s="39">
        <v>11626</v>
      </c>
      <c r="F217" s="11">
        <v>14772</v>
      </c>
      <c r="G217" s="11">
        <f t="shared" si="12"/>
        <v>3146</v>
      </c>
      <c r="H217" s="22">
        <f t="shared" si="11"/>
        <v>2.7055599999999997</v>
      </c>
      <c r="I217" s="22">
        <f>(D217/D276)*I11</f>
        <v>0.13522057319480904</v>
      </c>
      <c r="J217" s="26">
        <f t="shared" si="13"/>
        <v>2.8407805731948086</v>
      </c>
      <c r="K217" s="94"/>
      <c r="L217" s="86"/>
      <c r="M217" s="87"/>
      <c r="N217" s="18"/>
      <c r="O217" s="17"/>
      <c r="P217" s="17"/>
      <c r="Q217" s="17"/>
      <c r="R217" s="17"/>
      <c r="S217" s="17"/>
      <c r="T217" s="6"/>
      <c r="U217" s="6"/>
      <c r="V217" s="6"/>
      <c r="W217" s="6"/>
      <c r="X217" s="6"/>
      <c r="Y217" s="6"/>
      <c r="Z217" s="6"/>
      <c r="AA217" s="6"/>
    </row>
    <row r="218" spans="1:27" x14ac:dyDescent="0.25">
      <c r="A218" s="93" t="s">
        <v>169</v>
      </c>
      <c r="B218" s="132" t="s">
        <v>152</v>
      </c>
      <c r="C218" s="39">
        <v>17218694</v>
      </c>
      <c r="D218" s="12">
        <v>95.8</v>
      </c>
      <c r="E218" s="39">
        <v>7755</v>
      </c>
      <c r="F218" s="11">
        <v>10385</v>
      </c>
      <c r="G218" s="11">
        <f t="shared" si="12"/>
        <v>2630</v>
      </c>
      <c r="H218" s="22">
        <f t="shared" si="11"/>
        <v>2.2618</v>
      </c>
      <c r="I218" s="22">
        <f>(D218/D276)*I11</f>
        <v>0.12589048505405934</v>
      </c>
      <c r="J218" s="26">
        <f t="shared" si="13"/>
        <v>2.3876904850540592</v>
      </c>
      <c r="K218" s="94"/>
      <c r="L218" s="86"/>
      <c r="M218" s="87"/>
      <c r="N218" s="18"/>
      <c r="O218" s="17"/>
      <c r="P218" s="17"/>
      <c r="Q218" s="17"/>
      <c r="R218" s="17"/>
      <c r="S218" s="17"/>
      <c r="T218" s="6"/>
      <c r="U218" s="6"/>
      <c r="V218" s="6"/>
      <c r="W218" s="6"/>
      <c r="X218" s="6"/>
      <c r="Y218" s="6"/>
      <c r="Z218" s="6"/>
      <c r="AA218" s="6"/>
    </row>
    <row r="219" spans="1:27" x14ac:dyDescent="0.25">
      <c r="A219" s="93" t="s">
        <v>170</v>
      </c>
      <c r="B219" s="132" t="s">
        <v>152</v>
      </c>
      <c r="C219" s="39">
        <v>17219084</v>
      </c>
      <c r="D219" s="12">
        <v>93.8</v>
      </c>
      <c r="E219" s="39">
        <v>8738</v>
      </c>
      <c r="F219" s="11">
        <v>8738</v>
      </c>
      <c r="G219" s="11">
        <f t="shared" si="12"/>
        <v>0</v>
      </c>
      <c r="H219" s="22">
        <f t="shared" si="11"/>
        <v>0</v>
      </c>
      <c r="I219" s="22">
        <f>(D219/D276)*I11</f>
        <v>0.12326229121159461</v>
      </c>
      <c r="J219" s="26">
        <f t="shared" si="13"/>
        <v>0.12326229121159461</v>
      </c>
      <c r="K219" s="94"/>
      <c r="L219" s="86"/>
      <c r="M219" s="194"/>
      <c r="N219" s="25"/>
      <c r="O219" s="17"/>
      <c r="P219" s="17"/>
      <c r="Q219" s="17"/>
      <c r="R219" s="17"/>
      <c r="S219" s="17"/>
      <c r="T219" s="6"/>
      <c r="U219" s="6"/>
      <c r="V219" s="6"/>
      <c r="W219" s="6"/>
      <c r="X219" s="6"/>
      <c r="Y219" s="6"/>
      <c r="Z219" s="6"/>
      <c r="AA219" s="6"/>
    </row>
    <row r="220" spans="1:27" x14ac:dyDescent="0.25">
      <c r="A220" s="93" t="s">
        <v>171</v>
      </c>
      <c r="B220" s="132" t="s">
        <v>152</v>
      </c>
      <c r="C220" s="39">
        <v>17218787</v>
      </c>
      <c r="D220" s="12">
        <v>104.1</v>
      </c>
      <c r="E220" s="39">
        <v>10175</v>
      </c>
      <c r="F220" s="11">
        <v>13356</v>
      </c>
      <c r="G220" s="11">
        <f t="shared" si="12"/>
        <v>3181</v>
      </c>
      <c r="H220" s="22">
        <f t="shared" si="11"/>
        <v>2.7356599999999998</v>
      </c>
      <c r="I220" s="22">
        <f>(D220/D276)*I11</f>
        <v>0.13679748950028783</v>
      </c>
      <c r="J220" s="26">
        <f t="shared" si="13"/>
        <v>2.8724574895002877</v>
      </c>
      <c r="K220" s="94"/>
      <c r="L220" s="86"/>
      <c r="M220" s="87"/>
      <c r="N220" s="18"/>
      <c r="O220" s="17"/>
      <c r="P220" s="17"/>
      <c r="Q220" s="17"/>
      <c r="R220" s="17"/>
      <c r="S220" s="17"/>
      <c r="T220" s="6"/>
      <c r="U220" s="6"/>
      <c r="V220" s="6"/>
      <c r="W220" s="6"/>
      <c r="X220" s="6"/>
      <c r="Y220" s="6"/>
      <c r="Z220" s="6"/>
      <c r="AA220" s="6"/>
    </row>
    <row r="221" spans="1:27" x14ac:dyDescent="0.25">
      <c r="A221" s="93" t="s">
        <v>172</v>
      </c>
      <c r="B221" s="132" t="s">
        <v>153</v>
      </c>
      <c r="C221" s="39">
        <v>17219258</v>
      </c>
      <c r="D221" s="12">
        <v>123.5</v>
      </c>
      <c r="E221" s="39">
        <v>8287.6910299003321</v>
      </c>
      <c r="F221" s="11">
        <f>E221+(((D221*0.015)*12)/7)/0.00086</f>
        <v>11980.382059800664</v>
      </c>
      <c r="G221" s="11">
        <f t="shared" si="12"/>
        <v>3692.6910299003321</v>
      </c>
      <c r="H221" s="22">
        <f>((D221*0.015)*12)/7</f>
        <v>3.1757142857142857</v>
      </c>
      <c r="I221" s="22">
        <f>(D221/D276)*I11</f>
        <v>0.16229096977219548</v>
      </c>
      <c r="J221" s="26">
        <f t="shared" si="13"/>
        <v>3.3380052554864812</v>
      </c>
      <c r="K221" s="94"/>
      <c r="L221" s="86"/>
      <c r="M221" s="194"/>
      <c r="N221" s="25">
        <f>G221*0.00086</f>
        <v>3.1757142857142857</v>
      </c>
      <c r="O221" s="17"/>
      <c r="P221" s="17"/>
      <c r="Q221" s="17"/>
      <c r="R221" s="17"/>
      <c r="S221" s="17"/>
      <c r="T221" s="6"/>
      <c r="U221" s="6"/>
      <c r="V221" s="6"/>
      <c r="W221" s="6"/>
      <c r="X221" s="6"/>
      <c r="Y221" s="6"/>
      <c r="Z221" s="6"/>
      <c r="AA221" s="6"/>
    </row>
    <row r="222" spans="1:27" x14ac:dyDescent="0.25">
      <c r="A222" s="93" t="s">
        <v>173</v>
      </c>
      <c r="B222" s="132" t="s">
        <v>154</v>
      </c>
      <c r="C222" s="95" t="s">
        <v>213</v>
      </c>
      <c r="D222" s="12">
        <v>8.8000000000000007</v>
      </c>
      <c r="E222" s="39">
        <v>0</v>
      </c>
      <c r="F222" s="11">
        <v>0</v>
      </c>
      <c r="G222" s="11">
        <f t="shared" si="12"/>
        <v>0</v>
      </c>
      <c r="H222" s="22">
        <f t="shared" si="11"/>
        <v>0</v>
      </c>
      <c r="I222" s="22">
        <f>(D222/D276)*I11</f>
        <v>1.15640529068447E-2</v>
      </c>
      <c r="J222" s="26">
        <f t="shared" si="13"/>
        <v>1.15640529068447E-2</v>
      </c>
      <c r="K222" s="94"/>
      <c r="L222" s="86"/>
      <c r="M222" s="87"/>
      <c r="N222" s="18"/>
      <c r="O222" s="17"/>
      <c r="P222" s="17"/>
      <c r="Q222" s="17"/>
      <c r="R222" s="17"/>
      <c r="S222" s="17"/>
      <c r="T222" s="6"/>
      <c r="U222" s="6"/>
      <c r="V222" s="6"/>
      <c r="W222" s="6"/>
      <c r="X222" s="6"/>
      <c r="Y222" s="6"/>
      <c r="Z222" s="6"/>
      <c r="AA222" s="6"/>
    </row>
    <row r="223" spans="1:27" x14ac:dyDescent="0.25">
      <c r="A223" s="93" t="s">
        <v>174</v>
      </c>
      <c r="B223" s="132" t="s">
        <v>152</v>
      </c>
      <c r="C223" s="39">
        <v>17218772</v>
      </c>
      <c r="D223" s="12">
        <v>43.8</v>
      </c>
      <c r="E223" s="39">
        <v>4490</v>
      </c>
      <c r="F223" s="11">
        <v>5939</v>
      </c>
      <c r="G223" s="11">
        <f t="shared" si="12"/>
        <v>1449</v>
      </c>
      <c r="H223" s="22">
        <f t="shared" si="11"/>
        <v>1.24614</v>
      </c>
      <c r="I223" s="22">
        <f>(D223/D276)*I11</f>
        <v>5.7557445149977016E-2</v>
      </c>
      <c r="J223" s="26">
        <f t="shared" si="13"/>
        <v>1.303697445149977</v>
      </c>
      <c r="K223" s="94"/>
      <c r="L223" s="86"/>
      <c r="M223" s="96"/>
      <c r="N223" s="43"/>
      <c r="O223" s="43"/>
      <c r="P223" s="44"/>
      <c r="Q223" s="42"/>
      <c r="R223" s="17"/>
      <c r="S223" s="17"/>
      <c r="T223" s="6"/>
      <c r="U223" s="6"/>
      <c r="V223" s="6"/>
      <c r="W223" s="6"/>
      <c r="X223" s="6"/>
      <c r="Y223" s="6"/>
      <c r="Z223" s="6"/>
      <c r="AA223" s="6"/>
    </row>
    <row r="224" spans="1:27" x14ac:dyDescent="0.25">
      <c r="A224" s="93" t="s">
        <v>175</v>
      </c>
      <c r="B224" s="132" t="s">
        <v>152</v>
      </c>
      <c r="C224" s="39">
        <v>17219249</v>
      </c>
      <c r="D224" s="12">
        <v>68.599999999999994</v>
      </c>
      <c r="E224" s="39">
        <v>4965</v>
      </c>
      <c r="F224" s="11">
        <v>6639</v>
      </c>
      <c r="G224" s="11">
        <f t="shared" si="12"/>
        <v>1674</v>
      </c>
      <c r="H224" s="22">
        <f t="shared" si="11"/>
        <v>1.43964</v>
      </c>
      <c r="I224" s="22">
        <f>(D224/D276)*I11</f>
        <v>9.0147048796539356E-2</v>
      </c>
      <c r="J224" s="26">
        <f t="shared" si="13"/>
        <v>1.5297870487965395</v>
      </c>
      <c r="K224" s="94"/>
      <c r="L224" s="86"/>
      <c r="M224" s="97"/>
      <c r="N224" s="43"/>
      <c r="O224" s="43"/>
      <c r="P224" s="44"/>
      <c r="Q224" s="42"/>
      <c r="R224" s="17"/>
      <c r="S224" s="17"/>
      <c r="T224" s="6"/>
      <c r="U224" s="6"/>
      <c r="V224" s="6"/>
      <c r="W224" s="6"/>
      <c r="X224" s="6"/>
      <c r="Y224" s="6"/>
      <c r="Z224" s="6"/>
      <c r="AA224" s="6"/>
    </row>
    <row r="225" spans="1:27" x14ac:dyDescent="0.25">
      <c r="A225" s="93" t="s">
        <v>176</v>
      </c>
      <c r="B225" s="132" t="s">
        <v>152</v>
      </c>
      <c r="C225" s="39">
        <v>17218796</v>
      </c>
      <c r="D225" s="12">
        <v>46.7</v>
      </c>
      <c r="E225" s="39">
        <v>3332</v>
      </c>
      <c r="F225" s="11">
        <v>3339</v>
      </c>
      <c r="G225" s="11">
        <f t="shared" si="12"/>
        <v>7</v>
      </c>
      <c r="H225" s="22">
        <f t="shared" si="11"/>
        <v>6.0200000000000002E-3</v>
      </c>
      <c r="I225" s="22">
        <f>(D225/D276)*I11</f>
        <v>6.1368326221550848E-2</v>
      </c>
      <c r="J225" s="26">
        <f t="shared" si="13"/>
        <v>6.7388326221550846E-2</v>
      </c>
      <c r="K225" s="94"/>
      <c r="L225" s="86"/>
      <c r="M225" s="97"/>
      <c r="N225" s="43"/>
      <c r="O225" s="43"/>
      <c r="P225" s="44"/>
      <c r="Q225" s="42"/>
      <c r="R225" s="17"/>
      <c r="S225" s="17"/>
      <c r="T225" s="6"/>
      <c r="U225" s="6"/>
      <c r="V225" s="6"/>
      <c r="W225" s="6"/>
      <c r="X225" s="6"/>
      <c r="Y225" s="6"/>
      <c r="Z225" s="6"/>
      <c r="AA225" s="6"/>
    </row>
    <row r="226" spans="1:27" x14ac:dyDescent="0.25">
      <c r="A226" s="93" t="s">
        <v>177</v>
      </c>
      <c r="B226" s="132" t="s">
        <v>152</v>
      </c>
      <c r="C226" s="39">
        <v>17219072</v>
      </c>
      <c r="D226" s="12">
        <v>68.2</v>
      </c>
      <c r="E226" s="39">
        <v>5259</v>
      </c>
      <c r="F226" s="11">
        <v>6450</v>
      </c>
      <c r="G226" s="11">
        <f t="shared" si="12"/>
        <v>1191</v>
      </c>
      <c r="H226" s="22">
        <f t="shared" si="11"/>
        <v>1.0242599999999999</v>
      </c>
      <c r="I226" s="22">
        <f>(D226/D276)*I11</f>
        <v>8.9621410028046411E-2</v>
      </c>
      <c r="J226" s="26">
        <f t="shared" si="13"/>
        <v>1.1138814100280463</v>
      </c>
      <c r="K226" s="94"/>
      <c r="L226" s="86"/>
      <c r="M226" s="97"/>
      <c r="N226" s="43"/>
      <c r="O226" s="43"/>
      <c r="P226" s="44"/>
      <c r="Q226" s="42"/>
      <c r="R226" s="17"/>
      <c r="S226" s="17"/>
      <c r="T226" s="6"/>
      <c r="U226" s="6"/>
      <c r="V226" s="6"/>
      <c r="W226" s="6"/>
      <c r="X226" s="6"/>
      <c r="Y226" s="6"/>
      <c r="Z226" s="6"/>
      <c r="AA226" s="6"/>
    </row>
    <row r="227" spans="1:27" x14ac:dyDescent="0.25">
      <c r="A227" s="93" t="s">
        <v>178</v>
      </c>
      <c r="B227" s="132" t="s">
        <v>152</v>
      </c>
      <c r="C227" s="39">
        <v>17218794</v>
      </c>
      <c r="D227" s="12">
        <v>49.9</v>
      </c>
      <c r="E227" s="39">
        <v>4538</v>
      </c>
      <c r="F227" s="11">
        <v>5636</v>
      </c>
      <c r="G227" s="11">
        <f t="shared" si="12"/>
        <v>1098</v>
      </c>
      <c r="H227" s="22">
        <f t="shared" si="11"/>
        <v>0.94428000000000001</v>
      </c>
      <c r="I227" s="22">
        <f>(D227/D276)*I11</f>
        <v>6.5573436369494364E-2</v>
      </c>
      <c r="J227" s="26">
        <f t="shared" si="13"/>
        <v>1.0098534363694944</v>
      </c>
      <c r="K227" s="94"/>
      <c r="L227" s="86"/>
      <c r="M227" s="97"/>
      <c r="N227" s="43"/>
      <c r="O227" s="43"/>
      <c r="P227" s="44"/>
      <c r="Q227" s="42"/>
      <c r="R227" s="17"/>
      <c r="S227" s="17"/>
      <c r="T227" s="6"/>
      <c r="U227" s="6"/>
      <c r="V227" s="6"/>
      <c r="W227" s="6"/>
      <c r="X227" s="6"/>
      <c r="Y227" s="6"/>
      <c r="Z227" s="6"/>
      <c r="AA227" s="6"/>
    </row>
    <row r="228" spans="1:27" x14ac:dyDescent="0.25">
      <c r="A228" s="93" t="s">
        <v>179</v>
      </c>
      <c r="B228" s="132" t="s">
        <v>152</v>
      </c>
      <c r="C228" s="39">
        <v>17219264</v>
      </c>
      <c r="D228" s="12">
        <v>49.8</v>
      </c>
      <c r="E228" s="39">
        <v>4003.0365448504981</v>
      </c>
      <c r="F228" s="11">
        <v>5369</v>
      </c>
      <c r="G228" s="11">
        <f t="shared" si="12"/>
        <v>1365.9634551495019</v>
      </c>
      <c r="H228" s="22">
        <f>((D228*0.015)*12)/7</f>
        <v>1.2805714285714285</v>
      </c>
      <c r="I228" s="22">
        <f>(D228/D276)*I11</f>
        <v>6.5442026677371132E-2</v>
      </c>
      <c r="J228" s="26">
        <f t="shared" si="13"/>
        <v>1.3460134552487997</v>
      </c>
      <c r="K228" s="94"/>
      <c r="L228" s="86"/>
      <c r="M228" s="194"/>
      <c r="N228" s="25">
        <f>G228*0.00086</f>
        <v>1.1747285714285716</v>
      </c>
      <c r="O228" s="43"/>
      <c r="P228" s="44"/>
      <c r="Q228" s="42"/>
      <c r="R228" s="17"/>
      <c r="S228" s="17"/>
      <c r="T228" s="6"/>
      <c r="U228" s="6"/>
      <c r="V228" s="6"/>
      <c r="W228" s="6"/>
      <c r="X228" s="6"/>
      <c r="Y228" s="6"/>
      <c r="Z228" s="6"/>
      <c r="AA228" s="6"/>
    </row>
    <row r="229" spans="1:27" x14ac:dyDescent="0.25">
      <c r="A229" s="93" t="s">
        <v>180</v>
      </c>
      <c r="B229" s="132" t="s">
        <v>152</v>
      </c>
      <c r="C229" s="39">
        <v>17219048</v>
      </c>
      <c r="D229" s="12">
        <v>37.700000000000003</v>
      </c>
      <c r="E229" s="39">
        <v>2891.2425249169437</v>
      </c>
      <c r="F229" s="11">
        <v>2891</v>
      </c>
      <c r="G229" s="11">
        <f t="shared" si="12"/>
        <v>-0.24252491694369382</v>
      </c>
      <c r="H229" s="22">
        <f>((D229*0.015)*12)/7</f>
        <v>0.96942857142857142</v>
      </c>
      <c r="I229" s="22">
        <f>(D229/D276)*I11</f>
        <v>4.9541453930459674E-2</v>
      </c>
      <c r="J229" s="26">
        <f t="shared" si="13"/>
        <v>1.018970025359031</v>
      </c>
      <c r="K229" s="94"/>
      <c r="L229" s="86"/>
      <c r="M229" s="194"/>
      <c r="N229" s="25">
        <f t="shared" ref="N229:N230" si="14">G229*0.00086</f>
        <v>-2.0857142857157667E-4</v>
      </c>
      <c r="O229" s="43"/>
      <c r="P229" s="44"/>
      <c r="Q229" s="42"/>
      <c r="R229" s="17"/>
      <c r="S229" s="17"/>
      <c r="T229" s="6"/>
      <c r="U229" s="6"/>
      <c r="V229" s="6"/>
      <c r="W229" s="6"/>
      <c r="X229" s="6"/>
      <c r="Y229" s="6"/>
      <c r="Z229" s="6"/>
      <c r="AA229" s="6"/>
    </row>
    <row r="230" spans="1:27" x14ac:dyDescent="0.25">
      <c r="A230" s="93" t="s">
        <v>181</v>
      </c>
      <c r="B230" s="132" t="s">
        <v>152</v>
      </c>
      <c r="C230" s="39">
        <v>17219324</v>
      </c>
      <c r="D230" s="12">
        <v>45.3</v>
      </c>
      <c r="E230" s="39">
        <v>2933.4850498338865</v>
      </c>
      <c r="F230" s="11">
        <v>3059</v>
      </c>
      <c r="G230" s="11">
        <f t="shared" si="12"/>
        <v>125.51495016611352</v>
      </c>
      <c r="H230" s="22">
        <f>((D230*0.015)*12)/7</f>
        <v>1.1648571428571426</v>
      </c>
      <c r="I230" s="22">
        <f>(D230/D276)*I11</f>
        <v>5.9528590531825548E-2</v>
      </c>
      <c r="J230" s="26">
        <f t="shared" si="13"/>
        <v>1.2243857333889681</v>
      </c>
      <c r="K230" s="94"/>
      <c r="L230" s="86"/>
      <c r="M230" s="194"/>
      <c r="N230" s="25">
        <f t="shared" si="14"/>
        <v>0.10794285714285763</v>
      </c>
      <c r="O230" s="43"/>
      <c r="P230" s="43"/>
      <c r="Q230" s="42"/>
      <c r="R230" s="17"/>
      <c r="S230" s="17"/>
      <c r="T230" s="6"/>
      <c r="U230" s="6"/>
      <c r="V230" s="6"/>
      <c r="W230" s="6"/>
      <c r="X230" s="6"/>
      <c r="Y230" s="6"/>
      <c r="Z230" s="6"/>
      <c r="AA230" s="6"/>
    </row>
    <row r="231" spans="1:27" x14ac:dyDescent="0.25">
      <c r="A231" s="93" t="s">
        <v>182</v>
      </c>
      <c r="B231" s="132" t="s">
        <v>152</v>
      </c>
      <c r="C231" s="39">
        <v>17219063</v>
      </c>
      <c r="D231" s="12">
        <v>52.8</v>
      </c>
      <c r="E231" s="39">
        <v>5306</v>
      </c>
      <c r="F231" s="11">
        <v>7876</v>
      </c>
      <c r="G231" s="11">
        <f t="shared" si="12"/>
        <v>2570</v>
      </c>
      <c r="H231" s="22">
        <f t="shared" si="11"/>
        <v>2.2101999999999999</v>
      </c>
      <c r="I231" s="22">
        <f>(D231/D276)*I11</f>
        <v>6.9384317441068183E-2</v>
      </c>
      <c r="J231" s="26">
        <f t="shared" si="13"/>
        <v>2.2795843174410679</v>
      </c>
      <c r="K231" s="94"/>
      <c r="L231" s="86"/>
      <c r="M231" s="97"/>
      <c r="N231" s="45"/>
      <c r="O231" s="45"/>
      <c r="P231" s="45"/>
      <c r="Q231" s="46"/>
      <c r="R231" s="17"/>
      <c r="S231" s="17"/>
      <c r="T231" s="6"/>
      <c r="U231" s="6"/>
      <c r="V231" s="6"/>
      <c r="W231" s="6"/>
      <c r="X231" s="6"/>
      <c r="Y231" s="6"/>
      <c r="Z231" s="6"/>
      <c r="AA231" s="6"/>
    </row>
    <row r="232" spans="1:27" x14ac:dyDescent="0.25">
      <c r="A232" s="93" t="s">
        <v>183</v>
      </c>
      <c r="B232" s="132" t="s">
        <v>155</v>
      </c>
      <c r="C232" s="39">
        <v>17218847</v>
      </c>
      <c r="D232" s="12">
        <v>42</v>
      </c>
      <c r="E232" s="39">
        <v>4074</v>
      </c>
      <c r="F232" s="11">
        <v>4476</v>
      </c>
      <c r="G232" s="11">
        <f t="shared" si="12"/>
        <v>402</v>
      </c>
      <c r="H232" s="22">
        <f t="shared" si="11"/>
        <v>0.34571999999999997</v>
      </c>
      <c r="I232" s="22">
        <f>(D232/D276)*I11</f>
        <v>5.5192070691758785E-2</v>
      </c>
      <c r="J232" s="26">
        <f t="shared" si="13"/>
        <v>0.40091207069175877</v>
      </c>
      <c r="K232" s="94"/>
      <c r="L232" s="86"/>
      <c r="M232" s="98"/>
      <c r="N232" s="47"/>
      <c r="O232" s="47"/>
      <c r="P232" s="47"/>
      <c r="Q232" s="42"/>
      <c r="R232" s="42"/>
      <c r="S232" s="42"/>
      <c r="T232" s="6"/>
      <c r="U232" s="6"/>
      <c r="V232" s="6"/>
      <c r="W232" s="6"/>
      <c r="X232" s="6"/>
      <c r="Y232" s="6"/>
      <c r="Z232" s="6"/>
      <c r="AA232" s="6"/>
    </row>
    <row r="233" spans="1:27" x14ac:dyDescent="0.25">
      <c r="A233" s="93" t="s">
        <v>184</v>
      </c>
      <c r="B233" s="132" t="s">
        <v>155</v>
      </c>
      <c r="C233" s="39">
        <v>17219240</v>
      </c>
      <c r="D233" s="12">
        <v>47</v>
      </c>
      <c r="E233" s="39">
        <v>2421</v>
      </c>
      <c r="F233" s="11">
        <v>2616</v>
      </c>
      <c r="G233" s="11">
        <f t="shared" si="12"/>
        <v>195</v>
      </c>
      <c r="H233" s="22">
        <f t="shared" si="11"/>
        <v>0.16769999999999999</v>
      </c>
      <c r="I233" s="22">
        <f>(D233/D276)*I11</f>
        <v>6.1762555297920546E-2</v>
      </c>
      <c r="J233" s="26">
        <f t="shared" si="13"/>
        <v>0.22946255529792053</v>
      </c>
      <c r="K233" s="94"/>
      <c r="L233" s="86"/>
      <c r="M233" s="98"/>
      <c r="N233" s="763"/>
      <c r="O233" s="764"/>
      <c r="P233" s="764"/>
      <c r="Q233" s="42"/>
      <c r="R233" s="42"/>
      <c r="S233" s="42"/>
      <c r="T233" s="6"/>
      <c r="U233" s="6"/>
      <c r="V233" s="6"/>
      <c r="W233" s="6"/>
      <c r="X233" s="6"/>
      <c r="Y233" s="6"/>
      <c r="Z233" s="6"/>
      <c r="AA233" s="6"/>
    </row>
    <row r="234" spans="1:27" x14ac:dyDescent="0.25">
      <c r="A234" s="93" t="s">
        <v>185</v>
      </c>
      <c r="B234" s="132" t="s">
        <v>155</v>
      </c>
      <c r="C234" s="39">
        <v>17219038</v>
      </c>
      <c r="D234" s="12">
        <v>28.9</v>
      </c>
      <c r="E234" s="39">
        <v>1120</v>
      </c>
      <c r="F234" s="11">
        <v>1141</v>
      </c>
      <c r="G234" s="11">
        <f t="shared" si="12"/>
        <v>21</v>
      </c>
      <c r="H234" s="22">
        <f t="shared" si="11"/>
        <v>1.806E-2</v>
      </c>
      <c r="I234" s="22">
        <f>(D234/D276)*I11</f>
        <v>3.7977401023614979E-2</v>
      </c>
      <c r="J234" s="26">
        <f t="shared" si="13"/>
        <v>5.6037401023614979E-2</v>
      </c>
      <c r="K234" s="94"/>
      <c r="L234" s="86"/>
      <c r="M234" s="87"/>
      <c r="N234" s="48"/>
      <c r="O234" s="42"/>
      <c r="P234" s="42"/>
      <c r="Q234" s="42"/>
      <c r="R234" s="42"/>
      <c r="S234" s="42"/>
      <c r="T234" s="6"/>
      <c r="U234" s="6"/>
      <c r="V234" s="6"/>
      <c r="W234" s="6"/>
      <c r="X234" s="6"/>
      <c r="Y234" s="6"/>
      <c r="Z234" s="6"/>
      <c r="AA234" s="6"/>
    </row>
    <row r="235" spans="1:27" x14ac:dyDescent="0.25">
      <c r="A235" s="93" t="s">
        <v>186</v>
      </c>
      <c r="B235" s="132" t="s">
        <v>155</v>
      </c>
      <c r="C235" s="39">
        <v>17219310</v>
      </c>
      <c r="D235" s="12">
        <v>25.1</v>
      </c>
      <c r="E235" s="39">
        <v>1090</v>
      </c>
      <c r="F235" s="11">
        <v>1901</v>
      </c>
      <c r="G235" s="11">
        <f t="shared" si="12"/>
        <v>811</v>
      </c>
      <c r="H235" s="22">
        <f t="shared" si="11"/>
        <v>0.69745999999999997</v>
      </c>
      <c r="I235" s="22">
        <f>(D235/D276)*I11</f>
        <v>3.2983832722932038E-2</v>
      </c>
      <c r="J235" s="26">
        <f t="shared" si="13"/>
        <v>0.73044383272293201</v>
      </c>
      <c r="K235" s="94"/>
      <c r="L235" s="86"/>
      <c r="M235" s="87"/>
      <c r="N235" s="48"/>
      <c r="O235" s="42"/>
      <c r="P235" s="42"/>
      <c r="Q235" s="42"/>
      <c r="R235" s="42"/>
      <c r="S235" s="42"/>
      <c r="T235" s="6"/>
      <c r="U235" s="6"/>
      <c r="V235" s="6"/>
      <c r="W235" s="6"/>
      <c r="X235" s="6"/>
      <c r="Y235" s="6"/>
      <c r="Z235" s="6"/>
      <c r="AA235" s="6"/>
    </row>
    <row r="236" spans="1:27" x14ac:dyDescent="0.25">
      <c r="A236" s="93" t="s">
        <v>187</v>
      </c>
      <c r="B236" s="132" t="s">
        <v>155</v>
      </c>
      <c r="C236" s="39">
        <v>17218621</v>
      </c>
      <c r="D236" s="12">
        <v>21.7</v>
      </c>
      <c r="E236" s="39">
        <v>978</v>
      </c>
      <c r="F236" s="11">
        <v>2063</v>
      </c>
      <c r="G236" s="11">
        <f t="shared" si="12"/>
        <v>1085</v>
      </c>
      <c r="H236" s="22">
        <f t="shared" si="11"/>
        <v>0.93309999999999993</v>
      </c>
      <c r="I236" s="22">
        <f>(D236/D276)*I11</f>
        <v>2.8515903190742039E-2</v>
      </c>
      <c r="J236" s="26">
        <f t="shared" si="13"/>
        <v>0.96161590319074197</v>
      </c>
      <c r="K236" s="94"/>
      <c r="L236" s="86"/>
      <c r="M236" s="87"/>
      <c r="N236" s="18"/>
      <c r="O236" s="17"/>
      <c r="P236" s="17"/>
      <c r="Q236" s="17"/>
      <c r="R236" s="17"/>
      <c r="S236" s="17"/>
      <c r="T236" s="6"/>
      <c r="U236" s="6"/>
      <c r="V236" s="6"/>
      <c r="W236" s="6"/>
      <c r="X236" s="6"/>
      <c r="Y236" s="6"/>
      <c r="Z236" s="6"/>
      <c r="AA236" s="6"/>
    </row>
    <row r="237" spans="1:27" x14ac:dyDescent="0.25">
      <c r="A237" s="93" t="s">
        <v>188</v>
      </c>
      <c r="B237" s="132" t="s">
        <v>155</v>
      </c>
      <c r="C237" s="39">
        <v>17219158</v>
      </c>
      <c r="D237" s="12">
        <v>20</v>
      </c>
      <c r="E237" s="39">
        <v>2</v>
      </c>
      <c r="F237" s="11">
        <v>2</v>
      </c>
      <c r="G237" s="11">
        <f t="shared" si="12"/>
        <v>0</v>
      </c>
      <c r="H237" s="22">
        <f t="shared" si="11"/>
        <v>0</v>
      </c>
      <c r="I237" s="22">
        <f>(D237/D276)*I11</f>
        <v>2.6281938424647041E-2</v>
      </c>
      <c r="J237" s="26">
        <f t="shared" si="13"/>
        <v>2.6281938424647041E-2</v>
      </c>
      <c r="K237" s="94"/>
      <c r="L237" s="86"/>
      <c r="M237" s="87"/>
      <c r="N237" s="18"/>
      <c r="O237" s="17"/>
      <c r="P237" s="17"/>
      <c r="Q237" s="17"/>
      <c r="R237" s="17"/>
      <c r="S237" s="17"/>
      <c r="T237" s="6"/>
      <c r="U237" s="6"/>
      <c r="V237" s="6"/>
      <c r="W237" s="6"/>
      <c r="X237" s="6"/>
      <c r="Y237" s="6"/>
      <c r="Z237" s="6"/>
      <c r="AA237" s="6"/>
    </row>
    <row r="238" spans="1:27" x14ac:dyDescent="0.25">
      <c r="A238" s="93"/>
      <c r="B238" s="132"/>
      <c r="C238" s="39">
        <v>17219062</v>
      </c>
      <c r="D238" s="12"/>
      <c r="E238" s="39">
        <v>781</v>
      </c>
      <c r="F238" s="11">
        <v>1417</v>
      </c>
      <c r="G238" s="11">
        <f t="shared" si="12"/>
        <v>636</v>
      </c>
      <c r="H238" s="22">
        <f t="shared" si="11"/>
        <v>0.54696</v>
      </c>
      <c r="I238" s="22">
        <f>(D238/D276)*I11</f>
        <v>0</v>
      </c>
      <c r="J238" s="26">
        <f t="shared" si="13"/>
        <v>0.54696</v>
      </c>
      <c r="K238" s="94"/>
      <c r="L238" s="86"/>
      <c r="M238" s="87"/>
      <c r="N238" s="18"/>
      <c r="O238" s="17"/>
      <c r="P238" s="17"/>
      <c r="Q238" s="17"/>
      <c r="R238" s="17"/>
      <c r="S238" s="17"/>
      <c r="T238" s="6"/>
      <c r="U238" s="6"/>
      <c r="V238" s="6"/>
      <c r="W238" s="6"/>
      <c r="X238" s="6"/>
      <c r="Y238" s="6"/>
      <c r="Z238" s="6"/>
      <c r="AA238" s="6"/>
    </row>
    <row r="239" spans="1:27" x14ac:dyDescent="0.25">
      <c r="A239" s="12" t="s">
        <v>189</v>
      </c>
      <c r="B239" s="195" t="s">
        <v>152</v>
      </c>
      <c r="C239" s="39">
        <v>17219098</v>
      </c>
      <c r="D239" s="12">
        <v>26.3</v>
      </c>
      <c r="E239" s="39">
        <v>760</v>
      </c>
      <c r="F239" s="11">
        <v>1394</v>
      </c>
      <c r="G239" s="11">
        <f t="shared" si="12"/>
        <v>634</v>
      </c>
      <c r="H239" s="22">
        <f t="shared" si="11"/>
        <v>0.54523999999999995</v>
      </c>
      <c r="I239" s="22">
        <f>(D239/D276)*I11</f>
        <v>3.4560749028410859E-2</v>
      </c>
      <c r="J239" s="26">
        <f t="shared" si="13"/>
        <v>0.57980074902841083</v>
      </c>
      <c r="K239" s="94"/>
      <c r="L239" s="86"/>
      <c r="M239" s="87"/>
      <c r="N239" s="18"/>
      <c r="O239" s="17"/>
      <c r="P239" s="17"/>
      <c r="Q239" s="17"/>
      <c r="R239" s="17"/>
      <c r="S239" s="17"/>
      <c r="T239" s="6"/>
      <c r="U239" s="6"/>
      <c r="V239" s="6"/>
      <c r="W239" s="6"/>
      <c r="X239" s="6"/>
      <c r="Y239" s="6"/>
      <c r="Z239" s="6"/>
      <c r="AA239" s="6"/>
    </row>
    <row r="240" spans="1:27" x14ac:dyDescent="0.25">
      <c r="A240" s="12" t="s">
        <v>190</v>
      </c>
      <c r="B240" s="195" t="s">
        <v>152</v>
      </c>
      <c r="C240" s="39">
        <v>17715401</v>
      </c>
      <c r="D240" s="12">
        <v>27.7</v>
      </c>
      <c r="E240" s="39">
        <v>2377</v>
      </c>
      <c r="F240" s="11">
        <v>3047</v>
      </c>
      <c r="G240" s="11">
        <f t="shared" si="12"/>
        <v>670</v>
      </c>
      <c r="H240" s="22">
        <f t="shared" si="11"/>
        <v>0.57619999999999993</v>
      </c>
      <c r="I240" s="22">
        <f>(D240/D276)*I11</f>
        <v>3.6400484718136152E-2</v>
      </c>
      <c r="J240" s="26">
        <f t="shared" si="13"/>
        <v>0.61260048471813611</v>
      </c>
      <c r="K240" s="94"/>
      <c r="L240" s="86"/>
      <c r="M240" s="87"/>
      <c r="N240" s="18"/>
      <c r="O240" s="17"/>
      <c r="P240" s="17"/>
      <c r="Q240" s="17"/>
      <c r="R240" s="17"/>
      <c r="S240" s="17"/>
      <c r="T240" s="6"/>
      <c r="U240" s="6"/>
      <c r="V240" s="6"/>
      <c r="W240" s="6"/>
      <c r="X240" s="6"/>
      <c r="Y240" s="6"/>
      <c r="Z240" s="6"/>
      <c r="AA240" s="6"/>
    </row>
    <row r="241" spans="1:27" x14ac:dyDescent="0.25">
      <c r="A241" s="12" t="s">
        <v>191</v>
      </c>
      <c r="B241" s="195" t="s">
        <v>152</v>
      </c>
      <c r="C241" s="39">
        <v>17714981</v>
      </c>
      <c r="D241" s="12">
        <v>22.4</v>
      </c>
      <c r="E241" s="39">
        <v>2191</v>
      </c>
      <c r="F241" s="11">
        <v>2927</v>
      </c>
      <c r="G241" s="11">
        <f t="shared" si="12"/>
        <v>736</v>
      </c>
      <c r="H241" s="22">
        <f t="shared" si="11"/>
        <v>0.63295999999999997</v>
      </c>
      <c r="I241" s="22">
        <f>(D241/D276)*I11</f>
        <v>2.9435771035604685E-2</v>
      </c>
      <c r="J241" s="26">
        <f t="shared" si="13"/>
        <v>0.66239577103560465</v>
      </c>
      <c r="K241" s="94"/>
      <c r="L241" s="86"/>
      <c r="M241" s="87"/>
      <c r="N241" s="18"/>
      <c r="O241" s="17"/>
      <c r="P241" s="17"/>
      <c r="Q241" s="17"/>
      <c r="R241" s="17"/>
      <c r="S241" s="17"/>
      <c r="T241" s="6"/>
      <c r="U241" s="6"/>
      <c r="V241" s="6"/>
      <c r="W241" s="6"/>
      <c r="X241" s="6"/>
      <c r="Y241" s="6"/>
      <c r="Z241" s="6"/>
      <c r="AA241" s="6"/>
    </row>
    <row r="242" spans="1:27" x14ac:dyDescent="0.25">
      <c r="A242" s="12" t="s">
        <v>192</v>
      </c>
      <c r="B242" s="195" t="s">
        <v>152</v>
      </c>
      <c r="C242" s="39">
        <v>17715748</v>
      </c>
      <c r="D242" s="12">
        <v>31.2</v>
      </c>
      <c r="E242" s="39">
        <v>1854</v>
      </c>
      <c r="F242" s="11">
        <v>2689</v>
      </c>
      <c r="G242" s="11">
        <f t="shared" si="12"/>
        <v>835</v>
      </c>
      <c r="H242" s="22">
        <f t="shared" si="11"/>
        <v>0.71809999999999996</v>
      </c>
      <c r="I242" s="22">
        <f>(D242/D276)*I11</f>
        <v>4.099982394244938E-2</v>
      </c>
      <c r="J242" s="26">
        <f t="shared" si="13"/>
        <v>0.75909982394244935</v>
      </c>
      <c r="K242" s="94"/>
      <c r="L242" s="86"/>
      <c r="M242" s="87"/>
      <c r="N242" s="18"/>
      <c r="O242" s="17"/>
      <c r="P242" s="17"/>
      <c r="Q242" s="17"/>
      <c r="R242" s="17"/>
      <c r="S242" s="17"/>
      <c r="T242" s="6"/>
      <c r="U242" s="6"/>
      <c r="V242" s="6"/>
      <c r="W242" s="6"/>
      <c r="X242" s="6"/>
      <c r="Y242" s="6"/>
      <c r="Z242" s="6"/>
      <c r="AA242" s="6"/>
    </row>
    <row r="243" spans="1:27" x14ac:dyDescent="0.25">
      <c r="A243" s="12" t="s">
        <v>193</v>
      </c>
      <c r="B243" s="195" t="s">
        <v>152</v>
      </c>
      <c r="C243" s="39">
        <v>17715384</v>
      </c>
      <c r="D243" s="12">
        <v>32.299999999999997</v>
      </c>
      <c r="E243" s="39">
        <v>1509</v>
      </c>
      <c r="F243" s="11">
        <v>1509</v>
      </c>
      <c r="G243" s="11">
        <f t="shared" si="12"/>
        <v>0</v>
      </c>
      <c r="H243" s="22">
        <f t="shared" si="11"/>
        <v>0</v>
      </c>
      <c r="I243" s="22">
        <f>(D243/D276)*I11</f>
        <v>4.2445330555804968E-2</v>
      </c>
      <c r="J243" s="26">
        <f t="shared" si="13"/>
        <v>4.2445330555804968E-2</v>
      </c>
      <c r="K243" s="94"/>
      <c r="L243" s="86"/>
      <c r="M243" s="87"/>
      <c r="N243" s="18"/>
      <c r="O243" s="17"/>
      <c r="P243" s="17"/>
      <c r="Q243" s="17"/>
      <c r="R243" s="17"/>
      <c r="S243" s="17"/>
      <c r="T243" s="6"/>
      <c r="U243" s="6"/>
      <c r="V243" s="6"/>
      <c r="W243" s="6"/>
      <c r="X243" s="6"/>
      <c r="Y243" s="6"/>
      <c r="Z243" s="6"/>
      <c r="AA243" s="6"/>
    </row>
    <row r="244" spans="1:27" x14ac:dyDescent="0.25">
      <c r="A244" s="12" t="s">
        <v>194</v>
      </c>
      <c r="B244" s="195" t="s">
        <v>155</v>
      </c>
      <c r="C244" s="39">
        <v>17715656</v>
      </c>
      <c r="D244" s="12">
        <v>25.2</v>
      </c>
      <c r="E244" s="39">
        <v>2909</v>
      </c>
      <c r="F244" s="11">
        <v>3611</v>
      </c>
      <c r="G244" s="11">
        <f t="shared" si="12"/>
        <v>702</v>
      </c>
      <c r="H244" s="22">
        <f t="shared" si="11"/>
        <v>0.60372000000000003</v>
      </c>
      <c r="I244" s="22">
        <f>(D244/D276)*I11</f>
        <v>3.3115242415055271E-2</v>
      </c>
      <c r="J244" s="26">
        <f t="shared" si="13"/>
        <v>0.63683524241505529</v>
      </c>
      <c r="K244" s="94"/>
      <c r="L244" s="86"/>
      <c r="M244" s="87"/>
      <c r="N244" s="18"/>
      <c r="O244" s="17"/>
      <c r="P244" s="17"/>
      <c r="Q244" s="17"/>
      <c r="R244" s="17"/>
      <c r="S244" s="17"/>
      <c r="T244" s="6"/>
      <c r="U244" s="6"/>
      <c r="V244" s="6"/>
      <c r="W244" s="6"/>
      <c r="X244" s="6"/>
      <c r="Y244" s="6"/>
      <c r="Z244" s="6"/>
      <c r="AA244" s="6"/>
    </row>
    <row r="245" spans="1:27" x14ac:dyDescent="0.25">
      <c r="A245" s="12" t="s">
        <v>195</v>
      </c>
      <c r="B245" s="195" t="s">
        <v>155</v>
      </c>
      <c r="C245" s="39">
        <v>17715387</v>
      </c>
      <c r="D245" s="12">
        <v>28.9</v>
      </c>
      <c r="E245" s="39">
        <v>3577</v>
      </c>
      <c r="F245" s="11">
        <v>4667</v>
      </c>
      <c r="G245" s="11">
        <f t="shared" si="12"/>
        <v>1090</v>
      </c>
      <c r="H245" s="22">
        <f t="shared" si="11"/>
        <v>0.93740000000000001</v>
      </c>
      <c r="I245" s="22">
        <f>(D245/D276)*I11</f>
        <v>3.7977401023614979E-2</v>
      </c>
      <c r="J245" s="26">
        <f t="shared" si="13"/>
        <v>0.97537740102361503</v>
      </c>
      <c r="K245" s="94"/>
      <c r="L245" s="86"/>
      <c r="M245" s="87"/>
      <c r="N245" s="18"/>
      <c r="O245" s="17"/>
      <c r="P245" s="17"/>
      <c r="Q245" s="17"/>
      <c r="R245" s="17"/>
      <c r="S245" s="17"/>
      <c r="T245" s="6"/>
      <c r="U245" s="6"/>
      <c r="V245" s="6"/>
      <c r="W245" s="6"/>
      <c r="X245" s="6"/>
      <c r="Y245" s="6"/>
      <c r="Z245" s="6"/>
      <c r="AA245" s="6"/>
    </row>
    <row r="246" spans="1:27" x14ac:dyDescent="0.25">
      <c r="A246" s="12" t="s">
        <v>196</v>
      </c>
      <c r="B246" s="195" t="s">
        <v>152</v>
      </c>
      <c r="C246" s="39">
        <v>17715184</v>
      </c>
      <c r="D246" s="12">
        <v>27.4</v>
      </c>
      <c r="E246" s="39">
        <v>2308.2691029900334</v>
      </c>
      <c r="F246" s="11">
        <v>3605</v>
      </c>
      <c r="G246" s="11">
        <f t="shared" si="12"/>
        <v>1296.7308970099666</v>
      </c>
      <c r="H246" s="22">
        <f>((D246*0.015)*12)/7</f>
        <v>0.70457142857142852</v>
      </c>
      <c r="I246" s="22">
        <f>(D246/D276)*I11</f>
        <v>3.6006255641766446E-2</v>
      </c>
      <c r="J246" s="26">
        <f t="shared" si="13"/>
        <v>0.74057768421319492</v>
      </c>
      <c r="K246" s="94"/>
      <c r="L246" s="86"/>
      <c r="M246" s="194"/>
      <c r="N246" s="25">
        <f t="shared" ref="N246" si="15">G246*0.00086</f>
        <v>1.1151885714285712</v>
      </c>
      <c r="O246" s="17"/>
      <c r="P246" s="17"/>
      <c r="Q246" s="17"/>
      <c r="R246" s="17"/>
      <c r="S246" s="17"/>
      <c r="T246" s="6"/>
      <c r="U246" s="6"/>
      <c r="V246" s="6"/>
      <c r="W246" s="6"/>
      <c r="X246" s="6"/>
      <c r="Y246" s="6"/>
      <c r="Z246" s="6"/>
      <c r="AA246" s="6"/>
    </row>
    <row r="247" spans="1:27" x14ac:dyDescent="0.25">
      <c r="A247" s="12" t="s">
        <v>197</v>
      </c>
      <c r="B247" s="195" t="s">
        <v>152</v>
      </c>
      <c r="C247" s="39">
        <v>17715217</v>
      </c>
      <c r="D247" s="12">
        <v>25.1</v>
      </c>
      <c r="E247" s="39">
        <v>2117</v>
      </c>
      <c r="F247" s="11">
        <v>2830</v>
      </c>
      <c r="G247" s="11">
        <f t="shared" si="12"/>
        <v>713</v>
      </c>
      <c r="H247" s="22">
        <f t="shared" si="11"/>
        <v>0.61317999999999995</v>
      </c>
      <c r="I247" s="22">
        <f>(D247/D276)*I11</f>
        <v>3.2983832722932038E-2</v>
      </c>
      <c r="J247" s="26">
        <f t="shared" si="13"/>
        <v>0.64616383272293199</v>
      </c>
      <c r="K247" s="94"/>
      <c r="L247" s="86"/>
      <c r="M247" s="87"/>
      <c r="N247" s="18"/>
      <c r="O247" s="17"/>
      <c r="P247" s="17"/>
      <c r="Q247" s="17"/>
      <c r="R247" s="17"/>
      <c r="S247" s="17"/>
      <c r="T247" s="6"/>
      <c r="U247" s="6"/>
      <c r="V247" s="6"/>
      <c r="W247" s="6"/>
      <c r="X247" s="6"/>
      <c r="Y247" s="6"/>
      <c r="Z247" s="6"/>
      <c r="AA247" s="6"/>
    </row>
    <row r="248" spans="1:27" x14ac:dyDescent="0.25">
      <c r="A248" s="12" t="s">
        <v>198</v>
      </c>
      <c r="B248" s="195" t="s">
        <v>152</v>
      </c>
      <c r="C248" s="39">
        <v>17714950</v>
      </c>
      <c r="D248" s="12">
        <v>24.6</v>
      </c>
      <c r="E248" s="39">
        <v>2225</v>
      </c>
      <c r="F248" s="11">
        <v>2993</v>
      </c>
      <c r="G248" s="11">
        <f t="shared" si="12"/>
        <v>768</v>
      </c>
      <c r="H248" s="22">
        <f t="shared" si="11"/>
        <v>0.66047999999999996</v>
      </c>
      <c r="I248" s="22">
        <f>(D248/D276)*I11</f>
        <v>3.2326784262315868E-2</v>
      </c>
      <c r="J248" s="26">
        <f t="shared" si="13"/>
        <v>0.69280678426231579</v>
      </c>
      <c r="K248" s="94"/>
      <c r="L248" s="86"/>
      <c r="M248" s="87"/>
      <c r="N248" s="18"/>
      <c r="O248" s="17"/>
      <c r="P248" s="17"/>
      <c r="Q248" s="17"/>
      <c r="R248" s="17"/>
      <c r="S248" s="17"/>
      <c r="T248" s="6"/>
      <c r="U248" s="6"/>
      <c r="V248" s="6"/>
      <c r="W248" s="6"/>
      <c r="X248" s="6"/>
      <c r="Y248" s="6"/>
      <c r="Z248" s="6"/>
      <c r="AA248" s="6"/>
    </row>
    <row r="249" spans="1:27" x14ac:dyDescent="0.25">
      <c r="A249" s="12" t="s">
        <v>199</v>
      </c>
      <c r="B249" s="195" t="s">
        <v>152</v>
      </c>
      <c r="C249" s="39">
        <v>17715046</v>
      </c>
      <c r="D249" s="12">
        <v>34.1</v>
      </c>
      <c r="E249" s="39">
        <v>3200</v>
      </c>
      <c r="F249" s="11">
        <v>4417</v>
      </c>
      <c r="G249" s="11">
        <f t="shared" si="12"/>
        <v>1217</v>
      </c>
      <c r="H249" s="22">
        <f t="shared" si="11"/>
        <v>1.0466199999999999</v>
      </c>
      <c r="I249" s="22">
        <f>(D249/D276)*I11</f>
        <v>4.4810705014023205E-2</v>
      </c>
      <c r="J249" s="26">
        <f t="shared" si="13"/>
        <v>1.0914307050140231</v>
      </c>
      <c r="K249" s="94"/>
      <c r="L249" s="86"/>
      <c r="M249" s="87"/>
      <c r="N249" s="18"/>
      <c r="O249" s="17"/>
      <c r="P249" s="17"/>
      <c r="Q249" s="17"/>
      <c r="R249" s="17"/>
      <c r="S249" s="17"/>
      <c r="T249" s="6"/>
      <c r="U249" s="6"/>
      <c r="V249" s="6"/>
      <c r="W249" s="6"/>
      <c r="X249" s="6"/>
      <c r="Y249" s="6"/>
      <c r="Z249" s="6"/>
      <c r="AA249" s="6"/>
    </row>
    <row r="250" spans="1:27" x14ac:dyDescent="0.25">
      <c r="A250" s="12" t="s">
        <v>200</v>
      </c>
      <c r="B250" s="195" t="s">
        <v>152</v>
      </c>
      <c r="C250" s="39">
        <v>17715153</v>
      </c>
      <c r="D250" s="12">
        <v>28.6</v>
      </c>
      <c r="E250" s="39">
        <v>3127</v>
      </c>
      <c r="F250" s="11">
        <v>4026</v>
      </c>
      <c r="G250" s="11">
        <f t="shared" si="12"/>
        <v>899</v>
      </c>
      <c r="H250" s="22">
        <f t="shared" si="11"/>
        <v>0.77313999999999994</v>
      </c>
      <c r="I250" s="22">
        <f>(D250/D276)*I11</f>
        <v>3.7583171947245274E-2</v>
      </c>
      <c r="J250" s="26">
        <f t="shared" si="13"/>
        <v>0.81072317194724519</v>
      </c>
      <c r="K250" s="94"/>
      <c r="L250" s="86"/>
      <c r="M250" s="87"/>
      <c r="N250" s="18"/>
      <c r="O250" s="17"/>
      <c r="P250" s="17"/>
      <c r="Q250" s="17"/>
      <c r="R250" s="17"/>
      <c r="S250" s="17"/>
      <c r="T250" s="6"/>
      <c r="U250" s="6"/>
      <c r="V250" s="6"/>
      <c r="W250" s="6"/>
      <c r="X250" s="6"/>
      <c r="Y250" s="6"/>
      <c r="Z250" s="6"/>
      <c r="AA250" s="6"/>
    </row>
    <row r="251" spans="1:27" x14ac:dyDescent="0.25">
      <c r="A251" s="12" t="s">
        <v>201</v>
      </c>
      <c r="B251" s="195" t="s">
        <v>152</v>
      </c>
      <c r="C251" s="39">
        <v>17715296</v>
      </c>
      <c r="D251" s="12">
        <v>24.4</v>
      </c>
      <c r="E251" s="39">
        <v>2149</v>
      </c>
      <c r="F251" s="11">
        <v>2971</v>
      </c>
      <c r="G251" s="11">
        <f t="shared" si="12"/>
        <v>822</v>
      </c>
      <c r="H251" s="22">
        <f t="shared" si="11"/>
        <v>0.70691999999999999</v>
      </c>
      <c r="I251" s="22">
        <f>(D251/D276)*I11</f>
        <v>3.2063964878069388E-2</v>
      </c>
      <c r="J251" s="26">
        <f t="shared" si="13"/>
        <v>0.73898396487806939</v>
      </c>
      <c r="K251" s="94"/>
      <c r="L251" s="86"/>
      <c r="M251" s="87"/>
      <c r="N251" s="5"/>
      <c r="O251" s="6"/>
      <c r="P251" s="6"/>
      <c r="Q251" s="6"/>
      <c r="R251" s="6"/>
      <c r="T251" s="6"/>
      <c r="U251" s="6"/>
      <c r="V251" s="6"/>
      <c r="W251" s="6"/>
      <c r="X251" s="6"/>
      <c r="Y251" s="6"/>
      <c r="Z251" s="6"/>
      <c r="AA251" s="6"/>
    </row>
    <row r="252" spans="1:27" x14ac:dyDescent="0.25">
      <c r="A252" s="12" t="s">
        <v>202</v>
      </c>
      <c r="B252" s="195" t="s">
        <v>152</v>
      </c>
      <c r="C252" s="39">
        <v>17715166</v>
      </c>
      <c r="D252" s="12">
        <v>43.8</v>
      </c>
      <c r="E252" s="39">
        <v>3327</v>
      </c>
      <c r="F252" s="11">
        <v>4561</v>
      </c>
      <c r="G252" s="11">
        <f t="shared" si="12"/>
        <v>1234</v>
      </c>
      <c r="H252" s="22">
        <f t="shared" si="11"/>
        <v>1.06124</v>
      </c>
      <c r="I252" s="22">
        <f>(D252/D276)*I11</f>
        <v>5.7557445149977016E-2</v>
      </c>
      <c r="J252" s="26">
        <f t="shared" si="13"/>
        <v>1.1187974451499769</v>
      </c>
      <c r="K252" s="94"/>
      <c r="L252" s="86"/>
      <c r="M252" s="87"/>
      <c r="N252" s="5"/>
      <c r="O252" s="6"/>
      <c r="P252" s="6"/>
      <c r="Q252" s="6"/>
      <c r="R252" s="6"/>
      <c r="T252" s="6"/>
      <c r="U252" s="6"/>
      <c r="V252" s="6"/>
      <c r="W252" s="6"/>
      <c r="X252" s="6"/>
      <c r="Y252" s="6"/>
      <c r="Z252" s="6"/>
      <c r="AA252" s="6"/>
    </row>
    <row r="253" spans="1:27" x14ac:dyDescent="0.25">
      <c r="A253" s="12" t="s">
        <v>203</v>
      </c>
      <c r="B253" s="195" t="s">
        <v>155</v>
      </c>
      <c r="C253" s="39">
        <v>17715653</v>
      </c>
      <c r="D253" s="12">
        <v>29.3</v>
      </c>
      <c r="E253" s="39">
        <v>3131</v>
      </c>
      <c r="F253" s="11">
        <v>4004</v>
      </c>
      <c r="G253" s="11">
        <f t="shared" si="12"/>
        <v>873</v>
      </c>
      <c r="H253" s="22">
        <f t="shared" si="11"/>
        <v>0.75078</v>
      </c>
      <c r="I253" s="22">
        <f>(D253/D276)*I11</f>
        <v>3.8503039792107917E-2</v>
      </c>
      <c r="J253" s="26">
        <f t="shared" si="13"/>
        <v>0.7892830397921079</v>
      </c>
      <c r="K253" s="94"/>
      <c r="L253" s="86"/>
      <c r="M253" s="87"/>
      <c r="N253" s="5"/>
      <c r="O253" s="6"/>
      <c r="P253" s="6"/>
      <c r="Q253" s="6"/>
      <c r="R253" s="6"/>
      <c r="T253" s="6"/>
      <c r="U253" s="6"/>
      <c r="V253" s="6"/>
      <c r="W253" s="6"/>
      <c r="X253" s="6"/>
      <c r="Y253" s="6"/>
      <c r="Z253" s="6"/>
      <c r="AA253" s="6"/>
    </row>
    <row r="254" spans="1:27" x14ac:dyDescent="0.25">
      <c r="A254" s="12" t="s">
        <v>204</v>
      </c>
      <c r="B254" s="195" t="s">
        <v>155</v>
      </c>
      <c r="C254" s="39">
        <v>17715176</v>
      </c>
      <c r="D254" s="12">
        <v>29.8</v>
      </c>
      <c r="E254" s="39">
        <v>3413</v>
      </c>
      <c r="F254" s="11">
        <v>4477</v>
      </c>
      <c r="G254" s="11">
        <f t="shared" si="12"/>
        <v>1064</v>
      </c>
      <c r="H254" s="22">
        <f t="shared" si="11"/>
        <v>0.91503999999999996</v>
      </c>
      <c r="I254" s="22">
        <f>(D254/D276)*I11</f>
        <v>3.9160088252724094E-2</v>
      </c>
      <c r="J254" s="26">
        <f t="shared" si="13"/>
        <v>0.95420008825272407</v>
      </c>
      <c r="K254" s="94"/>
      <c r="L254" s="86"/>
      <c r="M254" s="87"/>
      <c r="N254" s="5"/>
      <c r="O254" s="6"/>
      <c r="P254" s="6"/>
      <c r="Q254" s="6"/>
      <c r="R254" s="6"/>
      <c r="T254" s="6"/>
      <c r="U254" s="6"/>
      <c r="V254" s="6"/>
      <c r="W254" s="6"/>
      <c r="X254" s="6"/>
      <c r="Y254" s="6"/>
      <c r="Z254" s="6"/>
      <c r="AA254" s="6"/>
    </row>
    <row r="255" spans="1:27" x14ac:dyDescent="0.25">
      <c r="A255" s="12" t="s">
        <v>205</v>
      </c>
      <c r="B255" s="195" t="s">
        <v>155</v>
      </c>
      <c r="C255" s="39">
        <v>17714983</v>
      </c>
      <c r="D255" s="12">
        <v>32.799999999999997</v>
      </c>
      <c r="E255" s="39">
        <v>3355</v>
      </c>
      <c r="F255" s="11">
        <v>4394</v>
      </c>
      <c r="G255" s="11">
        <f t="shared" si="12"/>
        <v>1039</v>
      </c>
      <c r="H255" s="22">
        <f t="shared" si="11"/>
        <v>0.89354</v>
      </c>
      <c r="I255" s="22">
        <f>(D255/D276)*I11</f>
        <v>4.3102379016421145E-2</v>
      </c>
      <c r="J255" s="26">
        <f t="shared" si="13"/>
        <v>0.93664237901642111</v>
      </c>
      <c r="K255" s="94"/>
      <c r="L255" s="86"/>
      <c r="M255" s="87"/>
      <c r="N255" s="5"/>
      <c r="O255" s="6"/>
      <c r="P255" s="6"/>
      <c r="Q255" s="6"/>
      <c r="R255" s="6"/>
      <c r="T255" s="6"/>
      <c r="U255" s="6"/>
      <c r="V255" s="6"/>
      <c r="W255" s="6"/>
      <c r="X255" s="6"/>
      <c r="Y255" s="6"/>
      <c r="Z255" s="6"/>
      <c r="AA255" s="6"/>
    </row>
    <row r="256" spans="1:27" x14ac:dyDescent="0.25">
      <c r="A256" s="12" t="s">
        <v>206</v>
      </c>
      <c r="B256" s="195" t="s">
        <v>155</v>
      </c>
      <c r="C256" s="39">
        <v>17715554</v>
      </c>
      <c r="D256" s="12">
        <v>24.8</v>
      </c>
      <c r="E256" s="39">
        <v>2561</v>
      </c>
      <c r="F256" s="11">
        <v>3640</v>
      </c>
      <c r="G256" s="11">
        <f t="shared" si="12"/>
        <v>1079</v>
      </c>
      <c r="H256" s="22">
        <f t="shared" si="11"/>
        <v>0.92793999999999999</v>
      </c>
      <c r="I256" s="22">
        <f>(D256/D276)*I11</f>
        <v>3.2589603646562333E-2</v>
      </c>
      <c r="J256" s="26">
        <f t="shared" si="13"/>
        <v>0.96052960364656237</v>
      </c>
      <c r="K256" s="94"/>
      <c r="L256" s="86"/>
      <c r="M256" s="87"/>
      <c r="N256" s="5"/>
      <c r="O256" s="6"/>
      <c r="P256" s="6"/>
      <c r="Q256" s="6"/>
      <c r="R256" s="6"/>
      <c r="T256" s="6"/>
      <c r="U256" s="6"/>
      <c r="V256" s="6"/>
      <c r="W256" s="6"/>
      <c r="X256" s="6"/>
      <c r="Y256" s="6"/>
      <c r="Z256" s="6"/>
      <c r="AA256" s="6"/>
    </row>
    <row r="257" spans="1:27" x14ac:dyDescent="0.25">
      <c r="A257" s="12" t="s">
        <v>174</v>
      </c>
      <c r="B257" s="195" t="s">
        <v>152</v>
      </c>
      <c r="C257" s="39">
        <v>17218629</v>
      </c>
      <c r="D257" s="12">
        <v>61.6</v>
      </c>
      <c r="E257" s="39">
        <v>2441</v>
      </c>
      <c r="F257" s="11">
        <v>3741</v>
      </c>
      <c r="G257" s="11">
        <f t="shared" si="12"/>
        <v>1300</v>
      </c>
      <c r="H257" s="22">
        <f t="shared" si="11"/>
        <v>1.1179999999999999</v>
      </c>
      <c r="I257" s="22">
        <f>(D257/D276)*I11</f>
        <v>8.0948370347912885E-2</v>
      </c>
      <c r="J257" s="26">
        <f t="shared" si="13"/>
        <v>1.1989483703479127</v>
      </c>
      <c r="K257" s="94"/>
      <c r="L257" s="86"/>
      <c r="M257" s="87"/>
      <c r="N257" s="5"/>
      <c r="O257" s="6"/>
      <c r="P257" s="6"/>
      <c r="Q257" s="6"/>
      <c r="R257" s="6"/>
      <c r="T257" s="6"/>
      <c r="U257" s="6"/>
      <c r="V257" s="6"/>
      <c r="W257" s="6"/>
      <c r="X257" s="6"/>
      <c r="Y257" s="6"/>
      <c r="Z257" s="6"/>
      <c r="AA257" s="6"/>
    </row>
    <row r="258" spans="1:27" x14ac:dyDescent="0.25">
      <c r="A258" s="12" t="s">
        <v>175</v>
      </c>
      <c r="B258" s="195" t="s">
        <v>152</v>
      </c>
      <c r="C258" s="39">
        <v>17219205</v>
      </c>
      <c r="D258" s="12">
        <v>49.7</v>
      </c>
      <c r="E258" s="39">
        <v>2413</v>
      </c>
      <c r="F258" s="11">
        <v>3114</v>
      </c>
      <c r="G258" s="11">
        <f t="shared" si="12"/>
        <v>701</v>
      </c>
      <c r="H258" s="22">
        <f t="shared" si="11"/>
        <v>0.60285999999999995</v>
      </c>
      <c r="I258" s="22">
        <f>(D258/D276)*I11</f>
        <v>6.5310616985247899E-2</v>
      </c>
      <c r="J258" s="26">
        <f t="shared" si="13"/>
        <v>0.66817061698524782</v>
      </c>
      <c r="K258" s="94"/>
      <c r="L258" s="86"/>
      <c r="M258" s="87"/>
      <c r="N258" s="5"/>
      <c r="O258" s="6"/>
      <c r="P258" s="6"/>
      <c r="Q258" s="6"/>
      <c r="R258" s="6"/>
      <c r="T258" s="6"/>
      <c r="U258" s="6"/>
      <c r="V258" s="6"/>
      <c r="W258" s="6"/>
      <c r="X258" s="6"/>
      <c r="Y258" s="6"/>
      <c r="Z258" s="6"/>
      <c r="AA258" s="6"/>
    </row>
    <row r="259" spans="1:27" x14ac:dyDescent="0.25">
      <c r="A259" s="12" t="s">
        <v>176</v>
      </c>
      <c r="B259" s="195" t="s">
        <v>152</v>
      </c>
      <c r="C259" s="39">
        <v>17218873</v>
      </c>
      <c r="D259" s="12">
        <v>55</v>
      </c>
      <c r="E259" s="39">
        <v>2999</v>
      </c>
      <c r="F259" s="11">
        <v>4556</v>
      </c>
      <c r="G259" s="11">
        <f t="shared" si="12"/>
        <v>1557</v>
      </c>
      <c r="H259" s="22">
        <f t="shared" si="11"/>
        <v>1.3390199999999999</v>
      </c>
      <c r="I259" s="22">
        <f>(D259/D276)*I11</f>
        <v>7.2275330667779358E-2</v>
      </c>
      <c r="J259" s="26">
        <f t="shared" si="13"/>
        <v>1.4112953306677793</v>
      </c>
      <c r="K259" s="94"/>
      <c r="L259" s="86"/>
      <c r="M259" s="87"/>
      <c r="N259" s="5"/>
      <c r="O259" s="6"/>
      <c r="P259" s="6"/>
      <c r="Q259" s="6"/>
      <c r="R259" s="6"/>
      <c r="T259" s="6"/>
      <c r="U259" s="6"/>
      <c r="V259" s="6"/>
      <c r="W259" s="6"/>
      <c r="X259" s="6"/>
      <c r="Y259" s="6"/>
      <c r="Z259" s="6"/>
      <c r="AA259" s="6"/>
    </row>
    <row r="260" spans="1:27" x14ac:dyDescent="0.25">
      <c r="A260" s="12" t="s">
        <v>177</v>
      </c>
      <c r="B260" s="195" t="s">
        <v>152</v>
      </c>
      <c r="C260" s="39">
        <v>17219306</v>
      </c>
      <c r="D260" s="12">
        <v>27.6</v>
      </c>
      <c r="E260" s="39">
        <v>2973</v>
      </c>
      <c r="F260" s="11">
        <v>3902</v>
      </c>
      <c r="G260" s="11">
        <f t="shared" si="12"/>
        <v>929</v>
      </c>
      <c r="H260" s="22">
        <f t="shared" si="11"/>
        <v>0.79893999999999998</v>
      </c>
      <c r="I260" s="22">
        <f>(D260/D276)*I11</f>
        <v>3.6269075026012919E-2</v>
      </c>
      <c r="J260" s="26">
        <f t="shared" si="13"/>
        <v>0.83520907502601294</v>
      </c>
      <c r="K260" s="94"/>
      <c r="L260" s="86"/>
      <c r="M260" s="87"/>
      <c r="N260" s="5"/>
      <c r="O260" s="6"/>
      <c r="P260" s="6"/>
      <c r="Q260" s="6"/>
      <c r="R260" s="6"/>
      <c r="T260" s="6"/>
      <c r="U260" s="6"/>
      <c r="V260" s="6"/>
      <c r="W260" s="6"/>
      <c r="X260" s="6"/>
      <c r="Y260" s="6"/>
      <c r="Z260" s="6"/>
      <c r="AA260" s="6"/>
    </row>
    <row r="261" spans="1:27" x14ac:dyDescent="0.25">
      <c r="A261" s="12" t="s">
        <v>178</v>
      </c>
      <c r="B261" s="195" t="s">
        <v>152</v>
      </c>
      <c r="C261" s="39">
        <v>17715274</v>
      </c>
      <c r="D261" s="12">
        <v>22</v>
      </c>
      <c r="E261" s="39">
        <v>5</v>
      </c>
      <c r="F261" s="11">
        <v>768</v>
      </c>
      <c r="G261" s="11">
        <f t="shared" si="12"/>
        <v>763</v>
      </c>
      <c r="H261" s="22">
        <f t="shared" si="11"/>
        <v>0.65617999999999999</v>
      </c>
      <c r="I261" s="22">
        <f>(D261/D276)*I11</f>
        <v>2.8910132267111747E-2</v>
      </c>
      <c r="J261" s="26">
        <f t="shared" si="13"/>
        <v>0.68509013226711168</v>
      </c>
      <c r="K261" s="94"/>
      <c r="L261" s="86"/>
      <c r="M261" s="87"/>
      <c r="N261" s="5"/>
      <c r="O261" s="6"/>
      <c r="P261" s="6"/>
      <c r="Q261" s="6"/>
      <c r="R261" s="6"/>
      <c r="T261" s="6"/>
      <c r="U261" s="6"/>
      <c r="V261" s="6"/>
      <c r="W261" s="6"/>
      <c r="X261" s="6"/>
      <c r="Y261" s="6"/>
      <c r="Z261" s="6"/>
      <c r="AA261" s="6"/>
    </row>
    <row r="262" spans="1:27" x14ac:dyDescent="0.25">
      <c r="A262" s="12" t="s">
        <v>179</v>
      </c>
      <c r="B262" s="195" t="s">
        <v>152</v>
      </c>
      <c r="C262" s="39">
        <v>17715700</v>
      </c>
      <c r="D262" s="12">
        <v>30.6</v>
      </c>
      <c r="E262" s="39">
        <v>2142</v>
      </c>
      <c r="F262" s="11">
        <v>3045</v>
      </c>
      <c r="G262" s="11">
        <f t="shared" si="12"/>
        <v>903</v>
      </c>
      <c r="H262" s="22">
        <f t="shared" si="11"/>
        <v>0.77657999999999994</v>
      </c>
      <c r="I262" s="22">
        <f>(D262/D276)*I11</f>
        <v>4.021136578970997E-2</v>
      </c>
      <c r="J262" s="26">
        <f t="shared" si="13"/>
        <v>0.8167913657897099</v>
      </c>
      <c r="K262" s="94"/>
      <c r="L262" s="86"/>
      <c r="M262" s="87"/>
      <c r="N262" s="5"/>
      <c r="O262" s="6"/>
      <c r="P262" s="6"/>
      <c r="Q262" s="6"/>
      <c r="R262" s="6"/>
      <c r="T262" s="6"/>
      <c r="U262" s="6"/>
      <c r="V262" s="6"/>
      <c r="W262" s="6"/>
      <c r="X262" s="6"/>
      <c r="Y262" s="6"/>
      <c r="Z262" s="6"/>
      <c r="AA262" s="6"/>
    </row>
    <row r="263" spans="1:27" x14ac:dyDescent="0.25">
      <c r="A263" s="12" t="s">
        <v>180</v>
      </c>
      <c r="B263" s="195" t="s">
        <v>152</v>
      </c>
      <c r="C263" s="39">
        <v>17715694</v>
      </c>
      <c r="D263" s="12">
        <v>32</v>
      </c>
      <c r="E263" s="39">
        <v>3316</v>
      </c>
      <c r="F263" s="11">
        <v>4293</v>
      </c>
      <c r="G263" s="11">
        <f t="shared" si="12"/>
        <v>977</v>
      </c>
      <c r="H263" s="22">
        <f t="shared" si="11"/>
        <v>0.84021999999999997</v>
      </c>
      <c r="I263" s="22">
        <f>(D263/D276)*I11</f>
        <v>4.205110147943527E-2</v>
      </c>
      <c r="J263" s="26">
        <f t="shared" si="13"/>
        <v>0.88227110147943522</v>
      </c>
      <c r="K263" s="94"/>
      <c r="L263" s="86"/>
      <c r="M263" s="87"/>
      <c r="N263" s="5"/>
      <c r="O263" s="6"/>
      <c r="P263" s="6"/>
      <c r="Q263" s="6"/>
      <c r="R263" s="6"/>
      <c r="T263" s="6"/>
      <c r="U263" s="6"/>
      <c r="V263" s="6"/>
      <c r="W263" s="6"/>
      <c r="X263" s="6"/>
      <c r="Y263" s="6"/>
      <c r="Z263" s="6"/>
      <c r="AA263" s="6"/>
    </row>
    <row r="264" spans="1:27" x14ac:dyDescent="0.25">
      <c r="A264" s="12" t="s">
        <v>181</v>
      </c>
      <c r="B264" s="195" t="s">
        <v>152</v>
      </c>
      <c r="C264" s="39">
        <v>17714976</v>
      </c>
      <c r="D264" s="12">
        <v>35.200000000000003</v>
      </c>
      <c r="E264" s="39">
        <v>2009</v>
      </c>
      <c r="F264" s="11">
        <v>2873</v>
      </c>
      <c r="G264" s="11">
        <f t="shared" si="12"/>
        <v>864</v>
      </c>
      <c r="H264" s="22">
        <f t="shared" si="11"/>
        <v>0.74304000000000003</v>
      </c>
      <c r="I264" s="22">
        <f>(D264/D276)*I11</f>
        <v>4.62562116273788E-2</v>
      </c>
      <c r="J264" s="26">
        <f t="shared" si="13"/>
        <v>0.78929621162737884</v>
      </c>
      <c r="K264" s="94"/>
      <c r="L264" s="86"/>
      <c r="M264" s="87"/>
      <c r="N264" s="5"/>
      <c r="O264" s="6"/>
      <c r="P264" s="6"/>
      <c r="Q264" s="6"/>
      <c r="R264" s="6"/>
      <c r="T264" s="6"/>
      <c r="U264" s="6"/>
      <c r="V264" s="6"/>
      <c r="W264" s="6"/>
      <c r="X264" s="6"/>
      <c r="Y264" s="6"/>
      <c r="Z264" s="6"/>
      <c r="AA264" s="6"/>
    </row>
    <row r="265" spans="1:27" x14ac:dyDescent="0.25">
      <c r="A265" s="12" t="s">
        <v>182</v>
      </c>
      <c r="B265" s="195" t="s">
        <v>152</v>
      </c>
      <c r="C265" s="39">
        <v>17715444</v>
      </c>
      <c r="D265" s="12">
        <v>37.1</v>
      </c>
      <c r="E265" s="39">
        <v>2945</v>
      </c>
      <c r="F265" s="11">
        <v>2945</v>
      </c>
      <c r="G265" s="11">
        <f t="shared" si="12"/>
        <v>0</v>
      </c>
      <c r="H265" s="22">
        <f t="shared" si="11"/>
        <v>0</v>
      </c>
      <c r="I265" s="22">
        <f>(D265/D276)*I11</f>
        <v>4.8752995777720264E-2</v>
      </c>
      <c r="J265" s="26">
        <f t="shared" si="13"/>
        <v>4.8752995777720264E-2</v>
      </c>
      <c r="K265" s="94"/>
      <c r="L265" s="86"/>
      <c r="M265" s="87"/>
      <c r="N265" s="5"/>
      <c r="O265" s="6"/>
      <c r="P265" s="6"/>
      <c r="Q265" s="6"/>
      <c r="R265" s="6"/>
      <c r="T265" s="6"/>
      <c r="U265" s="6"/>
      <c r="V265" s="6"/>
      <c r="W265" s="6"/>
      <c r="X265" s="6"/>
      <c r="Y265" s="6"/>
      <c r="Z265" s="6"/>
      <c r="AA265" s="6"/>
    </row>
    <row r="266" spans="1:27" x14ac:dyDescent="0.25">
      <c r="A266" s="12" t="s">
        <v>183</v>
      </c>
      <c r="B266" s="195" t="s">
        <v>152</v>
      </c>
      <c r="C266" s="39">
        <v>17715064</v>
      </c>
      <c r="D266" s="12">
        <v>40.799999999999997</v>
      </c>
      <c r="E266" s="39">
        <v>3558</v>
      </c>
      <c r="F266" s="11">
        <v>5243</v>
      </c>
      <c r="G266" s="11">
        <f t="shared" si="12"/>
        <v>1685</v>
      </c>
      <c r="H266" s="22">
        <f t="shared" si="11"/>
        <v>1.4491000000000001</v>
      </c>
      <c r="I266" s="22">
        <f>(D266/D276)*I11</f>
        <v>5.3615154386279958E-2</v>
      </c>
      <c r="J266" s="26">
        <f t="shared" si="13"/>
        <v>1.50271515438628</v>
      </c>
      <c r="K266" s="94"/>
      <c r="L266" s="86"/>
      <c r="M266" s="87"/>
      <c r="N266" s="5"/>
      <c r="O266" s="6"/>
      <c r="P266" s="6"/>
      <c r="Q266" s="6"/>
      <c r="R266" s="6"/>
      <c r="T266" s="6"/>
      <c r="U266" s="6"/>
      <c r="V266" s="6"/>
      <c r="W266" s="6"/>
      <c r="X266" s="6"/>
      <c r="Y266" s="6"/>
      <c r="Z266" s="6"/>
      <c r="AA266" s="6"/>
    </row>
    <row r="267" spans="1:27" x14ac:dyDescent="0.25">
      <c r="A267" s="12" t="s">
        <v>184</v>
      </c>
      <c r="B267" s="195" t="s">
        <v>152</v>
      </c>
      <c r="C267" s="39">
        <v>17715679</v>
      </c>
      <c r="D267" s="12">
        <v>31.4</v>
      </c>
      <c r="E267" s="39">
        <v>2923</v>
      </c>
      <c r="F267" s="11">
        <v>3867</v>
      </c>
      <c r="G267" s="11">
        <f t="shared" si="12"/>
        <v>944</v>
      </c>
      <c r="H267" s="22">
        <f t="shared" si="11"/>
        <v>0.81184000000000001</v>
      </c>
      <c r="I267" s="22">
        <f>(D267/D276)*I11</f>
        <v>4.1262643326695853E-2</v>
      </c>
      <c r="J267" s="26">
        <f t="shared" si="13"/>
        <v>0.85310264332669583</v>
      </c>
      <c r="K267" s="94"/>
      <c r="L267" s="86"/>
      <c r="M267" s="87"/>
      <c r="N267" s="5"/>
      <c r="O267" s="6"/>
      <c r="P267" s="6"/>
      <c r="Q267" s="6"/>
      <c r="R267" s="6"/>
      <c r="T267" s="6"/>
      <c r="U267" s="6"/>
      <c r="V267" s="6"/>
      <c r="W267" s="6"/>
      <c r="X267" s="6"/>
      <c r="Y267" s="6"/>
      <c r="Z267" s="6"/>
      <c r="AA267" s="6"/>
    </row>
    <row r="268" spans="1:27" x14ac:dyDescent="0.25">
      <c r="A268" s="12" t="s">
        <v>185</v>
      </c>
      <c r="B268" s="195" t="s">
        <v>152</v>
      </c>
      <c r="C268" s="39">
        <v>17715061</v>
      </c>
      <c r="D268" s="12">
        <v>29.8</v>
      </c>
      <c r="E268" s="39">
        <v>2476</v>
      </c>
      <c r="F268" s="11">
        <v>3395</v>
      </c>
      <c r="G268" s="11">
        <f t="shared" si="12"/>
        <v>919</v>
      </c>
      <c r="H268" s="22">
        <f t="shared" si="11"/>
        <v>0.79033999999999993</v>
      </c>
      <c r="I268" s="22">
        <f>(D268/D276)*I11</f>
        <v>3.9160088252724094E-2</v>
      </c>
      <c r="J268" s="26">
        <f t="shared" si="13"/>
        <v>0.82950008825272403</v>
      </c>
      <c r="K268" s="94"/>
      <c r="L268" s="86"/>
      <c r="M268" s="87"/>
      <c r="N268" s="5"/>
      <c r="O268" s="6"/>
      <c r="P268" s="6"/>
      <c r="Q268" s="6"/>
      <c r="R268" s="6"/>
      <c r="T268" s="6"/>
      <c r="U268" s="6"/>
      <c r="V268" s="6"/>
      <c r="W268" s="6"/>
      <c r="X268" s="6"/>
      <c r="Y268" s="6"/>
      <c r="Z268" s="6"/>
      <c r="AA268" s="6"/>
    </row>
    <row r="269" spans="1:27" x14ac:dyDescent="0.25">
      <c r="A269" s="12" t="s">
        <v>186</v>
      </c>
      <c r="B269" s="195" t="s">
        <v>152</v>
      </c>
      <c r="C269" s="39">
        <v>17714969</v>
      </c>
      <c r="D269" s="12">
        <v>29.1</v>
      </c>
      <c r="E269" s="39">
        <v>3795</v>
      </c>
      <c r="F269" s="11">
        <v>4501</v>
      </c>
      <c r="G269" s="11">
        <f t="shared" si="12"/>
        <v>706</v>
      </c>
      <c r="H269" s="22">
        <f t="shared" si="11"/>
        <v>0.60716000000000003</v>
      </c>
      <c r="I269" s="22">
        <f>(D269/D276)*I11</f>
        <v>3.8240220407861444E-2</v>
      </c>
      <c r="J269" s="26">
        <f t="shared" si="13"/>
        <v>0.64540022040786149</v>
      </c>
      <c r="K269" s="94"/>
      <c r="L269" s="86"/>
      <c r="M269" s="87"/>
      <c r="N269" s="5"/>
      <c r="O269" s="6"/>
      <c r="P269" s="6"/>
      <c r="Q269" s="6"/>
      <c r="R269" s="6"/>
      <c r="T269" s="6"/>
      <c r="U269" s="6"/>
      <c r="V269" s="6"/>
      <c r="W269" s="6"/>
      <c r="X269" s="6"/>
      <c r="Y269" s="6"/>
      <c r="Z269" s="6"/>
      <c r="AA269" s="6"/>
    </row>
    <row r="270" spans="1:27" x14ac:dyDescent="0.25">
      <c r="A270" s="12" t="s">
        <v>187</v>
      </c>
      <c r="B270" s="195" t="s">
        <v>152</v>
      </c>
      <c r="C270" s="39">
        <v>17219305</v>
      </c>
      <c r="D270" s="12">
        <v>33.4</v>
      </c>
      <c r="E270" s="39">
        <v>3683</v>
      </c>
      <c r="F270" s="11">
        <v>4166</v>
      </c>
      <c r="G270" s="11">
        <f t="shared" si="12"/>
        <v>483</v>
      </c>
      <c r="H270" s="22">
        <f t="shared" si="11"/>
        <v>0.41537999999999997</v>
      </c>
      <c r="I270" s="22">
        <f>(D270/D276)*I11</f>
        <v>4.3890837169160556E-2</v>
      </c>
      <c r="J270" s="26">
        <f t="shared" si="13"/>
        <v>0.45927083716916051</v>
      </c>
      <c r="K270" s="94"/>
      <c r="L270" s="86"/>
      <c r="M270" s="87"/>
      <c r="N270" s="5"/>
      <c r="O270" s="6"/>
      <c r="P270" s="6"/>
      <c r="Q270" s="6"/>
      <c r="R270" s="6"/>
      <c r="T270" s="6"/>
      <c r="U270" s="6"/>
      <c r="V270" s="6"/>
      <c r="W270" s="6"/>
      <c r="X270" s="6"/>
      <c r="Y270" s="6"/>
      <c r="Z270" s="6"/>
      <c r="AA270" s="6"/>
    </row>
    <row r="271" spans="1:27" x14ac:dyDescent="0.25">
      <c r="A271" s="12" t="s">
        <v>188</v>
      </c>
      <c r="B271" s="195" t="s">
        <v>152</v>
      </c>
      <c r="C271" s="39">
        <v>17218719</v>
      </c>
      <c r="D271" s="12">
        <v>32.5</v>
      </c>
      <c r="E271" s="39">
        <v>4244</v>
      </c>
      <c r="F271" s="11">
        <v>5548</v>
      </c>
      <c r="G271" s="11">
        <f t="shared" si="12"/>
        <v>1304</v>
      </c>
      <c r="H271" s="22">
        <f t="shared" si="11"/>
        <v>1.12144</v>
      </c>
      <c r="I271" s="22">
        <f>(D271/D276)*I11</f>
        <v>4.270814994005144E-2</v>
      </c>
      <c r="J271" s="26">
        <f t="shared" si="13"/>
        <v>1.1641481499400514</v>
      </c>
      <c r="K271" s="94"/>
      <c r="L271" s="86"/>
      <c r="M271" s="87"/>
      <c r="N271" s="5"/>
      <c r="O271" s="6"/>
      <c r="P271" s="6"/>
      <c r="Q271" s="6"/>
      <c r="R271" s="6"/>
      <c r="T271" s="6"/>
      <c r="U271" s="6"/>
      <c r="V271" s="6"/>
      <c r="W271" s="6"/>
      <c r="X271" s="6"/>
      <c r="Y271" s="6"/>
      <c r="Z271" s="6"/>
      <c r="AA271" s="6"/>
    </row>
    <row r="272" spans="1:27" x14ac:dyDescent="0.25">
      <c r="A272" s="12" t="s">
        <v>189</v>
      </c>
      <c r="B272" s="195" t="s">
        <v>152</v>
      </c>
      <c r="C272" s="39">
        <v>17715338</v>
      </c>
      <c r="D272" s="12">
        <v>29.5</v>
      </c>
      <c r="E272" s="39">
        <v>3586</v>
      </c>
      <c r="F272" s="11">
        <v>4750</v>
      </c>
      <c r="G272" s="11">
        <f t="shared" si="12"/>
        <v>1164</v>
      </c>
      <c r="H272" s="22">
        <f t="shared" ref="H272:H274" si="16">G272*0.00086</f>
        <v>1.0010399999999999</v>
      </c>
      <c r="I272" s="22">
        <f>(D272/D276)*I11</f>
        <v>3.8765859176354382E-2</v>
      </c>
      <c r="J272" s="26">
        <f t="shared" si="13"/>
        <v>1.0398058591763544</v>
      </c>
      <c r="K272" s="94"/>
      <c r="L272" s="86"/>
      <c r="M272" s="87"/>
      <c r="N272" s="5"/>
      <c r="O272" s="6"/>
      <c r="P272" s="6"/>
      <c r="Q272" s="6"/>
      <c r="R272" s="6"/>
      <c r="T272" s="6"/>
      <c r="U272" s="6"/>
      <c r="V272" s="6"/>
      <c r="W272" s="6"/>
      <c r="X272" s="6"/>
      <c r="Y272" s="6"/>
      <c r="Z272" s="6"/>
      <c r="AA272" s="6"/>
    </row>
    <row r="273" spans="1:27" x14ac:dyDescent="0.25">
      <c r="A273" s="12" t="s">
        <v>190</v>
      </c>
      <c r="B273" s="195" t="s">
        <v>152</v>
      </c>
      <c r="C273" s="39">
        <v>17715503</v>
      </c>
      <c r="D273" s="12">
        <v>24.4</v>
      </c>
      <c r="E273" s="39">
        <v>2974</v>
      </c>
      <c r="F273" s="11">
        <v>3932</v>
      </c>
      <c r="G273" s="11">
        <f t="shared" ref="G273:G274" si="17">F273-E273</f>
        <v>958</v>
      </c>
      <c r="H273" s="22">
        <f t="shared" si="16"/>
        <v>0.82387999999999995</v>
      </c>
      <c r="I273" s="22">
        <f>(D273/D276)*I11</f>
        <v>3.2063964878069388E-2</v>
      </c>
      <c r="J273" s="26">
        <f t="shared" ref="J273:J274" si="18">H273+I273</f>
        <v>0.85594396487806934</v>
      </c>
      <c r="K273" s="94"/>
      <c r="L273" s="86"/>
      <c r="M273" s="87"/>
      <c r="N273" s="5"/>
      <c r="O273" s="6"/>
      <c r="P273" s="6"/>
      <c r="Q273" s="6"/>
      <c r="R273" s="6"/>
      <c r="T273" s="6"/>
      <c r="U273" s="6"/>
      <c r="V273" s="6"/>
      <c r="W273" s="6"/>
      <c r="X273" s="6"/>
      <c r="Y273" s="6"/>
      <c r="Z273" s="6"/>
      <c r="AA273" s="6"/>
    </row>
    <row r="274" spans="1:27" x14ac:dyDescent="0.25">
      <c r="A274" s="12" t="s">
        <v>191</v>
      </c>
      <c r="B274" s="195" t="s">
        <v>152</v>
      </c>
      <c r="C274" s="39">
        <v>17219032</v>
      </c>
      <c r="D274" s="12">
        <v>43.3</v>
      </c>
      <c r="E274" s="39">
        <v>3881</v>
      </c>
      <c r="F274" s="11">
        <v>5331</v>
      </c>
      <c r="G274" s="11">
        <f t="shared" si="17"/>
        <v>1450</v>
      </c>
      <c r="H274" s="22">
        <f t="shared" si="16"/>
        <v>1.2469999999999999</v>
      </c>
      <c r="I274" s="22">
        <f>(D274/D276)*I11</f>
        <v>5.6900396689360845E-2</v>
      </c>
      <c r="J274" s="26">
        <f t="shared" si="18"/>
        <v>1.3039003966893608</v>
      </c>
      <c r="K274" s="94"/>
      <c r="L274" s="86"/>
      <c r="M274" s="87"/>
      <c r="N274" s="5"/>
      <c r="O274" s="6"/>
      <c r="P274" s="6"/>
      <c r="Q274" s="6"/>
      <c r="R274" s="6"/>
      <c r="T274" s="6"/>
      <c r="U274" s="6"/>
      <c r="V274" s="6"/>
      <c r="W274" s="6"/>
      <c r="X274" s="6"/>
      <c r="Y274" s="6"/>
      <c r="Z274" s="6"/>
      <c r="AA274" s="6"/>
    </row>
    <row r="275" spans="1:27" x14ac:dyDescent="0.25">
      <c r="A275" s="734" t="s">
        <v>211</v>
      </c>
      <c r="B275" s="765"/>
      <c r="C275" s="735"/>
      <c r="D275" s="99">
        <f>SUM(D205:D274)</f>
        <v>2877.7000000000007</v>
      </c>
      <c r="E275" s="131">
        <f>SUM(E205:E274)</f>
        <v>273984.51827242528</v>
      </c>
      <c r="F275" s="131">
        <f t="shared" ref="F275:G275" si="19">SUM(F205:F274)</f>
        <v>351884.75083056476</v>
      </c>
      <c r="G275" s="131">
        <f t="shared" si="19"/>
        <v>77900.232558139542</v>
      </c>
      <c r="H275" s="92">
        <f>SUM(H205:H274)</f>
        <v>71.360214285714278</v>
      </c>
      <c r="I275" s="92">
        <f>SUM(I205:I274)</f>
        <v>3.7815767102303375</v>
      </c>
      <c r="J275" s="92">
        <f>SUM(J205:J274)</f>
        <v>75.141790995944632</v>
      </c>
      <c r="K275" s="100"/>
      <c r="L275" s="86"/>
      <c r="M275" s="102"/>
      <c r="N275" s="15"/>
      <c r="O275" s="14"/>
      <c r="P275" s="14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</row>
    <row r="276" spans="1:27" x14ac:dyDescent="0.25">
      <c r="A276" s="729" t="s">
        <v>212</v>
      </c>
      <c r="B276" s="766"/>
      <c r="C276" s="730"/>
      <c r="D276" s="103">
        <f>D275+D204</f>
        <v>13523.499999999998</v>
      </c>
      <c r="E276" s="131">
        <f t="shared" ref="E276:H276" si="20">E275+E204</f>
        <v>944138.9182724253</v>
      </c>
      <c r="F276" s="131">
        <f t="shared" si="20"/>
        <v>1160417.7508305646</v>
      </c>
      <c r="G276" s="131">
        <f t="shared" si="20"/>
        <v>216278.83255813955</v>
      </c>
      <c r="H276" s="92">
        <f t="shared" si="20"/>
        <v>190.3658102857143</v>
      </c>
      <c r="I276" s="92">
        <f>I275+I204</f>
        <v>17.771189714285711</v>
      </c>
      <c r="J276" s="92">
        <f>J275+J204</f>
        <v>208.13700000000003</v>
      </c>
      <c r="K276" s="104"/>
      <c r="L276" s="86"/>
      <c r="M276" s="85"/>
      <c r="N276" s="5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</row>
    <row r="277" spans="1:27" x14ac:dyDescent="0.25">
      <c r="A277" s="105"/>
      <c r="B277" s="196"/>
      <c r="C277" s="105"/>
      <c r="D277" s="105"/>
      <c r="E277" s="106"/>
      <c r="F277" s="107"/>
      <c r="G277" s="107"/>
      <c r="H277" s="106"/>
      <c r="I277" s="106"/>
      <c r="J277" s="106"/>
      <c r="K277" s="85"/>
      <c r="L277" s="85"/>
      <c r="M277" s="85"/>
      <c r="N277" s="5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</row>
    <row r="278" spans="1:27" x14ac:dyDescent="0.25">
      <c r="A278" s="108"/>
      <c r="B278" s="197"/>
      <c r="C278" s="108"/>
      <c r="D278" s="108"/>
      <c r="E278" s="109"/>
      <c r="F278" s="109"/>
      <c r="G278" s="109"/>
      <c r="H278" s="109"/>
      <c r="I278" s="110"/>
      <c r="J278" s="106"/>
      <c r="K278" s="85"/>
      <c r="L278" s="85"/>
      <c r="M278" s="85"/>
      <c r="N278" s="5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</row>
    <row r="279" spans="1:27" x14ac:dyDescent="0.25">
      <c r="A279" s="108"/>
      <c r="B279" s="197"/>
      <c r="C279" s="111"/>
      <c r="D279" s="108"/>
      <c r="E279" s="112"/>
      <c r="F279" s="112"/>
      <c r="G279" s="112"/>
      <c r="H279" s="112"/>
      <c r="I279" s="110"/>
      <c r="J279" s="106"/>
      <c r="K279" s="85"/>
      <c r="L279" s="85"/>
      <c r="M279" s="85"/>
      <c r="N279" s="5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</row>
    <row r="280" spans="1:27" x14ac:dyDescent="0.25">
      <c r="A280" s="108"/>
      <c r="B280" s="197"/>
      <c r="C280" s="111"/>
      <c r="D280" s="108"/>
      <c r="E280" s="112"/>
      <c r="F280" s="112"/>
      <c r="G280" s="112"/>
      <c r="H280" s="112"/>
      <c r="I280" s="110"/>
      <c r="J280" s="106"/>
      <c r="K280" s="85"/>
      <c r="L280" s="85"/>
      <c r="M280" s="85"/>
      <c r="N280" s="5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</row>
    <row r="281" spans="1:27" x14ac:dyDescent="0.25">
      <c r="A281" s="108"/>
      <c r="B281" s="197"/>
      <c r="C281" s="111"/>
      <c r="D281" s="108"/>
      <c r="E281" s="112"/>
      <c r="F281" s="112"/>
      <c r="G281" s="112"/>
      <c r="H281" s="112"/>
      <c r="I281" s="110"/>
      <c r="J281" s="106"/>
      <c r="K281" s="85"/>
      <c r="L281" s="85"/>
      <c r="M281" s="85"/>
      <c r="N281" s="5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</row>
    <row r="282" spans="1:27" x14ac:dyDescent="0.25">
      <c r="A282" s="108"/>
      <c r="B282" s="197"/>
      <c r="C282" s="111"/>
      <c r="D282" s="108"/>
      <c r="E282" s="112"/>
      <c r="F282" s="112"/>
      <c r="G282" s="112"/>
      <c r="H282" s="112"/>
      <c r="I282" s="110"/>
      <c r="J282" s="106"/>
      <c r="K282" s="85"/>
      <c r="L282" s="85"/>
      <c r="M282" s="85"/>
      <c r="N282" s="5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</row>
    <row r="283" spans="1:27" x14ac:dyDescent="0.25">
      <c r="A283" s="108"/>
      <c r="B283" s="197"/>
      <c r="C283" s="111"/>
      <c r="D283" s="108"/>
      <c r="E283" s="112"/>
      <c r="F283" s="112"/>
      <c r="G283" s="112"/>
      <c r="H283" s="112"/>
      <c r="I283" s="110"/>
      <c r="J283" s="106"/>
      <c r="K283" s="85"/>
      <c r="L283" s="85"/>
      <c r="M283" s="85"/>
      <c r="N283" s="5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</row>
    <row r="284" spans="1:27" x14ac:dyDescent="0.25">
      <c r="A284" s="108"/>
      <c r="B284" s="197"/>
      <c r="C284" s="111"/>
      <c r="D284" s="108"/>
      <c r="E284" s="112"/>
      <c r="F284" s="112"/>
      <c r="G284" s="112"/>
      <c r="H284" s="112"/>
      <c r="I284" s="110"/>
      <c r="J284" s="106"/>
      <c r="K284" s="85"/>
      <c r="L284" s="85"/>
      <c r="M284" s="85"/>
      <c r="N284" s="5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</row>
    <row r="285" spans="1:27" x14ac:dyDescent="0.25">
      <c r="A285" s="108"/>
      <c r="B285" s="197"/>
      <c r="C285" s="111"/>
      <c r="D285" s="108"/>
      <c r="E285" s="112"/>
      <c r="F285" s="112"/>
      <c r="G285" s="112"/>
      <c r="H285" s="112"/>
      <c r="I285" s="110"/>
      <c r="J285" s="106"/>
      <c r="K285" s="85"/>
      <c r="L285" s="85"/>
      <c r="M285" s="85"/>
      <c r="N285" s="5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</row>
    <row r="286" spans="1:27" x14ac:dyDescent="0.25">
      <c r="A286" s="108"/>
      <c r="B286" s="197"/>
      <c r="C286" s="111"/>
      <c r="D286" s="108"/>
      <c r="E286" s="112"/>
      <c r="F286" s="112"/>
      <c r="G286" s="112"/>
      <c r="H286" s="112"/>
      <c r="I286" s="110"/>
      <c r="J286" s="106"/>
      <c r="K286" s="85"/>
      <c r="L286" s="85"/>
      <c r="M286" s="85"/>
      <c r="N286" s="5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</row>
    <row r="287" spans="1:27" x14ac:dyDescent="0.25">
      <c r="A287" s="108"/>
      <c r="B287" s="197"/>
      <c r="C287" s="111"/>
      <c r="D287" s="108"/>
      <c r="E287" s="112"/>
      <c r="F287" s="112"/>
      <c r="G287" s="112"/>
      <c r="H287" s="112"/>
      <c r="I287" s="110"/>
      <c r="J287" s="106"/>
      <c r="K287" s="85"/>
      <c r="L287" s="85"/>
      <c r="M287" s="85"/>
      <c r="N287" s="5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</row>
    <row r="288" spans="1:27" x14ac:dyDescent="0.25">
      <c r="A288" s="108"/>
      <c r="B288" s="197"/>
      <c r="C288" s="111"/>
      <c r="D288" s="108"/>
      <c r="E288" s="112"/>
      <c r="F288" s="112"/>
      <c r="G288" s="112"/>
      <c r="H288" s="112"/>
      <c r="I288" s="110"/>
      <c r="J288" s="106"/>
      <c r="K288" s="85"/>
      <c r="L288" s="85"/>
      <c r="M288" s="85"/>
      <c r="N288" s="5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</row>
    <row r="289" spans="1:27" x14ac:dyDescent="0.25">
      <c r="A289" s="108"/>
      <c r="B289" s="197"/>
      <c r="C289" s="111"/>
      <c r="D289" s="108"/>
      <c r="E289" s="112"/>
      <c r="F289" s="112"/>
      <c r="G289" s="112"/>
      <c r="H289" s="112"/>
      <c r="I289" s="110"/>
      <c r="J289" s="106"/>
      <c r="K289" s="85"/>
      <c r="L289" s="85"/>
      <c r="M289" s="85"/>
      <c r="N289" s="5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</row>
    <row r="290" spans="1:27" x14ac:dyDescent="0.25">
      <c r="A290" s="108"/>
      <c r="B290" s="197"/>
      <c r="C290" s="111"/>
      <c r="D290" s="108"/>
      <c r="E290" s="112"/>
      <c r="F290" s="112"/>
      <c r="G290" s="112"/>
      <c r="H290" s="112"/>
      <c r="I290" s="110"/>
      <c r="J290" s="106"/>
      <c r="K290" s="85"/>
      <c r="L290" s="85"/>
      <c r="M290" s="85"/>
      <c r="N290" s="5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</row>
    <row r="291" spans="1:27" x14ac:dyDescent="0.25">
      <c r="A291" s="108"/>
      <c r="B291" s="197"/>
      <c r="C291" s="111"/>
      <c r="D291" s="108"/>
      <c r="E291" s="112"/>
      <c r="F291" s="112"/>
      <c r="G291" s="112"/>
      <c r="H291" s="112"/>
      <c r="I291" s="110"/>
      <c r="J291" s="106"/>
      <c r="K291" s="85"/>
      <c r="L291" s="85"/>
      <c r="M291" s="85"/>
      <c r="N291" s="5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</row>
    <row r="292" spans="1:27" x14ac:dyDescent="0.25">
      <c r="A292" s="108"/>
      <c r="B292" s="197"/>
      <c r="C292" s="111"/>
      <c r="D292" s="108"/>
      <c r="E292" s="112"/>
      <c r="F292" s="112"/>
      <c r="G292" s="112"/>
      <c r="H292" s="112"/>
      <c r="I292" s="110"/>
      <c r="J292" s="106"/>
      <c r="K292" s="85"/>
      <c r="L292" s="85"/>
      <c r="M292" s="85"/>
      <c r="N292" s="5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</row>
    <row r="293" spans="1:27" x14ac:dyDescent="0.25">
      <c r="A293" s="108"/>
      <c r="B293" s="197"/>
      <c r="C293" s="111"/>
      <c r="D293" s="108"/>
      <c r="E293" s="112"/>
      <c r="F293" s="112"/>
      <c r="G293" s="112"/>
      <c r="H293" s="112"/>
      <c r="I293" s="110"/>
      <c r="J293" s="106"/>
      <c r="K293" s="85"/>
      <c r="L293" s="85"/>
      <c r="M293" s="85"/>
      <c r="N293" s="5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</row>
    <row r="294" spans="1:27" x14ac:dyDescent="0.25">
      <c r="A294" s="108"/>
      <c r="B294" s="197"/>
      <c r="C294" s="111"/>
      <c r="D294" s="108"/>
      <c r="E294" s="112"/>
      <c r="F294" s="112"/>
      <c r="G294" s="112"/>
      <c r="H294" s="112"/>
      <c r="I294" s="110"/>
      <c r="J294" s="106"/>
      <c r="K294" s="85"/>
      <c r="L294" s="85"/>
      <c r="M294" s="85"/>
      <c r="N294" s="5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</row>
    <row r="295" spans="1:27" x14ac:dyDescent="0.25">
      <c r="A295" s="108"/>
      <c r="B295" s="197"/>
      <c r="C295" s="111"/>
      <c r="D295" s="108"/>
      <c r="E295" s="112"/>
      <c r="F295" s="112"/>
      <c r="G295" s="112"/>
      <c r="H295" s="112"/>
      <c r="I295" s="110"/>
      <c r="J295" s="106"/>
      <c r="K295" s="85"/>
      <c r="L295" s="85"/>
      <c r="M295" s="85"/>
      <c r="N295" s="5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</row>
    <row r="296" spans="1:27" x14ac:dyDescent="0.25">
      <c r="A296" s="108"/>
      <c r="B296" s="197"/>
      <c r="C296" s="111"/>
      <c r="D296" s="108"/>
      <c r="E296" s="112"/>
      <c r="F296" s="112"/>
      <c r="G296" s="112"/>
      <c r="H296" s="112"/>
      <c r="I296" s="110"/>
      <c r="J296" s="106"/>
      <c r="K296" s="85"/>
      <c r="L296" s="85"/>
      <c r="M296" s="85"/>
      <c r="N296" s="5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</row>
    <row r="297" spans="1:27" x14ac:dyDescent="0.25">
      <c r="A297" s="108"/>
      <c r="B297" s="197"/>
      <c r="C297" s="111"/>
      <c r="D297" s="108"/>
      <c r="E297" s="112"/>
      <c r="F297" s="112"/>
      <c r="G297" s="112"/>
      <c r="H297" s="112"/>
      <c r="I297" s="110"/>
      <c r="J297" s="106"/>
      <c r="K297" s="85"/>
      <c r="L297" s="85"/>
      <c r="M297" s="85"/>
      <c r="N297" s="5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</row>
    <row r="298" spans="1:27" x14ac:dyDescent="0.25">
      <c r="A298" s="108"/>
      <c r="B298" s="197"/>
      <c r="C298" s="111"/>
      <c r="D298" s="108"/>
      <c r="E298" s="112"/>
      <c r="F298" s="112"/>
      <c r="G298" s="112"/>
      <c r="H298" s="112"/>
      <c r="I298" s="110"/>
      <c r="J298" s="106"/>
      <c r="K298" s="85"/>
      <c r="L298" s="85"/>
      <c r="M298" s="85"/>
      <c r="N298" s="5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</row>
    <row r="299" spans="1:27" x14ac:dyDescent="0.25">
      <c r="A299" s="108"/>
      <c r="B299" s="197"/>
      <c r="C299" s="111"/>
      <c r="D299" s="108"/>
      <c r="E299" s="112"/>
      <c r="F299" s="112"/>
      <c r="G299" s="112"/>
      <c r="H299" s="112"/>
      <c r="I299" s="110"/>
      <c r="J299" s="106"/>
      <c r="K299" s="85"/>
      <c r="L299" s="85"/>
      <c r="M299" s="85"/>
      <c r="N299" s="5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</row>
    <row r="300" spans="1:27" x14ac:dyDescent="0.25">
      <c r="K300" s="6"/>
      <c r="L300" s="6"/>
      <c r="M300" s="6"/>
      <c r="N300" s="5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</row>
    <row r="301" spans="1:27" x14ac:dyDescent="0.25">
      <c r="K301" s="6"/>
      <c r="L301" s="6"/>
      <c r="M301" s="6"/>
      <c r="N301" s="5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</row>
    <row r="302" spans="1:27" x14ac:dyDescent="0.25">
      <c r="K302" s="6"/>
      <c r="L302" s="6"/>
      <c r="M302" s="6"/>
      <c r="N302" s="5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</row>
    <row r="303" spans="1:27" x14ac:dyDescent="0.25">
      <c r="K303" s="6"/>
      <c r="L303" s="6"/>
      <c r="M303" s="6"/>
      <c r="N303" s="5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</row>
    <row r="304" spans="1:27" x14ac:dyDescent="0.25">
      <c r="K304" s="6"/>
      <c r="L304" s="6"/>
      <c r="M304" s="6"/>
      <c r="N304" s="5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</row>
    <row r="305" spans="11:27" x14ac:dyDescent="0.25">
      <c r="K305" s="6"/>
      <c r="L305" s="6"/>
      <c r="M305" s="6"/>
      <c r="N305" s="5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</row>
    <row r="306" spans="11:27" x14ac:dyDescent="0.25">
      <c r="K306" s="6"/>
      <c r="L306" s="6"/>
      <c r="M306" s="6"/>
      <c r="N306" s="5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</row>
    <row r="307" spans="11:27" x14ac:dyDescent="0.25">
      <c r="K307" s="6"/>
      <c r="L307" s="6"/>
      <c r="M307" s="6"/>
      <c r="N307" s="5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</row>
    <row r="308" spans="11:27" x14ac:dyDescent="0.25">
      <c r="K308" s="6"/>
      <c r="L308" s="6"/>
      <c r="M308" s="6"/>
      <c r="N308" s="5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</row>
    <row r="309" spans="11:27" x14ac:dyDescent="0.25">
      <c r="K309" s="6"/>
      <c r="L309" s="6"/>
      <c r="M309" s="6"/>
      <c r="N309" s="5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</row>
    <row r="310" spans="11:27" x14ac:dyDescent="0.25">
      <c r="K310" s="6"/>
      <c r="L310" s="6"/>
      <c r="M310" s="6"/>
      <c r="N310" s="5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</row>
    <row r="311" spans="11:27" x14ac:dyDescent="0.25">
      <c r="K311" s="6"/>
      <c r="L311" s="6"/>
      <c r="M311" s="6"/>
      <c r="N311" s="5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</row>
    <row r="312" spans="11:27" x14ac:dyDescent="0.25">
      <c r="K312" s="6"/>
      <c r="L312" s="6"/>
      <c r="M312" s="6"/>
      <c r="N312" s="5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</row>
    <row r="313" spans="11:27" x14ac:dyDescent="0.25">
      <c r="K313" s="6"/>
      <c r="L313" s="6"/>
      <c r="M313" s="6"/>
      <c r="N313" s="5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</row>
    <row r="314" spans="11:27" x14ac:dyDescent="0.25">
      <c r="K314" s="6"/>
      <c r="L314" s="6"/>
      <c r="M314" s="6"/>
      <c r="N314" s="5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</row>
    <row r="315" spans="11:27" x14ac:dyDescent="0.25">
      <c r="K315" s="17"/>
      <c r="L315" s="17"/>
      <c r="M315" s="17"/>
      <c r="N315" s="18"/>
      <c r="O315" s="17"/>
      <c r="P315" s="17"/>
      <c r="Q315" s="17"/>
      <c r="R315" s="17"/>
      <c r="S315" s="17"/>
      <c r="T315" s="17"/>
      <c r="U315" s="17"/>
      <c r="V315" s="17"/>
      <c r="W315" s="17"/>
    </row>
    <row r="316" spans="11:27" x14ac:dyDescent="0.25">
      <c r="K316" s="17"/>
      <c r="L316" s="17"/>
      <c r="M316" s="17"/>
      <c r="N316" s="18"/>
      <c r="O316" s="17"/>
      <c r="P316" s="17"/>
      <c r="Q316" s="17"/>
      <c r="R316" s="17"/>
      <c r="S316" s="17"/>
      <c r="T316" s="17"/>
      <c r="U316" s="17"/>
      <c r="V316" s="17"/>
      <c r="W316" s="17"/>
    </row>
  </sheetData>
  <mergeCells count="19">
    <mergeCell ref="A1:M1"/>
    <mergeCell ref="A3:M3"/>
    <mergeCell ref="A4:M4"/>
    <mergeCell ref="A6:I6"/>
    <mergeCell ref="L6:M11"/>
    <mergeCell ref="A7:E7"/>
    <mergeCell ref="F7:H7"/>
    <mergeCell ref="A8:E8"/>
    <mergeCell ref="F8:H8"/>
    <mergeCell ref="A9:E11"/>
    <mergeCell ref="N233:P233"/>
    <mergeCell ref="A275:C275"/>
    <mergeCell ref="A276:C276"/>
    <mergeCell ref="F9:H9"/>
    <mergeCell ref="F10:H10"/>
    <mergeCell ref="F11:H11"/>
    <mergeCell ref="L13:M13"/>
    <mergeCell ref="N77:S77"/>
    <mergeCell ref="A204:C204"/>
  </mergeCells>
  <pageMargins left="0.70866141732283472" right="0.31496062992125984" top="0.74803149606299213" bottom="0" header="0.31496062992125984" footer="0"/>
  <pageSetup paperSize="9" scale="5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6"/>
  <sheetViews>
    <sheetView topLeftCell="A163" workbookViewId="0">
      <selection activeCell="N200" sqref="N200"/>
    </sheetView>
  </sheetViews>
  <sheetFormatPr defaultRowHeight="15" x14ac:dyDescent="0.25"/>
  <cols>
    <col min="1" max="1" width="9.28515625" bestFit="1" customWidth="1"/>
    <col min="2" max="2" width="9.85546875" bestFit="1" customWidth="1"/>
    <col min="3" max="9" width="9.28515625" bestFit="1" customWidth="1"/>
    <col min="12" max="12" width="18.7109375" customWidth="1"/>
  </cols>
  <sheetData>
    <row r="1" spans="1:12" ht="20.25" x14ac:dyDescent="0.3">
      <c r="A1" s="769" t="s">
        <v>0</v>
      </c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69"/>
    </row>
    <row r="2" spans="1:12" ht="20.25" x14ac:dyDescent="0.3">
      <c r="A2" s="199"/>
      <c r="B2" s="200"/>
      <c r="C2" s="199"/>
      <c r="D2" s="201"/>
      <c r="E2" s="201"/>
      <c r="F2" s="201"/>
      <c r="G2" s="201"/>
      <c r="H2" s="202"/>
      <c r="I2" s="203"/>
      <c r="J2" s="204"/>
      <c r="K2" s="204"/>
      <c r="L2" s="204"/>
    </row>
    <row r="3" spans="1:12" ht="18.75" x14ac:dyDescent="0.25">
      <c r="A3" s="770" t="s">
        <v>208</v>
      </c>
      <c r="B3" s="770"/>
      <c r="C3" s="770"/>
      <c r="D3" s="770"/>
      <c r="E3" s="770"/>
      <c r="F3" s="770"/>
      <c r="G3" s="770"/>
      <c r="H3" s="770"/>
      <c r="I3" s="770"/>
      <c r="J3" s="770"/>
      <c r="K3" s="770"/>
      <c r="L3" s="770"/>
    </row>
    <row r="4" spans="1:12" ht="18.75" x14ac:dyDescent="0.25">
      <c r="A4" s="770" t="s">
        <v>223</v>
      </c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0"/>
    </row>
    <row r="5" spans="1:12" ht="18.75" x14ac:dyDescent="0.25">
      <c r="A5" s="205"/>
      <c r="B5" s="205"/>
      <c r="C5" s="205"/>
      <c r="D5" s="206"/>
      <c r="E5" s="206"/>
      <c r="F5" s="206"/>
      <c r="G5" s="206"/>
      <c r="H5" s="206"/>
      <c r="I5" s="207"/>
      <c r="J5" s="208"/>
      <c r="K5" s="208"/>
      <c r="L5" s="208"/>
    </row>
    <row r="6" spans="1:12" ht="36" x14ac:dyDescent="0.25">
      <c r="A6" s="771" t="s">
        <v>1</v>
      </c>
      <c r="B6" s="772"/>
      <c r="C6" s="772"/>
      <c r="D6" s="772"/>
      <c r="E6" s="772"/>
      <c r="F6" s="772"/>
      <c r="G6" s="772"/>
      <c r="H6" s="773"/>
      <c r="I6" s="209"/>
      <c r="J6" s="210" t="s">
        <v>2</v>
      </c>
      <c r="K6" s="774" t="s">
        <v>3</v>
      </c>
      <c r="L6" s="774"/>
    </row>
    <row r="7" spans="1:12" ht="72" x14ac:dyDescent="0.25">
      <c r="A7" s="775" t="s">
        <v>4</v>
      </c>
      <c r="B7" s="775"/>
      <c r="C7" s="775"/>
      <c r="D7" s="775"/>
      <c r="E7" s="776" t="s">
        <v>5</v>
      </c>
      <c r="F7" s="776"/>
      <c r="G7" s="776"/>
      <c r="H7" s="211" t="s">
        <v>221</v>
      </c>
      <c r="I7" s="212"/>
      <c r="J7" s="210"/>
      <c r="K7" s="774"/>
      <c r="L7" s="774"/>
    </row>
    <row r="8" spans="1:12" x14ac:dyDescent="0.25">
      <c r="A8" s="777" t="s">
        <v>6</v>
      </c>
      <c r="B8" s="777"/>
      <c r="C8" s="777"/>
      <c r="D8" s="777"/>
      <c r="E8" s="776" t="s">
        <v>7</v>
      </c>
      <c r="F8" s="776"/>
      <c r="G8" s="776"/>
      <c r="H8" s="213">
        <v>116.861</v>
      </c>
      <c r="I8" s="214"/>
      <c r="J8" s="210"/>
      <c r="K8" s="774"/>
      <c r="L8" s="774"/>
    </row>
    <row r="9" spans="1:12" x14ac:dyDescent="0.25">
      <c r="A9" s="778" t="s">
        <v>8</v>
      </c>
      <c r="B9" s="778"/>
      <c r="C9" s="778"/>
      <c r="D9" s="778"/>
      <c r="E9" s="776" t="s">
        <v>9</v>
      </c>
      <c r="F9" s="776"/>
      <c r="G9" s="776"/>
      <c r="H9" s="213">
        <f>G204</f>
        <v>58.086980000000011</v>
      </c>
      <c r="I9" s="214"/>
      <c r="J9" s="210"/>
      <c r="K9" s="774"/>
      <c r="L9" s="774"/>
    </row>
    <row r="10" spans="1:12" x14ac:dyDescent="0.25">
      <c r="A10" s="778"/>
      <c r="B10" s="778"/>
      <c r="C10" s="778"/>
      <c r="D10" s="778"/>
      <c r="E10" s="779" t="s">
        <v>207</v>
      </c>
      <c r="F10" s="780"/>
      <c r="G10" s="781"/>
      <c r="H10" s="213">
        <f>G275</f>
        <v>48.876774285714291</v>
      </c>
      <c r="I10" s="214"/>
      <c r="J10" s="210"/>
      <c r="K10" s="774"/>
      <c r="L10" s="774"/>
    </row>
    <row r="11" spans="1:12" x14ac:dyDescent="0.25">
      <c r="A11" s="778"/>
      <c r="B11" s="778"/>
      <c r="C11" s="778"/>
      <c r="D11" s="778"/>
      <c r="E11" s="776" t="s">
        <v>10</v>
      </c>
      <c r="F11" s="776"/>
      <c r="G11" s="776"/>
      <c r="H11" s="213">
        <f>H8-H9-H10</f>
        <v>9.8972457142857024</v>
      </c>
      <c r="I11" s="214"/>
      <c r="J11" s="210"/>
      <c r="K11" s="774"/>
      <c r="L11" s="774"/>
    </row>
    <row r="12" spans="1:12" x14ac:dyDescent="0.25">
      <c r="A12" s="215"/>
      <c r="B12" s="216"/>
      <c r="C12" s="215"/>
      <c r="D12" s="217"/>
      <c r="E12" s="209"/>
      <c r="F12" s="209"/>
      <c r="G12" s="209"/>
      <c r="H12" s="214"/>
      <c r="I12" s="214"/>
      <c r="J12" s="210"/>
      <c r="K12" s="218"/>
      <c r="L12" s="218"/>
    </row>
    <row r="13" spans="1:12" x14ac:dyDescent="0.25">
      <c r="A13" s="76"/>
      <c r="B13" s="77"/>
      <c r="C13" s="76"/>
      <c r="D13" s="78"/>
      <c r="E13" s="70"/>
      <c r="F13" s="70"/>
      <c r="G13" s="70"/>
      <c r="H13" s="75"/>
      <c r="I13" s="75"/>
      <c r="J13" s="71"/>
      <c r="K13" s="731" t="s">
        <v>11</v>
      </c>
      <c r="L13" s="731"/>
    </row>
    <row r="14" spans="1:12" ht="52.5" x14ac:dyDescent="0.25">
      <c r="A14" s="80" t="s">
        <v>12</v>
      </c>
      <c r="B14" s="81" t="s">
        <v>13</v>
      </c>
      <c r="C14" s="80" t="s">
        <v>14</v>
      </c>
      <c r="D14" s="59" t="s">
        <v>215</v>
      </c>
      <c r="E14" s="59" t="s">
        <v>222</v>
      </c>
      <c r="F14" s="59" t="s">
        <v>15</v>
      </c>
      <c r="G14" s="59" t="s">
        <v>16</v>
      </c>
      <c r="H14" s="82" t="s">
        <v>17</v>
      </c>
      <c r="I14" s="82" t="s">
        <v>18</v>
      </c>
      <c r="J14" s="83"/>
      <c r="K14" s="84"/>
      <c r="L14" s="84"/>
    </row>
    <row r="15" spans="1:12" x14ac:dyDescent="0.25">
      <c r="A15" s="12">
        <v>8</v>
      </c>
      <c r="B15" s="11">
        <v>17219199</v>
      </c>
      <c r="C15" s="10">
        <v>52.9</v>
      </c>
      <c r="D15" s="11">
        <v>3598</v>
      </c>
      <c r="E15" s="11">
        <v>3598</v>
      </c>
      <c r="F15" s="11">
        <f t="shared" ref="F15:F78" si="0">E15-D15</f>
        <v>0</v>
      </c>
      <c r="G15" s="22">
        <f t="shared" ref="G15:G78" si="1">F15*0.00086</f>
        <v>0</v>
      </c>
      <c r="H15" s="22">
        <f>(C15/C276)*H11</f>
        <v>3.8715147579081878E-2</v>
      </c>
      <c r="I15" s="26">
        <f t="shared" ref="I15:I78" si="2">G15+H15</f>
        <v>3.8715147579081878E-2</v>
      </c>
      <c r="J15" s="85"/>
      <c r="K15" s="86"/>
      <c r="L15" s="87"/>
    </row>
    <row r="16" spans="1:12" x14ac:dyDescent="0.25">
      <c r="A16" s="12">
        <v>9</v>
      </c>
      <c r="B16" s="11">
        <v>17218756</v>
      </c>
      <c r="C16" s="10">
        <v>48.9</v>
      </c>
      <c r="D16" s="11">
        <v>450</v>
      </c>
      <c r="E16" s="11">
        <v>450</v>
      </c>
      <c r="F16" s="11">
        <f t="shared" si="0"/>
        <v>0</v>
      </c>
      <c r="G16" s="22">
        <f t="shared" si="1"/>
        <v>0</v>
      </c>
      <c r="H16" s="22">
        <f>(C16/C276)*H11</f>
        <v>3.5787726212043548E-2</v>
      </c>
      <c r="I16" s="26">
        <f t="shared" si="2"/>
        <v>3.5787726212043548E-2</v>
      </c>
      <c r="J16" s="85"/>
      <c r="K16" s="86"/>
      <c r="L16" s="87"/>
    </row>
    <row r="17" spans="1:12" x14ac:dyDescent="0.25">
      <c r="A17" s="12">
        <v>10</v>
      </c>
      <c r="B17" s="11">
        <v>17218829</v>
      </c>
      <c r="C17" s="10">
        <v>56.8</v>
      </c>
      <c r="D17" s="11">
        <v>4368</v>
      </c>
      <c r="E17" s="11">
        <v>4368</v>
      </c>
      <c r="F17" s="11">
        <f t="shared" si="0"/>
        <v>0</v>
      </c>
      <c r="G17" s="22">
        <f t="shared" si="1"/>
        <v>0</v>
      </c>
      <c r="H17" s="22">
        <f>(C17/C276)*H11</f>
        <v>4.1569383411944244E-2</v>
      </c>
      <c r="I17" s="26">
        <f t="shared" si="2"/>
        <v>4.1569383411944244E-2</v>
      </c>
      <c r="J17" s="85"/>
      <c r="K17" s="86"/>
      <c r="L17" s="87"/>
    </row>
    <row r="18" spans="1:12" x14ac:dyDescent="0.25">
      <c r="A18" s="12">
        <v>13</v>
      </c>
      <c r="B18" s="88">
        <v>17218859</v>
      </c>
      <c r="C18" s="10">
        <v>51.8</v>
      </c>
      <c r="D18" s="11">
        <v>3533</v>
      </c>
      <c r="E18" s="11">
        <v>3537</v>
      </c>
      <c r="F18" s="11">
        <f t="shared" si="0"/>
        <v>4</v>
      </c>
      <c r="G18" s="22">
        <f t="shared" si="1"/>
        <v>3.4399999999999999E-3</v>
      </c>
      <c r="H18" s="22">
        <f>(C18/C276)*H11</f>
        <v>3.7910106703146332E-2</v>
      </c>
      <c r="I18" s="26">
        <f t="shared" si="2"/>
        <v>4.135010670314633E-2</v>
      </c>
      <c r="J18" s="85"/>
      <c r="K18" s="86"/>
      <c r="L18" s="87"/>
    </row>
    <row r="19" spans="1:12" x14ac:dyDescent="0.25">
      <c r="A19" s="12">
        <v>14</v>
      </c>
      <c r="B19" s="88">
        <v>17218899</v>
      </c>
      <c r="C19" s="10">
        <v>48.5</v>
      </c>
      <c r="D19" s="11">
        <v>5535</v>
      </c>
      <c r="E19" s="11">
        <v>6538</v>
      </c>
      <c r="F19" s="11">
        <f t="shared" si="0"/>
        <v>1003</v>
      </c>
      <c r="G19" s="22">
        <f t="shared" si="1"/>
        <v>0.86258000000000001</v>
      </c>
      <c r="H19" s="22">
        <f>(C19/C276)*H11</f>
        <v>3.5494984075339714E-2</v>
      </c>
      <c r="I19" s="26">
        <f t="shared" si="2"/>
        <v>0.8980749840753397</v>
      </c>
      <c r="J19" s="85"/>
      <c r="K19" s="86"/>
      <c r="L19" s="87"/>
    </row>
    <row r="20" spans="1:12" x14ac:dyDescent="0.25">
      <c r="A20" s="12">
        <v>15</v>
      </c>
      <c r="B20" s="11">
        <v>17218968</v>
      </c>
      <c r="C20" s="10">
        <v>49.4</v>
      </c>
      <c r="D20" s="11">
        <v>3804</v>
      </c>
      <c r="E20" s="11">
        <v>3804</v>
      </c>
      <c r="F20" s="11">
        <f t="shared" si="0"/>
        <v>0</v>
      </c>
      <c r="G20" s="22">
        <f t="shared" si="1"/>
        <v>0</v>
      </c>
      <c r="H20" s="22">
        <f>(C20/C276)*H11</f>
        <v>3.6153653882923339E-2</v>
      </c>
      <c r="I20" s="26">
        <f t="shared" si="2"/>
        <v>3.6153653882923339E-2</v>
      </c>
      <c r="J20" s="85"/>
      <c r="K20" s="86"/>
      <c r="L20" s="87"/>
    </row>
    <row r="21" spans="1:12" x14ac:dyDescent="0.25">
      <c r="A21" s="12">
        <v>16</v>
      </c>
      <c r="B21" s="11">
        <v>17218805</v>
      </c>
      <c r="C21" s="10">
        <v>66.5</v>
      </c>
      <c r="D21" s="11">
        <v>2024</v>
      </c>
      <c r="E21" s="11">
        <v>2024</v>
      </c>
      <c r="F21" s="11">
        <f t="shared" si="0"/>
        <v>0</v>
      </c>
      <c r="G21" s="22">
        <f t="shared" si="1"/>
        <v>0</v>
      </c>
      <c r="H21" s="22">
        <f>(C21/C276)*H11</f>
        <v>4.8668380227012191E-2</v>
      </c>
      <c r="I21" s="26">
        <f t="shared" si="2"/>
        <v>4.8668380227012191E-2</v>
      </c>
      <c r="J21" s="85"/>
      <c r="K21" s="86"/>
      <c r="L21" s="87"/>
    </row>
    <row r="22" spans="1:12" x14ac:dyDescent="0.25">
      <c r="A22" s="12">
        <v>17</v>
      </c>
      <c r="B22" s="11">
        <v>17218740</v>
      </c>
      <c r="C22" s="10">
        <v>36.6</v>
      </c>
      <c r="D22" s="11">
        <v>4332</v>
      </c>
      <c r="E22" s="11">
        <v>4390</v>
      </c>
      <c r="F22" s="11">
        <f t="shared" si="0"/>
        <v>58</v>
      </c>
      <c r="G22" s="22">
        <f t="shared" si="1"/>
        <v>4.9880000000000001E-2</v>
      </c>
      <c r="H22" s="22">
        <f>(C22/C276)*H11</f>
        <v>2.6785905508400692E-2</v>
      </c>
      <c r="I22" s="26">
        <f t="shared" si="2"/>
        <v>7.6665905508400689E-2</v>
      </c>
      <c r="J22" s="85"/>
      <c r="K22" s="86"/>
      <c r="L22" s="87"/>
    </row>
    <row r="23" spans="1:12" x14ac:dyDescent="0.25">
      <c r="A23" s="12">
        <v>18</v>
      </c>
      <c r="B23" s="11">
        <v>17219092</v>
      </c>
      <c r="C23" s="10">
        <v>63.8</v>
      </c>
      <c r="D23" s="11">
        <v>5569</v>
      </c>
      <c r="E23" s="11">
        <v>5569</v>
      </c>
      <c r="F23" s="11">
        <f t="shared" si="0"/>
        <v>0</v>
      </c>
      <c r="G23" s="22">
        <f t="shared" si="1"/>
        <v>0</v>
      </c>
      <c r="H23" s="22">
        <f>(C23/C276)*H11</f>
        <v>4.6692370804261314E-2</v>
      </c>
      <c r="I23" s="26">
        <f t="shared" si="2"/>
        <v>4.6692370804261314E-2</v>
      </c>
      <c r="J23" s="85"/>
      <c r="K23" s="86"/>
      <c r="L23" s="87"/>
    </row>
    <row r="24" spans="1:12" x14ac:dyDescent="0.25">
      <c r="A24" s="12">
        <v>19</v>
      </c>
      <c r="B24" s="11">
        <v>17219256</v>
      </c>
      <c r="C24" s="10">
        <v>45.8</v>
      </c>
      <c r="D24" s="11">
        <v>4285</v>
      </c>
      <c r="E24" s="11">
        <v>4884</v>
      </c>
      <c r="F24" s="11">
        <f t="shared" si="0"/>
        <v>599</v>
      </c>
      <c r="G24" s="22">
        <f t="shared" si="1"/>
        <v>0.51514000000000004</v>
      </c>
      <c r="H24" s="22">
        <f>(C24/C276)*H11</f>
        <v>3.3518974652588844E-2</v>
      </c>
      <c r="I24" s="26">
        <f t="shared" si="2"/>
        <v>0.54865897465258884</v>
      </c>
      <c r="J24" s="85"/>
      <c r="K24" s="86"/>
      <c r="L24" s="87"/>
    </row>
    <row r="25" spans="1:12" x14ac:dyDescent="0.25">
      <c r="A25" s="12">
        <v>20</v>
      </c>
      <c r="B25" s="11">
        <v>17715014</v>
      </c>
      <c r="C25" s="10">
        <v>51.9</v>
      </c>
      <c r="D25" s="11">
        <v>7707</v>
      </c>
      <c r="E25" s="11">
        <v>7707</v>
      </c>
      <c r="F25" s="11">
        <f t="shared" si="0"/>
        <v>0</v>
      </c>
      <c r="G25" s="22">
        <f t="shared" si="1"/>
        <v>0</v>
      </c>
      <c r="H25" s="22">
        <f>(C25/C276)*H11</f>
        <v>3.7983292237322296E-2</v>
      </c>
      <c r="I25" s="26">
        <f t="shared" si="2"/>
        <v>3.7983292237322296E-2</v>
      </c>
      <c r="J25" s="85"/>
      <c r="K25" s="86"/>
      <c r="L25" s="87"/>
    </row>
    <row r="26" spans="1:12" x14ac:dyDescent="0.25">
      <c r="A26" s="12">
        <v>21</v>
      </c>
      <c r="B26" s="11">
        <v>17218750</v>
      </c>
      <c r="C26" s="10">
        <v>48.4</v>
      </c>
      <c r="D26" s="11">
        <v>5607</v>
      </c>
      <c r="E26" s="11">
        <v>5607</v>
      </c>
      <c r="F26" s="11">
        <f t="shared" si="0"/>
        <v>0</v>
      </c>
      <c r="G26" s="22">
        <f t="shared" si="1"/>
        <v>0</v>
      </c>
      <c r="H26" s="22">
        <f>(C26/C276)*H11</f>
        <v>3.5421798541163757E-2</v>
      </c>
      <c r="I26" s="26">
        <f t="shared" si="2"/>
        <v>3.5421798541163757E-2</v>
      </c>
      <c r="J26" s="85"/>
      <c r="K26" s="86"/>
      <c r="L26" s="87"/>
    </row>
    <row r="27" spans="1:12" x14ac:dyDescent="0.25">
      <c r="A27" s="12">
        <v>22</v>
      </c>
      <c r="B27" s="11">
        <v>17219081</v>
      </c>
      <c r="C27" s="10">
        <v>56.9</v>
      </c>
      <c r="D27" s="11">
        <v>7091</v>
      </c>
      <c r="E27" s="11">
        <v>8095</v>
      </c>
      <c r="F27" s="11">
        <f t="shared" si="0"/>
        <v>1004</v>
      </c>
      <c r="G27" s="22">
        <f t="shared" si="1"/>
        <v>0.86343999999999999</v>
      </c>
      <c r="H27" s="22">
        <f>(C27/C276)*H11</f>
        <v>4.1642568946120194E-2</v>
      </c>
      <c r="I27" s="26">
        <f t="shared" si="2"/>
        <v>0.90508256894612016</v>
      </c>
      <c r="J27" s="85"/>
      <c r="K27" s="86"/>
      <c r="L27" s="87"/>
    </row>
    <row r="28" spans="1:12" x14ac:dyDescent="0.25">
      <c r="A28" s="12">
        <v>23</v>
      </c>
      <c r="B28" s="11">
        <v>17219189</v>
      </c>
      <c r="C28" s="10">
        <v>90.8</v>
      </c>
      <c r="D28" s="11">
        <v>6959</v>
      </c>
      <c r="E28" s="11">
        <v>6959</v>
      </c>
      <c r="F28" s="11">
        <f t="shared" si="0"/>
        <v>0</v>
      </c>
      <c r="G28" s="22">
        <f t="shared" si="1"/>
        <v>0</v>
      </c>
      <c r="H28" s="22">
        <f>(C28/C276)*H11</f>
        <v>6.6452465031770019E-2</v>
      </c>
      <c r="I28" s="26">
        <f t="shared" si="2"/>
        <v>6.6452465031770019E-2</v>
      </c>
      <c r="J28" s="85"/>
      <c r="K28" s="86"/>
      <c r="L28" s="87"/>
    </row>
    <row r="29" spans="1:12" x14ac:dyDescent="0.25">
      <c r="A29" s="12">
        <v>24</v>
      </c>
      <c r="B29" s="11">
        <v>17715070</v>
      </c>
      <c r="C29" s="10">
        <v>55.5</v>
      </c>
      <c r="D29" s="11">
        <v>6790</v>
      </c>
      <c r="E29" s="11">
        <v>9375</v>
      </c>
      <c r="F29" s="11">
        <f t="shared" si="0"/>
        <v>2585</v>
      </c>
      <c r="G29" s="22">
        <f t="shared" si="1"/>
        <v>2.2231000000000001</v>
      </c>
      <c r="H29" s="22">
        <f>(C29/C276)*H11</f>
        <v>4.0617971467656791E-2</v>
      </c>
      <c r="I29" s="26">
        <f t="shared" si="2"/>
        <v>2.2637179714676567</v>
      </c>
      <c r="J29" s="85"/>
      <c r="K29" s="86"/>
      <c r="L29" s="87"/>
    </row>
    <row r="30" spans="1:12" x14ac:dyDescent="0.25">
      <c r="A30" s="12">
        <v>25</v>
      </c>
      <c r="B30" s="11">
        <v>17715312</v>
      </c>
      <c r="C30" s="10">
        <v>51.8</v>
      </c>
      <c r="D30" s="11">
        <v>3102</v>
      </c>
      <c r="E30" s="11">
        <v>3102</v>
      </c>
      <c r="F30" s="11">
        <f t="shared" si="0"/>
        <v>0</v>
      </c>
      <c r="G30" s="22">
        <f t="shared" si="1"/>
        <v>0</v>
      </c>
      <c r="H30" s="22">
        <f>(C30/C276)*H11</f>
        <v>3.7910106703146332E-2</v>
      </c>
      <c r="I30" s="26">
        <f t="shared" si="2"/>
        <v>3.7910106703146332E-2</v>
      </c>
      <c r="J30" s="85"/>
      <c r="K30" s="86"/>
      <c r="L30" s="87"/>
    </row>
    <row r="31" spans="1:12" x14ac:dyDescent="0.25">
      <c r="A31" s="12">
        <v>26</v>
      </c>
      <c r="B31" s="11">
        <v>17715570</v>
      </c>
      <c r="C31" s="10">
        <v>48.5</v>
      </c>
      <c r="D31" s="11">
        <v>5590</v>
      </c>
      <c r="E31" s="11">
        <v>6429</v>
      </c>
      <c r="F31" s="11">
        <f t="shared" si="0"/>
        <v>839</v>
      </c>
      <c r="G31" s="22">
        <f t="shared" si="1"/>
        <v>0.72153999999999996</v>
      </c>
      <c r="H31" s="22">
        <f>(C31/C276)*H11</f>
        <v>3.5494984075339714E-2</v>
      </c>
      <c r="I31" s="26">
        <f t="shared" si="2"/>
        <v>0.75703498407533965</v>
      </c>
      <c r="J31" s="85"/>
      <c r="K31" s="86"/>
      <c r="L31" s="87"/>
    </row>
    <row r="32" spans="1:12" x14ac:dyDescent="0.25">
      <c r="A32" s="12">
        <v>27</v>
      </c>
      <c r="B32" s="11">
        <v>17219083</v>
      </c>
      <c r="C32" s="10">
        <v>49.6</v>
      </c>
      <c r="D32" s="11">
        <v>5602</v>
      </c>
      <c r="E32" s="11">
        <v>6588</v>
      </c>
      <c r="F32" s="11">
        <f t="shared" si="0"/>
        <v>986</v>
      </c>
      <c r="G32" s="22">
        <f t="shared" si="1"/>
        <v>0.84795999999999994</v>
      </c>
      <c r="H32" s="22">
        <f>(C32/C276)*H11</f>
        <v>3.630002495127526E-2</v>
      </c>
      <c r="I32" s="26">
        <f t="shared" si="2"/>
        <v>0.8842600249512752</v>
      </c>
      <c r="J32" s="85"/>
      <c r="K32" s="86"/>
      <c r="L32" s="87"/>
    </row>
    <row r="33" spans="1:12" x14ac:dyDescent="0.25">
      <c r="A33" s="12">
        <v>28</v>
      </c>
      <c r="B33" s="11">
        <v>17219321</v>
      </c>
      <c r="C33" s="10">
        <v>66</v>
      </c>
      <c r="D33" s="11">
        <v>8045</v>
      </c>
      <c r="E33" s="11">
        <v>9185</v>
      </c>
      <c r="F33" s="11">
        <f t="shared" si="0"/>
        <v>1140</v>
      </c>
      <c r="G33" s="22">
        <f t="shared" si="1"/>
        <v>0.98039999999999994</v>
      </c>
      <c r="H33" s="22">
        <f>(C33/C276)*H11</f>
        <v>4.8302452556132393E-2</v>
      </c>
      <c r="I33" s="26">
        <f t="shared" si="2"/>
        <v>1.0287024525561324</v>
      </c>
      <c r="J33" s="85"/>
      <c r="K33" s="86"/>
      <c r="L33" s="87"/>
    </row>
    <row r="34" spans="1:12" x14ac:dyDescent="0.25">
      <c r="A34" s="12">
        <v>29</v>
      </c>
      <c r="B34" s="11">
        <v>17218983</v>
      </c>
      <c r="C34" s="10">
        <v>36.700000000000003</v>
      </c>
      <c r="D34" s="11">
        <v>3609</v>
      </c>
      <c r="E34" s="11">
        <v>3610</v>
      </c>
      <c r="F34" s="11">
        <f t="shared" si="0"/>
        <v>1</v>
      </c>
      <c r="G34" s="22">
        <f t="shared" si="1"/>
        <v>8.5999999999999998E-4</v>
      </c>
      <c r="H34" s="22">
        <f>(C34/C276)*H11</f>
        <v>2.6859091042576652E-2</v>
      </c>
      <c r="I34" s="26">
        <f t="shared" si="2"/>
        <v>2.7719091042576652E-2</v>
      </c>
      <c r="J34" s="85"/>
      <c r="K34" s="86"/>
      <c r="L34" s="87"/>
    </row>
    <row r="35" spans="1:12" x14ac:dyDescent="0.25">
      <c r="A35" s="12">
        <v>30</v>
      </c>
      <c r="B35" s="11">
        <v>17218806</v>
      </c>
      <c r="C35" s="10">
        <v>64</v>
      </c>
      <c r="D35" s="11">
        <v>7279</v>
      </c>
      <c r="E35" s="11">
        <v>8250</v>
      </c>
      <c r="F35" s="11">
        <f t="shared" si="0"/>
        <v>971</v>
      </c>
      <c r="G35" s="22">
        <f t="shared" si="1"/>
        <v>0.83506000000000002</v>
      </c>
      <c r="H35" s="22">
        <f>(C35/C276)*H11</f>
        <v>4.6838741872613235E-2</v>
      </c>
      <c r="I35" s="26">
        <f t="shared" si="2"/>
        <v>0.8818987418726133</v>
      </c>
      <c r="J35" s="85"/>
      <c r="K35" s="86"/>
      <c r="L35" s="87"/>
    </row>
    <row r="36" spans="1:12" x14ac:dyDescent="0.25">
      <c r="A36" s="12">
        <v>31</v>
      </c>
      <c r="B36" s="11">
        <v>17219220</v>
      </c>
      <c r="C36" s="10">
        <v>45.7</v>
      </c>
      <c r="D36" s="11">
        <v>2130</v>
      </c>
      <c r="E36" s="11">
        <v>2130</v>
      </c>
      <c r="F36" s="11">
        <f t="shared" si="0"/>
        <v>0</v>
      </c>
      <c r="G36" s="22">
        <f t="shared" si="1"/>
        <v>0</v>
      </c>
      <c r="H36" s="22">
        <f>(C36/C276)*H11</f>
        <v>3.3445789118412887E-2</v>
      </c>
      <c r="I36" s="26">
        <f t="shared" si="2"/>
        <v>3.3445789118412887E-2</v>
      </c>
      <c r="J36" s="85"/>
      <c r="K36" s="86"/>
      <c r="L36" s="87"/>
    </row>
    <row r="37" spans="1:12" x14ac:dyDescent="0.25">
      <c r="A37" s="12">
        <v>32</v>
      </c>
      <c r="B37" s="11">
        <v>17715342</v>
      </c>
      <c r="C37" s="10">
        <v>52.7</v>
      </c>
      <c r="D37" s="11">
        <v>3574</v>
      </c>
      <c r="E37" s="11">
        <v>3574</v>
      </c>
      <c r="F37" s="11">
        <f t="shared" si="0"/>
        <v>0</v>
      </c>
      <c r="G37" s="22">
        <f t="shared" si="1"/>
        <v>0</v>
      </c>
      <c r="H37" s="22">
        <f>(C37/C276)*H11</f>
        <v>3.8568776510729964E-2</v>
      </c>
      <c r="I37" s="26">
        <f t="shared" si="2"/>
        <v>3.8568776510729964E-2</v>
      </c>
      <c r="J37" s="85"/>
      <c r="K37" s="86"/>
      <c r="L37" s="87"/>
    </row>
    <row r="38" spans="1:12" x14ac:dyDescent="0.25">
      <c r="A38" s="12">
        <v>33</v>
      </c>
      <c r="B38" s="89">
        <v>17715078</v>
      </c>
      <c r="C38" s="10">
        <v>48.4</v>
      </c>
      <c r="D38" s="11">
        <v>5234</v>
      </c>
      <c r="E38" s="11">
        <v>5457</v>
      </c>
      <c r="F38" s="11">
        <f t="shared" si="0"/>
        <v>223</v>
      </c>
      <c r="G38" s="22">
        <f t="shared" si="1"/>
        <v>0.19178000000000001</v>
      </c>
      <c r="H38" s="22">
        <f>(C38/C276)*H11</f>
        <v>3.5421798541163757E-2</v>
      </c>
      <c r="I38" s="26">
        <f t="shared" si="2"/>
        <v>0.22720179854116376</v>
      </c>
      <c r="J38" s="85"/>
      <c r="K38" s="86"/>
      <c r="L38" s="87"/>
    </row>
    <row r="39" spans="1:12" x14ac:dyDescent="0.25">
      <c r="A39" s="12">
        <v>34</v>
      </c>
      <c r="B39" s="11">
        <v>17715593</v>
      </c>
      <c r="C39" s="10">
        <v>57</v>
      </c>
      <c r="D39" s="11">
        <v>7284</v>
      </c>
      <c r="E39" s="11">
        <v>8608</v>
      </c>
      <c r="F39" s="11">
        <f t="shared" si="0"/>
        <v>1324</v>
      </c>
      <c r="G39" s="22">
        <f t="shared" si="1"/>
        <v>1.1386399999999999</v>
      </c>
      <c r="H39" s="22">
        <f>(C39/C276)*H11</f>
        <v>4.1715754480296165E-2</v>
      </c>
      <c r="I39" s="26">
        <f t="shared" si="2"/>
        <v>1.1803557544802961</v>
      </c>
      <c r="J39" s="85"/>
      <c r="K39" s="86"/>
      <c r="L39" s="87"/>
    </row>
    <row r="40" spans="1:12" x14ac:dyDescent="0.25">
      <c r="A40" s="12">
        <v>35</v>
      </c>
      <c r="B40" s="11">
        <v>17715668</v>
      </c>
      <c r="C40" s="10">
        <v>91</v>
      </c>
      <c r="D40" s="11">
        <v>8283</v>
      </c>
      <c r="E40" s="11">
        <v>9267</v>
      </c>
      <c r="F40" s="11">
        <f t="shared" si="0"/>
        <v>984</v>
      </c>
      <c r="G40" s="22">
        <f t="shared" si="1"/>
        <v>0.84623999999999999</v>
      </c>
      <c r="H40" s="22">
        <f>(C40/C276)*H11</f>
        <v>6.6598836100121933E-2</v>
      </c>
      <c r="I40" s="26">
        <f t="shared" si="2"/>
        <v>0.91283883610012195</v>
      </c>
      <c r="J40" s="85"/>
      <c r="K40" s="86"/>
      <c r="L40" s="87"/>
    </row>
    <row r="41" spans="1:12" x14ac:dyDescent="0.25">
      <c r="A41" s="12">
        <v>36</v>
      </c>
      <c r="B41" s="11">
        <v>17715330</v>
      </c>
      <c r="C41" s="10">
        <v>55.5</v>
      </c>
      <c r="D41" s="11">
        <v>5489</v>
      </c>
      <c r="E41" s="11">
        <v>5489</v>
      </c>
      <c r="F41" s="11">
        <f t="shared" si="0"/>
        <v>0</v>
      </c>
      <c r="G41" s="22">
        <f t="shared" si="1"/>
        <v>0</v>
      </c>
      <c r="H41" s="22">
        <f>(C41/C276)*H11</f>
        <v>4.0617971467656791E-2</v>
      </c>
      <c r="I41" s="26">
        <f t="shared" si="2"/>
        <v>4.0617971467656791E-2</v>
      </c>
      <c r="J41" s="85"/>
      <c r="K41" s="86"/>
      <c r="L41" s="87"/>
    </row>
    <row r="42" spans="1:12" x14ac:dyDescent="0.25">
      <c r="A42" s="12">
        <v>37</v>
      </c>
      <c r="B42" s="11">
        <v>17715181</v>
      </c>
      <c r="C42" s="10">
        <v>51.9</v>
      </c>
      <c r="D42" s="11">
        <v>4293</v>
      </c>
      <c r="E42" s="11">
        <v>4781</v>
      </c>
      <c r="F42" s="11">
        <f t="shared" si="0"/>
        <v>488</v>
      </c>
      <c r="G42" s="22">
        <f t="shared" si="1"/>
        <v>0.41968</v>
      </c>
      <c r="H42" s="22">
        <f>(C42/C276)*H11</f>
        <v>3.7983292237322296E-2</v>
      </c>
      <c r="I42" s="26">
        <f t="shared" si="2"/>
        <v>0.45766329223732227</v>
      </c>
      <c r="J42" s="85"/>
      <c r="K42" s="86"/>
      <c r="L42" s="87"/>
    </row>
    <row r="43" spans="1:12" x14ac:dyDescent="0.25">
      <c r="A43" s="12">
        <v>38</v>
      </c>
      <c r="B43" s="11">
        <v>17219134</v>
      </c>
      <c r="C43" s="10">
        <v>48.5</v>
      </c>
      <c r="D43" s="11">
        <v>4798</v>
      </c>
      <c r="E43" s="11">
        <v>5461</v>
      </c>
      <c r="F43" s="11">
        <f t="shared" si="0"/>
        <v>663</v>
      </c>
      <c r="G43" s="22">
        <f t="shared" si="1"/>
        <v>0.57018000000000002</v>
      </c>
      <c r="H43" s="22">
        <f>(C43/C276)*H11</f>
        <v>3.5494984075339714E-2</v>
      </c>
      <c r="I43" s="26">
        <f t="shared" si="2"/>
        <v>0.60567498407533971</v>
      </c>
      <c r="J43" s="85"/>
      <c r="K43" s="86"/>
      <c r="L43" s="87"/>
    </row>
    <row r="44" spans="1:12" x14ac:dyDescent="0.25">
      <c r="A44" s="12">
        <v>39</v>
      </c>
      <c r="B44" s="11">
        <v>17715002</v>
      </c>
      <c r="C44" s="10">
        <v>49.4</v>
      </c>
      <c r="D44" s="11">
        <v>4937</v>
      </c>
      <c r="E44" s="11">
        <v>6039</v>
      </c>
      <c r="F44" s="11">
        <f t="shared" si="0"/>
        <v>1102</v>
      </c>
      <c r="G44" s="22">
        <f t="shared" si="1"/>
        <v>0.94772000000000001</v>
      </c>
      <c r="H44" s="22">
        <f>(C44/C276)*H11</f>
        <v>3.6153653882923339E-2</v>
      </c>
      <c r="I44" s="26">
        <f t="shared" si="2"/>
        <v>0.98387365388292336</v>
      </c>
      <c r="J44" s="85"/>
      <c r="K44" s="86"/>
      <c r="L44" s="87"/>
    </row>
    <row r="45" spans="1:12" x14ac:dyDescent="0.25">
      <c r="A45" s="12">
        <v>40</v>
      </c>
      <c r="B45" s="11">
        <v>17715648</v>
      </c>
      <c r="C45" s="10">
        <v>66.099999999999994</v>
      </c>
      <c r="D45" s="11">
        <v>8070</v>
      </c>
      <c r="E45" s="11">
        <v>8183</v>
      </c>
      <c r="F45" s="11">
        <f t="shared" si="0"/>
        <v>113</v>
      </c>
      <c r="G45" s="22">
        <f t="shared" si="1"/>
        <v>9.7180000000000002E-2</v>
      </c>
      <c r="H45" s="22">
        <f>(C45/C276)*H11</f>
        <v>4.837563809030835E-2</v>
      </c>
      <c r="I45" s="26">
        <f t="shared" si="2"/>
        <v>0.14555563809030836</v>
      </c>
      <c r="J45" s="85"/>
      <c r="K45" s="86"/>
      <c r="L45" s="87"/>
    </row>
    <row r="46" spans="1:12" x14ac:dyDescent="0.25">
      <c r="A46" s="12">
        <v>41</v>
      </c>
      <c r="B46" s="11">
        <v>17715025</v>
      </c>
      <c r="C46" s="10">
        <v>36.799999999999997</v>
      </c>
      <c r="D46" s="11">
        <v>5433</v>
      </c>
      <c r="E46" s="11">
        <v>6105</v>
      </c>
      <c r="F46" s="11">
        <f t="shared" si="0"/>
        <v>672</v>
      </c>
      <c r="G46" s="22">
        <f t="shared" si="1"/>
        <v>0.57791999999999999</v>
      </c>
      <c r="H46" s="22">
        <f>(C46/C276)*H11</f>
        <v>2.6932276576752606E-2</v>
      </c>
      <c r="I46" s="26">
        <f t="shared" si="2"/>
        <v>0.60485227657675256</v>
      </c>
      <c r="J46" s="85"/>
      <c r="K46" s="86"/>
      <c r="L46" s="87"/>
    </row>
    <row r="47" spans="1:12" x14ac:dyDescent="0.25">
      <c r="A47" s="12">
        <v>42</v>
      </c>
      <c r="B47" s="11">
        <v>17715405</v>
      </c>
      <c r="C47" s="10">
        <v>64.099999999999994</v>
      </c>
      <c r="D47" s="11">
        <v>6565</v>
      </c>
      <c r="E47" s="11">
        <v>6972</v>
      </c>
      <c r="F47" s="11">
        <f t="shared" si="0"/>
        <v>407</v>
      </c>
      <c r="G47" s="22">
        <f t="shared" si="1"/>
        <v>0.35002</v>
      </c>
      <c r="H47" s="22">
        <f>(C47/C276)*H11</f>
        <v>4.6911927406789192E-2</v>
      </c>
      <c r="I47" s="26">
        <f t="shared" si="2"/>
        <v>0.39693192740678918</v>
      </c>
      <c r="J47" s="85"/>
      <c r="K47" s="86"/>
      <c r="L47" s="87"/>
    </row>
    <row r="48" spans="1:12" x14ac:dyDescent="0.25">
      <c r="A48" s="12">
        <v>43</v>
      </c>
      <c r="B48" s="11">
        <v>17715689</v>
      </c>
      <c r="C48" s="10">
        <v>45.6</v>
      </c>
      <c r="D48" s="11">
        <v>3770</v>
      </c>
      <c r="E48" s="11">
        <v>4024</v>
      </c>
      <c r="F48" s="11">
        <f t="shared" si="0"/>
        <v>254</v>
      </c>
      <c r="G48" s="22">
        <f t="shared" si="1"/>
        <v>0.21844</v>
      </c>
      <c r="H48" s="22">
        <f>(C48/C276)*H11</f>
        <v>3.337260358423693E-2</v>
      </c>
      <c r="I48" s="26">
        <f t="shared" si="2"/>
        <v>0.2518126035842369</v>
      </c>
      <c r="J48" s="85"/>
      <c r="K48" s="86"/>
      <c r="L48" s="87"/>
    </row>
    <row r="49" spans="1:12" x14ac:dyDescent="0.25">
      <c r="A49" s="12">
        <v>44</v>
      </c>
      <c r="B49" s="11">
        <v>17715320</v>
      </c>
      <c r="C49" s="10">
        <v>52.8</v>
      </c>
      <c r="D49" s="11">
        <v>3542</v>
      </c>
      <c r="E49" s="11">
        <v>3542</v>
      </c>
      <c r="F49" s="11">
        <f t="shared" si="0"/>
        <v>0</v>
      </c>
      <c r="G49" s="22">
        <f t="shared" si="1"/>
        <v>0</v>
      </c>
      <c r="H49" s="22">
        <f>(C49/C276)*H11</f>
        <v>3.8641962044905914E-2</v>
      </c>
      <c r="I49" s="26">
        <f t="shared" si="2"/>
        <v>3.8641962044905914E-2</v>
      </c>
      <c r="J49" s="85"/>
      <c r="K49" s="86"/>
      <c r="L49" s="87"/>
    </row>
    <row r="50" spans="1:12" x14ac:dyDescent="0.25">
      <c r="A50" s="12">
        <v>45</v>
      </c>
      <c r="B50" s="11">
        <v>17219097</v>
      </c>
      <c r="C50" s="10">
        <v>48.7</v>
      </c>
      <c r="D50" s="11">
        <v>3980</v>
      </c>
      <c r="E50" s="11">
        <v>3980</v>
      </c>
      <c r="F50" s="11">
        <f t="shared" si="0"/>
        <v>0</v>
      </c>
      <c r="G50" s="22">
        <f t="shared" si="1"/>
        <v>0</v>
      </c>
      <c r="H50" s="22">
        <f>(C50/C276)*H11</f>
        <v>3.5641355143691635E-2</v>
      </c>
      <c r="I50" s="26">
        <f t="shared" si="2"/>
        <v>3.5641355143691635E-2</v>
      </c>
      <c r="J50" s="85"/>
      <c r="K50" s="86"/>
      <c r="L50" s="87"/>
    </row>
    <row r="51" spans="1:12" x14ac:dyDescent="0.25">
      <c r="A51" s="12">
        <v>46</v>
      </c>
      <c r="B51" s="11">
        <v>17218585</v>
      </c>
      <c r="C51" s="10">
        <v>56.8</v>
      </c>
      <c r="D51" s="11">
        <v>1511</v>
      </c>
      <c r="E51" s="11">
        <v>1666</v>
      </c>
      <c r="F51" s="11">
        <f t="shared" si="0"/>
        <v>155</v>
      </c>
      <c r="G51" s="22">
        <f t="shared" si="1"/>
        <v>0.1333</v>
      </c>
      <c r="H51" s="22">
        <f>(C51/C276)*H11</f>
        <v>4.1569383411944244E-2</v>
      </c>
      <c r="I51" s="26">
        <f t="shared" si="2"/>
        <v>0.17486938341194425</v>
      </c>
      <c r="J51" s="85"/>
      <c r="K51" s="86"/>
      <c r="L51" s="87"/>
    </row>
    <row r="52" spans="1:12" x14ac:dyDescent="0.25">
      <c r="A52" s="12">
        <v>47</v>
      </c>
      <c r="B52" s="11">
        <v>17218807</v>
      </c>
      <c r="C52" s="10">
        <v>90.9</v>
      </c>
      <c r="D52" s="11">
        <v>6595</v>
      </c>
      <c r="E52" s="11">
        <v>6853</v>
      </c>
      <c r="F52" s="11">
        <f t="shared" si="0"/>
        <v>258</v>
      </c>
      <c r="G52" s="22">
        <f t="shared" si="1"/>
        <v>0.22187999999999999</v>
      </c>
      <c r="H52" s="22">
        <f>(C52/C276)*H11</f>
        <v>6.6525650565945976E-2</v>
      </c>
      <c r="I52" s="26">
        <f t="shared" si="2"/>
        <v>0.28840565056594597</v>
      </c>
      <c r="J52" s="85"/>
      <c r="K52" s="86"/>
      <c r="L52" s="87"/>
    </row>
    <row r="53" spans="1:12" x14ac:dyDescent="0.25">
      <c r="A53" s="12">
        <v>48</v>
      </c>
      <c r="B53" s="11">
        <v>17218627</v>
      </c>
      <c r="C53" s="10">
        <v>54.9</v>
      </c>
      <c r="D53" s="11">
        <v>1078</v>
      </c>
      <c r="E53" s="11">
        <v>1078</v>
      </c>
      <c r="F53" s="11">
        <f t="shared" si="0"/>
        <v>0</v>
      </c>
      <c r="G53" s="22">
        <f t="shared" si="1"/>
        <v>0</v>
      </c>
      <c r="H53" s="22">
        <f>(C53/C276)*H11</f>
        <v>4.0178858262601036E-2</v>
      </c>
      <c r="I53" s="26">
        <f t="shared" si="2"/>
        <v>4.0178858262601036E-2</v>
      </c>
      <c r="J53" s="85"/>
      <c r="K53" s="86"/>
      <c r="L53" s="87"/>
    </row>
    <row r="54" spans="1:12" x14ac:dyDescent="0.25">
      <c r="A54" s="12">
        <v>49</v>
      </c>
      <c r="B54" s="11">
        <v>17715402</v>
      </c>
      <c r="C54" s="10">
        <v>51.8</v>
      </c>
      <c r="D54" s="11">
        <v>3491</v>
      </c>
      <c r="E54" s="11">
        <v>3586</v>
      </c>
      <c r="F54" s="11">
        <f t="shared" si="0"/>
        <v>95</v>
      </c>
      <c r="G54" s="22">
        <f t="shared" si="1"/>
        <v>8.1699999999999995E-2</v>
      </c>
      <c r="H54" s="22">
        <f>(C54/C276)*H11</f>
        <v>3.7910106703146332E-2</v>
      </c>
      <c r="I54" s="26">
        <f t="shared" si="2"/>
        <v>0.11961010670314633</v>
      </c>
      <c r="J54" s="85"/>
      <c r="K54" s="86"/>
      <c r="L54" s="87"/>
    </row>
    <row r="55" spans="1:12" x14ac:dyDescent="0.25">
      <c r="A55" s="12">
        <v>50</v>
      </c>
      <c r="B55" s="11">
        <v>17715322</v>
      </c>
      <c r="C55" s="10">
        <v>48.2</v>
      </c>
      <c r="D55" s="11">
        <v>5017</v>
      </c>
      <c r="E55" s="11">
        <v>5860</v>
      </c>
      <c r="F55" s="11">
        <f t="shared" si="0"/>
        <v>843</v>
      </c>
      <c r="G55" s="22">
        <f t="shared" si="1"/>
        <v>0.72497999999999996</v>
      </c>
      <c r="H55" s="22">
        <f>(C55/C276)*H11</f>
        <v>3.5275427472811843E-2</v>
      </c>
      <c r="I55" s="26">
        <f t="shared" si="2"/>
        <v>0.76025542747281183</v>
      </c>
      <c r="J55" s="85"/>
      <c r="K55" s="86"/>
      <c r="L55" s="87"/>
    </row>
    <row r="56" spans="1:12" x14ac:dyDescent="0.25">
      <c r="A56" s="12">
        <v>51</v>
      </c>
      <c r="B56" s="11">
        <v>17715266</v>
      </c>
      <c r="C56" s="10">
        <v>49.3</v>
      </c>
      <c r="D56" s="11">
        <v>4647</v>
      </c>
      <c r="E56" s="11">
        <v>5486</v>
      </c>
      <c r="F56" s="11">
        <f t="shared" si="0"/>
        <v>839</v>
      </c>
      <c r="G56" s="22">
        <f t="shared" si="1"/>
        <v>0.72153999999999996</v>
      </c>
      <c r="H56" s="22">
        <f>(C56/C276)*H11</f>
        <v>3.6080468348747376E-2</v>
      </c>
      <c r="I56" s="26">
        <f t="shared" si="2"/>
        <v>0.7576204683487473</v>
      </c>
      <c r="J56" s="85"/>
      <c r="K56" s="86"/>
      <c r="L56" s="87"/>
    </row>
    <row r="57" spans="1:12" x14ac:dyDescent="0.25">
      <c r="A57" s="12">
        <v>52</v>
      </c>
      <c r="B57" s="11">
        <v>17218675</v>
      </c>
      <c r="C57" s="10">
        <v>66.099999999999994</v>
      </c>
      <c r="D57" s="11">
        <v>5774</v>
      </c>
      <c r="E57" s="11">
        <v>5776</v>
      </c>
      <c r="F57" s="11">
        <f t="shared" si="0"/>
        <v>2</v>
      </c>
      <c r="G57" s="22">
        <f t="shared" si="1"/>
        <v>1.72E-3</v>
      </c>
      <c r="H57" s="22">
        <f>(C57/C276)*H11</f>
        <v>4.837563809030835E-2</v>
      </c>
      <c r="I57" s="26">
        <f t="shared" si="2"/>
        <v>5.0095638090308349E-2</v>
      </c>
      <c r="J57" s="85"/>
      <c r="K57" s="86"/>
      <c r="L57" s="87"/>
    </row>
    <row r="58" spans="1:12" x14ac:dyDescent="0.25">
      <c r="A58" s="12">
        <v>53</v>
      </c>
      <c r="B58" s="11">
        <v>17218951</v>
      </c>
      <c r="C58" s="10">
        <v>36.299999999999997</v>
      </c>
      <c r="D58" s="11">
        <v>4018</v>
      </c>
      <c r="E58" s="11">
        <v>4293</v>
      </c>
      <c r="F58" s="11">
        <f t="shared" si="0"/>
        <v>275</v>
      </c>
      <c r="G58" s="22">
        <f t="shared" si="1"/>
        <v>0.23649999999999999</v>
      </c>
      <c r="H58" s="22">
        <f>(C58/C276)*H11</f>
        <v>2.6566348905872818E-2</v>
      </c>
      <c r="I58" s="26">
        <f t="shared" si="2"/>
        <v>0.26306634890587283</v>
      </c>
      <c r="J58" s="85"/>
      <c r="K58" s="86"/>
      <c r="L58" s="87"/>
    </row>
    <row r="59" spans="1:12" x14ac:dyDescent="0.25">
      <c r="A59" s="12">
        <v>54</v>
      </c>
      <c r="B59" s="11">
        <v>17219153</v>
      </c>
      <c r="C59" s="10">
        <v>64</v>
      </c>
      <c r="D59" s="11">
        <v>6966</v>
      </c>
      <c r="E59" s="11">
        <v>8003</v>
      </c>
      <c r="F59" s="11">
        <f t="shared" si="0"/>
        <v>1037</v>
      </c>
      <c r="G59" s="22">
        <f t="shared" si="1"/>
        <v>0.89181999999999995</v>
      </c>
      <c r="H59" s="22">
        <f>(C59/C276)*H11</f>
        <v>4.6838741872613235E-2</v>
      </c>
      <c r="I59" s="26">
        <f t="shared" si="2"/>
        <v>0.93865874187261322</v>
      </c>
      <c r="J59" s="85"/>
      <c r="K59" s="86"/>
      <c r="L59" s="87"/>
    </row>
    <row r="60" spans="1:12" x14ac:dyDescent="0.25">
      <c r="A60" s="12">
        <v>55</v>
      </c>
      <c r="B60" s="11">
        <v>17219239</v>
      </c>
      <c r="C60" s="10">
        <v>45.5</v>
      </c>
      <c r="D60" s="11">
        <v>2909</v>
      </c>
      <c r="E60" s="11">
        <v>3035</v>
      </c>
      <c r="F60" s="11">
        <f t="shared" si="0"/>
        <v>126</v>
      </c>
      <c r="G60" s="22">
        <f t="shared" si="1"/>
        <v>0.10836</v>
      </c>
      <c r="H60" s="22">
        <f>(C60/C276)*H11</f>
        <v>3.3299418050060967E-2</v>
      </c>
      <c r="I60" s="26">
        <f t="shared" si="2"/>
        <v>0.14165941805006096</v>
      </c>
      <c r="J60" s="85"/>
      <c r="K60" s="86"/>
      <c r="L60" s="87"/>
    </row>
    <row r="61" spans="1:12" x14ac:dyDescent="0.25">
      <c r="A61" s="12">
        <v>56</v>
      </c>
      <c r="B61" s="11">
        <v>17218852</v>
      </c>
      <c r="C61" s="10">
        <v>53.1</v>
      </c>
      <c r="D61" s="11">
        <v>3183</v>
      </c>
      <c r="E61" s="11">
        <v>3183</v>
      </c>
      <c r="F61" s="11">
        <f t="shared" si="0"/>
        <v>0</v>
      </c>
      <c r="G61" s="22">
        <f t="shared" si="1"/>
        <v>0</v>
      </c>
      <c r="H61" s="22">
        <f>(C61/C276)*H11</f>
        <v>3.8861518647433792E-2</v>
      </c>
      <c r="I61" s="26">
        <f t="shared" si="2"/>
        <v>3.8861518647433792E-2</v>
      </c>
      <c r="J61" s="85"/>
      <c r="K61" s="86"/>
      <c r="L61" s="87"/>
    </row>
    <row r="62" spans="1:12" x14ac:dyDescent="0.25">
      <c r="A62" s="12">
        <v>57</v>
      </c>
      <c r="B62" s="11">
        <v>17219162</v>
      </c>
      <c r="C62" s="10">
        <v>48.2</v>
      </c>
      <c r="D62" s="11">
        <v>4340</v>
      </c>
      <c r="E62" s="11">
        <v>5133</v>
      </c>
      <c r="F62" s="11">
        <f t="shared" si="0"/>
        <v>793</v>
      </c>
      <c r="G62" s="22">
        <f t="shared" si="1"/>
        <v>0.68198000000000003</v>
      </c>
      <c r="H62" s="22">
        <f>(C62/C276)*H11</f>
        <v>3.5275427472811843E-2</v>
      </c>
      <c r="I62" s="26">
        <f t="shared" si="2"/>
        <v>0.7172554274728119</v>
      </c>
      <c r="J62" s="85"/>
      <c r="K62" s="86"/>
      <c r="L62" s="87"/>
    </row>
    <row r="63" spans="1:12" x14ac:dyDescent="0.25">
      <c r="A63" s="12">
        <v>58</v>
      </c>
      <c r="B63" s="11">
        <v>17218886</v>
      </c>
      <c r="C63" s="10">
        <v>57</v>
      </c>
      <c r="D63" s="11">
        <v>6191</v>
      </c>
      <c r="E63" s="11">
        <v>7258</v>
      </c>
      <c r="F63" s="11">
        <f t="shared" si="0"/>
        <v>1067</v>
      </c>
      <c r="G63" s="22">
        <f t="shared" si="1"/>
        <v>0.91761999999999999</v>
      </c>
      <c r="H63" s="22">
        <f>(C63/C276)*H11</f>
        <v>4.1715754480296165E-2</v>
      </c>
      <c r="I63" s="26">
        <f t="shared" si="2"/>
        <v>0.95933575448029618</v>
      </c>
      <c r="J63" s="85"/>
      <c r="K63" s="86"/>
      <c r="L63" s="87"/>
    </row>
    <row r="64" spans="1:12" x14ac:dyDescent="0.25">
      <c r="A64" s="12">
        <v>59</v>
      </c>
      <c r="B64" s="11">
        <v>17218882</v>
      </c>
      <c r="C64" s="10">
        <v>90.8</v>
      </c>
      <c r="D64" s="11">
        <v>8559</v>
      </c>
      <c r="E64" s="11">
        <v>10176</v>
      </c>
      <c r="F64" s="11">
        <f t="shared" si="0"/>
        <v>1617</v>
      </c>
      <c r="G64" s="22">
        <f t="shared" si="1"/>
        <v>1.39062</v>
      </c>
      <c r="H64" s="22">
        <f>(C64/C276)*H11</f>
        <v>6.6452465031770019E-2</v>
      </c>
      <c r="I64" s="26">
        <f t="shared" si="2"/>
        <v>1.4570724650317699</v>
      </c>
      <c r="J64" s="85"/>
      <c r="K64" s="86"/>
      <c r="L64" s="87"/>
    </row>
    <row r="65" spans="1:12" x14ac:dyDescent="0.25">
      <c r="A65" s="12">
        <v>60</v>
      </c>
      <c r="B65" s="11">
        <v>17218598</v>
      </c>
      <c r="C65" s="10">
        <v>54.6</v>
      </c>
      <c r="D65" s="11">
        <v>1078</v>
      </c>
      <c r="E65" s="11">
        <v>1078</v>
      </c>
      <c r="F65" s="11">
        <f t="shared" si="0"/>
        <v>0</v>
      </c>
      <c r="G65" s="22">
        <f t="shared" si="1"/>
        <v>0</v>
      </c>
      <c r="H65" s="22">
        <f>(C65/C276)*H11</f>
        <v>3.9959301660073158E-2</v>
      </c>
      <c r="I65" s="26">
        <f t="shared" si="2"/>
        <v>3.9959301660073158E-2</v>
      </c>
      <c r="J65" s="85"/>
      <c r="K65" s="86"/>
      <c r="L65" s="87"/>
    </row>
    <row r="66" spans="1:12" x14ac:dyDescent="0.25">
      <c r="A66" s="12">
        <v>61</v>
      </c>
      <c r="B66" s="88">
        <v>17218999</v>
      </c>
      <c r="C66" s="10">
        <v>52.3</v>
      </c>
      <c r="D66" s="11">
        <v>3155</v>
      </c>
      <c r="E66" s="11">
        <v>3451</v>
      </c>
      <c r="F66" s="11">
        <f t="shared" si="0"/>
        <v>296</v>
      </c>
      <c r="G66" s="22">
        <f t="shared" si="1"/>
        <v>0.25456000000000001</v>
      </c>
      <c r="H66" s="22">
        <f>(C66/C276)*H11</f>
        <v>3.8276034374026123E-2</v>
      </c>
      <c r="I66" s="26">
        <f t="shared" si="2"/>
        <v>0.29283603437402611</v>
      </c>
      <c r="J66" s="85"/>
      <c r="K66" s="86"/>
      <c r="L66" s="87"/>
    </row>
    <row r="67" spans="1:12" x14ac:dyDescent="0.25">
      <c r="A67" s="12">
        <v>62</v>
      </c>
      <c r="B67" s="11">
        <v>17715261</v>
      </c>
      <c r="C67" s="10">
        <v>48.3</v>
      </c>
      <c r="D67" s="11">
        <v>3934</v>
      </c>
      <c r="E67" s="11">
        <v>3934</v>
      </c>
      <c r="F67" s="11">
        <f t="shared" si="0"/>
        <v>0</v>
      </c>
      <c r="G67" s="22">
        <f t="shared" si="1"/>
        <v>0</v>
      </c>
      <c r="H67" s="22">
        <f>(C67/C276)*H11</f>
        <v>3.53486130069878E-2</v>
      </c>
      <c r="I67" s="26">
        <f t="shared" si="2"/>
        <v>3.53486130069878E-2</v>
      </c>
      <c r="J67" s="85"/>
      <c r="K67" s="86"/>
      <c r="L67" s="87"/>
    </row>
    <row r="68" spans="1:12" x14ac:dyDescent="0.25">
      <c r="A68" s="12">
        <v>63</v>
      </c>
      <c r="B68" s="11">
        <v>17715139</v>
      </c>
      <c r="C68" s="10">
        <v>49.4</v>
      </c>
      <c r="D68" s="11">
        <v>3361</v>
      </c>
      <c r="E68" s="11">
        <v>3361</v>
      </c>
      <c r="F68" s="11">
        <f t="shared" si="0"/>
        <v>0</v>
      </c>
      <c r="G68" s="22">
        <f t="shared" si="1"/>
        <v>0</v>
      </c>
      <c r="H68" s="22">
        <f>(C68/C276)*H11</f>
        <v>3.6153653882923339E-2</v>
      </c>
      <c r="I68" s="26">
        <f t="shared" si="2"/>
        <v>3.6153653882923339E-2</v>
      </c>
      <c r="J68" s="85"/>
      <c r="K68" s="86"/>
      <c r="L68" s="87"/>
    </row>
    <row r="69" spans="1:12" x14ac:dyDescent="0.25">
      <c r="A69" s="12">
        <v>64</v>
      </c>
      <c r="B69" s="11">
        <v>17218595</v>
      </c>
      <c r="C69" s="10">
        <v>67</v>
      </c>
      <c r="D69" s="11">
        <v>7671</v>
      </c>
      <c r="E69" s="11">
        <v>8437</v>
      </c>
      <c r="F69" s="11">
        <f t="shared" si="0"/>
        <v>766</v>
      </c>
      <c r="G69" s="22">
        <f t="shared" si="1"/>
        <v>0.65876000000000001</v>
      </c>
      <c r="H69" s="22">
        <f>(C69/C276)*H11</f>
        <v>4.9034307897891975E-2</v>
      </c>
      <c r="I69" s="26">
        <f t="shared" si="2"/>
        <v>0.70779430789789199</v>
      </c>
      <c r="J69" s="85"/>
      <c r="K69" s="86"/>
      <c r="L69" s="87"/>
    </row>
    <row r="70" spans="1:12" x14ac:dyDescent="0.25">
      <c r="A70" s="12">
        <v>65</v>
      </c>
      <c r="B70" s="11">
        <v>17218834</v>
      </c>
      <c r="C70" s="10">
        <v>36.200000000000003</v>
      </c>
      <c r="D70" s="11">
        <v>4751</v>
      </c>
      <c r="E70" s="11">
        <v>5143</v>
      </c>
      <c r="F70" s="11">
        <f t="shared" si="0"/>
        <v>392</v>
      </c>
      <c r="G70" s="22">
        <f t="shared" si="1"/>
        <v>0.33711999999999998</v>
      </c>
      <c r="H70" s="22">
        <f>(C70/C276)*H11</f>
        <v>2.6493163371696861E-2</v>
      </c>
      <c r="I70" s="26">
        <f t="shared" si="2"/>
        <v>0.36361316337169686</v>
      </c>
      <c r="J70" s="85"/>
      <c r="K70" s="86"/>
      <c r="L70" s="87"/>
    </row>
    <row r="71" spans="1:12" x14ac:dyDescent="0.25">
      <c r="A71" s="12">
        <v>66</v>
      </c>
      <c r="B71" s="11">
        <v>17219035</v>
      </c>
      <c r="C71" s="10">
        <v>64.5</v>
      </c>
      <c r="D71" s="11">
        <v>3914</v>
      </c>
      <c r="E71" s="11">
        <v>3918</v>
      </c>
      <c r="F71" s="11">
        <f t="shared" si="0"/>
        <v>4</v>
      </c>
      <c r="G71" s="22">
        <f t="shared" si="1"/>
        <v>3.4399999999999999E-3</v>
      </c>
      <c r="H71" s="22">
        <f>(C71/C276)*H11</f>
        <v>4.7204669543493019E-2</v>
      </c>
      <c r="I71" s="26">
        <f t="shared" si="2"/>
        <v>5.0644669543493018E-2</v>
      </c>
      <c r="J71" s="85"/>
      <c r="K71" s="86"/>
      <c r="L71" s="87"/>
    </row>
    <row r="72" spans="1:12" x14ac:dyDescent="0.25">
      <c r="A72" s="12">
        <v>67</v>
      </c>
      <c r="B72" s="11">
        <v>17219112</v>
      </c>
      <c r="C72" s="10">
        <v>45.8</v>
      </c>
      <c r="D72" s="11">
        <v>1745</v>
      </c>
      <c r="E72" s="11">
        <v>1781</v>
      </c>
      <c r="F72" s="11">
        <f t="shared" si="0"/>
        <v>36</v>
      </c>
      <c r="G72" s="22">
        <f t="shared" si="1"/>
        <v>3.0959999999999998E-2</v>
      </c>
      <c r="H72" s="22">
        <f>(C72/C276)*H11</f>
        <v>3.3518974652588844E-2</v>
      </c>
      <c r="I72" s="26">
        <f t="shared" si="2"/>
        <v>6.4478974652588839E-2</v>
      </c>
      <c r="J72" s="85"/>
      <c r="K72" s="86"/>
      <c r="L72" s="87"/>
    </row>
    <row r="73" spans="1:12" x14ac:dyDescent="0.25">
      <c r="A73" s="12">
        <v>68</v>
      </c>
      <c r="B73" s="11">
        <v>17715722</v>
      </c>
      <c r="C73" s="10">
        <v>53</v>
      </c>
      <c r="D73" s="11">
        <v>3538</v>
      </c>
      <c r="E73" s="11">
        <v>4440</v>
      </c>
      <c r="F73" s="11">
        <f t="shared" si="0"/>
        <v>902</v>
      </c>
      <c r="G73" s="22">
        <f t="shared" si="1"/>
        <v>0.77571999999999997</v>
      </c>
      <c r="H73" s="22">
        <f>(C73/C276)*H11</f>
        <v>3.8788333113257835E-2</v>
      </c>
      <c r="I73" s="26">
        <f t="shared" si="2"/>
        <v>0.81450833311325777</v>
      </c>
      <c r="J73" s="85"/>
      <c r="K73" s="86"/>
      <c r="L73" s="87"/>
    </row>
    <row r="74" spans="1:12" x14ac:dyDescent="0.25">
      <c r="A74" s="12">
        <v>69</v>
      </c>
      <c r="B74" s="11">
        <v>17715105</v>
      </c>
      <c r="C74" s="10">
        <v>48.3</v>
      </c>
      <c r="D74" s="11">
        <v>5852</v>
      </c>
      <c r="E74" s="11">
        <v>6269</v>
      </c>
      <c r="F74" s="11">
        <f t="shared" si="0"/>
        <v>417</v>
      </c>
      <c r="G74" s="22">
        <f t="shared" si="1"/>
        <v>0.35861999999999999</v>
      </c>
      <c r="H74" s="22">
        <f>(C74/C276)*H11</f>
        <v>3.53486130069878E-2</v>
      </c>
      <c r="I74" s="26">
        <f t="shared" si="2"/>
        <v>0.39396861300698782</v>
      </c>
      <c r="J74" s="85"/>
      <c r="K74" s="86"/>
      <c r="L74" s="87"/>
    </row>
    <row r="75" spans="1:12" x14ac:dyDescent="0.25">
      <c r="A75" s="12">
        <v>70</v>
      </c>
      <c r="B75" s="11">
        <v>17715335</v>
      </c>
      <c r="C75" s="10">
        <v>56.9</v>
      </c>
      <c r="D75" s="11">
        <v>6081</v>
      </c>
      <c r="E75" s="11">
        <v>6560</v>
      </c>
      <c r="F75" s="11">
        <f t="shared" si="0"/>
        <v>479</v>
      </c>
      <c r="G75" s="22">
        <f t="shared" si="1"/>
        <v>0.41193999999999997</v>
      </c>
      <c r="H75" s="22">
        <f>(C75/C276)*H11</f>
        <v>4.1642568946120194E-2</v>
      </c>
      <c r="I75" s="26">
        <f t="shared" si="2"/>
        <v>0.45358256894612015</v>
      </c>
      <c r="J75" s="85"/>
      <c r="K75" s="86"/>
      <c r="L75" s="87"/>
    </row>
    <row r="76" spans="1:12" x14ac:dyDescent="0.25">
      <c r="A76" s="12">
        <v>71</v>
      </c>
      <c r="B76" s="11">
        <v>17715210</v>
      </c>
      <c r="C76" s="10">
        <v>90.7</v>
      </c>
      <c r="D76" s="11">
        <v>10021</v>
      </c>
      <c r="E76" s="11">
        <v>10088</v>
      </c>
      <c r="F76" s="11">
        <f t="shared" si="0"/>
        <v>67</v>
      </c>
      <c r="G76" s="22">
        <f t="shared" si="1"/>
        <v>5.7619999999999998E-2</v>
      </c>
      <c r="H76" s="22">
        <f>(C76/C276)*H11</f>
        <v>6.6379279497594076E-2</v>
      </c>
      <c r="I76" s="26">
        <f t="shared" si="2"/>
        <v>0.12399927949759407</v>
      </c>
      <c r="J76" s="85"/>
      <c r="K76" s="86"/>
      <c r="L76" s="87"/>
    </row>
    <row r="77" spans="1:12" x14ac:dyDescent="0.25">
      <c r="A77" s="12">
        <v>72</v>
      </c>
      <c r="B77" s="11">
        <v>17715739</v>
      </c>
      <c r="C77" s="10">
        <v>54.5</v>
      </c>
      <c r="D77" s="11">
        <v>1221</v>
      </c>
      <c r="E77" s="11">
        <v>1221</v>
      </c>
      <c r="F77" s="11">
        <f t="shared" si="0"/>
        <v>0</v>
      </c>
      <c r="G77" s="22">
        <f t="shared" si="1"/>
        <v>0</v>
      </c>
      <c r="H77" s="22">
        <f>(C77/C276)*H11</f>
        <v>3.9886116125897209E-2</v>
      </c>
      <c r="I77" s="26">
        <f t="shared" si="2"/>
        <v>3.9886116125897209E-2</v>
      </c>
      <c r="J77" s="85"/>
      <c r="K77" s="86"/>
      <c r="L77" s="87"/>
    </row>
    <row r="78" spans="1:12" x14ac:dyDescent="0.25">
      <c r="A78" s="12">
        <v>73</v>
      </c>
      <c r="B78" s="11">
        <v>17715033</v>
      </c>
      <c r="C78" s="10">
        <v>52.1</v>
      </c>
      <c r="D78" s="11">
        <v>3137</v>
      </c>
      <c r="E78" s="11">
        <v>3734</v>
      </c>
      <c r="F78" s="11">
        <f t="shared" si="0"/>
        <v>597</v>
      </c>
      <c r="G78" s="22">
        <f t="shared" si="1"/>
        <v>0.51341999999999999</v>
      </c>
      <c r="H78" s="22">
        <f>(C78/C276)*H11</f>
        <v>3.8129663305674209E-2</v>
      </c>
      <c r="I78" s="26">
        <f t="shared" si="2"/>
        <v>0.55154966330567423</v>
      </c>
      <c r="J78" s="85"/>
      <c r="K78" s="86"/>
      <c r="L78" s="87"/>
    </row>
    <row r="79" spans="1:12" x14ac:dyDescent="0.25">
      <c r="A79" s="12">
        <v>74</v>
      </c>
      <c r="B79" s="11">
        <v>17715206</v>
      </c>
      <c r="C79" s="10">
        <v>48.3</v>
      </c>
      <c r="D79" s="11">
        <v>4584</v>
      </c>
      <c r="E79" s="11">
        <v>5390</v>
      </c>
      <c r="F79" s="11">
        <f t="shared" ref="F79:F142" si="3">E79-D79</f>
        <v>806</v>
      </c>
      <c r="G79" s="22">
        <f t="shared" ref="G79:G142" si="4">F79*0.00086</f>
        <v>0.69316</v>
      </c>
      <c r="H79" s="22">
        <f>(C79/C276)*H11</f>
        <v>3.53486130069878E-2</v>
      </c>
      <c r="I79" s="26">
        <f t="shared" ref="I79:I142" si="5">G79+H79</f>
        <v>0.72850861300698777</v>
      </c>
      <c r="J79" s="85"/>
      <c r="K79" s="86"/>
      <c r="L79" s="87"/>
    </row>
    <row r="80" spans="1:12" x14ac:dyDescent="0.25">
      <c r="A80" s="12" t="s">
        <v>149</v>
      </c>
      <c r="B80" s="11">
        <v>17715729</v>
      </c>
      <c r="C80" s="10">
        <v>116.8</v>
      </c>
      <c r="D80" s="11">
        <v>3689</v>
      </c>
      <c r="E80" s="11">
        <v>4228</v>
      </c>
      <c r="F80" s="11">
        <f t="shared" si="3"/>
        <v>539</v>
      </c>
      <c r="G80" s="22">
        <f t="shared" si="4"/>
        <v>0.46354000000000001</v>
      </c>
      <c r="H80" s="22">
        <f>(C80/C276)*H11</f>
        <v>8.5480703917519135E-2</v>
      </c>
      <c r="I80" s="26">
        <f t="shared" si="5"/>
        <v>0.54902070391751912</v>
      </c>
      <c r="J80" s="85"/>
      <c r="K80" s="86"/>
      <c r="L80" s="87"/>
    </row>
    <row r="81" spans="1:12" x14ac:dyDescent="0.25">
      <c r="A81" s="12">
        <v>77</v>
      </c>
      <c r="B81" s="11">
        <v>17715229</v>
      </c>
      <c r="C81" s="10">
        <v>36.299999999999997</v>
      </c>
      <c r="D81" s="11">
        <v>1812</v>
      </c>
      <c r="E81" s="11">
        <v>1812</v>
      </c>
      <c r="F81" s="11">
        <f t="shared" si="3"/>
        <v>0</v>
      </c>
      <c r="G81" s="22">
        <f t="shared" si="4"/>
        <v>0</v>
      </c>
      <c r="H81" s="22">
        <f>(C81/C276)*H11</f>
        <v>2.6566348905872818E-2</v>
      </c>
      <c r="I81" s="26">
        <f t="shared" si="5"/>
        <v>2.6566348905872818E-2</v>
      </c>
      <c r="J81" s="85"/>
      <c r="K81" s="86"/>
      <c r="L81" s="87"/>
    </row>
    <row r="82" spans="1:12" x14ac:dyDescent="0.25">
      <c r="A82" s="12">
        <v>78</v>
      </c>
      <c r="B82" s="11">
        <v>17714938</v>
      </c>
      <c r="C82" s="10">
        <v>63.8</v>
      </c>
      <c r="D82" s="11">
        <v>4357</v>
      </c>
      <c r="E82" s="11">
        <v>4679</v>
      </c>
      <c r="F82" s="11">
        <f t="shared" si="3"/>
        <v>322</v>
      </c>
      <c r="G82" s="22">
        <f t="shared" si="4"/>
        <v>0.27692</v>
      </c>
      <c r="H82" s="22">
        <f>(C82/C276)*H11</f>
        <v>4.6692370804261314E-2</v>
      </c>
      <c r="I82" s="26">
        <f t="shared" si="5"/>
        <v>0.32361237080426131</v>
      </c>
      <c r="J82" s="85"/>
      <c r="K82" s="86"/>
      <c r="L82" s="87"/>
    </row>
    <row r="83" spans="1:12" x14ac:dyDescent="0.25">
      <c r="A83" s="12">
        <v>79</v>
      </c>
      <c r="B83" s="11">
        <v>17715409</v>
      </c>
      <c r="C83" s="10">
        <v>45.6</v>
      </c>
      <c r="D83" s="11">
        <v>4354</v>
      </c>
      <c r="E83" s="11">
        <v>4825</v>
      </c>
      <c r="F83" s="11">
        <f t="shared" si="3"/>
        <v>471</v>
      </c>
      <c r="G83" s="22">
        <f t="shared" si="4"/>
        <v>0.40505999999999998</v>
      </c>
      <c r="H83" s="22">
        <f>(C83/C276)*H11</f>
        <v>3.337260358423693E-2</v>
      </c>
      <c r="I83" s="26">
        <f t="shared" si="5"/>
        <v>0.43843260358423691</v>
      </c>
      <c r="J83" s="85"/>
      <c r="K83" s="86"/>
      <c r="L83" s="87"/>
    </row>
    <row r="84" spans="1:12" x14ac:dyDescent="0.25">
      <c r="A84" s="12">
        <v>80</v>
      </c>
      <c r="B84" s="11">
        <v>17715205</v>
      </c>
      <c r="C84" s="10">
        <v>53.3</v>
      </c>
      <c r="D84" s="11">
        <v>3123</v>
      </c>
      <c r="E84" s="11">
        <v>3126</v>
      </c>
      <c r="F84" s="11">
        <f t="shared" si="3"/>
        <v>3</v>
      </c>
      <c r="G84" s="22">
        <f t="shared" si="4"/>
        <v>2.5799999999999998E-3</v>
      </c>
      <c r="H84" s="22">
        <f>(C84/C276)*H11</f>
        <v>3.9007889715785699E-2</v>
      </c>
      <c r="I84" s="26">
        <f t="shared" si="5"/>
        <v>4.1587889715785697E-2</v>
      </c>
      <c r="J84" s="85"/>
      <c r="K84" s="86"/>
      <c r="L84" s="87"/>
    </row>
    <row r="85" spans="1:12" x14ac:dyDescent="0.25">
      <c r="A85" s="12">
        <v>81</v>
      </c>
      <c r="B85" s="11">
        <v>17715155</v>
      </c>
      <c r="C85" s="10">
        <v>47.6</v>
      </c>
      <c r="D85" s="11">
        <v>3883</v>
      </c>
      <c r="E85" s="11">
        <v>3883</v>
      </c>
      <c r="F85" s="11">
        <f t="shared" si="3"/>
        <v>0</v>
      </c>
      <c r="G85" s="22">
        <f t="shared" si="4"/>
        <v>0</v>
      </c>
      <c r="H85" s="22">
        <f>(C85/C276)*H11</f>
        <v>3.4836314267756095E-2</v>
      </c>
      <c r="I85" s="26">
        <f t="shared" si="5"/>
        <v>3.4836314267756095E-2</v>
      </c>
      <c r="J85" s="85"/>
      <c r="K85" s="86"/>
      <c r="L85" s="87"/>
    </row>
    <row r="86" spans="1:12" x14ac:dyDescent="0.25">
      <c r="A86" s="12">
        <v>82</v>
      </c>
      <c r="B86" s="11">
        <v>17715779</v>
      </c>
      <c r="C86" s="10">
        <v>56.9</v>
      </c>
      <c r="D86" s="11">
        <v>5133</v>
      </c>
      <c r="E86" s="11">
        <v>5133</v>
      </c>
      <c r="F86" s="11">
        <f t="shared" si="3"/>
        <v>0</v>
      </c>
      <c r="G86" s="22">
        <f t="shared" si="4"/>
        <v>0</v>
      </c>
      <c r="H86" s="22">
        <f>(C86/C276)*H11</f>
        <v>4.1642568946120194E-2</v>
      </c>
      <c r="I86" s="26">
        <f t="shared" si="5"/>
        <v>4.1642568946120194E-2</v>
      </c>
      <c r="J86" s="85"/>
      <c r="K86" s="86"/>
      <c r="L86" s="87"/>
    </row>
    <row r="87" spans="1:12" x14ac:dyDescent="0.25">
      <c r="A87" s="12">
        <v>83</v>
      </c>
      <c r="B87" s="11">
        <v>17715766</v>
      </c>
      <c r="C87" s="10">
        <v>90.7</v>
      </c>
      <c r="D87" s="11">
        <v>5400</v>
      </c>
      <c r="E87" s="11">
        <v>5400</v>
      </c>
      <c r="F87" s="11">
        <f t="shared" si="3"/>
        <v>0</v>
      </c>
      <c r="G87" s="22">
        <f t="shared" si="4"/>
        <v>0</v>
      </c>
      <c r="H87" s="22">
        <f>(C87/C276)*H11</f>
        <v>6.6379279497594076E-2</v>
      </c>
      <c r="I87" s="26">
        <f t="shared" si="5"/>
        <v>6.6379279497594076E-2</v>
      </c>
      <c r="J87" s="85"/>
      <c r="K87" s="86"/>
      <c r="L87" s="87"/>
    </row>
    <row r="88" spans="1:12" x14ac:dyDescent="0.25">
      <c r="A88" s="12">
        <v>84</v>
      </c>
      <c r="B88" s="11">
        <v>17714988</v>
      </c>
      <c r="C88" s="10">
        <v>54.7</v>
      </c>
      <c r="D88" s="11">
        <v>213</v>
      </c>
      <c r="E88" s="11">
        <v>213</v>
      </c>
      <c r="F88" s="11">
        <f t="shared" si="3"/>
        <v>0</v>
      </c>
      <c r="G88" s="22">
        <f t="shared" si="4"/>
        <v>0</v>
      </c>
      <c r="H88" s="22">
        <f>(C88/C276)*H11</f>
        <v>4.0032487194249122E-2</v>
      </c>
      <c r="I88" s="26">
        <f t="shared" si="5"/>
        <v>4.0032487194249122E-2</v>
      </c>
      <c r="J88" s="85"/>
      <c r="K88" s="86"/>
      <c r="L88" s="87"/>
    </row>
    <row r="89" spans="1:12" x14ac:dyDescent="0.25">
      <c r="A89" s="12">
        <v>85</v>
      </c>
      <c r="B89" s="11">
        <v>17714996</v>
      </c>
      <c r="C89" s="10">
        <v>52</v>
      </c>
      <c r="D89" s="11">
        <v>3271</v>
      </c>
      <c r="E89" s="11">
        <v>3470</v>
      </c>
      <c r="F89" s="11">
        <f t="shared" si="3"/>
        <v>199</v>
      </c>
      <c r="G89" s="22">
        <f t="shared" si="4"/>
        <v>0.17113999999999999</v>
      </c>
      <c r="H89" s="22">
        <f>(C89/C276)*H11</f>
        <v>3.8056477771498252E-2</v>
      </c>
      <c r="I89" s="26">
        <f t="shared" si="5"/>
        <v>0.20919647777149825</v>
      </c>
      <c r="J89" s="85"/>
      <c r="K89" s="86"/>
      <c r="L89" s="87"/>
    </row>
    <row r="90" spans="1:12" x14ac:dyDescent="0.25">
      <c r="A90" s="12">
        <v>86</v>
      </c>
      <c r="B90" s="11">
        <v>17715782</v>
      </c>
      <c r="C90" s="10">
        <v>47.8</v>
      </c>
      <c r="D90" s="11">
        <v>3529</v>
      </c>
      <c r="E90" s="11">
        <v>3748</v>
      </c>
      <c r="F90" s="11">
        <f t="shared" si="3"/>
        <v>219</v>
      </c>
      <c r="G90" s="22">
        <f t="shared" si="4"/>
        <v>0.18834000000000001</v>
      </c>
      <c r="H90" s="22">
        <f>(C90/C276)*H11</f>
        <v>3.4982685336108002E-2</v>
      </c>
      <c r="I90" s="26">
        <f t="shared" si="5"/>
        <v>0.223322685336108</v>
      </c>
      <c r="J90" s="85"/>
      <c r="K90" s="86"/>
      <c r="L90" s="87"/>
    </row>
    <row r="91" spans="1:12" x14ac:dyDescent="0.25">
      <c r="A91" s="12">
        <v>87</v>
      </c>
      <c r="B91" s="11">
        <v>17715366</v>
      </c>
      <c r="C91" s="10">
        <v>49.5</v>
      </c>
      <c r="D91" s="11">
        <v>3247</v>
      </c>
      <c r="E91" s="11">
        <v>3247</v>
      </c>
      <c r="F91" s="11">
        <f t="shared" si="3"/>
        <v>0</v>
      </c>
      <c r="G91" s="22">
        <f t="shared" si="4"/>
        <v>0</v>
      </c>
      <c r="H91" s="22">
        <f>(C91/C276)*H11</f>
        <v>3.6226839417099296E-2</v>
      </c>
      <c r="I91" s="26">
        <f t="shared" si="5"/>
        <v>3.6226839417099296E-2</v>
      </c>
      <c r="J91" s="85"/>
      <c r="K91" s="86"/>
      <c r="L91" s="87"/>
    </row>
    <row r="92" spans="1:12" x14ac:dyDescent="0.25">
      <c r="A92" s="12">
        <v>88</v>
      </c>
      <c r="B92" s="11">
        <v>17715249</v>
      </c>
      <c r="C92" s="10">
        <v>66.5</v>
      </c>
      <c r="D92" s="11">
        <v>5909</v>
      </c>
      <c r="E92" s="11">
        <v>5937</v>
      </c>
      <c r="F92" s="11">
        <f t="shared" si="3"/>
        <v>28</v>
      </c>
      <c r="G92" s="22">
        <f t="shared" si="4"/>
        <v>2.4080000000000001E-2</v>
      </c>
      <c r="H92" s="22">
        <f>(C92/C276)*H11</f>
        <v>4.8668380227012191E-2</v>
      </c>
      <c r="I92" s="26">
        <f t="shared" si="5"/>
        <v>7.2748380227012188E-2</v>
      </c>
      <c r="J92" s="85"/>
      <c r="K92" s="86"/>
      <c r="L92" s="87"/>
    </row>
    <row r="93" spans="1:12" x14ac:dyDescent="0.25">
      <c r="A93" s="12">
        <v>89</v>
      </c>
      <c r="B93" s="11">
        <v>17715072</v>
      </c>
      <c r="C93" s="10">
        <v>36.5</v>
      </c>
      <c r="D93" s="11">
        <v>4508</v>
      </c>
      <c r="E93" s="11">
        <v>4936</v>
      </c>
      <c r="F93" s="11">
        <f t="shared" si="3"/>
        <v>428</v>
      </c>
      <c r="G93" s="22">
        <f t="shared" si="4"/>
        <v>0.36808000000000002</v>
      </c>
      <c r="H93" s="22">
        <f>(C93/C276)*H11</f>
        <v>2.6712719974224731E-2</v>
      </c>
      <c r="I93" s="26">
        <f t="shared" si="5"/>
        <v>0.39479271997422477</v>
      </c>
      <c r="J93" s="85"/>
      <c r="K93" s="86"/>
      <c r="L93" s="87"/>
    </row>
    <row r="94" spans="1:12" x14ac:dyDescent="0.25">
      <c r="A94" s="12">
        <v>90</v>
      </c>
      <c r="B94" s="11">
        <v>17715232</v>
      </c>
      <c r="C94" s="10">
        <v>64.5</v>
      </c>
      <c r="D94" s="11">
        <v>4794</v>
      </c>
      <c r="E94" s="11">
        <v>4897</v>
      </c>
      <c r="F94" s="11">
        <f t="shared" si="3"/>
        <v>103</v>
      </c>
      <c r="G94" s="22">
        <f t="shared" si="4"/>
        <v>8.8579999999999992E-2</v>
      </c>
      <c r="H94" s="22">
        <f>(C94/C276)*H11</f>
        <v>4.7204669543493019E-2</v>
      </c>
      <c r="I94" s="26">
        <f t="shared" si="5"/>
        <v>0.135784669543493</v>
      </c>
      <c r="J94" s="85"/>
      <c r="K94" s="86"/>
      <c r="L94" s="87"/>
    </row>
    <row r="95" spans="1:12" x14ac:dyDescent="0.25">
      <c r="A95" s="12">
        <v>91</v>
      </c>
      <c r="B95" s="11">
        <v>17715416</v>
      </c>
      <c r="C95" s="10">
        <v>45</v>
      </c>
      <c r="D95" s="11">
        <v>3232</v>
      </c>
      <c r="E95" s="11">
        <v>3433</v>
      </c>
      <c r="F95" s="11">
        <f t="shared" si="3"/>
        <v>201</v>
      </c>
      <c r="G95" s="22">
        <f t="shared" si="4"/>
        <v>0.17285999999999999</v>
      </c>
      <c r="H95" s="22">
        <f>(C95/C276)*H11</f>
        <v>3.2933490379181175E-2</v>
      </c>
      <c r="I95" s="26">
        <f t="shared" si="5"/>
        <v>0.20579349037918115</v>
      </c>
      <c r="J95" s="85"/>
      <c r="K95" s="86"/>
      <c r="L95" s="87"/>
    </row>
    <row r="96" spans="1:12" x14ac:dyDescent="0.25">
      <c r="A96" s="12">
        <v>92</v>
      </c>
      <c r="B96" s="11">
        <v>17715307</v>
      </c>
      <c r="C96" s="10">
        <v>53.2</v>
      </c>
      <c r="D96" s="11">
        <v>2304</v>
      </c>
      <c r="E96" s="11">
        <v>2424</v>
      </c>
      <c r="F96" s="11">
        <f t="shared" si="3"/>
        <v>120</v>
      </c>
      <c r="G96" s="22">
        <f t="shared" si="4"/>
        <v>0.1032</v>
      </c>
      <c r="H96" s="22">
        <f>(C96/C276)*H11</f>
        <v>3.8934704181609756E-2</v>
      </c>
      <c r="I96" s="26">
        <f t="shared" si="5"/>
        <v>0.14213470418160976</v>
      </c>
      <c r="J96" s="85"/>
      <c r="K96" s="86"/>
      <c r="L96" s="87"/>
    </row>
    <row r="97" spans="1:12" x14ac:dyDescent="0.25">
      <c r="A97" s="12">
        <v>93</v>
      </c>
      <c r="B97" s="11">
        <v>17715388</v>
      </c>
      <c r="C97" s="10">
        <v>47.9</v>
      </c>
      <c r="D97" s="11">
        <v>3917</v>
      </c>
      <c r="E97" s="11">
        <v>4127</v>
      </c>
      <c r="F97" s="11">
        <f t="shared" si="3"/>
        <v>210</v>
      </c>
      <c r="G97" s="22">
        <f t="shared" si="4"/>
        <v>0.18059999999999998</v>
      </c>
      <c r="H97" s="22">
        <f>(C97/C276)*H11</f>
        <v>3.5055870870283966E-2</v>
      </c>
      <c r="I97" s="26">
        <f t="shared" si="5"/>
        <v>0.21565587087028396</v>
      </c>
      <c r="J97" s="85"/>
      <c r="K97" s="86"/>
      <c r="L97" s="87"/>
    </row>
    <row r="98" spans="1:12" x14ac:dyDescent="0.25">
      <c r="A98" s="12">
        <v>94</v>
      </c>
      <c r="B98" s="11">
        <v>17715590</v>
      </c>
      <c r="C98" s="10">
        <v>56.9</v>
      </c>
      <c r="D98" s="11">
        <v>3952</v>
      </c>
      <c r="E98" s="11">
        <v>3955</v>
      </c>
      <c r="F98" s="11">
        <f t="shared" si="3"/>
        <v>3</v>
      </c>
      <c r="G98" s="22">
        <f t="shared" si="4"/>
        <v>2.5799999999999998E-3</v>
      </c>
      <c r="H98" s="22">
        <f>(C98/C276)*H11</f>
        <v>4.1642568946120194E-2</v>
      </c>
      <c r="I98" s="26">
        <f t="shared" si="5"/>
        <v>4.4222568946120193E-2</v>
      </c>
      <c r="J98" s="85"/>
      <c r="K98" s="86"/>
      <c r="L98" s="87"/>
    </row>
    <row r="99" spans="1:12" x14ac:dyDescent="0.25">
      <c r="A99" s="12">
        <v>95</v>
      </c>
      <c r="B99" s="11">
        <v>17715604</v>
      </c>
      <c r="C99" s="10">
        <v>90.8</v>
      </c>
      <c r="D99" s="11">
        <v>6771</v>
      </c>
      <c r="E99" s="11">
        <v>8111</v>
      </c>
      <c r="F99" s="11">
        <f t="shared" si="3"/>
        <v>1340</v>
      </c>
      <c r="G99" s="22">
        <f t="shared" si="4"/>
        <v>1.1523999999999999</v>
      </c>
      <c r="H99" s="22">
        <f>(C99/C276)*H11</f>
        <v>6.6452465031770019E-2</v>
      </c>
      <c r="I99" s="26">
        <f t="shared" si="5"/>
        <v>1.2188524650317698</v>
      </c>
      <c r="J99" s="85"/>
      <c r="K99" s="86"/>
      <c r="L99" s="87"/>
    </row>
    <row r="100" spans="1:12" x14ac:dyDescent="0.25">
      <c r="A100" s="12">
        <v>96</v>
      </c>
      <c r="B100" s="11">
        <v>17715568</v>
      </c>
      <c r="C100" s="10">
        <v>54.6</v>
      </c>
      <c r="D100" s="11">
        <v>3292</v>
      </c>
      <c r="E100" s="11">
        <v>3293</v>
      </c>
      <c r="F100" s="11">
        <f t="shared" si="3"/>
        <v>1</v>
      </c>
      <c r="G100" s="22">
        <f t="shared" si="4"/>
        <v>8.5999999999999998E-4</v>
      </c>
      <c r="H100" s="22">
        <f>(C100/C276)*H11</f>
        <v>3.9959301660073158E-2</v>
      </c>
      <c r="I100" s="26">
        <f t="shared" si="5"/>
        <v>4.0819301660073158E-2</v>
      </c>
      <c r="J100" s="85"/>
      <c r="K100" s="86"/>
      <c r="L100" s="87"/>
    </row>
    <row r="101" spans="1:12" x14ac:dyDescent="0.25">
      <c r="A101" s="12">
        <v>97</v>
      </c>
      <c r="B101" s="11">
        <v>17715168</v>
      </c>
      <c r="C101" s="10">
        <v>51.8</v>
      </c>
      <c r="D101" s="11">
        <v>1636</v>
      </c>
      <c r="E101" s="11">
        <v>1636</v>
      </c>
      <c r="F101" s="11">
        <f t="shared" si="3"/>
        <v>0</v>
      </c>
      <c r="G101" s="22">
        <f t="shared" si="4"/>
        <v>0</v>
      </c>
      <c r="H101" s="22">
        <f>(C101/C276)*H11</f>
        <v>3.7910106703146332E-2</v>
      </c>
      <c r="I101" s="26">
        <f t="shared" si="5"/>
        <v>3.7910106703146332E-2</v>
      </c>
      <c r="J101" s="85"/>
      <c r="K101" s="86"/>
      <c r="L101" s="87"/>
    </row>
    <row r="102" spans="1:12" x14ac:dyDescent="0.25">
      <c r="A102" s="12">
        <v>98</v>
      </c>
      <c r="B102" s="11">
        <v>17715751</v>
      </c>
      <c r="C102" s="10">
        <v>48</v>
      </c>
      <c r="D102" s="11">
        <v>5062</v>
      </c>
      <c r="E102" s="11">
        <v>5989</v>
      </c>
      <c r="F102" s="11">
        <f t="shared" si="3"/>
        <v>927</v>
      </c>
      <c r="G102" s="22">
        <f t="shared" si="4"/>
        <v>0.79721999999999993</v>
      </c>
      <c r="H102" s="22">
        <f>(C102/C276)*H11</f>
        <v>3.5129056404459923E-2</v>
      </c>
      <c r="I102" s="26">
        <f t="shared" si="5"/>
        <v>0.83234905640445989</v>
      </c>
      <c r="J102" s="85"/>
      <c r="K102" s="86"/>
      <c r="L102" s="87"/>
    </row>
    <row r="103" spans="1:12" x14ac:dyDescent="0.25">
      <c r="A103" s="12">
        <v>99</v>
      </c>
      <c r="B103" s="11">
        <v>17715725</v>
      </c>
      <c r="C103" s="10">
        <v>49.4</v>
      </c>
      <c r="D103" s="11">
        <v>5216</v>
      </c>
      <c r="E103" s="11">
        <v>6172</v>
      </c>
      <c r="F103" s="11">
        <f t="shared" si="3"/>
        <v>956</v>
      </c>
      <c r="G103" s="22">
        <f t="shared" si="4"/>
        <v>0.82216</v>
      </c>
      <c r="H103" s="22">
        <f>(C103/C276)*H11</f>
        <v>3.6153653882923339E-2</v>
      </c>
      <c r="I103" s="26">
        <f t="shared" si="5"/>
        <v>0.85831365388292336</v>
      </c>
      <c r="J103" s="85"/>
      <c r="K103" s="86"/>
      <c r="L103" s="87"/>
    </row>
    <row r="104" spans="1:12" x14ac:dyDescent="0.25">
      <c r="A104" s="12">
        <v>100</v>
      </c>
      <c r="B104" s="11">
        <v>17715423</v>
      </c>
      <c r="C104" s="10">
        <v>66.7</v>
      </c>
      <c r="D104" s="11">
        <v>8270</v>
      </c>
      <c r="E104" s="11">
        <v>9911</v>
      </c>
      <c r="F104" s="11">
        <f t="shared" si="3"/>
        <v>1641</v>
      </c>
      <c r="G104" s="22">
        <f t="shared" si="4"/>
        <v>1.41126</v>
      </c>
      <c r="H104" s="22">
        <f>(C104/C276)*H11</f>
        <v>4.8814751295364105E-2</v>
      </c>
      <c r="I104" s="26">
        <f t="shared" si="5"/>
        <v>1.460074751295364</v>
      </c>
      <c r="J104" s="85"/>
      <c r="K104" s="86"/>
      <c r="L104" s="87"/>
    </row>
    <row r="105" spans="1:12" x14ac:dyDescent="0.25">
      <c r="A105" s="12">
        <v>101</v>
      </c>
      <c r="B105" s="11">
        <v>17219091</v>
      </c>
      <c r="C105" s="10">
        <v>35.700000000000003</v>
      </c>
      <c r="D105" s="11">
        <v>3932</v>
      </c>
      <c r="E105" s="11">
        <v>3932</v>
      </c>
      <c r="F105" s="11">
        <f t="shared" si="3"/>
        <v>0</v>
      </c>
      <c r="G105" s="22">
        <f t="shared" si="4"/>
        <v>0</v>
      </c>
      <c r="H105" s="22">
        <f>(C105/C276)*H11</f>
        <v>2.612723570081707E-2</v>
      </c>
      <c r="I105" s="26">
        <f t="shared" si="5"/>
        <v>2.612723570081707E-2</v>
      </c>
      <c r="J105" s="85"/>
      <c r="K105" s="86"/>
      <c r="L105" s="87"/>
    </row>
    <row r="106" spans="1:12" x14ac:dyDescent="0.25">
      <c r="A106" s="12">
        <v>102</v>
      </c>
      <c r="B106" s="11">
        <v>17218975</v>
      </c>
      <c r="C106" s="10">
        <v>64.400000000000006</v>
      </c>
      <c r="D106" s="11">
        <v>6549</v>
      </c>
      <c r="E106" s="11">
        <v>7595</v>
      </c>
      <c r="F106" s="11">
        <f t="shared" si="3"/>
        <v>1046</v>
      </c>
      <c r="G106" s="22">
        <f t="shared" si="4"/>
        <v>0.89956000000000003</v>
      </c>
      <c r="H106" s="22">
        <f>(C106/C276)*H11</f>
        <v>4.7131484009317062E-2</v>
      </c>
      <c r="I106" s="26">
        <f t="shared" si="5"/>
        <v>0.94669148400931713</v>
      </c>
      <c r="J106" s="85"/>
      <c r="K106" s="86"/>
      <c r="L106" s="87"/>
    </row>
    <row r="107" spans="1:12" x14ac:dyDescent="0.25">
      <c r="A107" s="12">
        <v>103</v>
      </c>
      <c r="B107" s="11">
        <v>17219065</v>
      </c>
      <c r="C107" s="10">
        <v>45.6</v>
      </c>
      <c r="D107" s="11">
        <v>3655</v>
      </c>
      <c r="E107" s="11">
        <v>4515</v>
      </c>
      <c r="F107" s="11">
        <f t="shared" si="3"/>
        <v>860</v>
      </c>
      <c r="G107" s="22">
        <f t="shared" si="4"/>
        <v>0.73960000000000004</v>
      </c>
      <c r="H107" s="22">
        <f>(C107/C276)*H11</f>
        <v>3.337260358423693E-2</v>
      </c>
      <c r="I107" s="26">
        <f t="shared" si="5"/>
        <v>0.77297260358423692</v>
      </c>
      <c r="J107" s="85"/>
      <c r="K107" s="86"/>
      <c r="L107" s="87"/>
    </row>
    <row r="108" spans="1:12" x14ac:dyDescent="0.25">
      <c r="A108" s="12">
        <v>104</v>
      </c>
      <c r="B108" s="11">
        <v>17715383</v>
      </c>
      <c r="C108" s="10">
        <v>52.8</v>
      </c>
      <c r="D108" s="11">
        <v>5417</v>
      </c>
      <c r="E108" s="11">
        <v>5417</v>
      </c>
      <c r="F108" s="11">
        <f t="shared" si="3"/>
        <v>0</v>
      </c>
      <c r="G108" s="22">
        <f t="shared" si="4"/>
        <v>0</v>
      </c>
      <c r="H108" s="22">
        <f>(C108/C276)*H11</f>
        <v>3.8641962044905914E-2</v>
      </c>
      <c r="I108" s="26">
        <f t="shared" si="5"/>
        <v>3.8641962044905914E-2</v>
      </c>
      <c r="J108" s="85"/>
      <c r="K108" s="86"/>
      <c r="L108" s="87"/>
    </row>
    <row r="109" spans="1:12" x14ac:dyDescent="0.25">
      <c r="A109" s="12">
        <v>105</v>
      </c>
      <c r="B109" s="11">
        <v>17715287</v>
      </c>
      <c r="C109" s="10">
        <v>48</v>
      </c>
      <c r="D109" s="11">
        <v>4869</v>
      </c>
      <c r="E109" s="11">
        <v>4869</v>
      </c>
      <c r="F109" s="11">
        <f t="shared" si="3"/>
        <v>0</v>
      </c>
      <c r="G109" s="22">
        <f t="shared" si="4"/>
        <v>0</v>
      </c>
      <c r="H109" s="22">
        <f>(C109/C276)*H11</f>
        <v>3.5129056404459923E-2</v>
      </c>
      <c r="I109" s="26">
        <f t="shared" si="5"/>
        <v>3.5129056404459923E-2</v>
      </c>
      <c r="J109" s="85"/>
      <c r="K109" s="86"/>
      <c r="L109" s="87"/>
    </row>
    <row r="110" spans="1:12" x14ac:dyDescent="0.25">
      <c r="A110" s="12">
        <v>106</v>
      </c>
      <c r="B110" s="11">
        <v>17715373</v>
      </c>
      <c r="C110" s="10">
        <v>58.5</v>
      </c>
      <c r="D110" s="11">
        <v>4474</v>
      </c>
      <c r="E110" s="11">
        <v>4945</v>
      </c>
      <c r="F110" s="11">
        <f t="shared" si="3"/>
        <v>471</v>
      </c>
      <c r="G110" s="22">
        <f t="shared" si="4"/>
        <v>0.40505999999999998</v>
      </c>
      <c r="H110" s="22">
        <f>(C110/C276)*H11</f>
        <v>4.2813537492935531E-2</v>
      </c>
      <c r="I110" s="26">
        <f t="shared" si="5"/>
        <v>0.44787353749293551</v>
      </c>
      <c r="J110" s="85"/>
      <c r="K110" s="86"/>
      <c r="L110" s="87"/>
    </row>
    <row r="111" spans="1:12" x14ac:dyDescent="0.25">
      <c r="A111" s="12">
        <v>107</v>
      </c>
      <c r="B111" s="11">
        <v>17715058</v>
      </c>
      <c r="C111" s="10">
        <v>91.8</v>
      </c>
      <c r="D111" s="11">
        <v>5110</v>
      </c>
      <c r="E111" s="11">
        <v>5254</v>
      </c>
      <c r="F111" s="11">
        <f t="shared" si="3"/>
        <v>144</v>
      </c>
      <c r="G111" s="22">
        <f t="shared" si="4"/>
        <v>0.12383999999999999</v>
      </c>
      <c r="H111" s="22">
        <f>(C111/C276)*H11</f>
        <v>6.7184320373529602E-2</v>
      </c>
      <c r="I111" s="26">
        <f t="shared" si="5"/>
        <v>0.19102432037352959</v>
      </c>
      <c r="J111" s="85"/>
      <c r="K111" s="86"/>
      <c r="L111" s="87"/>
    </row>
    <row r="112" spans="1:12" x14ac:dyDescent="0.25">
      <c r="A112" s="12">
        <v>108</v>
      </c>
      <c r="B112" s="11">
        <v>17715273</v>
      </c>
      <c r="C112" s="10">
        <v>54.6</v>
      </c>
      <c r="D112" s="11">
        <v>3164</v>
      </c>
      <c r="E112" s="11">
        <v>3281</v>
      </c>
      <c r="F112" s="11">
        <f t="shared" si="3"/>
        <v>117</v>
      </c>
      <c r="G112" s="22">
        <f t="shared" si="4"/>
        <v>0.10062</v>
      </c>
      <c r="H112" s="22">
        <f>(C112/C276)*H11</f>
        <v>3.9959301660073158E-2</v>
      </c>
      <c r="I112" s="26">
        <f t="shared" si="5"/>
        <v>0.14057930166007315</v>
      </c>
      <c r="J112" s="85"/>
      <c r="K112" s="86"/>
      <c r="L112" s="87"/>
    </row>
    <row r="113" spans="1:12" x14ac:dyDescent="0.25">
      <c r="A113" s="12">
        <v>109</v>
      </c>
      <c r="B113" s="11">
        <v>17715501</v>
      </c>
      <c r="C113" s="10">
        <v>51.9</v>
      </c>
      <c r="D113" s="11">
        <v>4333</v>
      </c>
      <c r="E113" s="11">
        <v>5111</v>
      </c>
      <c r="F113" s="11">
        <f t="shared" si="3"/>
        <v>778</v>
      </c>
      <c r="G113" s="22">
        <f t="shared" si="4"/>
        <v>0.66908000000000001</v>
      </c>
      <c r="H113" s="22">
        <f>(C113/C276)*H11</f>
        <v>3.7983292237322296E-2</v>
      </c>
      <c r="I113" s="26">
        <f t="shared" si="5"/>
        <v>0.70706329223732234</v>
      </c>
      <c r="J113" s="85"/>
      <c r="K113" s="86"/>
      <c r="L113" s="87"/>
    </row>
    <row r="114" spans="1:12" x14ac:dyDescent="0.25">
      <c r="A114" s="12">
        <v>110</v>
      </c>
      <c r="B114" s="88">
        <v>17714962</v>
      </c>
      <c r="C114" s="10">
        <v>47.9</v>
      </c>
      <c r="D114" s="11">
        <v>2829</v>
      </c>
      <c r="E114" s="11">
        <v>2829</v>
      </c>
      <c r="F114" s="11">
        <f t="shared" si="3"/>
        <v>0</v>
      </c>
      <c r="G114" s="22">
        <f t="shared" si="4"/>
        <v>0</v>
      </c>
      <c r="H114" s="22">
        <f>(C114/C276)*H11</f>
        <v>3.5055870870283966E-2</v>
      </c>
      <c r="I114" s="26">
        <f t="shared" si="5"/>
        <v>3.5055870870283966E-2</v>
      </c>
      <c r="J114" s="85"/>
      <c r="K114" s="86"/>
      <c r="L114" s="87"/>
    </row>
    <row r="115" spans="1:12" x14ac:dyDescent="0.25">
      <c r="A115" s="12">
        <v>111</v>
      </c>
      <c r="B115" s="11">
        <v>17715670</v>
      </c>
      <c r="C115" s="10">
        <v>49.1</v>
      </c>
      <c r="D115" s="11">
        <v>4803</v>
      </c>
      <c r="E115" s="11">
        <v>5517</v>
      </c>
      <c r="F115" s="11">
        <f t="shared" si="3"/>
        <v>714</v>
      </c>
      <c r="G115" s="22">
        <f t="shared" si="4"/>
        <v>0.61404000000000003</v>
      </c>
      <c r="H115" s="22">
        <f>(C115/C276)*H11</f>
        <v>3.5934097280395462E-2</v>
      </c>
      <c r="I115" s="26">
        <f t="shared" si="5"/>
        <v>0.64997409728039546</v>
      </c>
      <c r="J115" s="85"/>
      <c r="K115" s="86"/>
      <c r="L115" s="87"/>
    </row>
    <row r="116" spans="1:12" x14ac:dyDescent="0.25">
      <c r="A116" s="12">
        <v>112</v>
      </c>
      <c r="B116" s="11">
        <v>17715079</v>
      </c>
      <c r="C116" s="10">
        <v>68</v>
      </c>
      <c r="D116" s="11">
        <v>8148</v>
      </c>
      <c r="E116" s="11">
        <v>9508</v>
      </c>
      <c r="F116" s="11">
        <f t="shared" si="3"/>
        <v>1360</v>
      </c>
      <c r="G116" s="22">
        <f t="shared" si="4"/>
        <v>1.1696</v>
      </c>
      <c r="H116" s="22">
        <f>(C116/C276)*H11</f>
        <v>4.9766163239651565E-2</v>
      </c>
      <c r="I116" s="26">
        <f t="shared" si="5"/>
        <v>1.2193661632396515</v>
      </c>
      <c r="J116" s="85"/>
      <c r="K116" s="86"/>
      <c r="L116" s="87"/>
    </row>
    <row r="117" spans="1:12" x14ac:dyDescent="0.25">
      <c r="A117" s="12">
        <v>113</v>
      </c>
      <c r="B117" s="11">
        <v>17715190</v>
      </c>
      <c r="C117" s="10">
        <v>35.700000000000003</v>
      </c>
      <c r="D117" s="11">
        <v>4117</v>
      </c>
      <c r="E117" s="11">
        <v>4577</v>
      </c>
      <c r="F117" s="11">
        <f t="shared" si="3"/>
        <v>460</v>
      </c>
      <c r="G117" s="22">
        <f t="shared" si="4"/>
        <v>0.39560000000000001</v>
      </c>
      <c r="H117" s="22">
        <f>(C117/C276)*H11</f>
        <v>2.612723570081707E-2</v>
      </c>
      <c r="I117" s="26">
        <f t="shared" si="5"/>
        <v>0.42172723570081705</v>
      </c>
      <c r="J117" s="85"/>
      <c r="K117" s="86"/>
      <c r="L117" s="87"/>
    </row>
    <row r="118" spans="1:12" x14ac:dyDescent="0.25">
      <c r="A118" s="12">
        <v>114</v>
      </c>
      <c r="B118" s="11">
        <v>17715256</v>
      </c>
      <c r="C118" s="10">
        <v>64.8</v>
      </c>
      <c r="D118" s="11">
        <v>2655</v>
      </c>
      <c r="E118" s="11">
        <v>2655</v>
      </c>
      <c r="F118" s="11">
        <f t="shared" si="3"/>
        <v>0</v>
      </c>
      <c r="G118" s="22">
        <f t="shared" si="4"/>
        <v>0</v>
      </c>
      <c r="H118" s="22">
        <f>(C118/C276)*H11</f>
        <v>4.7424226146020897E-2</v>
      </c>
      <c r="I118" s="26">
        <f t="shared" si="5"/>
        <v>4.7424226146020897E-2</v>
      </c>
      <c r="J118" s="85"/>
      <c r="K118" s="86"/>
      <c r="L118" s="87"/>
    </row>
    <row r="119" spans="1:12" x14ac:dyDescent="0.25">
      <c r="A119" s="12">
        <v>115</v>
      </c>
      <c r="B119" s="11">
        <v>17715576</v>
      </c>
      <c r="C119" s="10">
        <v>45.4</v>
      </c>
      <c r="D119" s="11">
        <v>1350</v>
      </c>
      <c r="E119" s="11">
        <v>1350</v>
      </c>
      <c r="F119" s="11">
        <f t="shared" si="3"/>
        <v>0</v>
      </c>
      <c r="G119" s="22">
        <f t="shared" si="4"/>
        <v>0</v>
      </c>
      <c r="H119" s="22">
        <f>(C119/C276)*H11</f>
        <v>3.322623251588501E-2</v>
      </c>
      <c r="I119" s="26">
        <f t="shared" si="5"/>
        <v>3.322623251588501E-2</v>
      </c>
      <c r="J119" s="85"/>
      <c r="K119" s="86"/>
      <c r="L119" s="87"/>
    </row>
    <row r="120" spans="1:12" x14ac:dyDescent="0.25">
      <c r="A120" s="12">
        <v>116</v>
      </c>
      <c r="B120" s="11">
        <v>17219088</v>
      </c>
      <c r="C120" s="10">
        <v>52.6</v>
      </c>
      <c r="D120" s="11">
        <v>6374</v>
      </c>
      <c r="E120" s="11">
        <v>6377</v>
      </c>
      <c r="F120" s="11">
        <f t="shared" si="3"/>
        <v>3</v>
      </c>
      <c r="G120" s="22">
        <f t="shared" si="4"/>
        <v>2.5799999999999998E-3</v>
      </c>
      <c r="H120" s="22">
        <f>(C120/C276)*H11</f>
        <v>3.8495590976554001E-2</v>
      </c>
      <c r="I120" s="26">
        <f t="shared" si="5"/>
        <v>4.1075590976553999E-2</v>
      </c>
      <c r="J120" s="85"/>
      <c r="K120" s="86"/>
      <c r="L120" s="87"/>
    </row>
    <row r="121" spans="1:12" x14ac:dyDescent="0.25">
      <c r="A121" s="12">
        <v>117</v>
      </c>
      <c r="B121" s="11">
        <v>17218692</v>
      </c>
      <c r="C121" s="10">
        <v>48.1</v>
      </c>
      <c r="D121" s="11">
        <v>4275</v>
      </c>
      <c r="E121" s="11">
        <v>4767</v>
      </c>
      <c r="F121" s="11">
        <f t="shared" si="3"/>
        <v>492</v>
      </c>
      <c r="G121" s="22">
        <f t="shared" si="4"/>
        <v>0.42312</v>
      </c>
      <c r="H121" s="22">
        <f>(C121/C276)*H11</f>
        <v>3.520224193863588E-2</v>
      </c>
      <c r="I121" s="26">
        <f t="shared" si="5"/>
        <v>0.45832224193863585</v>
      </c>
      <c r="J121" s="85"/>
      <c r="K121" s="86"/>
      <c r="L121" s="87"/>
    </row>
    <row r="122" spans="1:12" x14ac:dyDescent="0.25">
      <c r="A122" s="12">
        <v>118</v>
      </c>
      <c r="B122" s="11">
        <v>17218709</v>
      </c>
      <c r="C122" s="10">
        <v>57</v>
      </c>
      <c r="D122" s="11">
        <v>5705</v>
      </c>
      <c r="E122" s="11">
        <v>6481</v>
      </c>
      <c r="F122" s="11">
        <f t="shared" si="3"/>
        <v>776</v>
      </c>
      <c r="G122" s="22">
        <f t="shared" si="4"/>
        <v>0.66735999999999995</v>
      </c>
      <c r="H122" s="22">
        <f>(C122/C276)*H11</f>
        <v>4.1715754480296165E-2</v>
      </c>
      <c r="I122" s="26">
        <f t="shared" si="5"/>
        <v>0.70907575448029614</v>
      </c>
      <c r="J122" s="85"/>
      <c r="K122" s="86"/>
      <c r="L122" s="87"/>
    </row>
    <row r="123" spans="1:12" x14ac:dyDescent="0.25">
      <c r="A123" s="12">
        <v>119</v>
      </c>
      <c r="B123" s="11">
        <v>17218991</v>
      </c>
      <c r="C123" s="10">
        <v>91.3</v>
      </c>
      <c r="D123" s="11">
        <v>4436</v>
      </c>
      <c r="E123" s="11">
        <v>5112</v>
      </c>
      <c r="F123" s="11">
        <f t="shared" si="3"/>
        <v>676</v>
      </c>
      <c r="G123" s="22">
        <f t="shared" si="4"/>
        <v>0.58135999999999999</v>
      </c>
      <c r="H123" s="22">
        <f>(C123/C276)*H11</f>
        <v>6.6818392702649818E-2</v>
      </c>
      <c r="I123" s="26">
        <f t="shared" si="5"/>
        <v>0.64817839270264976</v>
      </c>
      <c r="J123" s="85"/>
      <c r="K123" s="86"/>
      <c r="L123" s="87"/>
    </row>
    <row r="124" spans="1:12" x14ac:dyDescent="0.25">
      <c r="A124" s="12">
        <v>120</v>
      </c>
      <c r="B124" s="11">
        <v>17218957</v>
      </c>
      <c r="C124" s="10">
        <v>54.9</v>
      </c>
      <c r="D124" s="11">
        <v>1082</v>
      </c>
      <c r="E124" s="11">
        <v>1082</v>
      </c>
      <c r="F124" s="11">
        <f t="shared" si="3"/>
        <v>0</v>
      </c>
      <c r="G124" s="22">
        <f t="shared" si="4"/>
        <v>0</v>
      </c>
      <c r="H124" s="22">
        <f>(C124/C276)*H11</f>
        <v>4.0178858262601036E-2</v>
      </c>
      <c r="I124" s="26">
        <f t="shared" si="5"/>
        <v>4.0178858262601036E-2</v>
      </c>
      <c r="J124" s="85"/>
      <c r="K124" s="86"/>
      <c r="L124" s="87"/>
    </row>
    <row r="125" spans="1:12" x14ac:dyDescent="0.25">
      <c r="A125" s="12">
        <v>121</v>
      </c>
      <c r="B125" s="11">
        <v>17218674</v>
      </c>
      <c r="C125" s="10">
        <v>52.2</v>
      </c>
      <c r="D125" s="11">
        <v>4501</v>
      </c>
      <c r="E125" s="11">
        <v>5328</v>
      </c>
      <c r="F125" s="11">
        <f t="shared" si="3"/>
        <v>827</v>
      </c>
      <c r="G125" s="22">
        <f t="shared" si="4"/>
        <v>0.71121999999999996</v>
      </c>
      <c r="H125" s="22">
        <f>(C125/C276)*H11</f>
        <v>3.8202848839850166E-2</v>
      </c>
      <c r="I125" s="26">
        <f t="shared" si="5"/>
        <v>0.74942284883985011</v>
      </c>
      <c r="J125" s="85"/>
      <c r="K125" s="86"/>
      <c r="L125" s="87"/>
    </row>
    <row r="126" spans="1:12" x14ac:dyDescent="0.25">
      <c r="A126" s="12">
        <v>122</v>
      </c>
      <c r="B126" s="11">
        <v>17218876</v>
      </c>
      <c r="C126" s="10">
        <v>47.9</v>
      </c>
      <c r="D126" s="11">
        <v>1730</v>
      </c>
      <c r="E126" s="11">
        <v>1730</v>
      </c>
      <c r="F126" s="11">
        <f t="shared" si="3"/>
        <v>0</v>
      </c>
      <c r="G126" s="22">
        <f t="shared" si="4"/>
        <v>0</v>
      </c>
      <c r="H126" s="22">
        <f>(C126/C276)*H11</f>
        <v>3.5055870870283966E-2</v>
      </c>
      <c r="I126" s="26">
        <f t="shared" si="5"/>
        <v>3.5055870870283966E-2</v>
      </c>
      <c r="J126" s="85"/>
      <c r="K126" s="86"/>
      <c r="L126" s="87"/>
    </row>
    <row r="127" spans="1:12" x14ac:dyDescent="0.25">
      <c r="A127" s="12">
        <v>123</v>
      </c>
      <c r="B127" s="11">
        <v>17219120</v>
      </c>
      <c r="C127" s="10">
        <v>49.3</v>
      </c>
      <c r="D127" s="11">
        <v>2024</v>
      </c>
      <c r="E127" s="11">
        <v>2024</v>
      </c>
      <c r="F127" s="11">
        <f t="shared" si="3"/>
        <v>0</v>
      </c>
      <c r="G127" s="22">
        <f t="shared" si="4"/>
        <v>0</v>
      </c>
      <c r="H127" s="22">
        <f>(C127/C276)*H11</f>
        <v>3.6080468348747376E-2</v>
      </c>
      <c r="I127" s="26">
        <f t="shared" si="5"/>
        <v>3.6080468348747376E-2</v>
      </c>
      <c r="J127" s="85"/>
      <c r="K127" s="86"/>
      <c r="L127" s="87"/>
    </row>
    <row r="128" spans="1:12" x14ac:dyDescent="0.25">
      <c r="A128" s="12">
        <v>124</v>
      </c>
      <c r="B128" s="11">
        <v>17219061</v>
      </c>
      <c r="C128" s="10">
        <v>66.7</v>
      </c>
      <c r="D128" s="11">
        <v>4920</v>
      </c>
      <c r="E128" s="11">
        <v>4923</v>
      </c>
      <c r="F128" s="11">
        <f t="shared" si="3"/>
        <v>3</v>
      </c>
      <c r="G128" s="22">
        <f t="shared" si="4"/>
        <v>2.5799999999999998E-3</v>
      </c>
      <c r="H128" s="22">
        <f>(C128/C276)*H11</f>
        <v>4.8814751295364105E-2</v>
      </c>
      <c r="I128" s="26">
        <f t="shared" si="5"/>
        <v>5.1394751295364104E-2</v>
      </c>
      <c r="J128" s="85"/>
      <c r="K128" s="86"/>
      <c r="L128" s="87"/>
    </row>
    <row r="129" spans="1:12" x14ac:dyDescent="0.25">
      <c r="A129" s="12">
        <v>125</v>
      </c>
      <c r="B129" s="11">
        <v>17219041</v>
      </c>
      <c r="C129" s="10">
        <v>35.700000000000003</v>
      </c>
      <c r="D129" s="11">
        <v>5003</v>
      </c>
      <c r="E129" s="11">
        <v>5881</v>
      </c>
      <c r="F129" s="11">
        <f t="shared" si="3"/>
        <v>878</v>
      </c>
      <c r="G129" s="22">
        <f t="shared" si="4"/>
        <v>0.75507999999999997</v>
      </c>
      <c r="H129" s="22">
        <f>(C129/C276)*H11</f>
        <v>2.612723570081707E-2</v>
      </c>
      <c r="I129" s="26">
        <f t="shared" si="5"/>
        <v>0.78120723570081707</v>
      </c>
      <c r="J129" s="85"/>
      <c r="K129" s="86"/>
      <c r="L129" s="87"/>
    </row>
    <row r="130" spans="1:12" x14ac:dyDescent="0.25">
      <c r="A130" s="12">
        <v>126</v>
      </c>
      <c r="B130" s="11">
        <v>17218815</v>
      </c>
      <c r="C130" s="10">
        <v>64.599999999999994</v>
      </c>
      <c r="D130" s="11">
        <v>6047</v>
      </c>
      <c r="E130" s="11">
        <v>6708</v>
      </c>
      <c r="F130" s="11">
        <f t="shared" si="3"/>
        <v>661</v>
      </c>
      <c r="G130" s="22">
        <f t="shared" si="4"/>
        <v>0.56845999999999997</v>
      </c>
      <c r="H130" s="22">
        <f>(C130/C276)*H11</f>
        <v>4.7277855077668976E-2</v>
      </c>
      <c r="I130" s="26">
        <f t="shared" si="5"/>
        <v>0.61573785507766898</v>
      </c>
      <c r="J130" s="85"/>
      <c r="K130" s="86"/>
      <c r="L130" s="87"/>
    </row>
    <row r="131" spans="1:12" x14ac:dyDescent="0.25">
      <c r="A131" s="12">
        <v>127</v>
      </c>
      <c r="B131" s="11">
        <v>17219069</v>
      </c>
      <c r="C131" s="10">
        <v>45.6</v>
      </c>
      <c r="D131" s="11">
        <v>2543</v>
      </c>
      <c r="E131" s="11">
        <v>2543</v>
      </c>
      <c r="F131" s="11">
        <f t="shared" si="3"/>
        <v>0</v>
      </c>
      <c r="G131" s="22">
        <f t="shared" si="4"/>
        <v>0</v>
      </c>
      <c r="H131" s="22">
        <f>(C131/C276)*H11</f>
        <v>3.337260358423693E-2</v>
      </c>
      <c r="I131" s="26">
        <f t="shared" si="5"/>
        <v>3.337260358423693E-2</v>
      </c>
      <c r="J131" s="85"/>
      <c r="K131" s="86"/>
      <c r="L131" s="87"/>
    </row>
    <row r="132" spans="1:12" x14ac:dyDescent="0.25">
      <c r="A132" s="12">
        <v>128</v>
      </c>
      <c r="B132" s="11">
        <v>17219078</v>
      </c>
      <c r="C132" s="10">
        <v>53.1</v>
      </c>
      <c r="D132" s="11">
        <v>1456</v>
      </c>
      <c r="E132" s="11">
        <v>1456</v>
      </c>
      <c r="F132" s="11">
        <f t="shared" si="3"/>
        <v>0</v>
      </c>
      <c r="G132" s="22">
        <f t="shared" si="4"/>
        <v>0</v>
      </c>
      <c r="H132" s="22">
        <f>(C132/C276)*H11</f>
        <v>3.8861518647433792E-2</v>
      </c>
      <c r="I132" s="26">
        <f t="shared" si="5"/>
        <v>3.8861518647433792E-2</v>
      </c>
      <c r="J132" s="85"/>
      <c r="K132" s="86"/>
      <c r="L132" s="87"/>
    </row>
    <row r="133" spans="1:12" x14ac:dyDescent="0.25">
      <c r="A133" s="12">
        <v>129</v>
      </c>
      <c r="B133" s="11">
        <v>17715201</v>
      </c>
      <c r="C133" s="10">
        <v>48.1</v>
      </c>
      <c r="D133" s="11">
        <v>4838</v>
      </c>
      <c r="E133" s="11">
        <v>5117</v>
      </c>
      <c r="F133" s="11">
        <f t="shared" si="3"/>
        <v>279</v>
      </c>
      <c r="G133" s="22">
        <f t="shared" si="4"/>
        <v>0.23993999999999999</v>
      </c>
      <c r="H133" s="22">
        <f>(C133/C276)*H11</f>
        <v>3.520224193863588E-2</v>
      </c>
      <c r="I133" s="26">
        <f t="shared" si="5"/>
        <v>0.27514224193863585</v>
      </c>
      <c r="J133" s="85"/>
      <c r="K133" s="86"/>
      <c r="L133" s="87"/>
    </row>
    <row r="134" spans="1:12" x14ac:dyDescent="0.25">
      <c r="A134" s="90">
        <v>130</v>
      </c>
      <c r="B134" s="11">
        <v>17715347</v>
      </c>
      <c r="C134" s="10">
        <v>58.5</v>
      </c>
      <c r="D134" s="11">
        <v>4461</v>
      </c>
      <c r="E134" s="11">
        <v>4557</v>
      </c>
      <c r="F134" s="11">
        <f t="shared" si="3"/>
        <v>96</v>
      </c>
      <c r="G134" s="22">
        <f t="shared" si="4"/>
        <v>8.2559999999999995E-2</v>
      </c>
      <c r="H134" s="22">
        <f>(C134/C276)*H11</f>
        <v>4.2813537492935531E-2</v>
      </c>
      <c r="I134" s="26">
        <f t="shared" si="5"/>
        <v>0.12537353749293553</v>
      </c>
      <c r="J134" s="85"/>
      <c r="K134" s="86"/>
      <c r="L134" s="87"/>
    </row>
    <row r="135" spans="1:12" x14ac:dyDescent="0.25">
      <c r="A135" s="12">
        <v>131</v>
      </c>
      <c r="B135" s="11">
        <v>17218633</v>
      </c>
      <c r="C135" s="10">
        <v>91.2</v>
      </c>
      <c r="D135" s="11">
        <v>6759</v>
      </c>
      <c r="E135" s="11">
        <v>8020</v>
      </c>
      <c r="F135" s="11">
        <f t="shared" si="3"/>
        <v>1261</v>
      </c>
      <c r="G135" s="22">
        <f t="shared" si="4"/>
        <v>1.08446</v>
      </c>
      <c r="H135" s="22">
        <f>(C135/C276)*H11</f>
        <v>6.6745207168473861E-2</v>
      </c>
      <c r="I135" s="26">
        <f t="shared" si="5"/>
        <v>1.1512052071684737</v>
      </c>
      <c r="J135" s="85"/>
      <c r="K135" s="86"/>
      <c r="L135" s="87"/>
    </row>
    <row r="136" spans="1:12" x14ac:dyDescent="0.25">
      <c r="A136" s="12">
        <v>132</v>
      </c>
      <c r="B136" s="11">
        <v>17218649</v>
      </c>
      <c r="C136" s="10">
        <v>54.6</v>
      </c>
      <c r="D136" s="11">
        <v>910</v>
      </c>
      <c r="E136" s="11">
        <v>910</v>
      </c>
      <c r="F136" s="11">
        <f t="shared" si="3"/>
        <v>0</v>
      </c>
      <c r="G136" s="22">
        <f t="shared" si="4"/>
        <v>0</v>
      </c>
      <c r="H136" s="22">
        <f>(C136/C276)*H11</f>
        <v>3.9959301660073158E-2</v>
      </c>
      <c r="I136" s="26">
        <f t="shared" si="5"/>
        <v>3.9959301660073158E-2</v>
      </c>
      <c r="J136" s="85"/>
      <c r="K136" s="86"/>
      <c r="L136" s="87"/>
    </row>
    <row r="137" spans="1:12" x14ac:dyDescent="0.25">
      <c r="A137" s="12">
        <v>133</v>
      </c>
      <c r="B137" s="11">
        <v>17219241</v>
      </c>
      <c r="C137" s="10">
        <v>52.2</v>
      </c>
      <c r="D137" s="11">
        <v>1502</v>
      </c>
      <c r="E137" s="11">
        <v>1502</v>
      </c>
      <c r="F137" s="11">
        <f t="shared" si="3"/>
        <v>0</v>
      </c>
      <c r="G137" s="22">
        <f t="shared" si="4"/>
        <v>0</v>
      </c>
      <c r="H137" s="22">
        <f>(C137/C276)*H11</f>
        <v>3.8202848839850166E-2</v>
      </c>
      <c r="I137" s="26">
        <f t="shared" si="5"/>
        <v>3.8202848839850166E-2</v>
      </c>
      <c r="J137" s="85"/>
      <c r="K137" s="86"/>
      <c r="L137" s="87"/>
    </row>
    <row r="138" spans="1:12" x14ac:dyDescent="0.25">
      <c r="A138" s="12">
        <v>134</v>
      </c>
      <c r="B138" s="11">
        <v>17218645</v>
      </c>
      <c r="C138" s="10">
        <v>48.2</v>
      </c>
      <c r="D138" s="11">
        <v>1829</v>
      </c>
      <c r="E138" s="11">
        <v>1829</v>
      </c>
      <c r="F138" s="11">
        <f t="shared" si="3"/>
        <v>0</v>
      </c>
      <c r="G138" s="22">
        <f t="shared" si="4"/>
        <v>0</v>
      </c>
      <c r="H138" s="22">
        <f>(C138/C276)*H11</f>
        <v>3.5275427472811843E-2</v>
      </c>
      <c r="I138" s="26">
        <f t="shared" si="5"/>
        <v>3.5275427472811843E-2</v>
      </c>
      <c r="J138" s="85"/>
      <c r="K138" s="86"/>
      <c r="L138" s="87"/>
    </row>
    <row r="139" spans="1:12" x14ac:dyDescent="0.25">
      <c r="A139" s="12">
        <v>135</v>
      </c>
      <c r="B139" s="11">
        <v>17218661</v>
      </c>
      <c r="C139" s="10">
        <v>49.4</v>
      </c>
      <c r="D139" s="11">
        <v>467</v>
      </c>
      <c r="E139" s="11">
        <v>468</v>
      </c>
      <c r="F139" s="11">
        <f t="shared" si="3"/>
        <v>1</v>
      </c>
      <c r="G139" s="22">
        <f t="shared" si="4"/>
        <v>8.5999999999999998E-4</v>
      </c>
      <c r="H139" s="22">
        <f>(C139/C276)*H11</f>
        <v>3.6153653882923339E-2</v>
      </c>
      <c r="I139" s="26">
        <f t="shared" si="5"/>
        <v>3.7013653882923339E-2</v>
      </c>
      <c r="J139" s="85"/>
      <c r="K139" s="86"/>
      <c r="L139" s="87"/>
    </row>
    <row r="140" spans="1:12" x14ac:dyDescent="0.25">
      <c r="A140" s="12">
        <v>136</v>
      </c>
      <c r="B140" s="11">
        <v>17218979</v>
      </c>
      <c r="C140" s="10">
        <v>66.900000000000006</v>
      </c>
      <c r="D140" s="11">
        <v>6610</v>
      </c>
      <c r="E140" s="11">
        <v>7568</v>
      </c>
      <c r="F140" s="11">
        <f t="shared" si="3"/>
        <v>958</v>
      </c>
      <c r="G140" s="22">
        <f t="shared" si="4"/>
        <v>0.82387999999999995</v>
      </c>
      <c r="H140" s="22">
        <f>(C140/C276)*H11</f>
        <v>4.8961122363716025E-2</v>
      </c>
      <c r="I140" s="26">
        <f t="shared" si="5"/>
        <v>0.87284112236371603</v>
      </c>
      <c r="J140" s="85"/>
      <c r="K140" s="86"/>
      <c r="L140" s="87"/>
    </row>
    <row r="141" spans="1:12" x14ac:dyDescent="0.25">
      <c r="A141" s="12">
        <v>137</v>
      </c>
      <c r="B141" s="11">
        <v>17219076</v>
      </c>
      <c r="C141" s="10">
        <v>36.200000000000003</v>
      </c>
      <c r="D141" s="11">
        <v>3314</v>
      </c>
      <c r="E141" s="11">
        <v>3766</v>
      </c>
      <c r="F141" s="11">
        <f t="shared" si="3"/>
        <v>452</v>
      </c>
      <c r="G141" s="22">
        <f t="shared" si="4"/>
        <v>0.38872000000000001</v>
      </c>
      <c r="H141" s="22">
        <f>(C141/C276)*H11</f>
        <v>2.6493163371696861E-2</v>
      </c>
      <c r="I141" s="26">
        <f t="shared" si="5"/>
        <v>0.41521316337169689</v>
      </c>
      <c r="J141" s="85"/>
      <c r="K141" s="86"/>
      <c r="L141" s="87"/>
    </row>
    <row r="142" spans="1:12" x14ac:dyDescent="0.25">
      <c r="A142" s="12">
        <v>138</v>
      </c>
      <c r="B142" s="11">
        <v>17219193</v>
      </c>
      <c r="C142" s="10">
        <v>64.5</v>
      </c>
      <c r="D142" s="11">
        <v>6919</v>
      </c>
      <c r="E142" s="11">
        <v>8248</v>
      </c>
      <c r="F142" s="11">
        <f t="shared" si="3"/>
        <v>1329</v>
      </c>
      <c r="G142" s="22">
        <f t="shared" si="4"/>
        <v>1.1429400000000001</v>
      </c>
      <c r="H142" s="22">
        <f>(C142/C276)*H11</f>
        <v>4.7204669543493019E-2</v>
      </c>
      <c r="I142" s="26">
        <f t="shared" si="5"/>
        <v>1.1901446695434932</v>
      </c>
      <c r="J142" s="85"/>
      <c r="K142" s="86"/>
      <c r="L142" s="87"/>
    </row>
    <row r="143" spans="1:12" x14ac:dyDescent="0.25">
      <c r="A143" s="12">
        <v>139</v>
      </c>
      <c r="B143" s="11">
        <v>17219253</v>
      </c>
      <c r="C143" s="10">
        <v>45.5</v>
      </c>
      <c r="D143" s="11">
        <v>1870</v>
      </c>
      <c r="E143" s="11">
        <v>1870</v>
      </c>
      <c r="F143" s="11">
        <f t="shared" ref="F143:F203" si="6">E143-D143</f>
        <v>0</v>
      </c>
      <c r="G143" s="22">
        <f t="shared" ref="G143:G203" si="7">F143*0.00086</f>
        <v>0</v>
      </c>
      <c r="H143" s="22">
        <f>(C143/C276)*H11</f>
        <v>3.3299418050060967E-2</v>
      </c>
      <c r="I143" s="26">
        <f t="shared" ref="I143:I203" si="8">G143+H143</f>
        <v>3.3299418050060967E-2</v>
      </c>
      <c r="J143" s="85"/>
      <c r="K143" s="86"/>
      <c r="L143" s="87"/>
    </row>
    <row r="144" spans="1:12" x14ac:dyDescent="0.25">
      <c r="A144" s="12">
        <v>140</v>
      </c>
      <c r="B144" s="11">
        <v>17715466</v>
      </c>
      <c r="C144" s="10">
        <v>52.8</v>
      </c>
      <c r="D144" s="11">
        <v>4827</v>
      </c>
      <c r="E144" s="11">
        <v>4829</v>
      </c>
      <c r="F144" s="11">
        <f t="shared" si="6"/>
        <v>2</v>
      </c>
      <c r="G144" s="22">
        <f t="shared" si="7"/>
        <v>1.72E-3</v>
      </c>
      <c r="H144" s="22">
        <f>(C144/C276)*H11</f>
        <v>3.8641962044905914E-2</v>
      </c>
      <c r="I144" s="26">
        <f t="shared" si="8"/>
        <v>4.0361962044905914E-2</v>
      </c>
      <c r="J144" s="85"/>
      <c r="K144" s="86"/>
      <c r="L144" s="87"/>
    </row>
    <row r="145" spans="1:12" x14ac:dyDescent="0.25">
      <c r="A145" s="12">
        <v>141</v>
      </c>
      <c r="B145" s="11">
        <v>17218746</v>
      </c>
      <c r="C145" s="10">
        <v>47.9</v>
      </c>
      <c r="D145" s="11">
        <v>5521</v>
      </c>
      <c r="E145" s="11">
        <v>6279</v>
      </c>
      <c r="F145" s="11">
        <f t="shared" si="6"/>
        <v>758</v>
      </c>
      <c r="G145" s="22">
        <f t="shared" si="7"/>
        <v>0.65188000000000001</v>
      </c>
      <c r="H145" s="22">
        <f>(C145/C276)*H11</f>
        <v>3.5055870870283966E-2</v>
      </c>
      <c r="I145" s="26">
        <f t="shared" si="8"/>
        <v>0.68693587087028396</v>
      </c>
      <c r="J145" s="85"/>
      <c r="K145" s="86"/>
      <c r="L145" s="87"/>
    </row>
    <row r="146" spans="1:12" x14ac:dyDescent="0.25">
      <c r="A146" s="12">
        <v>142</v>
      </c>
      <c r="B146" s="11">
        <v>17219244</v>
      </c>
      <c r="C146" s="10">
        <v>59.4</v>
      </c>
      <c r="D146" s="11">
        <v>5029</v>
      </c>
      <c r="E146" s="11">
        <v>5658</v>
      </c>
      <c r="F146" s="11">
        <f t="shared" si="6"/>
        <v>629</v>
      </c>
      <c r="G146" s="22">
        <f t="shared" si="7"/>
        <v>0.54093999999999998</v>
      </c>
      <c r="H146" s="22">
        <f>(C146/C276)*H11</f>
        <v>4.347220730051915E-2</v>
      </c>
      <c r="I146" s="26">
        <f t="shared" si="8"/>
        <v>0.58441220730051913</v>
      </c>
      <c r="J146" s="85"/>
      <c r="K146" s="86"/>
      <c r="L146" s="87"/>
    </row>
    <row r="147" spans="1:12" x14ac:dyDescent="0.25">
      <c r="A147" s="12">
        <v>143</v>
      </c>
      <c r="B147" s="11">
        <v>17219230</v>
      </c>
      <c r="C147" s="10">
        <v>100.7</v>
      </c>
      <c r="D147" s="11">
        <v>4610</v>
      </c>
      <c r="E147" s="11">
        <v>4610</v>
      </c>
      <c r="F147" s="11">
        <f t="shared" si="6"/>
        <v>0</v>
      </c>
      <c r="G147" s="22">
        <f t="shared" si="7"/>
        <v>0</v>
      </c>
      <c r="H147" s="22">
        <f>(C147/C276)*H11</f>
        <v>7.3697832915189887E-2</v>
      </c>
      <c r="I147" s="26">
        <f t="shared" si="8"/>
        <v>7.3697832915189887E-2</v>
      </c>
      <c r="J147" s="85"/>
      <c r="K147" s="86"/>
      <c r="L147" s="87"/>
    </row>
    <row r="148" spans="1:12" x14ac:dyDescent="0.25">
      <c r="A148" s="12">
        <v>144</v>
      </c>
      <c r="B148" s="11">
        <v>17218835</v>
      </c>
      <c r="C148" s="10">
        <v>54.6</v>
      </c>
      <c r="D148" s="11">
        <v>926</v>
      </c>
      <c r="E148" s="11">
        <v>926</v>
      </c>
      <c r="F148" s="11">
        <f t="shared" si="6"/>
        <v>0</v>
      </c>
      <c r="G148" s="22">
        <f t="shared" si="7"/>
        <v>0</v>
      </c>
      <c r="H148" s="22">
        <f>(C148/C276)*H11</f>
        <v>3.9959301660073158E-2</v>
      </c>
      <c r="I148" s="26">
        <f t="shared" si="8"/>
        <v>3.9959301660073158E-2</v>
      </c>
      <c r="J148" s="85"/>
      <c r="K148" s="86"/>
      <c r="L148" s="87"/>
    </row>
    <row r="149" spans="1:12" x14ac:dyDescent="0.25">
      <c r="A149" s="12">
        <v>145</v>
      </c>
      <c r="B149" s="11">
        <v>17715622</v>
      </c>
      <c r="C149" s="10">
        <v>51.9</v>
      </c>
      <c r="D149" s="11">
        <v>2823</v>
      </c>
      <c r="E149" s="11">
        <v>2920</v>
      </c>
      <c r="F149" s="11">
        <f t="shared" si="6"/>
        <v>97</v>
      </c>
      <c r="G149" s="22">
        <f t="shared" si="7"/>
        <v>8.3419999999999994E-2</v>
      </c>
      <c r="H149" s="22">
        <f>(C149/C276)*H11</f>
        <v>3.7983292237322296E-2</v>
      </c>
      <c r="I149" s="26">
        <f t="shared" si="8"/>
        <v>0.1214032922373223</v>
      </c>
      <c r="J149" s="85"/>
      <c r="K149" s="86"/>
      <c r="L149" s="87"/>
    </row>
    <row r="150" spans="1:12" x14ac:dyDescent="0.25">
      <c r="A150" s="12">
        <v>146</v>
      </c>
      <c r="B150" s="11">
        <v>17715284</v>
      </c>
      <c r="C150" s="10">
        <v>48.1</v>
      </c>
      <c r="D150" s="11">
        <v>3155</v>
      </c>
      <c r="E150" s="11">
        <v>3423</v>
      </c>
      <c r="F150" s="11">
        <f t="shared" si="6"/>
        <v>268</v>
      </c>
      <c r="G150" s="22">
        <f t="shared" si="7"/>
        <v>0.23047999999999999</v>
      </c>
      <c r="H150" s="22">
        <f>(C150/C276)*H11</f>
        <v>3.520224193863588E-2</v>
      </c>
      <c r="I150" s="26">
        <f t="shared" si="8"/>
        <v>0.26568224193863588</v>
      </c>
      <c r="J150" s="85"/>
      <c r="K150" s="86"/>
      <c r="L150" s="87"/>
    </row>
    <row r="151" spans="1:12" x14ac:dyDescent="0.25">
      <c r="A151" s="12">
        <v>147</v>
      </c>
      <c r="B151" s="11">
        <v>17219093</v>
      </c>
      <c r="C151" s="10">
        <v>49.2</v>
      </c>
      <c r="D151" s="11">
        <v>3162</v>
      </c>
      <c r="E151" s="11">
        <v>3163</v>
      </c>
      <c r="F151" s="11">
        <f t="shared" si="6"/>
        <v>1</v>
      </c>
      <c r="G151" s="22">
        <f t="shared" si="7"/>
        <v>8.5999999999999998E-4</v>
      </c>
      <c r="H151" s="22">
        <f>(C151/C276)*H11</f>
        <v>3.6007282814571426E-2</v>
      </c>
      <c r="I151" s="26">
        <f t="shared" si="8"/>
        <v>3.6867282814571425E-2</v>
      </c>
      <c r="J151" s="85"/>
      <c r="K151" s="86"/>
      <c r="L151" s="87"/>
    </row>
    <row r="152" spans="1:12" x14ac:dyDescent="0.25">
      <c r="A152" s="12">
        <v>148</v>
      </c>
      <c r="B152" s="11">
        <v>17219086</v>
      </c>
      <c r="C152" s="10">
        <v>69.2</v>
      </c>
      <c r="D152" s="11">
        <v>6609</v>
      </c>
      <c r="E152" s="11">
        <v>7495</v>
      </c>
      <c r="F152" s="11">
        <f t="shared" si="6"/>
        <v>886</v>
      </c>
      <c r="G152" s="22">
        <f t="shared" si="7"/>
        <v>0.76195999999999997</v>
      </c>
      <c r="H152" s="22">
        <f>(C152/C276)*H11</f>
        <v>5.0644389649763061E-2</v>
      </c>
      <c r="I152" s="26">
        <f t="shared" si="8"/>
        <v>0.812604389649763</v>
      </c>
      <c r="J152" s="85"/>
      <c r="K152" s="86"/>
      <c r="L152" s="87"/>
    </row>
    <row r="153" spans="1:12" x14ac:dyDescent="0.25">
      <c r="A153" s="12">
        <v>149</v>
      </c>
      <c r="B153" s="11">
        <v>17715559</v>
      </c>
      <c r="C153" s="10">
        <v>42.5</v>
      </c>
      <c r="D153" s="11">
        <v>3745</v>
      </c>
      <c r="E153" s="11">
        <v>3954</v>
      </c>
      <c r="F153" s="11">
        <f t="shared" si="6"/>
        <v>209</v>
      </c>
      <c r="G153" s="22">
        <f t="shared" si="7"/>
        <v>0.17973999999999998</v>
      </c>
      <c r="H153" s="22">
        <f>(C153/C276)*H11</f>
        <v>3.1103852024782226E-2</v>
      </c>
      <c r="I153" s="26">
        <f t="shared" si="8"/>
        <v>0.2108438520247822</v>
      </c>
      <c r="J153" s="85"/>
      <c r="K153" s="86"/>
      <c r="L153" s="87"/>
    </row>
    <row r="154" spans="1:12" x14ac:dyDescent="0.25">
      <c r="A154" s="12">
        <v>150</v>
      </c>
      <c r="B154" s="11">
        <v>17219165</v>
      </c>
      <c r="C154" s="10">
        <v>67.2</v>
      </c>
      <c r="D154" s="11">
        <v>5702</v>
      </c>
      <c r="E154" s="11">
        <v>6643</v>
      </c>
      <c r="F154" s="11">
        <f t="shared" si="6"/>
        <v>941</v>
      </c>
      <c r="G154" s="22">
        <f t="shared" si="7"/>
        <v>0.80925999999999998</v>
      </c>
      <c r="H154" s="22">
        <f>(C154/C276)*H11</f>
        <v>4.9180678966243896E-2</v>
      </c>
      <c r="I154" s="26">
        <f t="shared" si="8"/>
        <v>0.85844067896624388</v>
      </c>
      <c r="J154" s="85"/>
      <c r="K154" s="86"/>
      <c r="L154" s="87"/>
    </row>
    <row r="155" spans="1:12" x14ac:dyDescent="0.25">
      <c r="A155" s="12">
        <v>151</v>
      </c>
      <c r="B155" s="11">
        <v>17219146</v>
      </c>
      <c r="C155" s="10">
        <v>45.4</v>
      </c>
      <c r="D155" s="11">
        <v>2378</v>
      </c>
      <c r="E155" s="11">
        <v>2614</v>
      </c>
      <c r="F155" s="11">
        <f t="shared" si="6"/>
        <v>236</v>
      </c>
      <c r="G155" s="22">
        <f t="shared" si="7"/>
        <v>0.20296</v>
      </c>
      <c r="H155" s="22">
        <f>(C155/C276)*H11</f>
        <v>3.322623251588501E-2</v>
      </c>
      <c r="I155" s="26">
        <f t="shared" si="8"/>
        <v>0.236186232515885</v>
      </c>
      <c r="J155" s="85"/>
      <c r="K155" s="86"/>
      <c r="L155" s="87"/>
    </row>
    <row r="156" spans="1:12" x14ac:dyDescent="0.25">
      <c r="A156" s="12">
        <v>152</v>
      </c>
      <c r="B156" s="89">
        <v>17218597</v>
      </c>
      <c r="C156" s="10">
        <v>52.9</v>
      </c>
      <c r="D156" s="11">
        <v>5627</v>
      </c>
      <c r="E156" s="11">
        <v>6705</v>
      </c>
      <c r="F156" s="11">
        <f t="shared" si="6"/>
        <v>1078</v>
      </c>
      <c r="G156" s="22">
        <f t="shared" si="7"/>
        <v>0.92708000000000002</v>
      </c>
      <c r="H156" s="22">
        <f>(C156/C276)*H11</f>
        <v>3.8715147579081878E-2</v>
      </c>
      <c r="I156" s="26">
        <f t="shared" si="8"/>
        <v>0.96579514757908191</v>
      </c>
      <c r="J156" s="85"/>
      <c r="K156" s="86"/>
      <c r="L156" s="87"/>
    </row>
    <row r="157" spans="1:12" x14ac:dyDescent="0.25">
      <c r="A157" s="12">
        <v>153</v>
      </c>
      <c r="B157" s="89">
        <v>17218707</v>
      </c>
      <c r="C157" s="10">
        <v>48.1</v>
      </c>
      <c r="D157" s="11">
        <v>2634</v>
      </c>
      <c r="E157" s="11">
        <v>2634</v>
      </c>
      <c r="F157" s="11">
        <f t="shared" si="6"/>
        <v>0</v>
      </c>
      <c r="G157" s="22">
        <f t="shared" si="7"/>
        <v>0</v>
      </c>
      <c r="H157" s="22">
        <f>(C157/C276)*H11</f>
        <v>3.520224193863588E-2</v>
      </c>
      <c r="I157" s="26">
        <f t="shared" si="8"/>
        <v>3.520224193863588E-2</v>
      </c>
      <c r="J157" s="85"/>
      <c r="K157" s="86"/>
      <c r="L157" s="87"/>
    </row>
    <row r="158" spans="1:12" x14ac:dyDescent="0.25">
      <c r="A158" s="12">
        <v>154</v>
      </c>
      <c r="B158" s="89">
        <v>17219111</v>
      </c>
      <c r="C158" s="10">
        <v>60.3</v>
      </c>
      <c r="D158" s="11">
        <v>4438</v>
      </c>
      <c r="E158" s="11">
        <v>5330</v>
      </c>
      <c r="F158" s="11">
        <f t="shared" si="6"/>
        <v>892</v>
      </c>
      <c r="G158" s="22">
        <f t="shared" si="7"/>
        <v>0.76712000000000002</v>
      </c>
      <c r="H158" s="22">
        <f>(C158/C276)*H11</f>
        <v>4.4130877108102776E-2</v>
      </c>
      <c r="I158" s="26">
        <f t="shared" si="8"/>
        <v>0.81125087710810284</v>
      </c>
      <c r="J158" s="85"/>
      <c r="K158" s="86"/>
      <c r="L158" s="87"/>
    </row>
    <row r="159" spans="1:12" x14ac:dyDescent="0.25">
      <c r="A159" s="12">
        <v>155</v>
      </c>
      <c r="B159" s="89">
        <v>17219320</v>
      </c>
      <c r="C159" s="10">
        <v>101.4</v>
      </c>
      <c r="D159" s="11">
        <v>3872</v>
      </c>
      <c r="E159" s="11">
        <v>3872</v>
      </c>
      <c r="F159" s="11">
        <f t="shared" si="6"/>
        <v>0</v>
      </c>
      <c r="G159" s="22">
        <f t="shared" si="7"/>
        <v>0</v>
      </c>
      <c r="H159" s="22">
        <f>(C159/C276)*H11</f>
        <v>7.4210131654421599E-2</v>
      </c>
      <c r="I159" s="26">
        <f t="shared" si="8"/>
        <v>7.4210131654421599E-2</v>
      </c>
      <c r="J159" s="85"/>
      <c r="K159" s="86"/>
      <c r="L159" s="87"/>
    </row>
    <row r="160" spans="1:12" x14ac:dyDescent="0.25">
      <c r="A160" s="12">
        <v>156</v>
      </c>
      <c r="B160" s="89">
        <v>17218751</v>
      </c>
      <c r="C160" s="10">
        <v>54.5</v>
      </c>
      <c r="D160" s="11">
        <v>8221</v>
      </c>
      <c r="E160" s="11">
        <v>9357</v>
      </c>
      <c r="F160" s="11">
        <f t="shared" si="6"/>
        <v>1136</v>
      </c>
      <c r="G160" s="22">
        <f t="shared" si="7"/>
        <v>0.97695999999999994</v>
      </c>
      <c r="H160" s="22">
        <f>(C160/C276)*H11</f>
        <v>3.9886116125897209E-2</v>
      </c>
      <c r="I160" s="26">
        <f t="shared" si="8"/>
        <v>1.016846116125897</v>
      </c>
      <c r="J160" s="85"/>
      <c r="K160" s="86"/>
      <c r="L160" s="87"/>
    </row>
    <row r="161" spans="1:12" x14ac:dyDescent="0.25">
      <c r="A161" s="12">
        <v>157</v>
      </c>
      <c r="B161" s="89">
        <v>17218602</v>
      </c>
      <c r="C161" s="10">
        <v>52</v>
      </c>
      <c r="D161" s="11">
        <v>2500</v>
      </c>
      <c r="E161" s="11">
        <v>2500</v>
      </c>
      <c r="F161" s="11">
        <f t="shared" si="6"/>
        <v>0</v>
      </c>
      <c r="G161" s="22">
        <f t="shared" si="7"/>
        <v>0</v>
      </c>
      <c r="H161" s="22">
        <f>(C161/C276)*H11</f>
        <v>3.8056477771498252E-2</v>
      </c>
      <c r="I161" s="26">
        <f t="shared" si="8"/>
        <v>3.8056477771498252E-2</v>
      </c>
      <c r="J161" s="85"/>
      <c r="K161" s="86"/>
      <c r="L161" s="87"/>
    </row>
    <row r="162" spans="1:12" x14ac:dyDescent="0.25">
      <c r="A162" s="12">
        <v>158</v>
      </c>
      <c r="B162" s="11">
        <v>17219255</v>
      </c>
      <c r="C162" s="10">
        <v>48.1</v>
      </c>
      <c r="D162" s="11">
        <v>2616</v>
      </c>
      <c r="E162" s="11">
        <v>2616</v>
      </c>
      <c r="F162" s="11">
        <f t="shared" si="6"/>
        <v>0</v>
      </c>
      <c r="G162" s="22">
        <f t="shared" si="7"/>
        <v>0</v>
      </c>
      <c r="H162" s="22">
        <f>(C162/C276)*H11</f>
        <v>3.520224193863588E-2</v>
      </c>
      <c r="I162" s="26">
        <f t="shared" si="8"/>
        <v>3.520224193863588E-2</v>
      </c>
      <c r="J162" s="85"/>
      <c r="K162" s="86"/>
      <c r="L162" s="87"/>
    </row>
    <row r="163" spans="1:12" x14ac:dyDescent="0.25">
      <c r="A163" s="12">
        <v>159</v>
      </c>
      <c r="B163" s="11">
        <v>17219227</v>
      </c>
      <c r="C163" s="10">
        <v>49.4</v>
      </c>
      <c r="D163" s="11">
        <v>3973</v>
      </c>
      <c r="E163" s="11">
        <v>3973</v>
      </c>
      <c r="F163" s="11">
        <f t="shared" si="6"/>
        <v>0</v>
      </c>
      <c r="G163" s="22">
        <f t="shared" si="7"/>
        <v>0</v>
      </c>
      <c r="H163" s="22">
        <f>(C163/C276)*H11</f>
        <v>3.6153653882923339E-2</v>
      </c>
      <c r="I163" s="26">
        <f t="shared" si="8"/>
        <v>3.6153653882923339E-2</v>
      </c>
      <c r="J163" s="85"/>
      <c r="K163" s="86"/>
      <c r="L163" s="87"/>
    </row>
    <row r="164" spans="1:12" x14ac:dyDescent="0.25">
      <c r="A164" s="12">
        <v>160</v>
      </c>
      <c r="B164" s="11">
        <v>17218599</v>
      </c>
      <c r="C164" s="10">
        <v>69.8</v>
      </c>
      <c r="D164" s="11">
        <v>6634</v>
      </c>
      <c r="E164" s="11">
        <v>7596</v>
      </c>
      <c r="F164" s="11">
        <f t="shared" si="6"/>
        <v>962</v>
      </c>
      <c r="G164" s="22">
        <f t="shared" si="7"/>
        <v>0.82731999999999994</v>
      </c>
      <c r="H164" s="22">
        <f>(C164/C276)*H11</f>
        <v>5.1083502854818802E-2</v>
      </c>
      <c r="I164" s="26">
        <f t="shared" si="8"/>
        <v>0.87840350285481872</v>
      </c>
      <c r="J164" s="85"/>
      <c r="K164" s="86"/>
      <c r="L164" s="87"/>
    </row>
    <row r="165" spans="1:12" x14ac:dyDescent="0.25">
      <c r="A165" s="12">
        <v>161</v>
      </c>
      <c r="B165" s="11">
        <v>17219107</v>
      </c>
      <c r="C165" s="10">
        <v>43</v>
      </c>
      <c r="D165" s="11">
        <v>1873</v>
      </c>
      <c r="E165" s="11">
        <v>1873</v>
      </c>
      <c r="F165" s="11">
        <f t="shared" si="6"/>
        <v>0</v>
      </c>
      <c r="G165" s="22">
        <f t="shared" si="7"/>
        <v>0</v>
      </c>
      <c r="H165" s="22">
        <f>(C165/C276)*H11</f>
        <v>3.1469779695662017E-2</v>
      </c>
      <c r="I165" s="26">
        <f t="shared" si="8"/>
        <v>3.1469779695662017E-2</v>
      </c>
      <c r="J165" s="85"/>
      <c r="K165" s="86"/>
      <c r="L165" s="87"/>
    </row>
    <row r="166" spans="1:12" x14ac:dyDescent="0.25">
      <c r="A166" s="12">
        <v>162</v>
      </c>
      <c r="B166" s="11">
        <v>17218736</v>
      </c>
      <c r="C166" s="10">
        <v>68.3</v>
      </c>
      <c r="D166" s="11">
        <v>6137</v>
      </c>
      <c r="E166" s="11">
        <v>6458</v>
      </c>
      <c r="F166" s="11">
        <f t="shared" si="6"/>
        <v>321</v>
      </c>
      <c r="G166" s="22">
        <f t="shared" si="7"/>
        <v>0.27605999999999997</v>
      </c>
      <c r="H166" s="22">
        <f>(C166/C276)*H11</f>
        <v>4.9985719842179428E-2</v>
      </c>
      <c r="I166" s="26">
        <f t="shared" si="8"/>
        <v>0.32604571984217939</v>
      </c>
      <c r="J166" s="85"/>
      <c r="K166" s="86"/>
      <c r="L166" s="87"/>
    </row>
    <row r="167" spans="1:12" x14ac:dyDescent="0.25">
      <c r="A167" s="12">
        <v>163</v>
      </c>
      <c r="B167" s="11">
        <v>17218735</v>
      </c>
      <c r="C167" s="10">
        <v>45.3</v>
      </c>
      <c r="D167" s="11">
        <v>2880</v>
      </c>
      <c r="E167" s="11">
        <v>2880</v>
      </c>
      <c r="F167" s="11">
        <f t="shared" si="6"/>
        <v>0</v>
      </c>
      <c r="G167" s="22">
        <f t="shared" si="7"/>
        <v>0</v>
      </c>
      <c r="H167" s="22">
        <f>(C167/C276)*H11</f>
        <v>3.3153046981709053E-2</v>
      </c>
      <c r="I167" s="26">
        <f t="shared" si="8"/>
        <v>3.3153046981709053E-2</v>
      </c>
      <c r="J167" s="85"/>
      <c r="K167" s="86"/>
      <c r="L167" s="87"/>
    </row>
    <row r="168" spans="1:12" x14ac:dyDescent="0.25">
      <c r="A168" s="12">
        <v>164</v>
      </c>
      <c r="B168" s="11">
        <v>17218779</v>
      </c>
      <c r="C168" s="10">
        <v>53</v>
      </c>
      <c r="D168" s="11">
        <v>4597</v>
      </c>
      <c r="E168" s="11">
        <v>5022</v>
      </c>
      <c r="F168" s="11">
        <f t="shared" si="6"/>
        <v>425</v>
      </c>
      <c r="G168" s="22">
        <f t="shared" si="7"/>
        <v>0.36549999999999999</v>
      </c>
      <c r="H168" s="22">
        <f>(C168/C276)*H11</f>
        <v>3.8788333113257835E-2</v>
      </c>
      <c r="I168" s="26">
        <f t="shared" si="8"/>
        <v>0.40428833311325785</v>
      </c>
      <c r="J168" s="85"/>
      <c r="K168" s="86"/>
      <c r="L168" s="87"/>
    </row>
    <row r="169" spans="1:12" x14ac:dyDescent="0.25">
      <c r="A169" s="12">
        <v>165</v>
      </c>
      <c r="B169" s="11">
        <v>17219095</v>
      </c>
      <c r="C169" s="10">
        <v>47.9</v>
      </c>
      <c r="D169" s="11">
        <v>3832</v>
      </c>
      <c r="E169" s="11">
        <v>3835</v>
      </c>
      <c r="F169" s="11">
        <f t="shared" si="6"/>
        <v>3</v>
      </c>
      <c r="G169" s="22">
        <f t="shared" si="7"/>
        <v>2.5799999999999998E-3</v>
      </c>
      <c r="H169" s="22">
        <f>(C169/C276)*H11</f>
        <v>3.5055870870283966E-2</v>
      </c>
      <c r="I169" s="26">
        <f t="shared" si="8"/>
        <v>3.7635870870283965E-2</v>
      </c>
      <c r="J169" s="85"/>
      <c r="K169" s="86"/>
      <c r="L169" s="87"/>
    </row>
    <row r="170" spans="1:12" x14ac:dyDescent="0.25">
      <c r="A170" s="12">
        <v>166</v>
      </c>
      <c r="B170" s="11">
        <v>17219066</v>
      </c>
      <c r="C170" s="10">
        <v>60.3</v>
      </c>
      <c r="D170" s="11">
        <v>3259</v>
      </c>
      <c r="E170" s="11">
        <v>3358</v>
      </c>
      <c r="F170" s="11">
        <f t="shared" si="6"/>
        <v>99</v>
      </c>
      <c r="G170" s="22">
        <f t="shared" si="7"/>
        <v>8.5139999999999993E-2</v>
      </c>
      <c r="H170" s="22">
        <f>(C170/C276)*H11</f>
        <v>4.4130877108102776E-2</v>
      </c>
      <c r="I170" s="26">
        <f t="shared" si="8"/>
        <v>0.12927087710810276</v>
      </c>
      <c r="J170" s="85"/>
      <c r="K170" s="86"/>
      <c r="L170" s="87"/>
    </row>
    <row r="171" spans="1:12" x14ac:dyDescent="0.25">
      <c r="A171" s="12">
        <v>167</v>
      </c>
      <c r="B171" s="11">
        <v>17218904</v>
      </c>
      <c r="C171" s="10">
        <v>100.9</v>
      </c>
      <c r="D171" s="11">
        <v>5968</v>
      </c>
      <c r="E171" s="11">
        <v>5968</v>
      </c>
      <c r="F171" s="11">
        <f t="shared" si="6"/>
        <v>0</v>
      </c>
      <c r="G171" s="22">
        <f t="shared" si="7"/>
        <v>0</v>
      </c>
      <c r="H171" s="22">
        <f>(C171/C276)*H11</f>
        <v>7.3844203983541801E-2</v>
      </c>
      <c r="I171" s="26">
        <f t="shared" si="8"/>
        <v>7.3844203983541801E-2</v>
      </c>
      <c r="J171" s="85"/>
      <c r="K171" s="86"/>
      <c r="L171" s="87"/>
    </row>
    <row r="172" spans="1:12" x14ac:dyDescent="0.25">
      <c r="A172" s="12">
        <v>168</v>
      </c>
      <c r="B172" s="11">
        <v>17219114</v>
      </c>
      <c r="C172" s="10">
        <v>54.7</v>
      </c>
      <c r="D172" s="11">
        <v>4280</v>
      </c>
      <c r="E172" s="11">
        <v>5014</v>
      </c>
      <c r="F172" s="11">
        <f t="shared" si="6"/>
        <v>734</v>
      </c>
      <c r="G172" s="22">
        <f t="shared" si="7"/>
        <v>0.63124000000000002</v>
      </c>
      <c r="H172" s="22">
        <f>(C172/C276)*H11</f>
        <v>4.0032487194249122E-2</v>
      </c>
      <c r="I172" s="26">
        <f t="shared" si="8"/>
        <v>0.67127248719424915</v>
      </c>
      <c r="J172" s="85"/>
      <c r="K172" s="86"/>
      <c r="L172" s="87"/>
    </row>
    <row r="173" spans="1:12" x14ac:dyDescent="0.25">
      <c r="A173" s="12">
        <v>169</v>
      </c>
      <c r="B173" s="11">
        <v>17219283</v>
      </c>
      <c r="C173" s="10">
        <v>52</v>
      </c>
      <c r="D173" s="11">
        <v>2198</v>
      </c>
      <c r="E173" s="11">
        <v>2198</v>
      </c>
      <c r="F173" s="11">
        <f t="shared" si="6"/>
        <v>0</v>
      </c>
      <c r="G173" s="22">
        <f t="shared" si="7"/>
        <v>0</v>
      </c>
      <c r="H173" s="22">
        <f>(C173/C276)*H11</f>
        <v>3.8056477771498252E-2</v>
      </c>
      <c r="I173" s="26">
        <f t="shared" si="8"/>
        <v>3.8056477771498252E-2</v>
      </c>
      <c r="J173" s="85"/>
      <c r="K173" s="86"/>
      <c r="L173" s="87"/>
    </row>
    <row r="174" spans="1:12" x14ac:dyDescent="0.25">
      <c r="A174" s="12">
        <v>170</v>
      </c>
      <c r="B174" s="11">
        <v>17219054</v>
      </c>
      <c r="C174" s="10">
        <v>47.7</v>
      </c>
      <c r="D174" s="11">
        <v>3836</v>
      </c>
      <c r="E174" s="11">
        <v>4749</v>
      </c>
      <c r="F174" s="11">
        <f t="shared" si="6"/>
        <v>913</v>
      </c>
      <c r="G174" s="22">
        <f t="shared" si="7"/>
        <v>0.78517999999999999</v>
      </c>
      <c r="H174" s="22">
        <f>(C174/C276)*H11</f>
        <v>3.4909499801932052E-2</v>
      </c>
      <c r="I174" s="26">
        <f t="shared" si="8"/>
        <v>0.82008949980193202</v>
      </c>
      <c r="J174" s="85"/>
      <c r="K174" s="86"/>
      <c r="L174" s="87"/>
    </row>
    <row r="175" spans="1:12" x14ac:dyDescent="0.25">
      <c r="A175" s="12">
        <v>171</v>
      </c>
      <c r="B175" s="11">
        <v>17219077</v>
      </c>
      <c r="C175" s="10">
        <v>49.7</v>
      </c>
      <c r="D175" s="11">
        <v>3161</v>
      </c>
      <c r="E175" s="11">
        <v>3162</v>
      </c>
      <c r="F175" s="11">
        <f t="shared" si="6"/>
        <v>1</v>
      </c>
      <c r="G175" s="22">
        <f t="shared" si="7"/>
        <v>8.5999999999999998E-4</v>
      </c>
      <c r="H175" s="22">
        <f>(C175/C276)*H11</f>
        <v>3.637321048545121E-2</v>
      </c>
      <c r="I175" s="26">
        <f t="shared" si="8"/>
        <v>3.723321048545121E-2</v>
      </c>
      <c r="J175" s="85"/>
      <c r="K175" s="86"/>
      <c r="L175" s="87"/>
    </row>
    <row r="176" spans="1:12" x14ac:dyDescent="0.25">
      <c r="A176" s="12">
        <v>172</v>
      </c>
      <c r="B176" s="11">
        <v>17219296</v>
      </c>
      <c r="C176" s="10">
        <v>68.8</v>
      </c>
      <c r="D176" s="11">
        <v>3825</v>
      </c>
      <c r="E176" s="11">
        <v>3825</v>
      </c>
      <c r="F176" s="11">
        <f t="shared" si="6"/>
        <v>0</v>
      </c>
      <c r="G176" s="22">
        <f t="shared" si="7"/>
        <v>0</v>
      </c>
      <c r="H176" s="22">
        <f>(C176/C276)*H11</f>
        <v>5.0351647513059226E-2</v>
      </c>
      <c r="I176" s="26">
        <f t="shared" si="8"/>
        <v>5.0351647513059226E-2</v>
      </c>
      <c r="J176" s="85"/>
      <c r="K176" s="86"/>
      <c r="L176" s="87"/>
    </row>
    <row r="177" spans="1:12" x14ac:dyDescent="0.25">
      <c r="A177" s="12">
        <v>173</v>
      </c>
      <c r="B177" s="11">
        <v>17218838</v>
      </c>
      <c r="C177" s="10">
        <v>42.5</v>
      </c>
      <c r="D177" s="11">
        <v>2216</v>
      </c>
      <c r="E177" s="11">
        <v>2216</v>
      </c>
      <c r="F177" s="11">
        <f t="shared" si="6"/>
        <v>0</v>
      </c>
      <c r="G177" s="22">
        <f t="shared" si="7"/>
        <v>0</v>
      </c>
      <c r="H177" s="22">
        <f>(C177/C276)*H11</f>
        <v>3.1103852024782226E-2</v>
      </c>
      <c r="I177" s="26">
        <f t="shared" si="8"/>
        <v>3.1103852024782226E-2</v>
      </c>
      <c r="J177" s="85"/>
      <c r="K177" s="86"/>
      <c r="L177" s="87"/>
    </row>
    <row r="178" spans="1:12" x14ac:dyDescent="0.25">
      <c r="A178" s="12">
        <v>174</v>
      </c>
      <c r="B178" s="11">
        <v>17218967</v>
      </c>
      <c r="C178" s="10">
        <v>67</v>
      </c>
      <c r="D178" s="11">
        <v>4642</v>
      </c>
      <c r="E178" s="11">
        <v>5138</v>
      </c>
      <c r="F178" s="11">
        <f t="shared" si="6"/>
        <v>496</v>
      </c>
      <c r="G178" s="22">
        <f t="shared" si="7"/>
        <v>0.42655999999999999</v>
      </c>
      <c r="H178" s="22">
        <f>(C178/C276)*H11</f>
        <v>4.9034307897891975E-2</v>
      </c>
      <c r="I178" s="26">
        <f t="shared" si="8"/>
        <v>0.47559430789789198</v>
      </c>
      <c r="J178" s="85"/>
      <c r="K178" s="86"/>
      <c r="L178" s="87"/>
    </row>
    <row r="179" spans="1:12" x14ac:dyDescent="0.25">
      <c r="A179" s="12">
        <v>175</v>
      </c>
      <c r="B179" s="11">
        <v>17218925</v>
      </c>
      <c r="C179" s="10">
        <v>45.4</v>
      </c>
      <c r="D179" s="11">
        <v>2372</v>
      </c>
      <c r="E179" s="11">
        <v>2372</v>
      </c>
      <c r="F179" s="11">
        <f t="shared" si="6"/>
        <v>0</v>
      </c>
      <c r="G179" s="22">
        <f t="shared" si="7"/>
        <v>0</v>
      </c>
      <c r="H179" s="22">
        <f>(C179/C276)*H11</f>
        <v>3.322623251588501E-2</v>
      </c>
      <c r="I179" s="26">
        <f t="shared" si="8"/>
        <v>3.322623251588501E-2</v>
      </c>
      <c r="J179" s="85"/>
      <c r="K179" s="86"/>
      <c r="L179" s="87"/>
    </row>
    <row r="180" spans="1:12" x14ac:dyDescent="0.25">
      <c r="A180" s="12">
        <v>176</v>
      </c>
      <c r="B180" s="11">
        <v>17218755</v>
      </c>
      <c r="C180" s="10">
        <v>53</v>
      </c>
      <c r="D180" s="11">
        <v>2750</v>
      </c>
      <c r="E180" s="11">
        <v>2750</v>
      </c>
      <c r="F180" s="11">
        <f t="shared" si="6"/>
        <v>0</v>
      </c>
      <c r="G180" s="22">
        <f t="shared" si="7"/>
        <v>0</v>
      </c>
      <c r="H180" s="22">
        <f>(C180/C276)*H11</f>
        <v>3.8788333113257835E-2</v>
      </c>
      <c r="I180" s="26">
        <f t="shared" si="8"/>
        <v>3.8788333113257835E-2</v>
      </c>
      <c r="J180" s="85"/>
      <c r="K180" s="86"/>
      <c r="L180" s="87"/>
    </row>
    <row r="181" spans="1:12" x14ac:dyDescent="0.25">
      <c r="A181" s="12">
        <v>177</v>
      </c>
      <c r="B181" s="11">
        <v>17219023</v>
      </c>
      <c r="C181" s="10">
        <v>48</v>
      </c>
      <c r="D181" s="11">
        <v>3607</v>
      </c>
      <c r="E181" s="11">
        <v>3607</v>
      </c>
      <c r="F181" s="11">
        <f t="shared" si="6"/>
        <v>0</v>
      </c>
      <c r="G181" s="22">
        <f t="shared" si="7"/>
        <v>0</v>
      </c>
      <c r="H181" s="22">
        <f>(C181/C276)*H11</f>
        <v>3.5129056404459923E-2</v>
      </c>
      <c r="I181" s="26">
        <f t="shared" si="8"/>
        <v>3.5129056404459923E-2</v>
      </c>
      <c r="J181" s="85"/>
      <c r="K181" s="86"/>
      <c r="L181" s="87"/>
    </row>
    <row r="182" spans="1:12" x14ac:dyDescent="0.25">
      <c r="A182" s="12">
        <v>178</v>
      </c>
      <c r="B182" s="11">
        <v>17219307</v>
      </c>
      <c r="C182" s="10">
        <v>59.8</v>
      </c>
      <c r="D182" s="11">
        <v>4945</v>
      </c>
      <c r="E182" s="11">
        <v>4945</v>
      </c>
      <c r="F182" s="11">
        <f t="shared" si="6"/>
        <v>0</v>
      </c>
      <c r="G182" s="22">
        <f t="shared" si="7"/>
        <v>0</v>
      </c>
      <c r="H182" s="22">
        <f>(C182/C276)*H11</f>
        <v>4.3764949437222984E-2</v>
      </c>
      <c r="I182" s="26">
        <f t="shared" si="8"/>
        <v>4.3764949437222984E-2</v>
      </c>
      <c r="J182" s="85"/>
      <c r="K182" s="86"/>
      <c r="L182" s="87"/>
    </row>
    <row r="183" spans="1:12" x14ac:dyDescent="0.25">
      <c r="A183" s="12">
        <v>179</v>
      </c>
      <c r="B183" s="11">
        <v>17219225</v>
      </c>
      <c r="C183" s="10">
        <v>101.5</v>
      </c>
      <c r="D183" s="11">
        <v>8637</v>
      </c>
      <c r="E183" s="11">
        <v>10403</v>
      </c>
      <c r="F183" s="11">
        <f t="shared" si="6"/>
        <v>1766</v>
      </c>
      <c r="G183" s="22">
        <f t="shared" si="7"/>
        <v>1.5187599999999999</v>
      </c>
      <c r="H183" s="22">
        <f>(C183/C276)*H11</f>
        <v>7.4283317188597556E-2</v>
      </c>
      <c r="I183" s="26">
        <f t="shared" si="8"/>
        <v>1.5930433171885974</v>
      </c>
      <c r="J183" s="85"/>
      <c r="K183" s="86"/>
      <c r="L183" s="87"/>
    </row>
    <row r="184" spans="1:12" x14ac:dyDescent="0.25">
      <c r="A184" s="12">
        <v>180</v>
      </c>
      <c r="B184" s="11">
        <v>17219131</v>
      </c>
      <c r="C184" s="10">
        <v>54.7</v>
      </c>
      <c r="D184" s="11">
        <v>2666</v>
      </c>
      <c r="E184" s="11">
        <v>2666</v>
      </c>
      <c r="F184" s="11">
        <f t="shared" si="6"/>
        <v>0</v>
      </c>
      <c r="G184" s="22">
        <f t="shared" si="7"/>
        <v>0</v>
      </c>
      <c r="H184" s="22">
        <f>(C184/C276)*H11</f>
        <v>4.0032487194249122E-2</v>
      </c>
      <c r="I184" s="26">
        <f t="shared" si="8"/>
        <v>4.0032487194249122E-2</v>
      </c>
      <c r="J184" s="85"/>
      <c r="K184" s="86"/>
      <c r="L184" s="87"/>
    </row>
    <row r="185" spans="1:12" x14ac:dyDescent="0.25">
      <c r="A185" s="12">
        <v>181</v>
      </c>
      <c r="B185" s="11">
        <v>17218604</v>
      </c>
      <c r="C185" s="10">
        <v>51.8</v>
      </c>
      <c r="D185" s="11">
        <v>2912</v>
      </c>
      <c r="E185" s="11">
        <v>2912</v>
      </c>
      <c r="F185" s="11">
        <f t="shared" si="6"/>
        <v>0</v>
      </c>
      <c r="G185" s="22">
        <f t="shared" si="7"/>
        <v>0</v>
      </c>
      <c r="H185" s="22">
        <f>(C185/C276)*H11</f>
        <v>3.7910106703146332E-2</v>
      </c>
      <c r="I185" s="26">
        <f t="shared" si="8"/>
        <v>3.7910106703146332E-2</v>
      </c>
      <c r="J185" s="85"/>
      <c r="K185" s="86"/>
      <c r="L185" s="87"/>
    </row>
    <row r="186" spans="1:12" x14ac:dyDescent="0.25">
      <c r="A186" s="12">
        <v>182</v>
      </c>
      <c r="B186" s="11">
        <v>17219333</v>
      </c>
      <c r="C186" s="10">
        <v>47.5</v>
      </c>
      <c r="D186" s="11">
        <v>2479</v>
      </c>
      <c r="E186" s="11">
        <v>2479</v>
      </c>
      <c r="F186" s="11">
        <f t="shared" si="6"/>
        <v>0</v>
      </c>
      <c r="G186" s="22">
        <f t="shared" si="7"/>
        <v>0</v>
      </c>
      <c r="H186" s="22">
        <f>(C186/C276)*H11</f>
        <v>3.4763128733580131E-2</v>
      </c>
      <c r="I186" s="26">
        <f t="shared" si="8"/>
        <v>3.4763128733580131E-2</v>
      </c>
      <c r="J186" s="85"/>
      <c r="K186" s="86"/>
      <c r="L186" s="87"/>
    </row>
    <row r="187" spans="1:12" x14ac:dyDescent="0.25">
      <c r="A187" s="12">
        <v>183</v>
      </c>
      <c r="B187" s="11">
        <v>17218947</v>
      </c>
      <c r="C187" s="10">
        <v>49.9</v>
      </c>
      <c r="D187" s="11">
        <v>2745</v>
      </c>
      <c r="E187" s="11">
        <v>2745</v>
      </c>
      <c r="F187" s="11">
        <f t="shared" si="6"/>
        <v>0</v>
      </c>
      <c r="G187" s="22">
        <f t="shared" si="7"/>
        <v>0</v>
      </c>
      <c r="H187" s="22">
        <f>(C187/C276)*H11</f>
        <v>3.6519581553803131E-2</v>
      </c>
      <c r="I187" s="26">
        <f t="shared" si="8"/>
        <v>3.6519581553803131E-2</v>
      </c>
      <c r="J187" s="85"/>
      <c r="K187" s="86"/>
      <c r="L187" s="87"/>
    </row>
    <row r="188" spans="1:12" x14ac:dyDescent="0.25">
      <c r="A188" s="12">
        <v>184</v>
      </c>
      <c r="B188" s="11">
        <v>17218785</v>
      </c>
      <c r="C188" s="10">
        <v>69.599999999999994</v>
      </c>
      <c r="D188" s="11">
        <v>6612</v>
      </c>
      <c r="E188" s="11">
        <v>7132</v>
      </c>
      <c r="F188" s="11">
        <f t="shared" si="6"/>
        <v>520</v>
      </c>
      <c r="G188" s="22">
        <f t="shared" si="7"/>
        <v>0.44719999999999999</v>
      </c>
      <c r="H188" s="22">
        <f>(C188/C276)*H11</f>
        <v>5.0937131786466888E-2</v>
      </c>
      <c r="I188" s="26">
        <f t="shared" si="8"/>
        <v>0.4981371317864669</v>
      </c>
      <c r="J188" s="85"/>
      <c r="K188" s="86"/>
      <c r="L188" s="87"/>
    </row>
    <row r="189" spans="1:12" x14ac:dyDescent="0.25">
      <c r="A189" s="12">
        <v>185</v>
      </c>
      <c r="B189" s="11">
        <v>17219281</v>
      </c>
      <c r="C189" s="10">
        <v>42.8</v>
      </c>
      <c r="D189" s="11">
        <v>3705</v>
      </c>
      <c r="E189" s="11">
        <v>3705</v>
      </c>
      <c r="F189" s="11">
        <f t="shared" si="6"/>
        <v>0</v>
      </c>
      <c r="G189" s="22">
        <f t="shared" si="7"/>
        <v>0</v>
      </c>
      <c r="H189" s="22">
        <f>(C189/C276)*H11</f>
        <v>3.1323408627310097E-2</v>
      </c>
      <c r="I189" s="26">
        <f t="shared" si="8"/>
        <v>3.1323408627310097E-2</v>
      </c>
      <c r="J189" s="85"/>
      <c r="K189" s="86"/>
      <c r="L189" s="87"/>
    </row>
    <row r="190" spans="1:12" x14ac:dyDescent="0.25">
      <c r="A190" s="12">
        <v>186</v>
      </c>
      <c r="B190" s="11">
        <v>17218970</v>
      </c>
      <c r="C190" s="10">
        <v>67.099999999999994</v>
      </c>
      <c r="D190" s="11">
        <v>7609</v>
      </c>
      <c r="E190" s="11">
        <v>7645</v>
      </c>
      <c r="F190" s="11">
        <f t="shared" si="6"/>
        <v>36</v>
      </c>
      <c r="G190" s="22">
        <f t="shared" si="7"/>
        <v>3.0959999999999998E-2</v>
      </c>
      <c r="H190" s="22">
        <f>(C190/C276)*H11</f>
        <v>4.9107493432067932E-2</v>
      </c>
      <c r="I190" s="26">
        <f t="shared" si="8"/>
        <v>8.0067493432067927E-2</v>
      </c>
      <c r="J190" s="85"/>
      <c r="K190" s="86"/>
      <c r="L190" s="87"/>
    </row>
    <row r="191" spans="1:12" x14ac:dyDescent="0.25">
      <c r="A191" s="12">
        <v>187</v>
      </c>
      <c r="B191" s="11">
        <v>17219154</v>
      </c>
      <c r="C191" s="10">
        <v>45.5</v>
      </c>
      <c r="D191" s="11">
        <v>2320</v>
      </c>
      <c r="E191" s="11">
        <v>2320</v>
      </c>
      <c r="F191" s="11">
        <f t="shared" si="6"/>
        <v>0</v>
      </c>
      <c r="G191" s="22">
        <f t="shared" si="7"/>
        <v>0</v>
      </c>
      <c r="H191" s="22">
        <f>(C191/C276)*H11</f>
        <v>3.3299418050060967E-2</v>
      </c>
      <c r="I191" s="26">
        <f t="shared" si="8"/>
        <v>3.3299418050060967E-2</v>
      </c>
      <c r="J191" s="85"/>
      <c r="K191" s="86"/>
      <c r="L191" s="87"/>
    </row>
    <row r="192" spans="1:12" x14ac:dyDescent="0.25">
      <c r="A192" s="12">
        <v>188</v>
      </c>
      <c r="B192" s="11">
        <v>17218653</v>
      </c>
      <c r="C192" s="10">
        <v>54.6</v>
      </c>
      <c r="D192" s="11">
        <v>3417</v>
      </c>
      <c r="E192" s="11">
        <v>3417</v>
      </c>
      <c r="F192" s="11">
        <f t="shared" si="6"/>
        <v>0</v>
      </c>
      <c r="G192" s="22">
        <f t="shared" si="7"/>
        <v>0</v>
      </c>
      <c r="H192" s="22">
        <f>(C192/C276)*H11</f>
        <v>3.9959301660073158E-2</v>
      </c>
      <c r="I192" s="26">
        <f t="shared" si="8"/>
        <v>3.9959301660073158E-2</v>
      </c>
      <c r="J192" s="85"/>
      <c r="K192" s="86"/>
      <c r="L192" s="87"/>
    </row>
    <row r="193" spans="1:12" x14ac:dyDescent="0.25">
      <c r="A193" s="12">
        <v>189</v>
      </c>
      <c r="B193" s="11">
        <v>17218867</v>
      </c>
      <c r="C193" s="10">
        <v>49.5</v>
      </c>
      <c r="D193" s="11">
        <v>3474</v>
      </c>
      <c r="E193" s="11">
        <v>4137</v>
      </c>
      <c r="F193" s="11">
        <f t="shared" si="6"/>
        <v>663</v>
      </c>
      <c r="G193" s="22">
        <f t="shared" si="7"/>
        <v>0.57018000000000002</v>
      </c>
      <c r="H193" s="22">
        <f>(C193/C276)*H11</f>
        <v>3.6226839417099296E-2</v>
      </c>
      <c r="I193" s="26">
        <f t="shared" si="8"/>
        <v>0.60640683941709927</v>
      </c>
      <c r="J193" s="85"/>
      <c r="K193" s="86"/>
      <c r="L193" s="87"/>
    </row>
    <row r="194" spans="1:12" x14ac:dyDescent="0.25">
      <c r="A194" s="12">
        <v>190</v>
      </c>
      <c r="B194" s="11">
        <v>17219278</v>
      </c>
      <c r="C194" s="10">
        <v>61.7</v>
      </c>
      <c r="D194" s="11">
        <v>5060</v>
      </c>
      <c r="E194" s="11">
        <v>5887</v>
      </c>
      <c r="F194" s="11">
        <f t="shared" si="6"/>
        <v>827</v>
      </c>
      <c r="G194" s="22">
        <f t="shared" si="7"/>
        <v>0.71121999999999996</v>
      </c>
      <c r="H194" s="22">
        <f>(C194/C276)*H11</f>
        <v>4.5155474586566199E-2</v>
      </c>
      <c r="I194" s="26">
        <f t="shared" si="8"/>
        <v>0.75637547458656618</v>
      </c>
      <c r="J194" s="85"/>
      <c r="K194" s="86"/>
      <c r="L194" s="87"/>
    </row>
    <row r="195" spans="1:12" x14ac:dyDescent="0.25">
      <c r="A195" s="12">
        <v>191</v>
      </c>
      <c r="B195" s="11">
        <v>17218929</v>
      </c>
      <c r="C195" s="10">
        <v>102</v>
      </c>
      <c r="D195" s="11">
        <v>6596</v>
      </c>
      <c r="E195" s="11">
        <v>7645</v>
      </c>
      <c r="F195" s="11">
        <f t="shared" si="6"/>
        <v>1049</v>
      </c>
      <c r="G195" s="22">
        <f t="shared" si="7"/>
        <v>0.90213999999999994</v>
      </c>
      <c r="H195" s="22">
        <f>(C195/C276)*H11</f>
        <v>7.464924485947734E-2</v>
      </c>
      <c r="I195" s="26">
        <f t="shared" si="8"/>
        <v>0.97678924485947727</v>
      </c>
      <c r="J195" s="85"/>
      <c r="K195" s="86"/>
      <c r="L195" s="87"/>
    </row>
    <row r="196" spans="1:12" x14ac:dyDescent="0.25">
      <c r="A196" s="12">
        <v>192</v>
      </c>
      <c r="B196" s="11">
        <v>17219100</v>
      </c>
      <c r="C196" s="10">
        <v>54.7</v>
      </c>
      <c r="D196" s="11">
        <v>3686</v>
      </c>
      <c r="E196" s="11">
        <v>3686</v>
      </c>
      <c r="F196" s="11">
        <f t="shared" si="6"/>
        <v>0</v>
      </c>
      <c r="G196" s="22">
        <f t="shared" si="7"/>
        <v>0</v>
      </c>
      <c r="H196" s="22">
        <f>(C196/C276)*H11</f>
        <v>4.0032487194249122E-2</v>
      </c>
      <c r="I196" s="26">
        <f t="shared" si="8"/>
        <v>4.0032487194249122E-2</v>
      </c>
      <c r="J196" s="85"/>
      <c r="K196" s="86"/>
      <c r="L196" s="87"/>
    </row>
    <row r="197" spans="1:12" x14ac:dyDescent="0.25">
      <c r="A197" s="12">
        <v>193</v>
      </c>
      <c r="B197" s="11">
        <v>17219181</v>
      </c>
      <c r="C197" s="10">
        <v>52.3</v>
      </c>
      <c r="D197" s="11">
        <v>2768</v>
      </c>
      <c r="E197" s="11">
        <v>2960</v>
      </c>
      <c r="F197" s="11">
        <f t="shared" si="6"/>
        <v>192</v>
      </c>
      <c r="G197" s="22">
        <f t="shared" si="7"/>
        <v>0.16511999999999999</v>
      </c>
      <c r="H197" s="22">
        <f>(C197/C276)*H11</f>
        <v>3.8276034374026123E-2</v>
      </c>
      <c r="I197" s="26">
        <f t="shared" si="8"/>
        <v>0.20339603437402612</v>
      </c>
      <c r="J197" s="85"/>
      <c r="K197" s="86"/>
      <c r="L197" s="87"/>
    </row>
    <row r="198" spans="1:12" x14ac:dyDescent="0.25">
      <c r="A198" s="12">
        <v>194</v>
      </c>
      <c r="B198" s="11">
        <v>17715616</v>
      </c>
      <c r="C198" s="10">
        <v>48</v>
      </c>
      <c r="D198" s="11">
        <v>2946</v>
      </c>
      <c r="E198" s="11">
        <v>2946</v>
      </c>
      <c r="F198" s="11">
        <f t="shared" si="6"/>
        <v>0</v>
      </c>
      <c r="G198" s="22">
        <f t="shared" si="7"/>
        <v>0</v>
      </c>
      <c r="H198" s="22">
        <f>(C198/C276)*H11</f>
        <v>3.5129056404459923E-2</v>
      </c>
      <c r="I198" s="26">
        <f t="shared" si="8"/>
        <v>3.5129056404459923E-2</v>
      </c>
      <c r="J198" s="85"/>
      <c r="K198" s="86"/>
      <c r="L198" s="87"/>
    </row>
    <row r="199" spans="1:12" x14ac:dyDescent="0.25">
      <c r="A199" s="12">
        <v>195</v>
      </c>
      <c r="B199" s="11">
        <v>17218760</v>
      </c>
      <c r="C199" s="10">
        <v>49.4</v>
      </c>
      <c r="D199" s="11">
        <v>2932</v>
      </c>
      <c r="E199" s="11">
        <v>2932</v>
      </c>
      <c r="F199" s="11">
        <f t="shared" si="6"/>
        <v>0</v>
      </c>
      <c r="G199" s="22">
        <f t="shared" si="7"/>
        <v>0</v>
      </c>
      <c r="H199" s="22">
        <f>(C199/C276)*H11</f>
        <v>3.6153653882923339E-2</v>
      </c>
      <c r="I199" s="26">
        <f t="shared" si="8"/>
        <v>3.6153653882923339E-2</v>
      </c>
      <c r="J199" s="85"/>
      <c r="K199" s="86"/>
      <c r="L199" s="87"/>
    </row>
    <row r="200" spans="1:12" x14ac:dyDescent="0.25">
      <c r="A200" s="12">
        <v>196</v>
      </c>
      <c r="B200" s="11">
        <v>17715092</v>
      </c>
      <c r="C200" s="10">
        <v>69.599999999999994</v>
      </c>
      <c r="D200" s="11">
        <v>4286</v>
      </c>
      <c r="E200" s="11">
        <v>4321</v>
      </c>
      <c r="F200" s="11">
        <f t="shared" si="6"/>
        <v>35</v>
      </c>
      <c r="G200" s="22">
        <f t="shared" si="7"/>
        <v>3.0099999999999998E-2</v>
      </c>
      <c r="H200" s="22">
        <f>(C200/C276)*H11</f>
        <v>5.0937131786466888E-2</v>
      </c>
      <c r="I200" s="26">
        <f t="shared" si="8"/>
        <v>8.103713178646689E-2</v>
      </c>
      <c r="J200" s="85"/>
      <c r="K200" s="86"/>
      <c r="L200" s="87"/>
    </row>
    <row r="201" spans="1:12" x14ac:dyDescent="0.25">
      <c r="A201" s="12">
        <v>197</v>
      </c>
      <c r="B201" s="11">
        <v>17715664</v>
      </c>
      <c r="C201" s="10">
        <v>42.6</v>
      </c>
      <c r="D201" s="11">
        <v>5588</v>
      </c>
      <c r="E201" s="11">
        <v>6507</v>
      </c>
      <c r="F201" s="11">
        <f t="shared" si="6"/>
        <v>919</v>
      </c>
      <c r="G201" s="22">
        <f t="shared" si="7"/>
        <v>0.79033999999999993</v>
      </c>
      <c r="H201" s="22">
        <f>(C201/C276)*H11</f>
        <v>3.1177037558958186E-2</v>
      </c>
      <c r="I201" s="26">
        <f t="shared" si="8"/>
        <v>0.82151703755895811</v>
      </c>
      <c r="J201" s="85"/>
      <c r="K201" s="86"/>
      <c r="L201" s="87"/>
    </row>
    <row r="202" spans="1:12" x14ac:dyDescent="0.25">
      <c r="A202" s="12">
        <v>198</v>
      </c>
      <c r="B202" s="11">
        <v>17218952</v>
      </c>
      <c r="C202" s="10">
        <v>67.400000000000006</v>
      </c>
      <c r="D202" s="11">
        <v>5042</v>
      </c>
      <c r="E202" s="11">
        <v>5837</v>
      </c>
      <c r="F202" s="11">
        <f t="shared" si="6"/>
        <v>795</v>
      </c>
      <c r="G202" s="22">
        <f t="shared" si="7"/>
        <v>0.68369999999999997</v>
      </c>
      <c r="H202" s="22">
        <f>(C202/C276)*H11</f>
        <v>4.932705003459581E-2</v>
      </c>
      <c r="I202" s="26">
        <f t="shared" si="8"/>
        <v>0.73302705003459578</v>
      </c>
      <c r="J202" s="85"/>
      <c r="K202" s="86"/>
      <c r="L202" s="87"/>
    </row>
    <row r="203" spans="1:12" x14ac:dyDescent="0.25">
      <c r="A203" s="12">
        <v>199</v>
      </c>
      <c r="B203" s="11">
        <v>17715719</v>
      </c>
      <c r="C203" s="10">
        <v>45.5</v>
      </c>
      <c r="D203" s="11">
        <v>1236</v>
      </c>
      <c r="E203" s="11">
        <v>1248</v>
      </c>
      <c r="F203" s="11">
        <f t="shared" si="6"/>
        <v>12</v>
      </c>
      <c r="G203" s="22">
        <f t="shared" si="7"/>
        <v>1.0319999999999999E-2</v>
      </c>
      <c r="H203" s="22">
        <f>(C203/C276)*H11</f>
        <v>3.3299418050060967E-2</v>
      </c>
      <c r="I203" s="26">
        <f t="shared" si="8"/>
        <v>4.3619418050060962E-2</v>
      </c>
      <c r="J203" s="85"/>
      <c r="K203" s="86"/>
      <c r="L203" s="87"/>
    </row>
    <row r="204" spans="1:12" x14ac:dyDescent="0.25">
      <c r="A204" s="729" t="s">
        <v>22</v>
      </c>
      <c r="B204" s="730"/>
      <c r="C204" s="12">
        <f t="shared" ref="C204:H204" si="9">SUM(C15:C203)</f>
        <v>10645.799999999997</v>
      </c>
      <c r="D204" s="131">
        <f t="shared" si="9"/>
        <v>808533</v>
      </c>
      <c r="E204" s="131">
        <f t="shared" si="9"/>
        <v>876076</v>
      </c>
      <c r="F204" s="131">
        <f t="shared" si="9"/>
        <v>67543</v>
      </c>
      <c r="G204" s="92">
        <f t="shared" si="9"/>
        <v>58.086980000000011</v>
      </c>
      <c r="H204" s="92">
        <f t="shared" si="9"/>
        <v>7.7911855973041577</v>
      </c>
      <c r="I204" s="92">
        <f>SUM(I15:I203)</f>
        <v>65.878165597304132</v>
      </c>
      <c r="J204" s="85"/>
      <c r="K204" s="86"/>
      <c r="L204" s="87"/>
    </row>
    <row r="205" spans="1:12" x14ac:dyDescent="0.25">
      <c r="A205" s="93" t="s">
        <v>156</v>
      </c>
      <c r="B205" s="39">
        <v>17715264</v>
      </c>
      <c r="C205" s="12">
        <v>50.1</v>
      </c>
      <c r="D205" s="39">
        <v>4982</v>
      </c>
      <c r="E205" s="11">
        <v>6056</v>
      </c>
      <c r="F205" s="11">
        <f t="shared" ref="F205:F268" si="10">E205-D205</f>
        <v>1074</v>
      </c>
      <c r="G205" s="22">
        <f t="shared" ref="G205:G220" si="11">F205*0.00086</f>
        <v>0.92364000000000002</v>
      </c>
      <c r="H205" s="22">
        <f>(C205/C276)*H11</f>
        <v>3.6665952622155044E-2</v>
      </c>
      <c r="I205" s="26">
        <f t="shared" ref="I205:I268" si="12">G205+H205</f>
        <v>0.96030595262215501</v>
      </c>
      <c r="J205" s="94"/>
      <c r="K205" s="86"/>
      <c r="L205" s="87"/>
    </row>
    <row r="206" spans="1:12" x14ac:dyDescent="0.25">
      <c r="A206" s="93" t="s">
        <v>157</v>
      </c>
      <c r="B206" s="39">
        <v>17715744</v>
      </c>
      <c r="C206" s="12">
        <v>38.700000000000003</v>
      </c>
      <c r="D206" s="39">
        <v>426</v>
      </c>
      <c r="E206" s="11">
        <v>770</v>
      </c>
      <c r="F206" s="11">
        <f t="shared" si="10"/>
        <v>344</v>
      </c>
      <c r="G206" s="22">
        <f t="shared" si="11"/>
        <v>0.29583999999999999</v>
      </c>
      <c r="H206" s="22">
        <f>(C206/C276)*H11</f>
        <v>2.8322801726095817E-2</v>
      </c>
      <c r="I206" s="26">
        <f t="shared" si="12"/>
        <v>0.3241628017260958</v>
      </c>
      <c r="J206" s="94"/>
      <c r="K206" s="86"/>
      <c r="L206" s="87"/>
    </row>
    <row r="207" spans="1:12" x14ac:dyDescent="0.25">
      <c r="A207" s="93" t="s">
        <v>158</v>
      </c>
      <c r="B207" s="39">
        <v>17218887</v>
      </c>
      <c r="C207" s="12">
        <v>37.5</v>
      </c>
      <c r="D207" s="39">
        <v>3790</v>
      </c>
      <c r="E207" s="11">
        <v>3790</v>
      </c>
      <c r="F207" s="11">
        <f t="shared" si="10"/>
        <v>0</v>
      </c>
      <c r="G207" s="22">
        <f t="shared" si="11"/>
        <v>0</v>
      </c>
      <c r="H207" s="22">
        <f>(C207/C276)*H11</f>
        <v>2.7444575315984317E-2</v>
      </c>
      <c r="I207" s="26">
        <f t="shared" si="12"/>
        <v>2.7444575315984317E-2</v>
      </c>
      <c r="J207" s="94"/>
      <c r="K207" s="86"/>
      <c r="L207" s="194"/>
    </row>
    <row r="208" spans="1:12" x14ac:dyDescent="0.25">
      <c r="A208" s="93" t="s">
        <v>159</v>
      </c>
      <c r="B208" s="39">
        <v>17219075</v>
      </c>
      <c r="C208" s="12">
        <v>33.4</v>
      </c>
      <c r="D208" s="39">
        <v>4406</v>
      </c>
      <c r="E208" s="11">
        <v>4667</v>
      </c>
      <c r="F208" s="11">
        <f t="shared" si="10"/>
        <v>261</v>
      </c>
      <c r="G208" s="22">
        <f t="shared" si="11"/>
        <v>0.22445999999999999</v>
      </c>
      <c r="H208" s="22">
        <f>(C208/C276)*H11</f>
        <v>2.4443968414770027E-2</v>
      </c>
      <c r="I208" s="26">
        <f t="shared" si="12"/>
        <v>0.24890396841477003</v>
      </c>
      <c r="J208" s="94"/>
      <c r="K208" s="86"/>
      <c r="L208" s="87"/>
    </row>
    <row r="209" spans="1:12" x14ac:dyDescent="0.25">
      <c r="A209" s="93" t="s">
        <v>160</v>
      </c>
      <c r="B209" s="39">
        <v>17715017</v>
      </c>
      <c r="C209" s="12">
        <v>36.6</v>
      </c>
      <c r="D209" s="39">
        <v>3085</v>
      </c>
      <c r="E209" s="11">
        <v>4462</v>
      </c>
      <c r="F209" s="11">
        <f t="shared" si="10"/>
        <v>1377</v>
      </c>
      <c r="G209" s="22">
        <f t="shared" si="11"/>
        <v>1.1842200000000001</v>
      </c>
      <c r="H209" s="22">
        <f>(C209/C276)*H11</f>
        <v>2.6785905508400692E-2</v>
      </c>
      <c r="I209" s="26">
        <f t="shared" si="12"/>
        <v>1.2110059055084008</v>
      </c>
      <c r="J209" s="94"/>
      <c r="K209" s="86"/>
      <c r="L209" s="87"/>
    </row>
    <row r="210" spans="1:12" x14ac:dyDescent="0.25">
      <c r="A210" s="93" t="s">
        <v>161</v>
      </c>
      <c r="B210" s="39">
        <v>17219291</v>
      </c>
      <c r="C210" s="12">
        <v>34.4</v>
      </c>
      <c r="D210" s="39">
        <v>2699</v>
      </c>
      <c r="E210" s="11">
        <v>2699</v>
      </c>
      <c r="F210" s="11">
        <f t="shared" si="10"/>
        <v>0</v>
      </c>
      <c r="G210" s="22">
        <f t="shared" si="11"/>
        <v>0</v>
      </c>
      <c r="H210" s="22">
        <f>(C210/C276)*H11</f>
        <v>2.5175823756529613E-2</v>
      </c>
      <c r="I210" s="26">
        <f t="shared" si="12"/>
        <v>2.5175823756529613E-2</v>
      </c>
      <c r="J210" s="94"/>
      <c r="K210" s="86"/>
      <c r="L210" s="194"/>
    </row>
    <row r="211" spans="1:12" x14ac:dyDescent="0.25">
      <c r="A211" s="93" t="s">
        <v>162</v>
      </c>
      <c r="B211" s="39">
        <v>17219021</v>
      </c>
      <c r="C211" s="12">
        <v>38.200000000000003</v>
      </c>
      <c r="D211" s="39">
        <v>4224</v>
      </c>
      <c r="E211" s="11">
        <v>6806</v>
      </c>
      <c r="F211" s="11">
        <f t="shared" si="10"/>
        <v>2582</v>
      </c>
      <c r="G211" s="22">
        <f t="shared" si="11"/>
        <v>2.22052</v>
      </c>
      <c r="H211" s="22">
        <f>(C211/C276)*H11</f>
        <v>2.7956874055216026E-2</v>
      </c>
      <c r="I211" s="26">
        <f t="shared" si="12"/>
        <v>2.2484768740552159</v>
      </c>
      <c r="J211" s="94"/>
      <c r="K211" s="86"/>
      <c r="L211" s="194"/>
    </row>
    <row r="212" spans="1:12" x14ac:dyDescent="0.25">
      <c r="A212" s="93" t="s">
        <v>163</v>
      </c>
      <c r="B212" s="39">
        <v>17219123</v>
      </c>
      <c r="C212" s="12">
        <v>39.299999999999997</v>
      </c>
      <c r="D212" s="39">
        <v>4630</v>
      </c>
      <c r="E212" s="198">
        <f>D212+1175.1</f>
        <v>5805.1</v>
      </c>
      <c r="F212" s="11">
        <f t="shared" si="10"/>
        <v>1175.1000000000004</v>
      </c>
      <c r="G212" s="22">
        <f>((C212*0.015)*12)/7</f>
        <v>1.0105714285714285</v>
      </c>
      <c r="H212" s="22">
        <f>(C212/C276)*H11</f>
        <v>2.8761914931151562E-2</v>
      </c>
      <c r="I212" s="26">
        <f t="shared" si="12"/>
        <v>1.03933334350258</v>
      </c>
      <c r="J212" s="94"/>
      <c r="K212" s="86"/>
      <c r="L212" s="194"/>
    </row>
    <row r="213" spans="1:12" x14ac:dyDescent="0.25">
      <c r="A213" s="93" t="s">
        <v>164</v>
      </c>
      <c r="B213" s="39">
        <v>17219182</v>
      </c>
      <c r="C213" s="12">
        <v>43.3</v>
      </c>
      <c r="D213" s="39">
        <v>14910.368770764118</v>
      </c>
      <c r="E213" s="11">
        <f>D213+1294.7</f>
        <v>16205.068770764119</v>
      </c>
      <c r="F213" s="11">
        <f t="shared" si="10"/>
        <v>1294.7000000000007</v>
      </c>
      <c r="G213" s="22">
        <f>((C213*0.015)*12)/7</f>
        <v>1.1134285714285714</v>
      </c>
      <c r="H213" s="22">
        <f>(C213/C276)*H11</f>
        <v>3.1689336298189888E-2</v>
      </c>
      <c r="I213" s="26">
        <f t="shared" si="12"/>
        <v>1.1451179077267613</v>
      </c>
      <c r="J213" s="94"/>
      <c r="K213" s="86"/>
      <c r="L213" s="194"/>
    </row>
    <row r="214" spans="1:12" x14ac:dyDescent="0.25">
      <c r="A214" s="93" t="s">
        <v>165</v>
      </c>
      <c r="B214" s="39">
        <v>17219330</v>
      </c>
      <c r="C214" s="12">
        <v>67.2</v>
      </c>
      <c r="D214" s="39">
        <v>21669</v>
      </c>
      <c r="E214" s="11">
        <v>26189</v>
      </c>
      <c r="F214" s="11">
        <f t="shared" si="10"/>
        <v>4520</v>
      </c>
      <c r="G214" s="22">
        <f t="shared" si="11"/>
        <v>3.8872</v>
      </c>
      <c r="H214" s="22">
        <f>(C214/C276)*H11</f>
        <v>4.9180678966243896E-2</v>
      </c>
      <c r="I214" s="26">
        <f t="shared" si="12"/>
        <v>3.9363806789662439</v>
      </c>
      <c r="J214" s="94"/>
      <c r="K214" s="86"/>
      <c r="L214" s="87"/>
    </row>
    <row r="215" spans="1:12" x14ac:dyDescent="0.25">
      <c r="A215" s="93" t="s">
        <v>166</v>
      </c>
      <c r="B215" s="39">
        <v>17218801</v>
      </c>
      <c r="C215" s="12">
        <v>41.4</v>
      </c>
      <c r="D215" s="39">
        <v>5244</v>
      </c>
      <c r="E215" s="11">
        <v>5467</v>
      </c>
      <c r="F215" s="11">
        <f t="shared" si="10"/>
        <v>223</v>
      </c>
      <c r="G215" s="22">
        <f t="shared" si="11"/>
        <v>0.19178000000000001</v>
      </c>
      <c r="H215" s="22">
        <f>(C215/C276)*H11</f>
        <v>3.0298811148846683E-2</v>
      </c>
      <c r="I215" s="26">
        <f t="shared" si="12"/>
        <v>0.2220788111488467</v>
      </c>
      <c r="J215" s="94"/>
      <c r="K215" s="86"/>
      <c r="L215" s="87"/>
    </row>
    <row r="216" spans="1:12" x14ac:dyDescent="0.25">
      <c r="A216" s="93" t="s">
        <v>167</v>
      </c>
      <c r="B216" s="39">
        <v>17219051</v>
      </c>
      <c r="C216" s="12">
        <v>77.5</v>
      </c>
      <c r="D216" s="39">
        <v>30042</v>
      </c>
      <c r="E216" s="11">
        <v>37813</v>
      </c>
      <c r="F216" s="11">
        <f t="shared" si="10"/>
        <v>7771</v>
      </c>
      <c r="G216" s="22">
        <f t="shared" si="11"/>
        <v>6.6830600000000002</v>
      </c>
      <c r="H216" s="22">
        <f>(C216/C276)*H11</f>
        <v>5.6718788986367584E-2</v>
      </c>
      <c r="I216" s="26">
        <f t="shared" si="12"/>
        <v>6.7397787889863681</v>
      </c>
      <c r="J216" s="94"/>
      <c r="K216" s="86"/>
      <c r="L216" s="87"/>
    </row>
    <row r="217" spans="1:12" x14ac:dyDescent="0.25">
      <c r="A217" s="93" t="s">
        <v>168</v>
      </c>
      <c r="B217" s="39">
        <v>17219208</v>
      </c>
      <c r="C217" s="12">
        <v>102.9</v>
      </c>
      <c r="D217" s="39">
        <v>14772</v>
      </c>
      <c r="E217" s="11">
        <v>15710</v>
      </c>
      <c r="F217" s="11">
        <f t="shared" si="10"/>
        <v>938</v>
      </c>
      <c r="G217" s="22">
        <f t="shared" si="11"/>
        <v>0.80667999999999995</v>
      </c>
      <c r="H217" s="22">
        <f>(C217/C276)*H11</f>
        <v>7.5307914667060966E-2</v>
      </c>
      <c r="I217" s="26">
        <f t="shared" si="12"/>
        <v>0.88198791466706095</v>
      </c>
      <c r="J217" s="94"/>
      <c r="K217" s="86"/>
      <c r="L217" s="87"/>
    </row>
    <row r="218" spans="1:12" x14ac:dyDescent="0.25">
      <c r="A218" s="93" t="s">
        <v>169</v>
      </c>
      <c r="B218" s="39">
        <v>17218694</v>
      </c>
      <c r="C218" s="12">
        <v>95.8</v>
      </c>
      <c r="D218" s="39">
        <v>10385</v>
      </c>
      <c r="E218" s="11">
        <v>12194</v>
      </c>
      <c r="F218" s="11">
        <f t="shared" si="10"/>
        <v>1809</v>
      </c>
      <c r="G218" s="22">
        <f t="shared" si="11"/>
        <v>1.5557399999999999</v>
      </c>
      <c r="H218" s="22">
        <f>(C218/C276)*H11</f>
        <v>7.0111741740567932E-2</v>
      </c>
      <c r="I218" s="26">
        <f t="shared" si="12"/>
        <v>1.6258517417405678</v>
      </c>
      <c r="J218" s="94"/>
      <c r="K218" s="86"/>
      <c r="L218" s="87"/>
    </row>
    <row r="219" spans="1:12" x14ac:dyDescent="0.25">
      <c r="A219" s="93" t="s">
        <v>170</v>
      </c>
      <c r="B219" s="39">
        <v>17219084</v>
      </c>
      <c r="C219" s="12">
        <v>93.8</v>
      </c>
      <c r="D219" s="39">
        <v>8738</v>
      </c>
      <c r="E219" s="11">
        <v>12547</v>
      </c>
      <c r="F219" s="11">
        <f t="shared" si="10"/>
        <v>3809</v>
      </c>
      <c r="G219" s="22">
        <f t="shared" si="11"/>
        <v>3.2757399999999999</v>
      </c>
      <c r="H219" s="22">
        <f>(C219/C276)*H11</f>
        <v>6.8648031057048767E-2</v>
      </c>
      <c r="I219" s="26">
        <f t="shared" si="12"/>
        <v>3.3443880310570488</v>
      </c>
      <c r="J219" s="94"/>
      <c r="K219" s="86"/>
      <c r="L219" s="194"/>
    </row>
    <row r="220" spans="1:12" x14ac:dyDescent="0.25">
      <c r="A220" s="93" t="s">
        <v>171</v>
      </c>
      <c r="B220" s="39">
        <v>17218787</v>
      </c>
      <c r="C220" s="12">
        <v>104.1</v>
      </c>
      <c r="D220" s="39">
        <v>13356</v>
      </c>
      <c r="E220" s="11">
        <v>15605</v>
      </c>
      <c r="F220" s="11">
        <f t="shared" si="10"/>
        <v>2249</v>
      </c>
      <c r="G220" s="22">
        <f t="shared" si="11"/>
        <v>1.93414</v>
      </c>
      <c r="H220" s="22">
        <f>(C220/C276)*H11</f>
        <v>7.6186141077172448E-2</v>
      </c>
      <c r="I220" s="26">
        <f t="shared" si="12"/>
        <v>2.0103261410771722</v>
      </c>
      <c r="J220" s="94"/>
      <c r="K220" s="86"/>
      <c r="L220" s="87"/>
    </row>
    <row r="221" spans="1:12" x14ac:dyDescent="0.25">
      <c r="A221" s="93" t="s">
        <v>172</v>
      </c>
      <c r="B221" s="39">
        <v>17219258</v>
      </c>
      <c r="C221" s="12">
        <v>123.5</v>
      </c>
      <c r="D221" s="39">
        <v>11980.382059800664</v>
      </c>
      <c r="E221" s="11">
        <v>19169</v>
      </c>
      <c r="F221" s="11">
        <f t="shared" si="10"/>
        <v>7188.6179401993359</v>
      </c>
      <c r="G221" s="22">
        <f>((C221*0.015)*12)/7</f>
        <v>3.1757142857142857</v>
      </c>
      <c r="H221" s="22">
        <f>(C221/C276)*H11</f>
        <v>9.0384134707308356E-2</v>
      </c>
      <c r="I221" s="26">
        <f t="shared" si="12"/>
        <v>3.2660984204215939</v>
      </c>
      <c r="J221" s="94"/>
      <c r="K221" s="86"/>
      <c r="L221" s="194"/>
    </row>
    <row r="222" spans="1:12" x14ac:dyDescent="0.25">
      <c r="A222" s="93" t="s">
        <v>173</v>
      </c>
      <c r="B222" s="95" t="s">
        <v>213</v>
      </c>
      <c r="C222" s="12">
        <v>8.8000000000000007</v>
      </c>
      <c r="D222" s="39">
        <v>0</v>
      </c>
      <c r="E222" s="11">
        <v>0</v>
      </c>
      <c r="F222" s="11">
        <f t="shared" si="10"/>
        <v>0</v>
      </c>
      <c r="G222" s="22">
        <f t="shared" ref="G222:G274" si="13">F222*0.00086</f>
        <v>0</v>
      </c>
      <c r="H222" s="22">
        <f>(C222/C276)*H11</f>
        <v>6.4403270074843205E-3</v>
      </c>
      <c r="I222" s="26">
        <f t="shared" si="12"/>
        <v>6.4403270074843205E-3</v>
      </c>
      <c r="J222" s="94"/>
      <c r="K222" s="86"/>
      <c r="L222" s="87"/>
    </row>
    <row r="223" spans="1:12" x14ac:dyDescent="0.25">
      <c r="A223" s="93" t="s">
        <v>174</v>
      </c>
      <c r="B223" s="39">
        <v>17218772</v>
      </c>
      <c r="C223" s="12">
        <v>43.8</v>
      </c>
      <c r="D223" s="39">
        <v>5939</v>
      </c>
      <c r="E223" s="11">
        <v>6539</v>
      </c>
      <c r="F223" s="11">
        <f t="shared" si="10"/>
        <v>600</v>
      </c>
      <c r="G223" s="22">
        <f t="shared" si="13"/>
        <v>0.51600000000000001</v>
      </c>
      <c r="H223" s="22">
        <f>(C223/C276)*H11</f>
        <v>3.2055263969069679E-2</v>
      </c>
      <c r="I223" s="26">
        <f t="shared" si="12"/>
        <v>0.54805526396906967</v>
      </c>
      <c r="J223" s="94"/>
      <c r="K223" s="86"/>
      <c r="L223" s="96"/>
    </row>
    <row r="224" spans="1:12" x14ac:dyDescent="0.25">
      <c r="A224" s="93" t="s">
        <v>175</v>
      </c>
      <c r="B224" s="39">
        <v>17219249</v>
      </c>
      <c r="C224" s="12">
        <v>68.599999999999994</v>
      </c>
      <c r="D224" s="39">
        <v>6639</v>
      </c>
      <c r="E224" s="11">
        <v>6816</v>
      </c>
      <c r="F224" s="11">
        <f t="shared" si="10"/>
        <v>177</v>
      </c>
      <c r="G224" s="22">
        <f t="shared" si="13"/>
        <v>0.15221999999999999</v>
      </c>
      <c r="H224" s="22">
        <f>(C224/C276)*H11</f>
        <v>5.0205276444707306E-2</v>
      </c>
      <c r="I224" s="26">
        <f t="shared" si="12"/>
        <v>0.20242527644470731</v>
      </c>
      <c r="J224" s="94"/>
      <c r="K224" s="86"/>
      <c r="L224" s="97"/>
    </row>
    <row r="225" spans="1:12" x14ac:dyDescent="0.25">
      <c r="A225" s="93" t="s">
        <v>176</v>
      </c>
      <c r="B225" s="39">
        <v>17218796</v>
      </c>
      <c r="C225" s="12">
        <v>46.7</v>
      </c>
      <c r="D225" s="39">
        <v>3339</v>
      </c>
      <c r="E225" s="11">
        <v>3339</v>
      </c>
      <c r="F225" s="11">
        <f t="shared" si="10"/>
        <v>0</v>
      </c>
      <c r="G225" s="22">
        <f t="shared" si="13"/>
        <v>0</v>
      </c>
      <c r="H225" s="22">
        <f>(C225/C276)*H11</f>
        <v>3.417764446017247E-2</v>
      </c>
      <c r="I225" s="26">
        <f t="shared" si="12"/>
        <v>3.417764446017247E-2</v>
      </c>
      <c r="J225" s="94"/>
      <c r="K225" s="86"/>
      <c r="L225" s="97"/>
    </row>
    <row r="226" spans="1:12" x14ac:dyDescent="0.25">
      <c r="A226" s="93" t="s">
        <v>177</v>
      </c>
      <c r="B226" s="39">
        <v>17219072</v>
      </c>
      <c r="C226" s="12">
        <v>68.2</v>
      </c>
      <c r="D226" s="39">
        <v>6450</v>
      </c>
      <c r="E226" s="11">
        <v>6450</v>
      </c>
      <c r="F226" s="11">
        <f t="shared" si="10"/>
        <v>0</v>
      </c>
      <c r="G226" s="22">
        <f t="shared" si="13"/>
        <v>0</v>
      </c>
      <c r="H226" s="22">
        <f>(C226/C276)*H11</f>
        <v>4.9912534308003471E-2</v>
      </c>
      <c r="I226" s="26">
        <f t="shared" si="12"/>
        <v>4.9912534308003471E-2</v>
      </c>
      <c r="J226" s="94"/>
      <c r="K226" s="86"/>
      <c r="L226" s="97"/>
    </row>
    <row r="227" spans="1:12" x14ac:dyDescent="0.25">
      <c r="A227" s="93" t="s">
        <v>178</v>
      </c>
      <c r="B227" s="39">
        <v>17218794</v>
      </c>
      <c r="C227" s="12">
        <v>49.9</v>
      </c>
      <c r="D227" s="39">
        <v>5636</v>
      </c>
      <c r="E227" s="11">
        <v>6185</v>
      </c>
      <c r="F227" s="11">
        <f t="shared" si="10"/>
        <v>549</v>
      </c>
      <c r="G227" s="22">
        <f t="shared" si="13"/>
        <v>0.47214</v>
      </c>
      <c r="H227" s="22">
        <f>(C227/C276)*H11</f>
        <v>3.6519581553803131E-2</v>
      </c>
      <c r="I227" s="26">
        <f t="shared" si="12"/>
        <v>0.50865958155380309</v>
      </c>
      <c r="J227" s="94"/>
      <c r="K227" s="86"/>
      <c r="L227" s="97"/>
    </row>
    <row r="228" spans="1:12" x14ac:dyDescent="0.25">
      <c r="A228" s="93" t="s">
        <v>179</v>
      </c>
      <c r="B228" s="39">
        <v>17219264</v>
      </c>
      <c r="C228" s="12">
        <v>49.8</v>
      </c>
      <c r="D228" s="39">
        <v>5369</v>
      </c>
      <c r="E228" s="11">
        <v>5574</v>
      </c>
      <c r="F228" s="11">
        <f t="shared" si="10"/>
        <v>205</v>
      </c>
      <c r="G228" s="22">
        <f t="shared" si="13"/>
        <v>0.17629999999999998</v>
      </c>
      <c r="H228" s="22">
        <f>(C228/C276)*H11</f>
        <v>3.6446396019627167E-2</v>
      </c>
      <c r="I228" s="26">
        <f t="shared" si="12"/>
        <v>0.21274639601962714</v>
      </c>
      <c r="J228" s="94"/>
      <c r="K228" s="86"/>
      <c r="L228" s="194"/>
    </row>
    <row r="229" spans="1:12" x14ac:dyDescent="0.25">
      <c r="A229" s="93" t="s">
        <v>180</v>
      </c>
      <c r="B229" s="39">
        <v>17219048</v>
      </c>
      <c r="C229" s="12">
        <v>37.700000000000003</v>
      </c>
      <c r="D229" s="39">
        <v>2891</v>
      </c>
      <c r="E229" s="11">
        <v>3061</v>
      </c>
      <c r="F229" s="11">
        <f t="shared" si="10"/>
        <v>170</v>
      </c>
      <c r="G229" s="22">
        <f t="shared" si="13"/>
        <v>0.1462</v>
      </c>
      <c r="H229" s="22">
        <f>(C229/C276)*H11</f>
        <v>2.7590946384336235E-2</v>
      </c>
      <c r="I229" s="26">
        <f t="shared" si="12"/>
        <v>0.17379094638433623</v>
      </c>
      <c r="J229" s="94"/>
      <c r="K229" s="86"/>
      <c r="L229" s="194"/>
    </row>
    <row r="230" spans="1:12" x14ac:dyDescent="0.25">
      <c r="A230" s="93" t="s">
        <v>181</v>
      </c>
      <c r="B230" s="39">
        <v>17219324</v>
      </c>
      <c r="C230" s="12">
        <v>45.3</v>
      </c>
      <c r="D230" s="39">
        <v>3059</v>
      </c>
      <c r="E230" s="11">
        <v>3443</v>
      </c>
      <c r="F230" s="11">
        <f t="shared" si="10"/>
        <v>384</v>
      </c>
      <c r="G230" s="22">
        <f t="shared" si="13"/>
        <v>0.33023999999999998</v>
      </c>
      <c r="H230" s="22">
        <f>(C230/C276)*H11</f>
        <v>3.3153046981709053E-2</v>
      </c>
      <c r="I230" s="26">
        <f t="shared" si="12"/>
        <v>0.36339304698170904</v>
      </c>
      <c r="J230" s="94"/>
      <c r="K230" s="86"/>
      <c r="L230" s="194"/>
    </row>
    <row r="231" spans="1:12" x14ac:dyDescent="0.25">
      <c r="A231" s="93" t="s">
        <v>182</v>
      </c>
      <c r="B231" s="39">
        <v>17219063</v>
      </c>
      <c r="C231" s="12">
        <v>52.8</v>
      </c>
      <c r="D231" s="39">
        <v>7876</v>
      </c>
      <c r="E231" s="11">
        <v>8196</v>
      </c>
      <c r="F231" s="11">
        <f t="shared" si="10"/>
        <v>320</v>
      </c>
      <c r="G231" s="22">
        <f t="shared" si="13"/>
        <v>0.2752</v>
      </c>
      <c r="H231" s="22">
        <f>(C231/C276)*H11</f>
        <v>3.8641962044905914E-2</v>
      </c>
      <c r="I231" s="26">
        <f t="shared" si="12"/>
        <v>0.31384196204490589</v>
      </c>
      <c r="J231" s="94"/>
      <c r="K231" s="194"/>
      <c r="L231" s="97"/>
    </row>
    <row r="232" spans="1:12" x14ac:dyDescent="0.25">
      <c r="A232" s="93" t="s">
        <v>183</v>
      </c>
      <c r="B232" s="39">
        <v>17218847</v>
      </c>
      <c r="C232" s="12">
        <v>42</v>
      </c>
      <c r="D232" s="39">
        <v>4476</v>
      </c>
      <c r="E232" s="11">
        <v>4477</v>
      </c>
      <c r="F232" s="11">
        <f t="shared" si="10"/>
        <v>1</v>
      </c>
      <c r="G232" s="22">
        <f t="shared" si="13"/>
        <v>8.5999999999999998E-4</v>
      </c>
      <c r="H232" s="22">
        <f>(C232/C276)*H11</f>
        <v>3.0737924353902431E-2</v>
      </c>
      <c r="I232" s="26">
        <f t="shared" si="12"/>
        <v>3.1597924353902435E-2</v>
      </c>
      <c r="J232" s="94"/>
      <c r="K232" s="86"/>
      <c r="L232" s="98"/>
    </row>
    <row r="233" spans="1:12" x14ac:dyDescent="0.25">
      <c r="A233" s="93" t="s">
        <v>184</v>
      </c>
      <c r="B233" s="39">
        <v>17219240</v>
      </c>
      <c r="C233" s="12">
        <v>47</v>
      </c>
      <c r="D233" s="39">
        <v>2616</v>
      </c>
      <c r="E233" s="11">
        <v>2616</v>
      </c>
      <c r="F233" s="11">
        <f t="shared" si="10"/>
        <v>0</v>
      </c>
      <c r="G233" s="22">
        <f t="shared" si="13"/>
        <v>0</v>
      </c>
      <c r="H233" s="22">
        <f>(C233/C276)*H11</f>
        <v>3.439720106270034E-2</v>
      </c>
      <c r="I233" s="26">
        <f t="shared" si="12"/>
        <v>3.439720106270034E-2</v>
      </c>
      <c r="J233" s="94"/>
      <c r="K233" s="86"/>
      <c r="L233" s="98"/>
    </row>
    <row r="234" spans="1:12" x14ac:dyDescent="0.25">
      <c r="A234" s="93" t="s">
        <v>185</v>
      </c>
      <c r="B234" s="39">
        <v>17219038</v>
      </c>
      <c r="C234" s="12">
        <v>28.9</v>
      </c>
      <c r="D234" s="39">
        <v>1141</v>
      </c>
      <c r="E234" s="11">
        <v>1141</v>
      </c>
      <c r="F234" s="11">
        <f t="shared" si="10"/>
        <v>0</v>
      </c>
      <c r="G234" s="22">
        <f t="shared" si="13"/>
        <v>0</v>
      </c>
      <c r="H234" s="22">
        <f>(C234/C276)*H11</f>
        <v>2.1150619376851913E-2</v>
      </c>
      <c r="I234" s="26">
        <f t="shared" si="12"/>
        <v>2.1150619376851913E-2</v>
      </c>
      <c r="J234" s="94"/>
      <c r="K234" s="86"/>
      <c r="L234" s="87"/>
    </row>
    <row r="235" spans="1:12" x14ac:dyDescent="0.25">
      <c r="A235" s="93" t="s">
        <v>186</v>
      </c>
      <c r="B235" s="39">
        <v>17219310</v>
      </c>
      <c r="C235" s="12">
        <v>25.1</v>
      </c>
      <c r="D235" s="39">
        <v>1901</v>
      </c>
      <c r="E235" s="11">
        <v>2454</v>
      </c>
      <c r="F235" s="11">
        <f t="shared" si="10"/>
        <v>553</v>
      </c>
      <c r="G235" s="22">
        <f t="shared" si="13"/>
        <v>0.47558</v>
      </c>
      <c r="H235" s="22">
        <f>(C235/C276)*H11</f>
        <v>1.8369569078165504E-2</v>
      </c>
      <c r="I235" s="26">
        <f t="shared" si="12"/>
        <v>0.49394956907816551</v>
      </c>
      <c r="J235" s="94"/>
      <c r="K235" s="86"/>
      <c r="L235" s="87"/>
    </row>
    <row r="236" spans="1:12" x14ac:dyDescent="0.25">
      <c r="A236" s="93" t="s">
        <v>187</v>
      </c>
      <c r="B236" s="39">
        <v>17218621</v>
      </c>
      <c r="C236" s="12">
        <v>21.7</v>
      </c>
      <c r="D236" s="39">
        <v>2063</v>
      </c>
      <c r="E236" s="11">
        <v>2798</v>
      </c>
      <c r="F236" s="11">
        <f t="shared" si="10"/>
        <v>735</v>
      </c>
      <c r="G236" s="22">
        <f t="shared" si="13"/>
        <v>0.6321</v>
      </c>
      <c r="H236" s="22">
        <f>(C236/C276)*H11</f>
        <v>1.5881260916182922E-2</v>
      </c>
      <c r="I236" s="26">
        <f t="shared" si="12"/>
        <v>0.64798126091618291</v>
      </c>
      <c r="J236" s="94"/>
      <c r="K236" s="86"/>
      <c r="L236" s="87"/>
    </row>
    <row r="237" spans="1:12" x14ac:dyDescent="0.25">
      <c r="A237" s="93" t="s">
        <v>188</v>
      </c>
      <c r="B237" s="39">
        <v>17219158</v>
      </c>
      <c r="C237" s="12">
        <v>20</v>
      </c>
      <c r="D237" s="39">
        <v>2</v>
      </c>
      <c r="E237" s="11">
        <v>2</v>
      </c>
      <c r="F237" s="11">
        <f t="shared" si="10"/>
        <v>0</v>
      </c>
      <c r="G237" s="22">
        <f t="shared" si="13"/>
        <v>0</v>
      </c>
      <c r="H237" s="22">
        <f>(C237/C276)*H11</f>
        <v>1.4637106835191635E-2</v>
      </c>
      <c r="I237" s="26">
        <f t="shared" si="12"/>
        <v>1.4637106835191635E-2</v>
      </c>
      <c r="J237" s="94"/>
      <c r="K237" s="194"/>
      <c r="L237" s="87"/>
    </row>
    <row r="238" spans="1:12" x14ac:dyDescent="0.25">
      <c r="A238" s="93"/>
      <c r="B238" s="39">
        <v>17219062</v>
      </c>
      <c r="C238" s="12"/>
      <c r="D238" s="39">
        <v>1417</v>
      </c>
      <c r="E238" s="11">
        <v>1909</v>
      </c>
      <c r="F238" s="11">
        <f t="shared" si="10"/>
        <v>492</v>
      </c>
      <c r="G238" s="22">
        <f t="shared" si="13"/>
        <v>0.42312</v>
      </c>
      <c r="H238" s="22">
        <f>(C238/C276)*H11</f>
        <v>0</v>
      </c>
      <c r="I238" s="26">
        <f t="shared" si="12"/>
        <v>0.42312</v>
      </c>
      <c r="J238" s="94"/>
      <c r="K238" s="86"/>
      <c r="L238" s="87"/>
    </row>
    <row r="239" spans="1:12" x14ac:dyDescent="0.25">
      <c r="A239" s="12" t="s">
        <v>189</v>
      </c>
      <c r="B239" s="39">
        <v>17219098</v>
      </c>
      <c r="C239" s="12">
        <v>26.3</v>
      </c>
      <c r="D239" s="39">
        <v>1394</v>
      </c>
      <c r="E239" s="11">
        <v>1797</v>
      </c>
      <c r="F239" s="11">
        <f t="shared" si="10"/>
        <v>403</v>
      </c>
      <c r="G239" s="22">
        <f t="shared" si="13"/>
        <v>0.34658</v>
      </c>
      <c r="H239" s="22">
        <f>(C239/C276)*H11</f>
        <v>1.9247795488277E-2</v>
      </c>
      <c r="I239" s="26">
        <f t="shared" si="12"/>
        <v>0.36582779548827699</v>
      </c>
      <c r="J239" s="94"/>
      <c r="K239" s="86"/>
      <c r="L239" s="87"/>
    </row>
    <row r="240" spans="1:12" x14ac:dyDescent="0.25">
      <c r="A240" s="12" t="s">
        <v>190</v>
      </c>
      <c r="B240" s="39">
        <v>17715401</v>
      </c>
      <c r="C240" s="12">
        <v>27.7</v>
      </c>
      <c r="D240" s="39">
        <v>3047</v>
      </c>
      <c r="E240" s="11">
        <v>3047</v>
      </c>
      <c r="F240" s="11">
        <f t="shared" si="10"/>
        <v>0</v>
      </c>
      <c r="G240" s="22">
        <f t="shared" si="13"/>
        <v>0</v>
      </c>
      <c r="H240" s="22">
        <f>(C240/C276)*H11</f>
        <v>2.0272392966740414E-2</v>
      </c>
      <c r="I240" s="26">
        <f t="shared" si="12"/>
        <v>2.0272392966740414E-2</v>
      </c>
      <c r="J240" s="94"/>
      <c r="K240" s="86"/>
      <c r="L240" s="87"/>
    </row>
    <row r="241" spans="1:12" x14ac:dyDescent="0.25">
      <c r="A241" s="12" t="s">
        <v>191</v>
      </c>
      <c r="B241" s="39">
        <v>17714981</v>
      </c>
      <c r="C241" s="12">
        <v>22.4</v>
      </c>
      <c r="D241" s="39">
        <v>2927</v>
      </c>
      <c r="E241" s="11">
        <v>3371</v>
      </c>
      <c r="F241" s="11">
        <f t="shared" si="10"/>
        <v>444</v>
      </c>
      <c r="G241" s="22">
        <f t="shared" si="13"/>
        <v>0.38184000000000001</v>
      </c>
      <c r="H241" s="22">
        <f>(C241/C276)*H11</f>
        <v>1.6393559655414631E-2</v>
      </c>
      <c r="I241" s="26">
        <f t="shared" si="12"/>
        <v>0.39823355965541463</v>
      </c>
      <c r="J241" s="94"/>
      <c r="K241" s="86"/>
      <c r="L241" s="87"/>
    </row>
    <row r="242" spans="1:12" x14ac:dyDescent="0.25">
      <c r="A242" s="12" t="s">
        <v>192</v>
      </c>
      <c r="B242" s="39">
        <v>17715748</v>
      </c>
      <c r="C242" s="12">
        <v>31.2</v>
      </c>
      <c r="D242" s="39">
        <v>2689</v>
      </c>
      <c r="E242" s="11">
        <v>2689</v>
      </c>
      <c r="F242" s="11">
        <f t="shared" si="10"/>
        <v>0</v>
      </c>
      <c r="G242" s="22">
        <f t="shared" si="13"/>
        <v>0</v>
      </c>
      <c r="H242" s="22">
        <f>(C242/C276)*H11</f>
        <v>2.2833886662898949E-2</v>
      </c>
      <c r="I242" s="26">
        <f t="shared" si="12"/>
        <v>2.2833886662898949E-2</v>
      </c>
      <c r="J242" s="94"/>
      <c r="K242" s="86"/>
      <c r="L242" s="87"/>
    </row>
    <row r="243" spans="1:12" x14ac:dyDescent="0.25">
      <c r="A243" s="12" t="s">
        <v>193</v>
      </c>
      <c r="B243" s="39">
        <v>17715384</v>
      </c>
      <c r="C243" s="12">
        <v>32.299999999999997</v>
      </c>
      <c r="D243" s="39">
        <v>1509</v>
      </c>
      <c r="E243" s="11">
        <v>1509</v>
      </c>
      <c r="F243" s="11">
        <f t="shared" si="10"/>
        <v>0</v>
      </c>
      <c r="G243" s="22">
        <f t="shared" si="13"/>
        <v>0</v>
      </c>
      <c r="H243" s="22">
        <f>(C243/C276)*H11</f>
        <v>2.3638927538834488E-2</v>
      </c>
      <c r="I243" s="26">
        <f t="shared" si="12"/>
        <v>2.3638927538834488E-2</v>
      </c>
      <c r="J243" s="94"/>
      <c r="K243" s="194"/>
      <c r="L243" s="87"/>
    </row>
    <row r="244" spans="1:12" x14ac:dyDescent="0.25">
      <c r="A244" s="12" t="s">
        <v>194</v>
      </c>
      <c r="B244" s="39">
        <v>17715656</v>
      </c>
      <c r="C244" s="12">
        <v>25.2</v>
      </c>
      <c r="D244" s="39">
        <v>3611</v>
      </c>
      <c r="E244" s="11">
        <v>4191</v>
      </c>
      <c r="F244" s="11">
        <f t="shared" si="10"/>
        <v>580</v>
      </c>
      <c r="G244" s="22">
        <f t="shared" si="13"/>
        <v>0.49879999999999997</v>
      </c>
      <c r="H244" s="22">
        <f>(C244/C276)*H11</f>
        <v>1.8442754612341457E-2</v>
      </c>
      <c r="I244" s="26">
        <f t="shared" si="12"/>
        <v>0.51724275461234137</v>
      </c>
      <c r="J244" s="94"/>
      <c r="K244" s="86"/>
      <c r="L244" s="87"/>
    </row>
    <row r="245" spans="1:12" x14ac:dyDescent="0.25">
      <c r="A245" s="12" t="s">
        <v>195</v>
      </c>
      <c r="B245" s="39">
        <v>17715387</v>
      </c>
      <c r="C245" s="12">
        <v>28.9</v>
      </c>
      <c r="D245" s="39">
        <v>4667</v>
      </c>
      <c r="E245" s="11">
        <v>5357</v>
      </c>
      <c r="F245" s="11">
        <f t="shared" si="10"/>
        <v>690</v>
      </c>
      <c r="G245" s="22">
        <f t="shared" si="13"/>
        <v>0.59340000000000004</v>
      </c>
      <c r="H245" s="22">
        <f>(C245/C276)*H11</f>
        <v>2.1150619376851913E-2</v>
      </c>
      <c r="I245" s="26">
        <f t="shared" si="12"/>
        <v>0.61455061937685196</v>
      </c>
      <c r="J245" s="94"/>
      <c r="K245" s="194"/>
      <c r="L245" s="87"/>
    </row>
    <row r="246" spans="1:12" x14ac:dyDescent="0.25">
      <c r="A246" s="12" t="s">
        <v>196</v>
      </c>
      <c r="B246" s="39">
        <v>17715184</v>
      </c>
      <c r="C246" s="12">
        <v>27.4</v>
      </c>
      <c r="D246" s="39">
        <v>3605</v>
      </c>
      <c r="E246" s="11">
        <v>3966</v>
      </c>
      <c r="F246" s="11">
        <f t="shared" si="10"/>
        <v>361</v>
      </c>
      <c r="G246" s="22">
        <f t="shared" si="13"/>
        <v>0.31046000000000001</v>
      </c>
      <c r="H246" s="22">
        <f>(C246/C276)*H11</f>
        <v>2.005283636421254E-2</v>
      </c>
      <c r="I246" s="26">
        <f t="shared" si="12"/>
        <v>0.33051283636421258</v>
      </c>
      <c r="J246" s="94"/>
      <c r="K246" s="86"/>
      <c r="L246" s="194"/>
    </row>
    <row r="247" spans="1:12" x14ac:dyDescent="0.25">
      <c r="A247" s="12" t="s">
        <v>197</v>
      </c>
      <c r="B247" s="39">
        <v>17715217</v>
      </c>
      <c r="C247" s="12">
        <v>25.1</v>
      </c>
      <c r="D247" s="39">
        <v>2830</v>
      </c>
      <c r="E247" s="11">
        <v>2972</v>
      </c>
      <c r="F247" s="11">
        <f t="shared" si="10"/>
        <v>142</v>
      </c>
      <c r="G247" s="22">
        <f t="shared" si="13"/>
        <v>0.12211999999999999</v>
      </c>
      <c r="H247" s="22">
        <f>(C247/C276)*H11</f>
        <v>1.8369569078165504E-2</v>
      </c>
      <c r="I247" s="26">
        <f t="shared" si="12"/>
        <v>0.14048956907816551</v>
      </c>
      <c r="J247" s="94"/>
      <c r="K247" s="86"/>
      <c r="L247" s="87"/>
    </row>
    <row r="248" spans="1:12" x14ac:dyDescent="0.25">
      <c r="A248" s="12" t="s">
        <v>198</v>
      </c>
      <c r="B248" s="39">
        <v>17714950</v>
      </c>
      <c r="C248" s="12">
        <v>24.6</v>
      </c>
      <c r="D248" s="39">
        <v>2993</v>
      </c>
      <c r="E248" s="11">
        <v>3342</v>
      </c>
      <c r="F248" s="11">
        <f t="shared" si="10"/>
        <v>349</v>
      </c>
      <c r="G248" s="22">
        <f t="shared" si="13"/>
        <v>0.30014000000000002</v>
      </c>
      <c r="H248" s="22">
        <f>(C248/C276)*H11</f>
        <v>1.8003641407285713E-2</v>
      </c>
      <c r="I248" s="26">
        <f t="shared" si="12"/>
        <v>0.31814364140728574</v>
      </c>
      <c r="J248" s="94"/>
      <c r="K248" s="86"/>
      <c r="L248" s="87"/>
    </row>
    <row r="249" spans="1:12" x14ac:dyDescent="0.25">
      <c r="A249" s="12" t="s">
        <v>199</v>
      </c>
      <c r="B249" s="39">
        <v>17715046</v>
      </c>
      <c r="C249" s="12">
        <v>34.1</v>
      </c>
      <c r="D249" s="39">
        <v>4417</v>
      </c>
      <c r="E249" s="11">
        <v>5152</v>
      </c>
      <c r="F249" s="11">
        <f t="shared" si="10"/>
        <v>735</v>
      </c>
      <c r="G249" s="22">
        <f t="shared" si="13"/>
        <v>0.6321</v>
      </c>
      <c r="H249" s="22">
        <f>(C249/C276)*H11</f>
        <v>2.4956267154001736E-2</v>
      </c>
      <c r="I249" s="26">
        <f t="shared" si="12"/>
        <v>0.65705626715400178</v>
      </c>
      <c r="J249" s="94"/>
      <c r="K249" s="86"/>
      <c r="L249" s="87"/>
    </row>
    <row r="250" spans="1:12" x14ac:dyDescent="0.25">
      <c r="A250" s="12" t="s">
        <v>200</v>
      </c>
      <c r="B250" s="39">
        <v>17715153</v>
      </c>
      <c r="C250" s="12">
        <v>28.6</v>
      </c>
      <c r="D250" s="39">
        <v>4026</v>
      </c>
      <c r="E250" s="11">
        <v>4749</v>
      </c>
      <c r="F250" s="11">
        <f t="shared" si="10"/>
        <v>723</v>
      </c>
      <c r="G250" s="22">
        <f t="shared" si="13"/>
        <v>0.62178</v>
      </c>
      <c r="H250" s="22">
        <f>(C250/C276)*H11</f>
        <v>2.0931062774324039E-2</v>
      </c>
      <c r="I250" s="26">
        <f t="shared" si="12"/>
        <v>0.64271106277432399</v>
      </c>
      <c r="J250" s="94"/>
      <c r="K250" s="86"/>
      <c r="L250" s="87"/>
    </row>
    <row r="251" spans="1:12" x14ac:dyDescent="0.25">
      <c r="A251" s="12" t="s">
        <v>201</v>
      </c>
      <c r="B251" s="39">
        <v>17715296</v>
      </c>
      <c r="C251" s="12">
        <v>24.4</v>
      </c>
      <c r="D251" s="39">
        <v>2971</v>
      </c>
      <c r="E251" s="11">
        <v>3660</v>
      </c>
      <c r="F251" s="11">
        <f t="shared" si="10"/>
        <v>689</v>
      </c>
      <c r="G251" s="22">
        <f t="shared" si="13"/>
        <v>0.59253999999999996</v>
      </c>
      <c r="H251" s="22">
        <f>(C251/C276)*H11</f>
        <v>1.7857270338933796E-2</v>
      </c>
      <c r="I251" s="26">
        <f t="shared" si="12"/>
        <v>0.61039727033893376</v>
      </c>
      <c r="J251" s="94"/>
      <c r="K251" s="86"/>
      <c r="L251" s="87"/>
    </row>
    <row r="252" spans="1:12" x14ac:dyDescent="0.25">
      <c r="A252" s="12" t="s">
        <v>202</v>
      </c>
      <c r="B252" s="39">
        <v>17715166</v>
      </c>
      <c r="C252" s="12">
        <v>43.8</v>
      </c>
      <c r="D252" s="39">
        <v>4561</v>
      </c>
      <c r="E252" s="11">
        <v>5441</v>
      </c>
      <c r="F252" s="11">
        <f t="shared" si="10"/>
        <v>880</v>
      </c>
      <c r="G252" s="22">
        <f t="shared" si="13"/>
        <v>0.75680000000000003</v>
      </c>
      <c r="H252" s="22">
        <f>(C252/C276)*H11</f>
        <v>3.2055263969069679E-2</v>
      </c>
      <c r="I252" s="26">
        <f t="shared" si="12"/>
        <v>0.78885526396906969</v>
      </c>
      <c r="J252" s="94"/>
      <c r="K252" s="194"/>
      <c r="L252" s="87"/>
    </row>
    <row r="253" spans="1:12" x14ac:dyDescent="0.25">
      <c r="A253" s="12" t="s">
        <v>203</v>
      </c>
      <c r="B253" s="39">
        <v>17715653</v>
      </c>
      <c r="C253" s="12">
        <v>29.3</v>
      </c>
      <c r="D253" s="39">
        <v>4004</v>
      </c>
      <c r="E253" s="11">
        <v>4564</v>
      </c>
      <c r="F253" s="11">
        <f t="shared" si="10"/>
        <v>560</v>
      </c>
      <c r="G253" s="22">
        <f t="shared" si="13"/>
        <v>0.48159999999999997</v>
      </c>
      <c r="H253" s="22">
        <f>(C253/C276)*H11</f>
        <v>2.1443361513555744E-2</v>
      </c>
      <c r="I253" s="26">
        <f t="shared" si="12"/>
        <v>0.50304336151355566</v>
      </c>
      <c r="J253" s="94"/>
      <c r="K253" s="86"/>
      <c r="L253" s="87"/>
    </row>
    <row r="254" spans="1:12" x14ac:dyDescent="0.25">
      <c r="A254" s="12" t="s">
        <v>204</v>
      </c>
      <c r="B254" s="39">
        <v>17715176</v>
      </c>
      <c r="C254" s="12">
        <v>29.8</v>
      </c>
      <c r="D254" s="39">
        <v>4477</v>
      </c>
      <c r="E254" s="11">
        <v>4905</v>
      </c>
      <c r="F254" s="11">
        <f t="shared" si="10"/>
        <v>428</v>
      </c>
      <c r="G254" s="22">
        <f t="shared" si="13"/>
        <v>0.36808000000000002</v>
      </c>
      <c r="H254" s="22">
        <f>(C254/C276)*H11</f>
        <v>2.1809289184435535E-2</v>
      </c>
      <c r="I254" s="26">
        <f t="shared" si="12"/>
        <v>0.38988928918443555</v>
      </c>
      <c r="J254" s="94"/>
      <c r="K254" s="86"/>
      <c r="L254" s="87"/>
    </row>
    <row r="255" spans="1:12" x14ac:dyDescent="0.25">
      <c r="A255" s="12" t="s">
        <v>205</v>
      </c>
      <c r="B255" s="39">
        <v>17714983</v>
      </c>
      <c r="C255" s="12">
        <v>32.799999999999997</v>
      </c>
      <c r="D255" s="39">
        <v>4394</v>
      </c>
      <c r="E255" s="11">
        <v>5173</v>
      </c>
      <c r="F255" s="11">
        <f t="shared" si="10"/>
        <v>779</v>
      </c>
      <c r="G255" s="22">
        <f t="shared" si="13"/>
        <v>0.66993999999999998</v>
      </c>
      <c r="H255" s="22">
        <f>(C255/C276)*H11</f>
        <v>2.4004855209714279E-2</v>
      </c>
      <c r="I255" s="26">
        <f t="shared" si="12"/>
        <v>0.69394485520971427</v>
      </c>
      <c r="J255" s="94"/>
      <c r="K255" s="86"/>
      <c r="L255" s="87"/>
    </row>
    <row r="256" spans="1:12" x14ac:dyDescent="0.25">
      <c r="A256" s="12" t="s">
        <v>206</v>
      </c>
      <c r="B256" s="39">
        <v>17715554</v>
      </c>
      <c r="C256" s="12">
        <v>24.8</v>
      </c>
      <c r="D256" s="39">
        <v>3640</v>
      </c>
      <c r="E256" s="11">
        <v>4403</v>
      </c>
      <c r="F256" s="11">
        <f t="shared" si="10"/>
        <v>763</v>
      </c>
      <c r="G256" s="22">
        <f t="shared" si="13"/>
        <v>0.65617999999999999</v>
      </c>
      <c r="H256" s="22">
        <f>(C256/C276)*H11</f>
        <v>1.815001247563763E-2</v>
      </c>
      <c r="I256" s="26">
        <f t="shared" si="12"/>
        <v>0.67433001247563762</v>
      </c>
      <c r="J256" s="94"/>
      <c r="K256" s="194"/>
      <c r="L256" s="87"/>
    </row>
    <row r="257" spans="1:12" x14ac:dyDescent="0.25">
      <c r="A257" s="12" t="s">
        <v>174</v>
      </c>
      <c r="B257" s="39">
        <v>17218629</v>
      </c>
      <c r="C257" s="12">
        <v>61.6</v>
      </c>
      <c r="D257" s="39">
        <v>3741</v>
      </c>
      <c r="E257" s="11">
        <v>4198</v>
      </c>
      <c r="F257" s="11">
        <f t="shared" si="10"/>
        <v>457</v>
      </c>
      <c r="G257" s="22">
        <f t="shared" si="13"/>
        <v>0.39301999999999998</v>
      </c>
      <c r="H257" s="22">
        <f>(C257/C276)*H11</f>
        <v>4.5082289052390236E-2</v>
      </c>
      <c r="I257" s="26">
        <f t="shared" si="12"/>
        <v>0.43810228905239024</v>
      </c>
      <c r="J257" s="94"/>
      <c r="K257" s="86"/>
      <c r="L257" s="87"/>
    </row>
    <row r="258" spans="1:12" x14ac:dyDescent="0.25">
      <c r="A258" s="12" t="s">
        <v>175</v>
      </c>
      <c r="B258" s="39">
        <v>17219205</v>
      </c>
      <c r="C258" s="12">
        <v>49.7</v>
      </c>
      <c r="D258" s="39">
        <v>3114</v>
      </c>
      <c r="E258" s="11">
        <v>3114</v>
      </c>
      <c r="F258" s="11">
        <f t="shared" si="10"/>
        <v>0</v>
      </c>
      <c r="G258" s="22">
        <f t="shared" si="13"/>
        <v>0</v>
      </c>
      <c r="H258" s="22">
        <f>(C258/C276)*H11</f>
        <v>3.637321048545121E-2</v>
      </c>
      <c r="I258" s="26">
        <f t="shared" si="12"/>
        <v>3.637321048545121E-2</v>
      </c>
      <c r="J258" s="94"/>
      <c r="K258" s="86"/>
      <c r="L258" s="87"/>
    </row>
    <row r="259" spans="1:12" x14ac:dyDescent="0.25">
      <c r="A259" s="12" t="s">
        <v>176</v>
      </c>
      <c r="B259" s="39">
        <v>17218873</v>
      </c>
      <c r="C259" s="12">
        <v>55</v>
      </c>
      <c r="D259" s="39">
        <v>4556</v>
      </c>
      <c r="E259" s="11">
        <v>5415</v>
      </c>
      <c r="F259" s="11">
        <f t="shared" si="10"/>
        <v>859</v>
      </c>
      <c r="G259" s="22">
        <f t="shared" si="13"/>
        <v>0.73873999999999995</v>
      </c>
      <c r="H259" s="22">
        <f>(C259/C276)*H11</f>
        <v>4.0252043796776993E-2</v>
      </c>
      <c r="I259" s="26">
        <f t="shared" si="12"/>
        <v>0.778992043796777</v>
      </c>
      <c r="J259" s="94"/>
      <c r="K259" s="86"/>
      <c r="L259" s="87"/>
    </row>
    <row r="260" spans="1:12" x14ac:dyDescent="0.25">
      <c r="A260" s="12" t="s">
        <v>177</v>
      </c>
      <c r="B260" s="39">
        <v>17219306</v>
      </c>
      <c r="C260" s="12">
        <v>27.6</v>
      </c>
      <c r="D260" s="39">
        <v>3902</v>
      </c>
      <c r="E260" s="11">
        <v>4501</v>
      </c>
      <c r="F260" s="11">
        <f t="shared" si="10"/>
        <v>599</v>
      </c>
      <c r="G260" s="22">
        <f t="shared" si="13"/>
        <v>0.51514000000000004</v>
      </c>
      <c r="H260" s="22">
        <f>(C260/C276)*H11</f>
        <v>2.0199207432564457E-2</v>
      </c>
      <c r="I260" s="26">
        <f t="shared" si="12"/>
        <v>0.53533920743256447</v>
      </c>
      <c r="J260" s="94"/>
      <c r="K260" s="86"/>
      <c r="L260" s="87"/>
    </row>
    <row r="261" spans="1:12" x14ac:dyDescent="0.25">
      <c r="A261" s="12" t="s">
        <v>178</v>
      </c>
      <c r="B261" s="39">
        <v>17715274</v>
      </c>
      <c r="C261" s="12">
        <v>22</v>
      </c>
      <c r="D261" s="39">
        <v>768</v>
      </c>
      <c r="E261" s="11">
        <v>783</v>
      </c>
      <c r="F261" s="11">
        <f t="shared" si="10"/>
        <v>15</v>
      </c>
      <c r="G261" s="22">
        <f t="shared" si="13"/>
        <v>1.29E-2</v>
      </c>
      <c r="H261" s="22">
        <f>(C261/C276)*H11</f>
        <v>1.61008175187108E-2</v>
      </c>
      <c r="I261" s="26">
        <f t="shared" si="12"/>
        <v>2.9000817518710802E-2</v>
      </c>
      <c r="J261" s="94"/>
      <c r="K261" s="86"/>
      <c r="L261" s="87"/>
    </row>
    <row r="262" spans="1:12" x14ac:dyDescent="0.25">
      <c r="A262" s="12" t="s">
        <v>179</v>
      </c>
      <c r="B262" s="39">
        <v>17715700</v>
      </c>
      <c r="C262" s="12">
        <v>30.6</v>
      </c>
      <c r="D262" s="39">
        <v>3045</v>
      </c>
      <c r="E262" s="11">
        <v>3821</v>
      </c>
      <c r="F262" s="11">
        <f t="shared" si="10"/>
        <v>776</v>
      </c>
      <c r="G262" s="22">
        <f t="shared" si="13"/>
        <v>0.66735999999999995</v>
      </c>
      <c r="H262" s="22">
        <f>(C262/C276)*H11</f>
        <v>2.2394773457843201E-2</v>
      </c>
      <c r="I262" s="26">
        <f t="shared" si="12"/>
        <v>0.6897547734578432</v>
      </c>
      <c r="J262" s="94"/>
      <c r="K262" s="86"/>
      <c r="L262" s="87"/>
    </row>
    <row r="263" spans="1:12" x14ac:dyDescent="0.25">
      <c r="A263" s="12" t="s">
        <v>180</v>
      </c>
      <c r="B263" s="39">
        <v>17715694</v>
      </c>
      <c r="C263" s="12">
        <v>32</v>
      </c>
      <c r="D263" s="39">
        <v>4293</v>
      </c>
      <c r="E263" s="11">
        <v>5187</v>
      </c>
      <c r="F263" s="11">
        <f t="shared" si="10"/>
        <v>894</v>
      </c>
      <c r="G263" s="22">
        <f t="shared" si="13"/>
        <v>0.76883999999999997</v>
      </c>
      <c r="H263" s="22">
        <f>(C263/C276)*H11</f>
        <v>2.3419370936306617E-2</v>
      </c>
      <c r="I263" s="26">
        <f t="shared" si="12"/>
        <v>0.79225937093630661</v>
      </c>
      <c r="J263" s="94"/>
      <c r="K263" s="86"/>
      <c r="L263" s="87"/>
    </row>
    <row r="264" spans="1:12" x14ac:dyDescent="0.25">
      <c r="A264" s="12" t="s">
        <v>181</v>
      </c>
      <c r="B264" s="39">
        <v>17714976</v>
      </c>
      <c r="C264" s="12">
        <v>35.200000000000003</v>
      </c>
      <c r="D264" s="39">
        <v>2873</v>
      </c>
      <c r="E264" s="11">
        <v>3205</v>
      </c>
      <c r="F264" s="11">
        <f t="shared" si="10"/>
        <v>332</v>
      </c>
      <c r="G264" s="22">
        <f t="shared" si="13"/>
        <v>0.28552</v>
      </c>
      <c r="H264" s="22">
        <f>(C264/C276)*H11</f>
        <v>2.5761308029937282E-2</v>
      </c>
      <c r="I264" s="26">
        <f t="shared" si="12"/>
        <v>0.31128130802993725</v>
      </c>
      <c r="J264" s="94"/>
      <c r="K264" s="86"/>
      <c r="L264" s="87"/>
    </row>
    <row r="265" spans="1:12" x14ac:dyDescent="0.25">
      <c r="A265" s="12" t="s">
        <v>182</v>
      </c>
      <c r="B265" s="39">
        <v>17715444</v>
      </c>
      <c r="C265" s="12">
        <v>37.1</v>
      </c>
      <c r="D265" s="39">
        <v>2945</v>
      </c>
      <c r="E265" s="11">
        <v>3554</v>
      </c>
      <c r="F265" s="11">
        <f t="shared" si="10"/>
        <v>609</v>
      </c>
      <c r="G265" s="22">
        <f t="shared" si="13"/>
        <v>0.52373999999999998</v>
      </c>
      <c r="H265" s="22">
        <f>(C265/C276)*H11</f>
        <v>2.7151833179280487E-2</v>
      </c>
      <c r="I265" s="26">
        <f t="shared" si="12"/>
        <v>0.55089183317928048</v>
      </c>
      <c r="J265" s="94"/>
      <c r="K265" s="86"/>
      <c r="L265" s="87"/>
    </row>
    <row r="266" spans="1:12" x14ac:dyDescent="0.25">
      <c r="A266" s="12" t="s">
        <v>183</v>
      </c>
      <c r="B266" s="39">
        <v>17715064</v>
      </c>
      <c r="C266" s="12">
        <v>40.799999999999997</v>
      </c>
      <c r="D266" s="39">
        <v>5243</v>
      </c>
      <c r="E266" s="11">
        <v>6463</v>
      </c>
      <c r="F266" s="11">
        <f t="shared" si="10"/>
        <v>1220</v>
      </c>
      <c r="G266" s="22">
        <f t="shared" si="13"/>
        <v>1.0491999999999999</v>
      </c>
      <c r="H266" s="22">
        <f>(C266/C276)*H11</f>
        <v>2.9859697943790932E-2</v>
      </c>
      <c r="I266" s="26">
        <f t="shared" si="12"/>
        <v>1.0790596979437908</v>
      </c>
      <c r="J266" s="94"/>
      <c r="K266" s="86"/>
      <c r="L266" s="87"/>
    </row>
    <row r="267" spans="1:12" x14ac:dyDescent="0.25">
      <c r="A267" s="12" t="s">
        <v>184</v>
      </c>
      <c r="B267" s="39">
        <v>17715679</v>
      </c>
      <c r="C267" s="12">
        <v>31.4</v>
      </c>
      <c r="D267" s="39">
        <v>3867</v>
      </c>
      <c r="E267" s="11">
        <v>4709</v>
      </c>
      <c r="F267" s="11">
        <f t="shared" si="10"/>
        <v>842</v>
      </c>
      <c r="G267" s="22">
        <f t="shared" si="13"/>
        <v>0.72411999999999999</v>
      </c>
      <c r="H267" s="22">
        <f>(C267/C276)*H11</f>
        <v>2.2980257731250866E-2</v>
      </c>
      <c r="I267" s="26">
        <f t="shared" si="12"/>
        <v>0.74710025773125088</v>
      </c>
      <c r="J267" s="94"/>
      <c r="K267" s="86"/>
      <c r="L267" s="87"/>
    </row>
    <row r="268" spans="1:12" x14ac:dyDescent="0.25">
      <c r="A268" s="12" t="s">
        <v>185</v>
      </c>
      <c r="B268" s="39">
        <v>17715061</v>
      </c>
      <c r="C268" s="12">
        <v>29.8</v>
      </c>
      <c r="D268" s="39">
        <v>3395</v>
      </c>
      <c r="E268" s="11">
        <v>4037</v>
      </c>
      <c r="F268" s="11">
        <f t="shared" si="10"/>
        <v>642</v>
      </c>
      <c r="G268" s="22">
        <f t="shared" si="13"/>
        <v>0.55211999999999994</v>
      </c>
      <c r="H268" s="22">
        <f>(C268/C276)*H11</f>
        <v>2.1809289184435535E-2</v>
      </c>
      <c r="I268" s="26">
        <f t="shared" si="12"/>
        <v>0.57392928918443553</v>
      </c>
      <c r="J268" s="94"/>
      <c r="K268" s="86"/>
      <c r="L268" s="87"/>
    </row>
    <row r="269" spans="1:12" x14ac:dyDescent="0.25">
      <c r="A269" s="12" t="s">
        <v>186</v>
      </c>
      <c r="B269" s="39">
        <v>17714969</v>
      </c>
      <c r="C269" s="12">
        <v>29.1</v>
      </c>
      <c r="D269" s="39">
        <v>4501</v>
      </c>
      <c r="E269" s="11">
        <v>5331</v>
      </c>
      <c r="F269" s="11">
        <f t="shared" ref="F269:F274" si="14">E269-D269</f>
        <v>830</v>
      </c>
      <c r="G269" s="22">
        <f t="shared" si="13"/>
        <v>0.71379999999999999</v>
      </c>
      <c r="H269" s="22">
        <f>(C269/C276)*H11</f>
        <v>2.129699044520383E-2</v>
      </c>
      <c r="I269" s="26">
        <f t="shared" ref="I269:I274" si="15">G269+H269</f>
        <v>0.73509699044520382</v>
      </c>
      <c r="J269" s="94"/>
      <c r="K269" s="86"/>
      <c r="L269" s="87"/>
    </row>
    <row r="270" spans="1:12" x14ac:dyDescent="0.25">
      <c r="A270" s="12" t="s">
        <v>187</v>
      </c>
      <c r="B270" s="39">
        <v>17219305</v>
      </c>
      <c r="C270" s="12">
        <v>33.4</v>
      </c>
      <c r="D270" s="39">
        <v>4166</v>
      </c>
      <c r="E270" s="11">
        <v>4556</v>
      </c>
      <c r="F270" s="11">
        <f t="shared" si="14"/>
        <v>390</v>
      </c>
      <c r="G270" s="22">
        <f t="shared" si="13"/>
        <v>0.33539999999999998</v>
      </c>
      <c r="H270" s="22">
        <f>(C270/C276)*H11</f>
        <v>2.4443968414770027E-2</v>
      </c>
      <c r="I270" s="26">
        <f t="shared" si="15"/>
        <v>0.35984396841477001</v>
      </c>
      <c r="J270" s="94"/>
      <c r="K270" s="86"/>
      <c r="L270" s="87"/>
    </row>
    <row r="271" spans="1:12" x14ac:dyDescent="0.25">
      <c r="A271" s="12" t="s">
        <v>188</v>
      </c>
      <c r="B271" s="39">
        <v>17218719</v>
      </c>
      <c r="C271" s="12">
        <v>32.5</v>
      </c>
      <c r="D271" s="39">
        <v>5548</v>
      </c>
      <c r="E271" s="11">
        <v>6415</v>
      </c>
      <c r="F271" s="11">
        <f t="shared" si="14"/>
        <v>867</v>
      </c>
      <c r="G271" s="22">
        <f t="shared" si="13"/>
        <v>0.74561999999999995</v>
      </c>
      <c r="H271" s="22">
        <f>(C271/C276)*H11</f>
        <v>2.3785298607186405E-2</v>
      </c>
      <c r="I271" s="26">
        <f t="shared" si="15"/>
        <v>0.76940529860718632</v>
      </c>
      <c r="J271" s="94"/>
      <c r="K271" s="86"/>
      <c r="L271" s="87"/>
    </row>
    <row r="272" spans="1:12" x14ac:dyDescent="0.25">
      <c r="A272" s="12" t="s">
        <v>189</v>
      </c>
      <c r="B272" s="39">
        <v>17715338</v>
      </c>
      <c r="C272" s="12">
        <v>29.5</v>
      </c>
      <c r="D272" s="39">
        <v>4750</v>
      </c>
      <c r="E272" s="11">
        <v>5477</v>
      </c>
      <c r="F272" s="11">
        <f t="shared" si="14"/>
        <v>727</v>
      </c>
      <c r="G272" s="22">
        <f t="shared" si="13"/>
        <v>0.62522</v>
      </c>
      <c r="H272" s="22">
        <f>(C272/C276)*H11</f>
        <v>2.1589732581907661E-2</v>
      </c>
      <c r="I272" s="26">
        <f t="shared" si="15"/>
        <v>0.64680973258190766</v>
      </c>
      <c r="J272" s="94"/>
      <c r="K272" s="86"/>
      <c r="L272" s="87"/>
    </row>
    <row r="273" spans="1:12" x14ac:dyDescent="0.25">
      <c r="A273" s="12" t="s">
        <v>190</v>
      </c>
      <c r="B273" s="39">
        <v>17715503</v>
      </c>
      <c r="C273" s="12">
        <v>24.4</v>
      </c>
      <c r="D273" s="39">
        <v>3932</v>
      </c>
      <c r="E273" s="11">
        <v>4249</v>
      </c>
      <c r="F273" s="11">
        <f t="shared" si="14"/>
        <v>317</v>
      </c>
      <c r="G273" s="22">
        <f t="shared" si="13"/>
        <v>0.27261999999999997</v>
      </c>
      <c r="H273" s="22">
        <f>(C273/C276)*H11</f>
        <v>1.7857270338933796E-2</v>
      </c>
      <c r="I273" s="26">
        <f t="shared" si="15"/>
        <v>0.29047727033893378</v>
      </c>
      <c r="J273" s="94"/>
      <c r="K273" s="86"/>
      <c r="L273" s="87"/>
    </row>
    <row r="274" spans="1:12" x14ac:dyDescent="0.25">
      <c r="A274" s="12" t="s">
        <v>191</v>
      </c>
      <c r="B274" s="39">
        <v>17219032</v>
      </c>
      <c r="C274" s="12">
        <v>43.3</v>
      </c>
      <c r="D274" s="39">
        <v>5331</v>
      </c>
      <c r="E274" s="11">
        <v>5957</v>
      </c>
      <c r="F274" s="11">
        <f t="shared" si="14"/>
        <v>626</v>
      </c>
      <c r="G274" s="22">
        <f t="shared" si="13"/>
        <v>0.53835999999999995</v>
      </c>
      <c r="H274" s="22">
        <f>(C274/C276)*H11</f>
        <v>3.1689336298189888E-2</v>
      </c>
      <c r="I274" s="26">
        <f t="shared" si="15"/>
        <v>0.57004933629818988</v>
      </c>
      <c r="J274" s="94"/>
      <c r="K274" s="86"/>
      <c r="L274" s="87"/>
    </row>
    <row r="275" spans="1:12" x14ac:dyDescent="0.25">
      <c r="A275" s="734" t="s">
        <v>211</v>
      </c>
      <c r="B275" s="735"/>
      <c r="C275" s="99">
        <f t="shared" ref="C275:I275" si="16">SUM(C205:C274)</f>
        <v>2877.7000000000007</v>
      </c>
      <c r="D275" s="131">
        <f t="shared" si="16"/>
        <v>351884.75083056476</v>
      </c>
      <c r="E275" s="131">
        <f t="shared" si="16"/>
        <v>412214.16877076414</v>
      </c>
      <c r="F275" s="131">
        <f t="shared" si="16"/>
        <v>60329.417940199339</v>
      </c>
      <c r="G275" s="92">
        <f t="shared" si="16"/>
        <v>48.876774285714291</v>
      </c>
      <c r="H275" s="92">
        <f t="shared" si="16"/>
        <v>2.1060601169815465</v>
      </c>
      <c r="I275" s="92">
        <f t="shared" si="16"/>
        <v>50.982834402695836</v>
      </c>
      <c r="J275" s="100"/>
      <c r="K275" s="86"/>
      <c r="L275" s="102"/>
    </row>
    <row r="276" spans="1:12" x14ac:dyDescent="0.25">
      <c r="A276" s="729" t="s">
        <v>212</v>
      </c>
      <c r="B276" s="730"/>
      <c r="C276" s="103">
        <f t="shared" ref="C276:I276" si="17">C275+C204</f>
        <v>13523.499999999998</v>
      </c>
      <c r="D276" s="131">
        <f t="shared" si="17"/>
        <v>1160417.7508305646</v>
      </c>
      <c r="E276" s="131">
        <f t="shared" si="17"/>
        <v>1288290.168770764</v>
      </c>
      <c r="F276" s="131">
        <f t="shared" si="17"/>
        <v>127872.41794019935</v>
      </c>
      <c r="G276" s="92">
        <f t="shared" si="17"/>
        <v>106.9637542857143</v>
      </c>
      <c r="H276" s="92">
        <f t="shared" si="17"/>
        <v>9.8972457142857042</v>
      </c>
      <c r="I276" s="92">
        <f t="shared" si="17"/>
        <v>116.86099999999996</v>
      </c>
      <c r="J276" s="104"/>
      <c r="K276" s="86"/>
      <c r="L276" s="85"/>
    </row>
  </sheetData>
  <mergeCells count="17">
    <mergeCell ref="A276:B276"/>
    <mergeCell ref="E9:G9"/>
    <mergeCell ref="E10:G10"/>
    <mergeCell ref="E11:G11"/>
    <mergeCell ref="K13:L13"/>
    <mergeCell ref="A204:B204"/>
    <mergeCell ref="A275:B275"/>
    <mergeCell ref="A1:L1"/>
    <mergeCell ref="A3:L3"/>
    <mergeCell ref="A4:L4"/>
    <mergeCell ref="A6:H6"/>
    <mergeCell ref="K6:L11"/>
    <mergeCell ref="A7:D7"/>
    <mergeCell ref="E7:G7"/>
    <mergeCell ref="A8:D8"/>
    <mergeCell ref="E8:G8"/>
    <mergeCell ref="A9:D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6"/>
  <sheetViews>
    <sheetView workbookViewId="0">
      <selection activeCell="P14" sqref="P14"/>
    </sheetView>
  </sheetViews>
  <sheetFormatPr defaultRowHeight="15" x14ac:dyDescent="0.25"/>
  <cols>
    <col min="2" max="2" width="10" customWidth="1"/>
  </cols>
  <sheetData>
    <row r="1" spans="1:14" ht="20.25" x14ac:dyDescent="0.3">
      <c r="A1" s="793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</row>
    <row r="2" spans="1:14" ht="20.25" x14ac:dyDescent="0.3">
      <c r="A2" s="220"/>
      <c r="B2" s="221"/>
      <c r="C2" s="220"/>
      <c r="D2" s="222"/>
      <c r="E2" s="222"/>
      <c r="F2" s="222"/>
      <c r="G2" s="222"/>
      <c r="H2" s="223"/>
      <c r="I2" s="224"/>
      <c r="J2" s="225"/>
      <c r="K2" s="225"/>
      <c r="L2" s="225"/>
    </row>
    <row r="3" spans="1:14" ht="18.75" x14ac:dyDescent="0.25">
      <c r="A3" s="794" t="s">
        <v>208</v>
      </c>
      <c r="B3" s="794"/>
      <c r="C3" s="794"/>
      <c r="D3" s="794"/>
      <c r="E3" s="794"/>
      <c r="F3" s="794"/>
      <c r="G3" s="794"/>
      <c r="H3" s="794"/>
      <c r="I3" s="794"/>
      <c r="J3" s="794"/>
      <c r="K3" s="794"/>
      <c r="L3" s="794"/>
    </row>
    <row r="4" spans="1:14" ht="18.75" x14ac:dyDescent="0.25">
      <c r="A4" s="770" t="s">
        <v>224</v>
      </c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0"/>
    </row>
    <row r="5" spans="1:14" ht="18.75" x14ac:dyDescent="0.25">
      <c r="A5" s="226"/>
      <c r="B5" s="227"/>
      <c r="C5" s="226"/>
      <c r="D5" s="228"/>
      <c r="E5" s="228"/>
      <c r="F5" s="228"/>
      <c r="G5" s="228"/>
      <c r="H5" s="228"/>
      <c r="I5" s="229"/>
      <c r="J5" s="230"/>
      <c r="K5" s="230"/>
      <c r="L5" s="230"/>
    </row>
    <row r="6" spans="1:14" ht="36" x14ac:dyDescent="0.25">
      <c r="A6" s="795" t="s">
        <v>1</v>
      </c>
      <c r="B6" s="796"/>
      <c r="C6" s="796"/>
      <c r="D6" s="796"/>
      <c r="E6" s="796"/>
      <c r="F6" s="796"/>
      <c r="G6" s="796"/>
      <c r="H6" s="797"/>
      <c r="I6" s="231"/>
      <c r="J6" s="232" t="s">
        <v>2</v>
      </c>
      <c r="K6" s="798" t="s">
        <v>3</v>
      </c>
      <c r="L6" s="798"/>
    </row>
    <row r="7" spans="1:14" ht="72" x14ac:dyDescent="0.25">
      <c r="A7" s="799" t="s">
        <v>4</v>
      </c>
      <c r="B7" s="799"/>
      <c r="C7" s="799"/>
      <c r="D7" s="799"/>
      <c r="E7" s="784" t="s">
        <v>5</v>
      </c>
      <c r="F7" s="784"/>
      <c r="G7" s="784"/>
      <c r="H7" s="211" t="s">
        <v>225</v>
      </c>
      <c r="I7" s="233"/>
      <c r="J7" s="232"/>
      <c r="K7" s="798"/>
      <c r="L7" s="798"/>
    </row>
    <row r="8" spans="1:14" x14ac:dyDescent="0.25">
      <c r="A8" s="800" t="s">
        <v>6</v>
      </c>
      <c r="B8" s="800"/>
      <c r="C8" s="800"/>
      <c r="D8" s="800"/>
      <c r="E8" s="784" t="s">
        <v>7</v>
      </c>
      <c r="F8" s="784"/>
      <c r="G8" s="784"/>
      <c r="H8" s="234">
        <v>78.933000000000007</v>
      </c>
      <c r="I8" s="235"/>
      <c r="J8" s="232"/>
      <c r="K8" s="798"/>
      <c r="L8" s="798"/>
    </row>
    <row r="9" spans="1:14" x14ac:dyDescent="0.25">
      <c r="A9" s="801" t="s">
        <v>8</v>
      </c>
      <c r="B9" s="801"/>
      <c r="C9" s="801"/>
      <c r="D9" s="801"/>
      <c r="E9" s="784" t="s">
        <v>9</v>
      </c>
      <c r="F9" s="784"/>
      <c r="G9" s="784"/>
      <c r="H9" s="234">
        <f>G204</f>
        <v>19.58649999999999</v>
      </c>
      <c r="I9" s="235"/>
      <c r="J9" s="232"/>
      <c r="K9" s="798"/>
      <c r="L9" s="798"/>
    </row>
    <row r="10" spans="1:14" x14ac:dyDescent="0.25">
      <c r="A10" s="801"/>
      <c r="B10" s="801"/>
      <c r="C10" s="801"/>
      <c r="D10" s="801"/>
      <c r="E10" s="785" t="s">
        <v>207</v>
      </c>
      <c r="F10" s="786"/>
      <c r="G10" s="787"/>
      <c r="H10" s="234">
        <f>G274</f>
        <v>15.643399999999998</v>
      </c>
      <c r="I10" s="235"/>
      <c r="J10" s="232"/>
      <c r="K10" s="798"/>
      <c r="L10" s="798"/>
    </row>
    <row r="11" spans="1:14" x14ac:dyDescent="0.25">
      <c r="A11" s="801"/>
      <c r="B11" s="801"/>
      <c r="C11" s="801"/>
      <c r="D11" s="801"/>
      <c r="E11" s="784" t="s">
        <v>10</v>
      </c>
      <c r="F11" s="784"/>
      <c r="G11" s="784"/>
      <c r="H11" s="234">
        <f>H8-H9-H10</f>
        <v>43.70310000000002</v>
      </c>
      <c r="I11" s="235"/>
      <c r="J11" s="232"/>
      <c r="K11" s="798"/>
      <c r="L11" s="798"/>
    </row>
    <row r="12" spans="1:14" x14ac:dyDescent="0.25">
      <c r="A12" s="236"/>
      <c r="B12" s="237"/>
      <c r="C12" s="236"/>
      <c r="D12" s="238"/>
      <c r="E12" s="231"/>
      <c r="F12" s="231"/>
      <c r="G12" s="231"/>
      <c r="H12" s="235"/>
      <c r="I12" s="235"/>
      <c r="J12" s="232"/>
      <c r="K12" s="239"/>
      <c r="L12" s="239"/>
    </row>
    <row r="13" spans="1:14" x14ac:dyDescent="0.25">
      <c r="A13" s="236"/>
      <c r="B13" s="237"/>
      <c r="C13" s="236"/>
      <c r="D13" s="238"/>
      <c r="E13" s="231"/>
      <c r="F13" s="231"/>
      <c r="G13" s="231"/>
      <c r="H13" s="235"/>
      <c r="I13" s="235"/>
      <c r="J13" s="240"/>
      <c r="K13" s="788" t="s">
        <v>11</v>
      </c>
      <c r="L13" s="788"/>
      <c r="M13" s="733"/>
      <c r="N13" s="733"/>
    </row>
    <row r="14" spans="1:14" ht="42" x14ac:dyDescent="0.25">
      <c r="A14" s="241" t="s">
        <v>12</v>
      </c>
      <c r="B14" s="242" t="s">
        <v>13</v>
      </c>
      <c r="C14" s="241" t="s">
        <v>14</v>
      </c>
      <c r="D14" s="243" t="s">
        <v>222</v>
      </c>
      <c r="E14" s="243" t="s">
        <v>226</v>
      </c>
      <c r="F14" s="244" t="s">
        <v>15</v>
      </c>
      <c r="G14" s="244" t="s">
        <v>16</v>
      </c>
      <c r="H14" s="245" t="s">
        <v>17</v>
      </c>
      <c r="I14" s="245" t="s">
        <v>18</v>
      </c>
      <c r="J14" s="246"/>
      <c r="K14" s="247"/>
      <c r="L14" s="247"/>
    </row>
    <row r="15" spans="1:14" x14ac:dyDescent="0.25">
      <c r="A15" s="248">
        <v>8</v>
      </c>
      <c r="B15" s="249">
        <v>17219199</v>
      </c>
      <c r="C15" s="250">
        <v>52.9</v>
      </c>
      <c r="D15" s="251">
        <v>3598</v>
      </c>
      <c r="E15" s="251">
        <v>3598</v>
      </c>
      <c r="F15" s="252">
        <f t="shared" ref="F15:F78" si="0">E15-D15</f>
        <v>0</v>
      </c>
      <c r="G15" s="253">
        <f t="shared" ref="G15:G78" si="1">F15*0.00086</f>
        <v>0</v>
      </c>
      <c r="H15" s="254">
        <f>(C15/C275)*H11</f>
        <v>0.17095382038673432</v>
      </c>
      <c r="I15" s="255">
        <f t="shared" ref="I15:I78" si="2">G15+H15</f>
        <v>0.17095382038673432</v>
      </c>
      <c r="J15" s="256"/>
      <c r="K15" s="257"/>
      <c r="L15" s="258"/>
    </row>
    <row r="16" spans="1:14" x14ac:dyDescent="0.25">
      <c r="A16" s="259">
        <v>9</v>
      </c>
      <c r="B16" s="249">
        <v>17218756</v>
      </c>
      <c r="C16" s="250">
        <v>48.9</v>
      </c>
      <c r="D16" s="251">
        <v>450</v>
      </c>
      <c r="E16" s="251">
        <v>450</v>
      </c>
      <c r="F16" s="252">
        <f t="shared" si="0"/>
        <v>0</v>
      </c>
      <c r="G16" s="253">
        <f t="shared" si="1"/>
        <v>0</v>
      </c>
      <c r="H16" s="254">
        <f>(C16/C275)*H11</f>
        <v>0.15802725551817215</v>
      </c>
      <c r="I16" s="255">
        <f t="shared" si="2"/>
        <v>0.15802725551817215</v>
      </c>
      <c r="J16" s="256"/>
      <c r="K16" s="257"/>
      <c r="L16" s="260"/>
    </row>
    <row r="17" spans="1:12" x14ac:dyDescent="0.25">
      <c r="A17" s="259">
        <v>10</v>
      </c>
      <c r="B17" s="249">
        <v>17218829</v>
      </c>
      <c r="C17" s="250">
        <v>56.8</v>
      </c>
      <c r="D17" s="251">
        <v>4368</v>
      </c>
      <c r="E17" s="251">
        <v>4368</v>
      </c>
      <c r="F17" s="252">
        <f t="shared" si="0"/>
        <v>0</v>
      </c>
      <c r="G17" s="253">
        <f t="shared" si="1"/>
        <v>0</v>
      </c>
      <c r="H17" s="254">
        <f>(C17/C275)*H11</f>
        <v>0.18355722113358239</v>
      </c>
      <c r="I17" s="255">
        <f t="shared" si="2"/>
        <v>0.18355722113358239</v>
      </c>
      <c r="J17" s="256"/>
      <c r="K17" s="257"/>
      <c r="L17" s="260"/>
    </row>
    <row r="18" spans="1:12" x14ac:dyDescent="0.25">
      <c r="A18" s="248">
        <v>13</v>
      </c>
      <c r="B18" s="261">
        <v>17218859</v>
      </c>
      <c r="C18" s="250">
        <v>51.8</v>
      </c>
      <c r="D18" s="251">
        <v>3537</v>
      </c>
      <c r="E18" s="251">
        <v>3537</v>
      </c>
      <c r="F18" s="252">
        <f t="shared" si="0"/>
        <v>0</v>
      </c>
      <c r="G18" s="253">
        <f t="shared" si="1"/>
        <v>0</v>
      </c>
      <c r="H18" s="254">
        <f>(C18/C275)*H11</f>
        <v>0.16739901504787971</v>
      </c>
      <c r="I18" s="255">
        <f t="shared" si="2"/>
        <v>0.16739901504787971</v>
      </c>
      <c r="J18" s="256"/>
      <c r="K18" s="257"/>
      <c r="L18" s="260"/>
    </row>
    <row r="19" spans="1:12" x14ac:dyDescent="0.25">
      <c r="A19" s="259">
        <v>14</v>
      </c>
      <c r="B19" s="261">
        <v>17218899</v>
      </c>
      <c r="C19" s="250">
        <v>48.5</v>
      </c>
      <c r="D19" s="251">
        <v>6538</v>
      </c>
      <c r="E19" s="251">
        <v>6912</v>
      </c>
      <c r="F19" s="252">
        <f t="shared" si="0"/>
        <v>374</v>
      </c>
      <c r="G19" s="253">
        <f>F19*0.00086</f>
        <v>0.32163999999999998</v>
      </c>
      <c r="H19" s="254">
        <f>(C19/C275)*H11</f>
        <v>0.15673459903131595</v>
      </c>
      <c r="I19" s="255">
        <f t="shared" si="2"/>
        <v>0.47837459903131596</v>
      </c>
      <c r="J19" s="256"/>
      <c r="K19" s="257"/>
      <c r="L19" s="260"/>
    </row>
    <row r="20" spans="1:12" x14ac:dyDescent="0.25">
      <c r="A20" s="259">
        <v>15</v>
      </c>
      <c r="B20" s="249">
        <v>17218968</v>
      </c>
      <c r="C20" s="250">
        <v>49.4</v>
      </c>
      <c r="D20" s="251">
        <v>3804</v>
      </c>
      <c r="E20" s="251">
        <v>3804</v>
      </c>
      <c r="F20" s="252">
        <f t="shared" si="0"/>
        <v>0</v>
      </c>
      <c r="G20" s="253">
        <f t="shared" si="1"/>
        <v>0</v>
      </c>
      <c r="H20" s="254">
        <f>(C20/C275)*H11</f>
        <v>0.15964307612674242</v>
      </c>
      <c r="I20" s="255">
        <f t="shared" si="2"/>
        <v>0.15964307612674242</v>
      </c>
      <c r="J20" s="256"/>
      <c r="K20" s="257"/>
      <c r="L20" s="260"/>
    </row>
    <row r="21" spans="1:12" x14ac:dyDescent="0.25">
      <c r="A21" s="248">
        <v>16</v>
      </c>
      <c r="B21" s="249">
        <v>17218805</v>
      </c>
      <c r="C21" s="250">
        <v>66.5</v>
      </c>
      <c r="D21" s="251">
        <v>2024</v>
      </c>
      <c r="E21" s="251">
        <v>2024</v>
      </c>
      <c r="F21" s="252">
        <f t="shared" si="0"/>
        <v>0</v>
      </c>
      <c r="G21" s="253">
        <f t="shared" si="1"/>
        <v>0</v>
      </c>
      <c r="H21" s="254">
        <f>(C21/C275)*H11</f>
        <v>0.21490414093984561</v>
      </c>
      <c r="I21" s="255">
        <f t="shared" si="2"/>
        <v>0.21490414093984561</v>
      </c>
      <c r="J21" s="256"/>
      <c r="K21" s="257"/>
      <c r="L21" s="260"/>
    </row>
    <row r="22" spans="1:12" x14ac:dyDescent="0.25">
      <c r="A22" s="259">
        <v>17</v>
      </c>
      <c r="B22" s="249">
        <v>17218740</v>
      </c>
      <c r="C22" s="250">
        <v>36.6</v>
      </c>
      <c r="D22" s="251">
        <v>4390</v>
      </c>
      <c r="E22" s="251">
        <v>4390</v>
      </c>
      <c r="F22" s="252">
        <f t="shared" si="0"/>
        <v>0</v>
      </c>
      <c r="G22" s="253">
        <f t="shared" si="1"/>
        <v>0</v>
      </c>
      <c r="H22" s="254">
        <f>(C22/C275)*H11</f>
        <v>0.11827806854734359</v>
      </c>
      <c r="I22" s="255">
        <f t="shared" si="2"/>
        <v>0.11827806854734359</v>
      </c>
      <c r="J22" s="256"/>
      <c r="K22" s="257"/>
      <c r="L22" s="260"/>
    </row>
    <row r="23" spans="1:12" x14ac:dyDescent="0.25">
      <c r="A23" s="248">
        <v>18</v>
      </c>
      <c r="B23" s="249">
        <v>17219092</v>
      </c>
      <c r="C23" s="250">
        <v>63.8</v>
      </c>
      <c r="D23" s="251">
        <v>5569</v>
      </c>
      <c r="E23" s="251">
        <v>5569</v>
      </c>
      <c r="F23" s="252">
        <f t="shared" si="0"/>
        <v>0</v>
      </c>
      <c r="G23" s="253">
        <f t="shared" si="1"/>
        <v>0</v>
      </c>
      <c r="H23" s="254">
        <f>(C23/C275)*H11</f>
        <v>0.20617870965356613</v>
      </c>
      <c r="I23" s="255">
        <f t="shared" si="2"/>
        <v>0.20617870965356613</v>
      </c>
      <c r="J23" s="256"/>
      <c r="K23" s="257"/>
      <c r="L23" s="260"/>
    </row>
    <row r="24" spans="1:12" x14ac:dyDescent="0.25">
      <c r="A24" s="248">
        <v>19</v>
      </c>
      <c r="B24" s="249">
        <v>17219256</v>
      </c>
      <c r="C24" s="250">
        <v>45.8</v>
      </c>
      <c r="D24" s="251">
        <v>4884</v>
      </c>
      <c r="E24" s="251">
        <v>4904</v>
      </c>
      <c r="F24" s="252">
        <f t="shared" si="0"/>
        <v>20</v>
      </c>
      <c r="G24" s="253">
        <f t="shared" si="1"/>
        <v>1.72E-2</v>
      </c>
      <c r="H24" s="254">
        <f>(C24/C275)*H11</f>
        <v>0.1480091677450365</v>
      </c>
      <c r="I24" s="255">
        <f t="shared" si="2"/>
        <v>0.16520916774503649</v>
      </c>
      <c r="J24" s="256"/>
      <c r="K24" s="257"/>
      <c r="L24" s="260"/>
    </row>
    <row r="25" spans="1:12" x14ac:dyDescent="0.25">
      <c r="A25" s="259">
        <v>20</v>
      </c>
      <c r="B25" s="249">
        <v>17715014</v>
      </c>
      <c r="C25" s="250">
        <v>51.9</v>
      </c>
      <c r="D25" s="251">
        <v>7707</v>
      </c>
      <c r="E25" s="251">
        <v>7707</v>
      </c>
      <c r="F25" s="252">
        <f t="shared" si="0"/>
        <v>0</v>
      </c>
      <c r="G25" s="253">
        <f t="shared" si="1"/>
        <v>0</v>
      </c>
      <c r="H25" s="254">
        <f>(C25/C275)*H11</f>
        <v>0.16772217916959378</v>
      </c>
      <c r="I25" s="255">
        <f t="shared" si="2"/>
        <v>0.16772217916959378</v>
      </c>
      <c r="J25" s="256"/>
      <c r="K25" s="257"/>
      <c r="L25" s="260"/>
    </row>
    <row r="26" spans="1:12" x14ac:dyDescent="0.25">
      <c r="A26" s="262">
        <v>21</v>
      </c>
      <c r="B26" s="263">
        <v>17218750</v>
      </c>
      <c r="C26" s="250">
        <v>48.4</v>
      </c>
      <c r="D26" s="251">
        <v>5607</v>
      </c>
      <c r="E26" s="251">
        <v>5607</v>
      </c>
      <c r="F26" s="252">
        <f t="shared" si="0"/>
        <v>0</v>
      </c>
      <c r="G26" s="253">
        <f t="shared" si="1"/>
        <v>0</v>
      </c>
      <c r="H26" s="254">
        <f>(C26/C275)*H11</f>
        <v>0.15641143490960191</v>
      </c>
      <c r="I26" s="255">
        <f t="shared" si="2"/>
        <v>0.15641143490960191</v>
      </c>
      <c r="J26" s="256"/>
      <c r="K26" s="257"/>
      <c r="L26" s="260"/>
    </row>
    <row r="27" spans="1:12" x14ac:dyDescent="0.25">
      <c r="A27" s="262">
        <v>22</v>
      </c>
      <c r="B27" s="263">
        <v>17219081</v>
      </c>
      <c r="C27" s="250">
        <v>56.9</v>
      </c>
      <c r="D27" s="251">
        <v>8095</v>
      </c>
      <c r="E27" s="251">
        <v>8134</v>
      </c>
      <c r="F27" s="252">
        <f t="shared" si="0"/>
        <v>39</v>
      </c>
      <c r="G27" s="253">
        <f t="shared" si="1"/>
        <v>3.354E-2</v>
      </c>
      <c r="H27" s="254">
        <f>(C27/C275)*H11</f>
        <v>0.18388038525529643</v>
      </c>
      <c r="I27" s="255">
        <f t="shared" si="2"/>
        <v>0.21742038525529644</v>
      </c>
      <c r="J27" s="256"/>
      <c r="K27" s="257"/>
      <c r="L27" s="260"/>
    </row>
    <row r="28" spans="1:12" x14ac:dyDescent="0.25">
      <c r="A28" s="262">
        <v>23</v>
      </c>
      <c r="B28" s="264">
        <v>17219189</v>
      </c>
      <c r="C28" s="265">
        <v>90.8</v>
      </c>
      <c r="D28" s="251">
        <v>6959</v>
      </c>
      <c r="E28" s="251">
        <v>6959</v>
      </c>
      <c r="F28" s="252">
        <f t="shared" si="0"/>
        <v>0</v>
      </c>
      <c r="G28" s="266">
        <f t="shared" si="1"/>
        <v>0</v>
      </c>
      <c r="H28" s="254">
        <f>(C28/C275)*H11</f>
        <v>0.29343302251636055</v>
      </c>
      <c r="I28" s="255">
        <f t="shared" si="2"/>
        <v>0.29343302251636055</v>
      </c>
      <c r="J28" s="256"/>
      <c r="K28" s="257"/>
      <c r="L28" s="260"/>
    </row>
    <row r="29" spans="1:12" x14ac:dyDescent="0.25">
      <c r="A29" s="262">
        <v>24</v>
      </c>
      <c r="B29" s="264">
        <v>17715070</v>
      </c>
      <c r="C29" s="265">
        <v>55.5</v>
      </c>
      <c r="D29" s="251">
        <v>9375</v>
      </c>
      <c r="E29" s="251">
        <v>9376</v>
      </c>
      <c r="F29" s="252">
        <f t="shared" si="0"/>
        <v>1</v>
      </c>
      <c r="G29" s="266">
        <f t="shared" si="1"/>
        <v>8.5999999999999998E-4</v>
      </c>
      <c r="H29" s="254">
        <f>(C29/C275)*H11</f>
        <v>0.1793560875512997</v>
      </c>
      <c r="I29" s="255">
        <f t="shared" si="2"/>
        <v>0.1802160875512997</v>
      </c>
      <c r="J29" s="256"/>
      <c r="K29" s="257"/>
      <c r="L29" s="260"/>
    </row>
    <row r="30" spans="1:12" x14ac:dyDescent="0.25">
      <c r="A30" s="262">
        <v>25</v>
      </c>
      <c r="B30" s="264">
        <v>17715312</v>
      </c>
      <c r="C30" s="265">
        <v>51.8</v>
      </c>
      <c r="D30" s="251">
        <v>3102</v>
      </c>
      <c r="E30" s="251">
        <v>3102</v>
      </c>
      <c r="F30" s="252">
        <f t="shared" si="0"/>
        <v>0</v>
      </c>
      <c r="G30" s="266">
        <f t="shared" si="1"/>
        <v>0</v>
      </c>
      <c r="H30" s="254">
        <f>(C30/C275)*H11</f>
        <v>0.16739901504787971</v>
      </c>
      <c r="I30" s="255">
        <f t="shared" si="2"/>
        <v>0.16739901504787971</v>
      </c>
      <c r="J30" s="256"/>
      <c r="K30" s="257"/>
      <c r="L30" s="260"/>
    </row>
    <row r="31" spans="1:12" x14ac:dyDescent="0.25">
      <c r="A31" s="262">
        <v>26</v>
      </c>
      <c r="B31" s="264">
        <v>17715570</v>
      </c>
      <c r="C31" s="265">
        <v>48.5</v>
      </c>
      <c r="D31" s="251">
        <v>6429</v>
      </c>
      <c r="E31" s="251">
        <v>6429</v>
      </c>
      <c r="F31" s="252">
        <f t="shared" si="0"/>
        <v>0</v>
      </c>
      <c r="G31" s="266">
        <f t="shared" si="1"/>
        <v>0</v>
      </c>
      <c r="H31" s="254">
        <f>(C31/C275)*H11</f>
        <v>0.15673459903131595</v>
      </c>
      <c r="I31" s="255">
        <f t="shared" si="2"/>
        <v>0.15673459903131595</v>
      </c>
      <c r="J31" s="256"/>
      <c r="K31" s="257"/>
      <c r="L31" s="260"/>
    </row>
    <row r="32" spans="1:12" x14ac:dyDescent="0.25">
      <c r="A32" s="267">
        <v>27</v>
      </c>
      <c r="B32" s="264">
        <v>17219083</v>
      </c>
      <c r="C32" s="265">
        <v>49.6</v>
      </c>
      <c r="D32" s="251">
        <v>6588</v>
      </c>
      <c r="E32" s="251">
        <v>7006</v>
      </c>
      <c r="F32" s="252">
        <f t="shared" si="0"/>
        <v>418</v>
      </c>
      <c r="G32" s="266">
        <f t="shared" si="1"/>
        <v>0.35947999999999997</v>
      </c>
      <c r="H32" s="254">
        <f>(C32/C275)*H11</f>
        <v>0.16028940437017056</v>
      </c>
      <c r="I32" s="255">
        <f t="shared" si="2"/>
        <v>0.5197694043701705</v>
      </c>
      <c r="J32" s="256"/>
      <c r="K32" s="257"/>
      <c r="L32" s="260"/>
    </row>
    <row r="33" spans="1:12" x14ac:dyDescent="0.25">
      <c r="A33" s="262">
        <v>28</v>
      </c>
      <c r="B33" s="264">
        <v>17219321</v>
      </c>
      <c r="C33" s="265">
        <v>66</v>
      </c>
      <c r="D33" s="251">
        <v>9185</v>
      </c>
      <c r="E33" s="251">
        <v>9187</v>
      </c>
      <c r="F33" s="252">
        <f t="shared" si="0"/>
        <v>2</v>
      </c>
      <c r="G33" s="266">
        <f t="shared" si="1"/>
        <v>1.72E-3</v>
      </c>
      <c r="H33" s="254">
        <f>(C33/C275)*H11</f>
        <v>0.21328832033127532</v>
      </c>
      <c r="I33" s="255">
        <f t="shared" si="2"/>
        <v>0.21500832033127532</v>
      </c>
      <c r="J33" s="256"/>
      <c r="K33" s="257"/>
      <c r="L33" s="260"/>
    </row>
    <row r="34" spans="1:12" x14ac:dyDescent="0.25">
      <c r="A34" s="262">
        <v>29</v>
      </c>
      <c r="B34" s="264">
        <v>17218983</v>
      </c>
      <c r="C34" s="265">
        <v>36.700000000000003</v>
      </c>
      <c r="D34" s="251">
        <v>3610</v>
      </c>
      <c r="E34" s="251">
        <v>3610</v>
      </c>
      <c r="F34" s="252">
        <f t="shared" si="0"/>
        <v>0</v>
      </c>
      <c r="G34" s="266">
        <f t="shared" si="1"/>
        <v>0</v>
      </c>
      <c r="H34" s="254">
        <f>(C34/C275)*H11</f>
        <v>0.11860123266905766</v>
      </c>
      <c r="I34" s="255">
        <f t="shared" si="2"/>
        <v>0.11860123266905766</v>
      </c>
      <c r="J34" s="256"/>
      <c r="K34" s="257"/>
      <c r="L34" s="260"/>
    </row>
    <row r="35" spans="1:12" x14ac:dyDescent="0.25">
      <c r="A35" s="262">
        <v>30</v>
      </c>
      <c r="B35" s="264">
        <v>17218806</v>
      </c>
      <c r="C35" s="265">
        <v>64</v>
      </c>
      <c r="D35" s="251">
        <v>8250</v>
      </c>
      <c r="E35" s="251">
        <v>8544</v>
      </c>
      <c r="F35" s="252">
        <f t="shared" si="0"/>
        <v>294</v>
      </c>
      <c r="G35" s="266">
        <f t="shared" si="1"/>
        <v>0.25284000000000001</v>
      </c>
      <c r="H35" s="254">
        <f>(C35/C275)*H11</f>
        <v>0.20682503789699425</v>
      </c>
      <c r="I35" s="255">
        <f t="shared" si="2"/>
        <v>0.45966503789699426</v>
      </c>
      <c r="J35" s="256"/>
      <c r="K35" s="257"/>
      <c r="L35" s="260"/>
    </row>
    <row r="36" spans="1:12" x14ac:dyDescent="0.25">
      <c r="A36" s="262">
        <v>31</v>
      </c>
      <c r="B36" s="264">
        <v>17219220</v>
      </c>
      <c r="C36" s="265">
        <v>45.7</v>
      </c>
      <c r="D36" s="251">
        <v>2130</v>
      </c>
      <c r="E36" s="251">
        <v>2238</v>
      </c>
      <c r="F36" s="252">
        <f t="shared" si="0"/>
        <v>108</v>
      </c>
      <c r="G36" s="254">
        <f t="shared" si="1"/>
        <v>9.2880000000000004E-2</v>
      </c>
      <c r="H36" s="254">
        <f>(C36/C275)*H11</f>
        <v>0.14768600362332246</v>
      </c>
      <c r="I36" s="255">
        <f t="shared" si="2"/>
        <v>0.24056600362332248</v>
      </c>
      <c r="J36" s="256"/>
      <c r="K36" s="257"/>
      <c r="L36" s="260"/>
    </row>
    <row r="37" spans="1:12" x14ac:dyDescent="0.25">
      <c r="A37" s="262">
        <v>32</v>
      </c>
      <c r="B37" s="264">
        <v>17715342</v>
      </c>
      <c r="C37" s="265">
        <v>52.7</v>
      </c>
      <c r="D37" s="251">
        <v>3574</v>
      </c>
      <c r="E37" s="251">
        <v>3882</v>
      </c>
      <c r="F37" s="252">
        <f t="shared" si="0"/>
        <v>308</v>
      </c>
      <c r="G37" s="254">
        <f t="shared" si="1"/>
        <v>0.26488</v>
      </c>
      <c r="H37" s="254">
        <f>(C37/C275)*H11</f>
        <v>0.17030749214330621</v>
      </c>
      <c r="I37" s="255">
        <f t="shared" si="2"/>
        <v>0.43518749214330621</v>
      </c>
      <c r="J37" s="256"/>
      <c r="K37" s="257"/>
      <c r="L37" s="260"/>
    </row>
    <row r="38" spans="1:12" x14ac:dyDescent="0.25">
      <c r="A38" s="262">
        <v>33</v>
      </c>
      <c r="B38" s="263">
        <v>17715078</v>
      </c>
      <c r="C38" s="265">
        <v>48.4</v>
      </c>
      <c r="D38" s="251">
        <v>5457</v>
      </c>
      <c r="E38" s="251">
        <v>5457</v>
      </c>
      <c r="F38" s="252">
        <f t="shared" si="0"/>
        <v>0</v>
      </c>
      <c r="G38" s="254">
        <f t="shared" si="1"/>
        <v>0</v>
      </c>
      <c r="H38" s="254">
        <f>(C38/C275)*H11</f>
        <v>0.15641143490960191</v>
      </c>
      <c r="I38" s="255">
        <f t="shared" si="2"/>
        <v>0.15641143490960191</v>
      </c>
      <c r="J38" s="256"/>
      <c r="K38" s="257"/>
      <c r="L38" s="260"/>
    </row>
    <row r="39" spans="1:12" x14ac:dyDescent="0.25">
      <c r="A39" s="259">
        <v>34</v>
      </c>
      <c r="B39" s="264">
        <v>17715593</v>
      </c>
      <c r="C39" s="265">
        <v>57</v>
      </c>
      <c r="D39" s="268">
        <v>8608</v>
      </c>
      <c r="E39" s="268">
        <v>8609</v>
      </c>
      <c r="F39" s="252">
        <f t="shared" si="0"/>
        <v>1</v>
      </c>
      <c r="G39" s="266">
        <f t="shared" si="1"/>
        <v>8.5999999999999998E-4</v>
      </c>
      <c r="H39" s="254">
        <f>(C39/C275)*H11</f>
        <v>0.1842035493770105</v>
      </c>
      <c r="I39" s="255">
        <f t="shared" si="2"/>
        <v>0.1850635493770105</v>
      </c>
      <c r="J39" s="256"/>
      <c r="K39" s="257"/>
      <c r="L39" s="260"/>
    </row>
    <row r="40" spans="1:12" x14ac:dyDescent="0.25">
      <c r="A40" s="262">
        <v>35</v>
      </c>
      <c r="B40" s="264">
        <v>17715668</v>
      </c>
      <c r="C40" s="265">
        <v>91</v>
      </c>
      <c r="D40" s="268">
        <v>9267</v>
      </c>
      <c r="E40" s="268">
        <v>9611</v>
      </c>
      <c r="F40" s="252">
        <f t="shared" si="0"/>
        <v>344</v>
      </c>
      <c r="G40" s="266">
        <f t="shared" si="1"/>
        <v>0.29583999999999999</v>
      </c>
      <c r="H40" s="254">
        <f>(C40/C275)*H11</f>
        <v>0.29407935075978869</v>
      </c>
      <c r="I40" s="255">
        <f t="shared" si="2"/>
        <v>0.58991935075978863</v>
      </c>
      <c r="J40" s="256"/>
      <c r="K40" s="257"/>
      <c r="L40" s="260"/>
    </row>
    <row r="41" spans="1:12" x14ac:dyDescent="0.25">
      <c r="A41" s="262">
        <v>36</v>
      </c>
      <c r="B41" s="264">
        <v>17715330</v>
      </c>
      <c r="C41" s="265">
        <v>55.5</v>
      </c>
      <c r="D41" s="251">
        <v>5489</v>
      </c>
      <c r="E41" s="251">
        <v>5489</v>
      </c>
      <c r="F41" s="252">
        <f t="shared" si="0"/>
        <v>0</v>
      </c>
      <c r="G41" s="266">
        <f t="shared" si="1"/>
        <v>0</v>
      </c>
      <c r="H41" s="254">
        <f>(C41/C275)*H11</f>
        <v>0.1793560875512997</v>
      </c>
      <c r="I41" s="255">
        <f t="shared" si="2"/>
        <v>0.1793560875512997</v>
      </c>
      <c r="J41" s="256"/>
      <c r="K41" s="257"/>
      <c r="L41" s="260"/>
    </row>
    <row r="42" spans="1:12" x14ac:dyDescent="0.25">
      <c r="A42" s="262">
        <v>37</v>
      </c>
      <c r="B42" s="264">
        <v>17715181</v>
      </c>
      <c r="C42" s="265">
        <v>51.9</v>
      </c>
      <c r="D42" s="268">
        <v>4781</v>
      </c>
      <c r="E42" s="268">
        <v>5154</v>
      </c>
      <c r="F42" s="252">
        <f t="shared" si="0"/>
        <v>373</v>
      </c>
      <c r="G42" s="266">
        <f t="shared" si="1"/>
        <v>0.32078000000000001</v>
      </c>
      <c r="H42" s="254">
        <f>(C42/C275)*H11</f>
        <v>0.16772217916959378</v>
      </c>
      <c r="I42" s="255">
        <f t="shared" si="2"/>
        <v>0.48850217916959382</v>
      </c>
      <c r="J42" s="256"/>
      <c r="K42" s="257"/>
      <c r="L42" s="260"/>
    </row>
    <row r="43" spans="1:12" x14ac:dyDescent="0.25">
      <c r="A43" s="267">
        <v>38</v>
      </c>
      <c r="B43" s="264">
        <v>17219134</v>
      </c>
      <c r="C43" s="265">
        <v>48.5</v>
      </c>
      <c r="D43" s="268">
        <v>5461</v>
      </c>
      <c r="E43" s="268">
        <v>5813</v>
      </c>
      <c r="F43" s="252">
        <f t="shared" si="0"/>
        <v>352</v>
      </c>
      <c r="G43" s="266">
        <f t="shared" si="1"/>
        <v>0.30271999999999999</v>
      </c>
      <c r="H43" s="254">
        <f>(C43/C275)*H11</f>
        <v>0.15673459903131595</v>
      </c>
      <c r="I43" s="255">
        <f t="shared" si="2"/>
        <v>0.45945459903131591</v>
      </c>
      <c r="J43" s="256"/>
      <c r="K43" s="257"/>
      <c r="L43" s="260"/>
    </row>
    <row r="44" spans="1:12" x14ac:dyDescent="0.25">
      <c r="A44" s="262">
        <v>39</v>
      </c>
      <c r="B44" s="264">
        <v>17715002</v>
      </c>
      <c r="C44" s="265">
        <v>49.4</v>
      </c>
      <c r="D44" s="268">
        <v>6039</v>
      </c>
      <c r="E44" s="268">
        <v>6606</v>
      </c>
      <c r="F44" s="252">
        <f t="shared" si="0"/>
        <v>567</v>
      </c>
      <c r="G44" s="266">
        <f t="shared" si="1"/>
        <v>0.48762</v>
      </c>
      <c r="H44" s="254">
        <f>(C44/C275)*H11</f>
        <v>0.15964307612674242</v>
      </c>
      <c r="I44" s="255">
        <f t="shared" si="2"/>
        <v>0.64726307612674239</v>
      </c>
      <c r="J44" s="256"/>
      <c r="K44" s="257"/>
      <c r="L44" s="260"/>
    </row>
    <row r="45" spans="1:12" x14ac:dyDescent="0.25">
      <c r="A45" s="262">
        <v>40</v>
      </c>
      <c r="B45" s="264">
        <v>17715648</v>
      </c>
      <c r="C45" s="265">
        <v>66.099999999999994</v>
      </c>
      <c r="D45" s="251">
        <v>8183</v>
      </c>
      <c r="E45" s="251">
        <v>8183</v>
      </c>
      <c r="F45" s="252">
        <f t="shared" si="0"/>
        <v>0</v>
      </c>
      <c r="G45" s="266">
        <f t="shared" si="1"/>
        <v>0</v>
      </c>
      <c r="H45" s="254">
        <f>(C45/C275)*H11</f>
        <v>0.21361148445298936</v>
      </c>
      <c r="I45" s="255">
        <f t="shared" si="2"/>
        <v>0.21361148445298936</v>
      </c>
      <c r="J45" s="256"/>
      <c r="K45" s="257"/>
      <c r="L45" s="260"/>
    </row>
    <row r="46" spans="1:12" x14ac:dyDescent="0.25">
      <c r="A46" s="259">
        <v>41</v>
      </c>
      <c r="B46" s="264">
        <v>17715025</v>
      </c>
      <c r="C46" s="265">
        <v>36.799999999999997</v>
      </c>
      <c r="D46" s="268">
        <v>6105</v>
      </c>
      <c r="E46" s="268">
        <v>6426</v>
      </c>
      <c r="F46" s="252">
        <f t="shared" si="0"/>
        <v>321</v>
      </c>
      <c r="G46" s="266">
        <f t="shared" si="1"/>
        <v>0.27605999999999997</v>
      </c>
      <c r="H46" s="254">
        <f>(C46/C275)*H11</f>
        <v>0.11892439679077167</v>
      </c>
      <c r="I46" s="255">
        <f t="shared" si="2"/>
        <v>0.39498439679077163</v>
      </c>
      <c r="J46" s="256"/>
      <c r="K46" s="257"/>
      <c r="L46" s="260"/>
    </row>
    <row r="47" spans="1:12" x14ac:dyDescent="0.25">
      <c r="A47" s="259">
        <v>42</v>
      </c>
      <c r="B47" s="264">
        <v>17715405</v>
      </c>
      <c r="C47" s="265">
        <v>64.099999999999994</v>
      </c>
      <c r="D47" s="251">
        <v>6972</v>
      </c>
      <c r="E47" s="251">
        <v>6972</v>
      </c>
      <c r="F47" s="252">
        <f t="shared" si="0"/>
        <v>0</v>
      </c>
      <c r="G47" s="266">
        <f t="shared" si="1"/>
        <v>0</v>
      </c>
      <c r="H47" s="254">
        <f>(C47/C275)*H11</f>
        <v>0.20714820201870829</v>
      </c>
      <c r="I47" s="255">
        <f t="shared" si="2"/>
        <v>0.20714820201870829</v>
      </c>
      <c r="J47" s="256"/>
      <c r="K47" s="257"/>
      <c r="L47" s="260"/>
    </row>
    <row r="48" spans="1:12" x14ac:dyDescent="0.25">
      <c r="A48" s="259">
        <v>43</v>
      </c>
      <c r="B48" s="264">
        <v>17715689</v>
      </c>
      <c r="C48" s="250">
        <v>45.6</v>
      </c>
      <c r="D48" s="251">
        <v>4024</v>
      </c>
      <c r="E48" s="251">
        <v>4024</v>
      </c>
      <c r="F48" s="252">
        <f t="shared" si="0"/>
        <v>0</v>
      </c>
      <c r="G48" s="253">
        <f t="shared" si="1"/>
        <v>0</v>
      </c>
      <c r="H48" s="254">
        <f>(C48/C275)*H11</f>
        <v>0.14736283950160842</v>
      </c>
      <c r="I48" s="255">
        <f t="shared" si="2"/>
        <v>0.14736283950160842</v>
      </c>
      <c r="J48" s="256"/>
      <c r="K48" s="257"/>
      <c r="L48" s="260"/>
    </row>
    <row r="49" spans="1:12" x14ac:dyDescent="0.25">
      <c r="A49" s="248">
        <v>44</v>
      </c>
      <c r="B49" s="249">
        <v>17715320</v>
      </c>
      <c r="C49" s="250">
        <v>52.8</v>
      </c>
      <c r="D49" s="268">
        <v>3542</v>
      </c>
      <c r="E49" s="268">
        <v>3542</v>
      </c>
      <c r="F49" s="252">
        <f t="shared" si="0"/>
        <v>0</v>
      </c>
      <c r="G49" s="253">
        <f t="shared" si="1"/>
        <v>0</v>
      </c>
      <c r="H49" s="254">
        <f>(C49/C275)*H11</f>
        <v>0.17063065626502025</v>
      </c>
      <c r="I49" s="255">
        <f t="shared" si="2"/>
        <v>0.17063065626502025</v>
      </c>
      <c r="J49" s="256"/>
      <c r="K49" s="257"/>
      <c r="L49" s="260"/>
    </row>
    <row r="50" spans="1:12" x14ac:dyDescent="0.25">
      <c r="A50" s="259">
        <v>45</v>
      </c>
      <c r="B50" s="249">
        <v>17219097</v>
      </c>
      <c r="C50" s="250">
        <v>48.7</v>
      </c>
      <c r="D50" s="268">
        <v>3980</v>
      </c>
      <c r="E50" s="268">
        <v>4270</v>
      </c>
      <c r="F50" s="252">
        <f t="shared" si="0"/>
        <v>290</v>
      </c>
      <c r="G50" s="253">
        <f t="shared" si="1"/>
        <v>0.24939999999999998</v>
      </c>
      <c r="H50" s="254">
        <f>(C50/C275)*H11</f>
        <v>0.15738092727474406</v>
      </c>
      <c r="I50" s="255">
        <f t="shared" si="2"/>
        <v>0.40678092727474402</v>
      </c>
      <c r="J50" s="256"/>
      <c r="K50" s="257"/>
      <c r="L50" s="260"/>
    </row>
    <row r="51" spans="1:12" x14ac:dyDescent="0.25">
      <c r="A51" s="259">
        <v>46</v>
      </c>
      <c r="B51" s="249">
        <v>17218585</v>
      </c>
      <c r="C51" s="250">
        <v>56.8</v>
      </c>
      <c r="D51" s="268">
        <v>1666</v>
      </c>
      <c r="E51" s="268">
        <v>2000</v>
      </c>
      <c r="F51" s="252">
        <f t="shared" si="0"/>
        <v>334</v>
      </c>
      <c r="G51" s="253">
        <f t="shared" si="1"/>
        <v>0.28724</v>
      </c>
      <c r="H51" s="254">
        <f>(C51/C275)*H11</f>
        <v>0.18355722113358239</v>
      </c>
      <c r="I51" s="255">
        <f t="shared" si="2"/>
        <v>0.47079722113358236</v>
      </c>
      <c r="J51" s="256"/>
      <c r="K51" s="257"/>
      <c r="L51" s="260"/>
    </row>
    <row r="52" spans="1:12" x14ac:dyDescent="0.25">
      <c r="A52" s="259">
        <v>47</v>
      </c>
      <c r="B52" s="249">
        <v>17218807</v>
      </c>
      <c r="C52" s="250">
        <v>90.9</v>
      </c>
      <c r="D52" s="268">
        <v>6853</v>
      </c>
      <c r="E52" s="268">
        <v>6863</v>
      </c>
      <c r="F52" s="252">
        <f t="shared" si="0"/>
        <v>10</v>
      </c>
      <c r="G52" s="253">
        <f t="shared" si="1"/>
        <v>8.6E-3</v>
      </c>
      <c r="H52" s="254">
        <f>(C52/C275)*H11</f>
        <v>0.29375618663807462</v>
      </c>
      <c r="I52" s="255">
        <f t="shared" si="2"/>
        <v>0.30235618663807462</v>
      </c>
      <c r="J52" s="256"/>
      <c r="K52" s="257"/>
      <c r="L52" s="260"/>
    </row>
    <row r="53" spans="1:12" x14ac:dyDescent="0.25">
      <c r="A53" s="259">
        <v>48</v>
      </c>
      <c r="B53" s="249">
        <v>17218627</v>
      </c>
      <c r="C53" s="250">
        <v>54.9</v>
      </c>
      <c r="D53" s="268">
        <v>1078</v>
      </c>
      <c r="E53" s="268">
        <v>1431</v>
      </c>
      <c r="F53" s="252">
        <f t="shared" si="0"/>
        <v>353</v>
      </c>
      <c r="G53" s="253">
        <f t="shared" si="1"/>
        <v>0.30358000000000002</v>
      </c>
      <c r="H53" s="254">
        <f>(C53/C275)*H11</f>
        <v>0.17741710282101539</v>
      </c>
      <c r="I53" s="255">
        <f t="shared" si="2"/>
        <v>0.48099710282101538</v>
      </c>
      <c r="J53" s="256"/>
      <c r="K53" s="257"/>
      <c r="L53" s="260"/>
    </row>
    <row r="54" spans="1:12" x14ac:dyDescent="0.25">
      <c r="A54" s="259">
        <v>49</v>
      </c>
      <c r="B54" s="249">
        <v>17715402</v>
      </c>
      <c r="C54" s="250">
        <v>51.8</v>
      </c>
      <c r="D54" s="268">
        <v>3586</v>
      </c>
      <c r="E54" s="268">
        <v>3809</v>
      </c>
      <c r="F54" s="252">
        <f t="shared" si="0"/>
        <v>223</v>
      </c>
      <c r="G54" s="253">
        <f t="shared" si="1"/>
        <v>0.19178000000000001</v>
      </c>
      <c r="H54" s="254">
        <f>(C54/C275)*H11</f>
        <v>0.16739901504787971</v>
      </c>
      <c r="I54" s="255">
        <f t="shared" si="2"/>
        <v>0.35917901504787975</v>
      </c>
      <c r="J54" s="256"/>
      <c r="K54" s="257"/>
      <c r="L54" s="260"/>
    </row>
    <row r="55" spans="1:12" x14ac:dyDescent="0.25">
      <c r="A55" s="259">
        <v>50</v>
      </c>
      <c r="B55" s="249">
        <v>17715322</v>
      </c>
      <c r="C55" s="250">
        <v>48.2</v>
      </c>
      <c r="D55" s="268">
        <v>5860</v>
      </c>
      <c r="E55" s="268">
        <v>6279</v>
      </c>
      <c r="F55" s="252">
        <f t="shared" si="0"/>
        <v>419</v>
      </c>
      <c r="G55" s="253">
        <f t="shared" si="1"/>
        <v>0.36033999999999999</v>
      </c>
      <c r="H55" s="254">
        <f>(C55/C275)*H11</f>
        <v>0.1557651066661738</v>
      </c>
      <c r="I55" s="255">
        <f t="shared" si="2"/>
        <v>0.51610510666617382</v>
      </c>
      <c r="J55" s="256"/>
      <c r="K55" s="257"/>
      <c r="L55" s="260"/>
    </row>
    <row r="56" spans="1:12" x14ac:dyDescent="0.25">
      <c r="A56" s="259">
        <v>51</v>
      </c>
      <c r="B56" s="249">
        <v>17715266</v>
      </c>
      <c r="C56" s="250">
        <v>49.3</v>
      </c>
      <c r="D56" s="268">
        <v>5486</v>
      </c>
      <c r="E56" s="268">
        <v>5807</v>
      </c>
      <c r="F56" s="252">
        <f t="shared" si="0"/>
        <v>321</v>
      </c>
      <c r="G56" s="253">
        <f t="shared" si="1"/>
        <v>0.27605999999999997</v>
      </c>
      <c r="H56" s="254">
        <f>(C56/C275)*H11</f>
        <v>0.15931991200502837</v>
      </c>
      <c r="I56" s="255">
        <f t="shared" si="2"/>
        <v>0.43537991200502835</v>
      </c>
      <c r="J56" s="256"/>
      <c r="K56" s="257"/>
      <c r="L56" s="260"/>
    </row>
    <row r="57" spans="1:12" x14ac:dyDescent="0.25">
      <c r="A57" s="259">
        <v>52</v>
      </c>
      <c r="B57" s="249">
        <v>17218675</v>
      </c>
      <c r="C57" s="250">
        <v>66.099999999999994</v>
      </c>
      <c r="D57" s="251">
        <v>5776</v>
      </c>
      <c r="E57" s="251">
        <v>5776</v>
      </c>
      <c r="F57" s="252">
        <f t="shared" si="0"/>
        <v>0</v>
      </c>
      <c r="G57" s="253">
        <f t="shared" si="1"/>
        <v>0</v>
      </c>
      <c r="H57" s="254">
        <f>(C57/C275)*H11</f>
        <v>0.21361148445298936</v>
      </c>
      <c r="I57" s="255">
        <f t="shared" si="2"/>
        <v>0.21361148445298936</v>
      </c>
      <c r="J57" s="256"/>
      <c r="K57" s="257"/>
      <c r="L57" s="260"/>
    </row>
    <row r="58" spans="1:12" x14ac:dyDescent="0.25">
      <c r="A58" s="259">
        <v>53</v>
      </c>
      <c r="B58" s="249">
        <v>17218951</v>
      </c>
      <c r="C58" s="250">
        <v>36.299999999999997</v>
      </c>
      <c r="D58" s="251">
        <v>4293</v>
      </c>
      <c r="E58" s="251">
        <v>4293</v>
      </c>
      <c r="F58" s="252">
        <f t="shared" si="0"/>
        <v>0</v>
      </c>
      <c r="G58" s="253">
        <f t="shared" si="1"/>
        <v>0</v>
      </c>
      <c r="H58" s="254">
        <f>(C58/C275)*H11</f>
        <v>0.11730857618220142</v>
      </c>
      <c r="I58" s="255">
        <f t="shared" si="2"/>
        <v>0.11730857618220142</v>
      </c>
      <c r="J58" s="256"/>
      <c r="K58" s="257"/>
      <c r="L58" s="260"/>
    </row>
    <row r="59" spans="1:12" x14ac:dyDescent="0.25">
      <c r="A59" s="259">
        <v>54</v>
      </c>
      <c r="B59" s="249">
        <v>17219153</v>
      </c>
      <c r="C59" s="250">
        <v>64</v>
      </c>
      <c r="D59" s="251">
        <v>8003</v>
      </c>
      <c r="E59" s="251">
        <v>8003</v>
      </c>
      <c r="F59" s="252">
        <f t="shared" si="0"/>
        <v>0</v>
      </c>
      <c r="G59" s="253">
        <f t="shared" si="1"/>
        <v>0</v>
      </c>
      <c r="H59" s="254">
        <f>(C59/C275)*H11</f>
        <v>0.20682503789699425</v>
      </c>
      <c r="I59" s="255">
        <f t="shared" si="2"/>
        <v>0.20682503789699425</v>
      </c>
      <c r="J59" s="256"/>
      <c r="K59" s="257"/>
      <c r="L59" s="260"/>
    </row>
    <row r="60" spans="1:12" x14ac:dyDescent="0.25">
      <c r="A60" s="259">
        <v>55</v>
      </c>
      <c r="B60" s="249">
        <v>17219239</v>
      </c>
      <c r="C60" s="250">
        <v>45.5</v>
      </c>
      <c r="D60" s="251">
        <v>3035</v>
      </c>
      <c r="E60" s="251">
        <v>3035</v>
      </c>
      <c r="F60" s="252">
        <f t="shared" si="0"/>
        <v>0</v>
      </c>
      <c r="G60" s="253">
        <f t="shared" si="1"/>
        <v>0</v>
      </c>
      <c r="H60" s="254">
        <f>(C60/C275)*H11</f>
        <v>0.14703967537989435</v>
      </c>
      <c r="I60" s="255">
        <f t="shared" si="2"/>
        <v>0.14703967537989435</v>
      </c>
      <c r="J60" s="256"/>
      <c r="K60" s="257"/>
      <c r="L60" s="260"/>
    </row>
    <row r="61" spans="1:12" x14ac:dyDescent="0.25">
      <c r="A61" s="259">
        <v>56</v>
      </c>
      <c r="B61" s="249">
        <v>17218852</v>
      </c>
      <c r="C61" s="250">
        <v>53.1</v>
      </c>
      <c r="D61" s="251">
        <v>3183</v>
      </c>
      <c r="E61" s="251">
        <v>3283</v>
      </c>
      <c r="F61" s="252">
        <f t="shared" si="0"/>
        <v>100</v>
      </c>
      <c r="G61" s="253">
        <f t="shared" si="1"/>
        <v>8.5999999999999993E-2</v>
      </c>
      <c r="H61" s="254">
        <f>(C61/C275)*H11</f>
        <v>0.1716001486301624</v>
      </c>
      <c r="I61" s="255">
        <f t="shared" si="2"/>
        <v>0.2576001486301624</v>
      </c>
      <c r="J61" s="256"/>
      <c r="K61" s="257"/>
      <c r="L61" s="260"/>
    </row>
    <row r="62" spans="1:12" x14ac:dyDescent="0.25">
      <c r="A62" s="259">
        <v>57</v>
      </c>
      <c r="B62" s="249">
        <v>17219162</v>
      </c>
      <c r="C62" s="250">
        <v>48.2</v>
      </c>
      <c r="D62" s="251">
        <v>5133</v>
      </c>
      <c r="E62" s="251">
        <v>5134</v>
      </c>
      <c r="F62" s="252">
        <f t="shared" si="0"/>
        <v>1</v>
      </c>
      <c r="G62" s="253">
        <f t="shared" si="1"/>
        <v>8.5999999999999998E-4</v>
      </c>
      <c r="H62" s="254">
        <f>(C62/C275)*H11</f>
        <v>0.1557651066661738</v>
      </c>
      <c r="I62" s="255">
        <f t="shared" si="2"/>
        <v>0.1566251066661738</v>
      </c>
      <c r="J62" s="256"/>
      <c r="K62" s="257"/>
      <c r="L62" s="260"/>
    </row>
    <row r="63" spans="1:12" x14ac:dyDescent="0.25">
      <c r="A63" s="259">
        <v>58</v>
      </c>
      <c r="B63" s="249">
        <v>17218886</v>
      </c>
      <c r="C63" s="250">
        <v>57</v>
      </c>
      <c r="D63" s="251">
        <v>7258</v>
      </c>
      <c r="E63" s="251">
        <v>7821</v>
      </c>
      <c r="F63" s="252">
        <f t="shared" si="0"/>
        <v>563</v>
      </c>
      <c r="G63" s="253">
        <f t="shared" si="1"/>
        <v>0.48418</v>
      </c>
      <c r="H63" s="254">
        <f>(C63/C275)*H11</f>
        <v>0.1842035493770105</v>
      </c>
      <c r="I63" s="255">
        <f t="shared" si="2"/>
        <v>0.6683835493770105</v>
      </c>
      <c r="J63" s="256"/>
      <c r="K63" s="257"/>
      <c r="L63" s="260"/>
    </row>
    <row r="64" spans="1:12" x14ac:dyDescent="0.25">
      <c r="A64" s="259">
        <v>59</v>
      </c>
      <c r="B64" s="249">
        <v>17218882</v>
      </c>
      <c r="C64" s="250">
        <v>90.8</v>
      </c>
      <c r="D64" s="251">
        <v>10176</v>
      </c>
      <c r="E64" s="251">
        <v>10176</v>
      </c>
      <c r="F64" s="252">
        <f t="shared" si="0"/>
        <v>0</v>
      </c>
      <c r="G64" s="253">
        <f t="shared" si="1"/>
        <v>0</v>
      </c>
      <c r="H64" s="254">
        <f>(C64/C275)*H11</f>
        <v>0.29343302251636055</v>
      </c>
      <c r="I64" s="255">
        <f t="shared" si="2"/>
        <v>0.29343302251636055</v>
      </c>
      <c r="J64" s="256"/>
      <c r="K64" s="257"/>
      <c r="L64" s="260"/>
    </row>
    <row r="65" spans="1:12" x14ac:dyDescent="0.25">
      <c r="A65" s="259">
        <v>60</v>
      </c>
      <c r="B65" s="249">
        <v>17218598</v>
      </c>
      <c r="C65" s="250">
        <v>54.6</v>
      </c>
      <c r="D65" s="251">
        <v>1078</v>
      </c>
      <c r="E65" s="251">
        <v>1078</v>
      </c>
      <c r="F65" s="252">
        <f t="shared" si="0"/>
        <v>0</v>
      </c>
      <c r="G65" s="253">
        <f t="shared" si="1"/>
        <v>0</v>
      </c>
      <c r="H65" s="254">
        <f>(C65/C275)*H11</f>
        <v>0.17644761045587321</v>
      </c>
      <c r="I65" s="255">
        <f t="shared" si="2"/>
        <v>0.17644761045587321</v>
      </c>
      <c r="J65" s="256"/>
      <c r="K65" s="257"/>
      <c r="L65" s="260"/>
    </row>
    <row r="66" spans="1:12" x14ac:dyDescent="0.25">
      <c r="A66" s="259">
        <v>61</v>
      </c>
      <c r="B66" s="261">
        <v>17218999</v>
      </c>
      <c r="C66" s="250">
        <v>52.3</v>
      </c>
      <c r="D66" s="251">
        <v>3451</v>
      </c>
      <c r="E66" s="251">
        <v>3534</v>
      </c>
      <c r="F66" s="252">
        <f t="shared" si="0"/>
        <v>83</v>
      </c>
      <c r="G66" s="253">
        <f t="shared" si="1"/>
        <v>7.1379999999999999E-2</v>
      </c>
      <c r="H66" s="254">
        <f>(C66/C275)*H11</f>
        <v>0.16901483565644998</v>
      </c>
      <c r="I66" s="255">
        <f t="shared" si="2"/>
        <v>0.24039483565644998</v>
      </c>
      <c r="J66" s="256"/>
      <c r="K66" s="257"/>
      <c r="L66" s="260"/>
    </row>
    <row r="67" spans="1:12" x14ac:dyDescent="0.25">
      <c r="A67" s="259">
        <v>62</v>
      </c>
      <c r="B67" s="249">
        <v>17715261</v>
      </c>
      <c r="C67" s="250">
        <v>48.3</v>
      </c>
      <c r="D67" s="251">
        <v>3934</v>
      </c>
      <c r="E67" s="251">
        <v>3934</v>
      </c>
      <c r="F67" s="252">
        <f t="shared" si="0"/>
        <v>0</v>
      </c>
      <c r="G67" s="253">
        <f t="shared" si="1"/>
        <v>0</v>
      </c>
      <c r="H67" s="254">
        <f>(C67/C275)*H11</f>
        <v>0.15608827078788784</v>
      </c>
      <c r="I67" s="255">
        <f t="shared" si="2"/>
        <v>0.15608827078788784</v>
      </c>
      <c r="J67" s="256"/>
      <c r="K67" s="257"/>
      <c r="L67" s="260"/>
    </row>
    <row r="68" spans="1:12" x14ac:dyDescent="0.25">
      <c r="A68" s="259">
        <v>63</v>
      </c>
      <c r="B68" s="249">
        <v>17715139</v>
      </c>
      <c r="C68" s="250">
        <v>49.4</v>
      </c>
      <c r="D68" s="251">
        <v>3361</v>
      </c>
      <c r="E68" s="251">
        <v>3509</v>
      </c>
      <c r="F68" s="252">
        <f t="shared" si="0"/>
        <v>148</v>
      </c>
      <c r="G68" s="253">
        <f t="shared" si="1"/>
        <v>0.12728</v>
      </c>
      <c r="H68" s="254">
        <f>(C68/C275)*H11</f>
        <v>0.15964307612674242</v>
      </c>
      <c r="I68" s="255">
        <f t="shared" si="2"/>
        <v>0.28692307612674239</v>
      </c>
      <c r="J68" s="256"/>
      <c r="K68" s="257"/>
      <c r="L68" s="260"/>
    </row>
    <row r="69" spans="1:12" x14ac:dyDescent="0.25">
      <c r="A69" s="259">
        <v>64</v>
      </c>
      <c r="B69" s="249">
        <v>17218595</v>
      </c>
      <c r="C69" s="250">
        <v>67</v>
      </c>
      <c r="D69" s="251">
        <v>8437</v>
      </c>
      <c r="E69" s="251">
        <v>8437</v>
      </c>
      <c r="F69" s="252">
        <f t="shared" si="0"/>
        <v>0</v>
      </c>
      <c r="G69" s="253">
        <f t="shared" si="1"/>
        <v>0</v>
      </c>
      <c r="H69" s="254">
        <f>(C69/C275)*H11</f>
        <v>0.21651996154841585</v>
      </c>
      <c r="I69" s="255">
        <f t="shared" si="2"/>
        <v>0.21651996154841585</v>
      </c>
      <c r="J69" s="256"/>
      <c r="K69" s="257"/>
      <c r="L69" s="260"/>
    </row>
    <row r="70" spans="1:12" x14ac:dyDescent="0.25">
      <c r="A70" s="248">
        <v>65</v>
      </c>
      <c r="B70" s="249">
        <v>17218834</v>
      </c>
      <c r="C70" s="250">
        <v>36.200000000000003</v>
      </c>
      <c r="D70" s="251">
        <v>5143</v>
      </c>
      <c r="E70" s="251">
        <v>5145</v>
      </c>
      <c r="F70" s="252">
        <f t="shared" si="0"/>
        <v>2</v>
      </c>
      <c r="G70" s="253">
        <f t="shared" si="1"/>
        <v>1.72E-3</v>
      </c>
      <c r="H70" s="254">
        <f>(C70/C275)*H11</f>
        <v>0.11698541206048738</v>
      </c>
      <c r="I70" s="255">
        <f t="shared" si="2"/>
        <v>0.11870541206048738</v>
      </c>
      <c r="J70" s="256"/>
      <c r="K70" s="257"/>
      <c r="L70" s="260"/>
    </row>
    <row r="71" spans="1:12" x14ac:dyDescent="0.25">
      <c r="A71" s="259">
        <v>66</v>
      </c>
      <c r="B71" s="249">
        <v>17219035</v>
      </c>
      <c r="C71" s="250">
        <v>64.5</v>
      </c>
      <c r="D71" s="251">
        <v>3918</v>
      </c>
      <c r="E71" s="251">
        <v>3924</v>
      </c>
      <c r="F71" s="252">
        <f t="shared" si="0"/>
        <v>6</v>
      </c>
      <c r="G71" s="253">
        <f t="shared" si="1"/>
        <v>5.1599999999999997E-3</v>
      </c>
      <c r="H71" s="254">
        <f>(C71/C275)*H11</f>
        <v>0.20844085850556451</v>
      </c>
      <c r="I71" s="255">
        <f t="shared" si="2"/>
        <v>0.21360085850556451</v>
      </c>
      <c r="J71" s="256"/>
      <c r="K71" s="257"/>
      <c r="L71" s="260"/>
    </row>
    <row r="72" spans="1:12" x14ac:dyDescent="0.25">
      <c r="A72" s="248">
        <v>67</v>
      </c>
      <c r="B72" s="249">
        <v>17219112</v>
      </c>
      <c r="C72" s="250">
        <v>45.8</v>
      </c>
      <c r="D72" s="251">
        <v>1781</v>
      </c>
      <c r="E72" s="251">
        <v>1788</v>
      </c>
      <c r="F72" s="252">
        <f t="shared" si="0"/>
        <v>7</v>
      </c>
      <c r="G72" s="253">
        <f t="shared" si="1"/>
        <v>6.0200000000000002E-3</v>
      </c>
      <c r="H72" s="254">
        <f>(C72/C275)*H11</f>
        <v>0.1480091677450365</v>
      </c>
      <c r="I72" s="255">
        <f t="shared" si="2"/>
        <v>0.1540291677450365</v>
      </c>
      <c r="J72" s="256"/>
      <c r="K72" s="257"/>
      <c r="L72" s="260"/>
    </row>
    <row r="73" spans="1:12" x14ac:dyDescent="0.25">
      <c r="A73" s="259">
        <v>68</v>
      </c>
      <c r="B73" s="249">
        <v>17715722</v>
      </c>
      <c r="C73" s="250">
        <v>53</v>
      </c>
      <c r="D73" s="251">
        <v>4440</v>
      </c>
      <c r="E73" s="251">
        <v>4742</v>
      </c>
      <c r="F73" s="252">
        <f t="shared" si="0"/>
        <v>302</v>
      </c>
      <c r="G73" s="253">
        <f t="shared" si="1"/>
        <v>0.25972000000000001</v>
      </c>
      <c r="H73" s="254">
        <f>(C73/C275)*H11</f>
        <v>0.17127698450844836</v>
      </c>
      <c r="I73" s="255">
        <f t="shared" si="2"/>
        <v>0.43099698450844837</v>
      </c>
      <c r="J73" s="256"/>
      <c r="K73" s="257"/>
      <c r="L73" s="260"/>
    </row>
    <row r="74" spans="1:12" x14ac:dyDescent="0.25">
      <c r="A74" s="259">
        <v>69</v>
      </c>
      <c r="B74" s="249">
        <v>17715105</v>
      </c>
      <c r="C74" s="250">
        <v>48.3</v>
      </c>
      <c r="D74" s="251">
        <v>6269</v>
      </c>
      <c r="E74" s="251">
        <v>6663</v>
      </c>
      <c r="F74" s="252">
        <f t="shared" si="0"/>
        <v>394</v>
      </c>
      <c r="G74" s="253">
        <f t="shared" si="1"/>
        <v>0.33883999999999997</v>
      </c>
      <c r="H74" s="254">
        <f>(C74/C275)*H11</f>
        <v>0.15608827078788784</v>
      </c>
      <c r="I74" s="255">
        <f t="shared" si="2"/>
        <v>0.49492827078788781</v>
      </c>
      <c r="J74" s="256"/>
      <c r="K74" s="257"/>
      <c r="L74" s="260"/>
    </row>
    <row r="75" spans="1:12" x14ac:dyDescent="0.25">
      <c r="A75" s="259">
        <v>70</v>
      </c>
      <c r="B75" s="249">
        <v>17715335</v>
      </c>
      <c r="C75" s="250">
        <v>56.9</v>
      </c>
      <c r="D75" s="251">
        <v>6560</v>
      </c>
      <c r="E75" s="251">
        <v>6936</v>
      </c>
      <c r="F75" s="252">
        <f t="shared" si="0"/>
        <v>376</v>
      </c>
      <c r="G75" s="253">
        <f t="shared" si="1"/>
        <v>0.32335999999999998</v>
      </c>
      <c r="H75" s="254">
        <f>(C75/C275)*H11</f>
        <v>0.18388038525529643</v>
      </c>
      <c r="I75" s="255">
        <f t="shared" si="2"/>
        <v>0.50724038525529647</v>
      </c>
      <c r="J75" s="256"/>
      <c r="K75" s="257"/>
      <c r="L75" s="260"/>
    </row>
    <row r="76" spans="1:12" x14ac:dyDescent="0.25">
      <c r="A76" s="259">
        <v>71</v>
      </c>
      <c r="B76" s="249">
        <v>17715210</v>
      </c>
      <c r="C76" s="250">
        <v>90.7</v>
      </c>
      <c r="D76" s="251">
        <v>10088</v>
      </c>
      <c r="E76" s="251">
        <v>11088</v>
      </c>
      <c r="F76" s="252">
        <f t="shared" si="0"/>
        <v>1000</v>
      </c>
      <c r="G76" s="253">
        <f t="shared" si="1"/>
        <v>0.86</v>
      </c>
      <c r="H76" s="254">
        <f>(C76/C275)*H11</f>
        <v>0.29310985839464654</v>
      </c>
      <c r="I76" s="255">
        <f t="shared" si="2"/>
        <v>1.1531098583946466</v>
      </c>
      <c r="J76" s="256"/>
      <c r="K76" s="257"/>
      <c r="L76" s="260"/>
    </row>
    <row r="77" spans="1:12" x14ac:dyDescent="0.25">
      <c r="A77" s="259">
        <v>72</v>
      </c>
      <c r="B77" s="249">
        <v>17715739</v>
      </c>
      <c r="C77" s="250">
        <v>54.5</v>
      </c>
      <c r="D77" s="251">
        <v>1221</v>
      </c>
      <c r="E77" s="251">
        <v>1221</v>
      </c>
      <c r="F77" s="252">
        <f t="shared" si="0"/>
        <v>0</v>
      </c>
      <c r="G77" s="253">
        <f t="shared" si="1"/>
        <v>0</v>
      </c>
      <c r="H77" s="254">
        <f>(C77/C275)*H11</f>
        <v>0.17612444633415916</v>
      </c>
      <c r="I77" s="255">
        <f t="shared" si="2"/>
        <v>0.17612444633415916</v>
      </c>
      <c r="J77" s="256"/>
      <c r="K77" s="257"/>
      <c r="L77" s="260"/>
    </row>
    <row r="78" spans="1:12" x14ac:dyDescent="0.25">
      <c r="A78" s="259">
        <v>73</v>
      </c>
      <c r="B78" s="249">
        <v>17715033</v>
      </c>
      <c r="C78" s="250">
        <v>52.1</v>
      </c>
      <c r="D78" s="251">
        <v>3734</v>
      </c>
      <c r="E78" s="251">
        <v>3844</v>
      </c>
      <c r="F78" s="252">
        <f t="shared" si="0"/>
        <v>110</v>
      </c>
      <c r="G78" s="253">
        <f t="shared" si="1"/>
        <v>9.4600000000000004E-2</v>
      </c>
      <c r="H78" s="254">
        <f>(C78/C275)*H11</f>
        <v>0.16836850741302187</v>
      </c>
      <c r="I78" s="255">
        <f t="shared" si="2"/>
        <v>0.26296850741302186</v>
      </c>
      <c r="J78" s="256"/>
      <c r="K78" s="257"/>
      <c r="L78" s="260"/>
    </row>
    <row r="79" spans="1:12" x14ac:dyDescent="0.25">
      <c r="A79" s="259">
        <v>74</v>
      </c>
      <c r="B79" s="249">
        <v>17715206</v>
      </c>
      <c r="C79" s="250">
        <v>48.3</v>
      </c>
      <c r="D79" s="251">
        <v>5390</v>
      </c>
      <c r="E79" s="251">
        <v>5419</v>
      </c>
      <c r="F79" s="252">
        <f t="shared" ref="F79:F142" si="3">E79-D79</f>
        <v>29</v>
      </c>
      <c r="G79" s="253">
        <f t="shared" ref="G79:G142" si="4">F79*0.00086</f>
        <v>2.494E-2</v>
      </c>
      <c r="H79" s="254">
        <f>(C79/C275)*H11</f>
        <v>0.15608827078788784</v>
      </c>
      <c r="I79" s="255">
        <f t="shared" ref="I79:I142" si="5">G79+H79</f>
        <v>0.18102827078788783</v>
      </c>
      <c r="J79" s="256"/>
      <c r="K79" s="257"/>
      <c r="L79" s="260"/>
    </row>
    <row r="80" spans="1:12" x14ac:dyDescent="0.25">
      <c r="A80" s="267" t="s">
        <v>149</v>
      </c>
      <c r="B80" s="264">
        <v>17715729</v>
      </c>
      <c r="C80" s="265">
        <v>116.8</v>
      </c>
      <c r="D80" s="251">
        <v>4228</v>
      </c>
      <c r="E80" s="251">
        <v>4676</v>
      </c>
      <c r="F80" s="251">
        <f t="shared" si="3"/>
        <v>448</v>
      </c>
      <c r="G80" s="266">
        <f t="shared" si="4"/>
        <v>0.38528000000000001</v>
      </c>
      <c r="H80" s="254">
        <f>(C80/C275)*H11</f>
        <v>0.37745569416201447</v>
      </c>
      <c r="I80" s="269">
        <f t="shared" si="5"/>
        <v>0.76273569416201448</v>
      </c>
      <c r="J80" s="256"/>
      <c r="K80" s="257"/>
      <c r="L80" s="270"/>
    </row>
    <row r="81" spans="1:12" x14ac:dyDescent="0.25">
      <c r="A81" s="259">
        <v>77</v>
      </c>
      <c r="B81" s="249">
        <v>17715229</v>
      </c>
      <c r="C81" s="250">
        <v>36.299999999999997</v>
      </c>
      <c r="D81" s="251">
        <v>1812</v>
      </c>
      <c r="E81" s="251">
        <v>1812</v>
      </c>
      <c r="F81" s="252">
        <f t="shared" si="3"/>
        <v>0</v>
      </c>
      <c r="G81" s="253">
        <f t="shared" si="4"/>
        <v>0</v>
      </c>
      <c r="H81" s="254">
        <f>(C81/C275)*H11</f>
        <v>0.11730857618220142</v>
      </c>
      <c r="I81" s="255">
        <f t="shared" si="5"/>
        <v>0.11730857618220142</v>
      </c>
      <c r="J81" s="256"/>
      <c r="K81" s="257"/>
      <c r="L81" s="260"/>
    </row>
    <row r="82" spans="1:12" x14ac:dyDescent="0.25">
      <c r="A82" s="248">
        <v>78</v>
      </c>
      <c r="B82" s="249">
        <v>17714938</v>
      </c>
      <c r="C82" s="250">
        <v>63.8</v>
      </c>
      <c r="D82" s="251">
        <v>4679</v>
      </c>
      <c r="E82" s="251">
        <v>4680</v>
      </c>
      <c r="F82" s="252">
        <f t="shared" si="3"/>
        <v>1</v>
      </c>
      <c r="G82" s="253">
        <f t="shared" si="4"/>
        <v>8.5999999999999998E-4</v>
      </c>
      <c r="H82" s="254">
        <f>(C82/C275)*H11</f>
        <v>0.20617870965356613</v>
      </c>
      <c r="I82" s="255">
        <f t="shared" si="5"/>
        <v>0.20703870965356613</v>
      </c>
      <c r="J82" s="256"/>
      <c r="K82" s="257"/>
      <c r="L82" s="260"/>
    </row>
    <row r="83" spans="1:12" x14ac:dyDescent="0.25">
      <c r="A83" s="248">
        <v>79</v>
      </c>
      <c r="B83" s="249">
        <v>17715409</v>
      </c>
      <c r="C83" s="250">
        <v>45.6</v>
      </c>
      <c r="D83" s="251">
        <v>4825</v>
      </c>
      <c r="E83" s="251">
        <v>4925</v>
      </c>
      <c r="F83" s="252">
        <f t="shared" si="3"/>
        <v>100</v>
      </c>
      <c r="G83" s="253">
        <f t="shared" si="4"/>
        <v>8.5999999999999993E-2</v>
      </c>
      <c r="H83" s="254">
        <f>(C83/C275)*H11</f>
        <v>0.14736283950160842</v>
      </c>
      <c r="I83" s="255">
        <f t="shared" si="5"/>
        <v>0.23336283950160841</v>
      </c>
      <c r="J83" s="256"/>
      <c r="K83" s="257"/>
      <c r="L83" s="260"/>
    </row>
    <row r="84" spans="1:12" x14ac:dyDescent="0.25">
      <c r="A84" s="259">
        <v>80</v>
      </c>
      <c r="B84" s="249">
        <v>17715205</v>
      </c>
      <c r="C84" s="250">
        <v>53.3</v>
      </c>
      <c r="D84" s="251">
        <v>3126</v>
      </c>
      <c r="E84" s="251">
        <v>3126</v>
      </c>
      <c r="F84" s="252">
        <f t="shared" si="3"/>
        <v>0</v>
      </c>
      <c r="G84" s="253">
        <f t="shared" si="4"/>
        <v>0</v>
      </c>
      <c r="H84" s="254">
        <f>(C84/C275)*H11</f>
        <v>0.17224647687359049</v>
      </c>
      <c r="I84" s="255">
        <f t="shared" si="5"/>
        <v>0.17224647687359049</v>
      </c>
      <c r="J84" s="256"/>
      <c r="K84" s="257"/>
      <c r="L84" s="260"/>
    </row>
    <row r="85" spans="1:12" x14ac:dyDescent="0.25">
      <c r="A85" s="259">
        <v>81</v>
      </c>
      <c r="B85" s="249">
        <v>17715155</v>
      </c>
      <c r="C85" s="250">
        <v>47.6</v>
      </c>
      <c r="D85" s="251">
        <v>3883</v>
      </c>
      <c r="E85" s="251">
        <v>3883</v>
      </c>
      <c r="F85" s="252">
        <f t="shared" si="3"/>
        <v>0</v>
      </c>
      <c r="G85" s="253">
        <f t="shared" si="4"/>
        <v>0</v>
      </c>
      <c r="H85" s="254">
        <f>(C85/C275)*H11</f>
        <v>0.15382612193588949</v>
      </c>
      <c r="I85" s="255">
        <f t="shared" si="5"/>
        <v>0.15382612193588949</v>
      </c>
      <c r="J85" s="256"/>
      <c r="K85" s="257"/>
      <c r="L85" s="260"/>
    </row>
    <row r="86" spans="1:12" x14ac:dyDescent="0.25">
      <c r="A86" s="259">
        <v>82</v>
      </c>
      <c r="B86" s="249">
        <v>17715779</v>
      </c>
      <c r="C86" s="250">
        <v>56.9</v>
      </c>
      <c r="D86" s="251">
        <v>5133</v>
      </c>
      <c r="E86" s="251">
        <v>5134</v>
      </c>
      <c r="F86" s="252">
        <f t="shared" si="3"/>
        <v>1</v>
      </c>
      <c r="G86" s="253">
        <f t="shared" si="4"/>
        <v>8.5999999999999998E-4</v>
      </c>
      <c r="H86" s="254">
        <f>(C86/C275)*H11</f>
        <v>0.18388038525529643</v>
      </c>
      <c r="I86" s="255">
        <f t="shared" si="5"/>
        <v>0.18474038525529643</v>
      </c>
      <c r="J86" s="256"/>
      <c r="K86" s="257"/>
      <c r="L86" s="260"/>
    </row>
    <row r="87" spans="1:12" x14ac:dyDescent="0.25">
      <c r="A87" s="259">
        <v>83</v>
      </c>
      <c r="B87" s="249">
        <v>17715766</v>
      </c>
      <c r="C87" s="250">
        <v>90.7</v>
      </c>
      <c r="D87" s="251">
        <v>5400</v>
      </c>
      <c r="E87" s="251">
        <v>5938</v>
      </c>
      <c r="F87" s="252">
        <f t="shared" si="3"/>
        <v>538</v>
      </c>
      <c r="G87" s="253">
        <f t="shared" si="4"/>
        <v>0.46267999999999998</v>
      </c>
      <c r="H87" s="254">
        <f>(C87/C275)*H11</f>
        <v>0.29310985839464654</v>
      </c>
      <c r="I87" s="255">
        <f t="shared" si="5"/>
        <v>0.75578985839464652</v>
      </c>
      <c r="J87" s="256"/>
      <c r="K87" s="257"/>
      <c r="L87" s="260"/>
    </row>
    <row r="88" spans="1:12" x14ac:dyDescent="0.25">
      <c r="A88" s="259">
        <v>84</v>
      </c>
      <c r="B88" s="249">
        <v>17714988</v>
      </c>
      <c r="C88" s="250">
        <v>54.7</v>
      </c>
      <c r="D88" s="251">
        <v>213</v>
      </c>
      <c r="E88" s="251">
        <v>213</v>
      </c>
      <c r="F88" s="252">
        <f t="shared" si="3"/>
        <v>0</v>
      </c>
      <c r="G88" s="253">
        <f t="shared" si="4"/>
        <v>0</v>
      </c>
      <c r="H88" s="254">
        <f>(C88/C275)*H11</f>
        <v>0.17677077457758728</v>
      </c>
      <c r="I88" s="255">
        <f t="shared" si="5"/>
        <v>0.17677077457758728</v>
      </c>
      <c r="J88" s="256"/>
      <c r="K88" s="257"/>
      <c r="L88" s="260"/>
    </row>
    <row r="89" spans="1:12" x14ac:dyDescent="0.25">
      <c r="A89" s="248">
        <v>85</v>
      </c>
      <c r="B89" s="249">
        <v>17714996</v>
      </c>
      <c r="C89" s="250">
        <v>52</v>
      </c>
      <c r="D89" s="251">
        <v>3470</v>
      </c>
      <c r="E89" s="251">
        <v>3508</v>
      </c>
      <c r="F89" s="252">
        <f t="shared" si="3"/>
        <v>38</v>
      </c>
      <c r="G89" s="253">
        <f t="shared" si="4"/>
        <v>3.2680000000000001E-2</v>
      </c>
      <c r="H89" s="254">
        <f>(C89/C275)*H11</f>
        <v>0.16804534329130782</v>
      </c>
      <c r="I89" s="255">
        <f t="shared" si="5"/>
        <v>0.20072534329130781</v>
      </c>
      <c r="J89" s="256"/>
      <c r="K89" s="257"/>
      <c r="L89" s="260"/>
    </row>
    <row r="90" spans="1:12" x14ac:dyDescent="0.25">
      <c r="A90" s="259">
        <v>86</v>
      </c>
      <c r="B90" s="249">
        <v>17715782</v>
      </c>
      <c r="C90" s="250">
        <v>47.8</v>
      </c>
      <c r="D90" s="251">
        <v>3748</v>
      </c>
      <c r="E90" s="251">
        <v>3893</v>
      </c>
      <c r="F90" s="252">
        <f t="shared" si="3"/>
        <v>145</v>
      </c>
      <c r="G90" s="253">
        <f t="shared" si="4"/>
        <v>0.12469999999999999</v>
      </c>
      <c r="H90" s="254">
        <f>(C90/C275)*H11</f>
        <v>0.15447245017931757</v>
      </c>
      <c r="I90" s="255">
        <f t="shared" si="5"/>
        <v>0.27917245017931758</v>
      </c>
      <c r="J90" s="256"/>
      <c r="K90" s="257"/>
      <c r="L90" s="260"/>
    </row>
    <row r="91" spans="1:12" x14ac:dyDescent="0.25">
      <c r="A91" s="259">
        <v>87</v>
      </c>
      <c r="B91" s="249">
        <v>17715366</v>
      </c>
      <c r="C91" s="250">
        <v>49.5</v>
      </c>
      <c r="D91" s="251">
        <v>3247</v>
      </c>
      <c r="E91" s="251">
        <v>3558</v>
      </c>
      <c r="F91" s="252">
        <f t="shared" si="3"/>
        <v>311</v>
      </c>
      <c r="G91" s="253">
        <f t="shared" si="4"/>
        <v>0.26745999999999998</v>
      </c>
      <c r="H91" s="254">
        <f>(C91/C275)*H11</f>
        <v>0.15996624024845649</v>
      </c>
      <c r="I91" s="255">
        <f t="shared" si="5"/>
        <v>0.42742624024845643</v>
      </c>
      <c r="J91" s="256"/>
      <c r="K91" s="257"/>
      <c r="L91" s="260"/>
    </row>
    <row r="92" spans="1:12" x14ac:dyDescent="0.25">
      <c r="A92" s="259">
        <v>88</v>
      </c>
      <c r="B92" s="249">
        <v>17715249</v>
      </c>
      <c r="C92" s="250">
        <v>66.5</v>
      </c>
      <c r="D92" s="251">
        <v>5937</v>
      </c>
      <c r="E92" s="251">
        <v>5937</v>
      </c>
      <c r="F92" s="252">
        <f t="shared" si="3"/>
        <v>0</v>
      </c>
      <c r="G92" s="253">
        <f t="shared" si="4"/>
        <v>0</v>
      </c>
      <c r="H92" s="254">
        <f>(C92/C275)*H11</f>
        <v>0.21490414093984561</v>
      </c>
      <c r="I92" s="255">
        <f t="shared" si="5"/>
        <v>0.21490414093984561</v>
      </c>
      <c r="J92" s="256"/>
      <c r="K92" s="257"/>
      <c r="L92" s="260"/>
    </row>
    <row r="93" spans="1:12" x14ac:dyDescent="0.25">
      <c r="A93" s="259">
        <v>89</v>
      </c>
      <c r="B93" s="249">
        <v>17715072</v>
      </c>
      <c r="C93" s="250">
        <v>36.5</v>
      </c>
      <c r="D93" s="251">
        <v>4936</v>
      </c>
      <c r="E93" s="251">
        <v>5209</v>
      </c>
      <c r="F93" s="252">
        <f t="shared" si="3"/>
        <v>273</v>
      </c>
      <c r="G93" s="253">
        <f t="shared" si="4"/>
        <v>0.23477999999999999</v>
      </c>
      <c r="H93" s="254">
        <f>(C93/C275)*H11</f>
        <v>0.11795490442562953</v>
      </c>
      <c r="I93" s="255">
        <f t="shared" si="5"/>
        <v>0.35273490442562949</v>
      </c>
      <c r="J93" s="256"/>
      <c r="K93" s="257"/>
      <c r="L93" s="260"/>
    </row>
    <row r="94" spans="1:12" x14ac:dyDescent="0.25">
      <c r="A94" s="259">
        <v>90</v>
      </c>
      <c r="B94" s="271">
        <v>17715232</v>
      </c>
      <c r="C94" s="272">
        <v>64.5</v>
      </c>
      <c r="D94" s="251">
        <v>4897</v>
      </c>
      <c r="E94" s="251">
        <v>4934</v>
      </c>
      <c r="F94" s="252">
        <f t="shared" si="3"/>
        <v>37</v>
      </c>
      <c r="G94" s="253">
        <f t="shared" si="4"/>
        <v>3.1820000000000001E-2</v>
      </c>
      <c r="H94" s="254">
        <f>(C94/C275)*H11</f>
        <v>0.20844085850556451</v>
      </c>
      <c r="I94" s="255">
        <f t="shared" si="5"/>
        <v>0.2402608585055645</v>
      </c>
      <c r="J94" s="256"/>
      <c r="K94" s="257"/>
      <c r="L94" s="260"/>
    </row>
    <row r="95" spans="1:12" x14ac:dyDescent="0.25">
      <c r="A95" s="248">
        <v>91</v>
      </c>
      <c r="B95" s="271">
        <v>17715416</v>
      </c>
      <c r="C95" s="272">
        <v>45</v>
      </c>
      <c r="D95" s="251">
        <v>3433</v>
      </c>
      <c r="E95" s="251">
        <v>3433</v>
      </c>
      <c r="F95" s="252">
        <f t="shared" si="3"/>
        <v>0</v>
      </c>
      <c r="G95" s="253">
        <f t="shared" si="4"/>
        <v>0</v>
      </c>
      <c r="H95" s="254">
        <f>(C95/C275)*H11</f>
        <v>0.14542385477132408</v>
      </c>
      <c r="I95" s="255">
        <f t="shared" si="5"/>
        <v>0.14542385477132408</v>
      </c>
      <c r="J95" s="256"/>
      <c r="K95" s="257"/>
      <c r="L95" s="260"/>
    </row>
    <row r="96" spans="1:12" x14ac:dyDescent="0.25">
      <c r="A96" s="259">
        <v>92</v>
      </c>
      <c r="B96" s="271">
        <v>17715307</v>
      </c>
      <c r="C96" s="272">
        <v>53.2</v>
      </c>
      <c r="D96" s="251">
        <v>2424</v>
      </c>
      <c r="E96" s="251">
        <v>2424</v>
      </c>
      <c r="F96" s="252">
        <f t="shared" si="3"/>
        <v>0</v>
      </c>
      <c r="G96" s="253">
        <f t="shared" si="4"/>
        <v>0</v>
      </c>
      <c r="H96" s="254">
        <f>(C96/C275)*H11</f>
        <v>0.1719233127518765</v>
      </c>
      <c r="I96" s="255">
        <f t="shared" si="5"/>
        <v>0.1719233127518765</v>
      </c>
      <c r="J96" s="256"/>
      <c r="K96" s="257"/>
      <c r="L96" s="260"/>
    </row>
    <row r="97" spans="1:12" x14ac:dyDescent="0.25">
      <c r="A97" s="248">
        <v>93</v>
      </c>
      <c r="B97" s="271">
        <v>17715388</v>
      </c>
      <c r="C97" s="272">
        <v>47.9</v>
      </c>
      <c r="D97" s="251">
        <v>4127</v>
      </c>
      <c r="E97" s="251">
        <v>4127</v>
      </c>
      <c r="F97" s="252">
        <f t="shared" si="3"/>
        <v>0</v>
      </c>
      <c r="G97" s="253">
        <f t="shared" si="4"/>
        <v>0</v>
      </c>
      <c r="H97" s="254">
        <f>(C97/C275)*H11</f>
        <v>0.15479561430103164</v>
      </c>
      <c r="I97" s="255">
        <f t="shared" si="5"/>
        <v>0.15479561430103164</v>
      </c>
      <c r="J97" s="256"/>
      <c r="K97" s="257"/>
      <c r="L97" s="260"/>
    </row>
    <row r="98" spans="1:12" x14ac:dyDescent="0.25">
      <c r="A98" s="259">
        <v>94</v>
      </c>
      <c r="B98" s="271">
        <v>17715590</v>
      </c>
      <c r="C98" s="272">
        <v>56.9</v>
      </c>
      <c r="D98" s="251">
        <v>3955</v>
      </c>
      <c r="E98" s="251">
        <v>3955</v>
      </c>
      <c r="F98" s="252">
        <f t="shared" si="3"/>
        <v>0</v>
      </c>
      <c r="G98" s="253">
        <f t="shared" si="4"/>
        <v>0</v>
      </c>
      <c r="H98" s="254">
        <f>(C98/C275)*H11</f>
        <v>0.18388038525529643</v>
      </c>
      <c r="I98" s="255">
        <f t="shared" si="5"/>
        <v>0.18388038525529643</v>
      </c>
      <c r="J98" s="256"/>
      <c r="K98" s="257"/>
      <c r="L98" s="260"/>
    </row>
    <row r="99" spans="1:12" x14ac:dyDescent="0.25">
      <c r="A99" s="259">
        <v>95</v>
      </c>
      <c r="B99" s="271">
        <v>17715604</v>
      </c>
      <c r="C99" s="272">
        <v>90.8</v>
      </c>
      <c r="D99" s="251">
        <v>8111</v>
      </c>
      <c r="E99" s="251">
        <v>8111</v>
      </c>
      <c r="F99" s="252">
        <f t="shared" si="3"/>
        <v>0</v>
      </c>
      <c r="G99" s="253">
        <f t="shared" si="4"/>
        <v>0</v>
      </c>
      <c r="H99" s="254">
        <f>(C99/C275)*H11</f>
        <v>0.29343302251636055</v>
      </c>
      <c r="I99" s="255">
        <f t="shared" si="5"/>
        <v>0.29343302251636055</v>
      </c>
      <c r="J99" s="256"/>
      <c r="K99" s="257"/>
      <c r="L99" s="260"/>
    </row>
    <row r="100" spans="1:12" x14ac:dyDescent="0.25">
      <c r="A100" s="259">
        <v>96</v>
      </c>
      <c r="B100" s="271">
        <v>17715568</v>
      </c>
      <c r="C100" s="272">
        <v>54.6</v>
      </c>
      <c r="D100" s="251">
        <v>3293</v>
      </c>
      <c r="E100" s="251">
        <v>3293</v>
      </c>
      <c r="F100" s="252">
        <f t="shared" si="3"/>
        <v>0</v>
      </c>
      <c r="G100" s="253">
        <f t="shared" si="4"/>
        <v>0</v>
      </c>
      <c r="H100" s="254">
        <f>(C100/C275)*H11</f>
        <v>0.17644761045587321</v>
      </c>
      <c r="I100" s="255">
        <f t="shared" si="5"/>
        <v>0.17644761045587321</v>
      </c>
      <c r="J100" s="256"/>
      <c r="K100" s="257"/>
      <c r="L100" s="260"/>
    </row>
    <row r="101" spans="1:12" x14ac:dyDescent="0.25">
      <c r="A101" s="248">
        <v>97</v>
      </c>
      <c r="B101" s="271">
        <v>17715168</v>
      </c>
      <c r="C101" s="272">
        <v>51.8</v>
      </c>
      <c r="D101" s="251">
        <v>1636</v>
      </c>
      <c r="E101" s="251">
        <v>1636</v>
      </c>
      <c r="F101" s="252">
        <f t="shared" si="3"/>
        <v>0</v>
      </c>
      <c r="G101" s="253">
        <f t="shared" si="4"/>
        <v>0</v>
      </c>
      <c r="H101" s="254">
        <f>(C101/C275)*H11</f>
        <v>0.16739901504787971</v>
      </c>
      <c r="I101" s="255">
        <f t="shared" si="5"/>
        <v>0.16739901504787971</v>
      </c>
      <c r="J101" s="256"/>
      <c r="K101" s="257"/>
      <c r="L101" s="260"/>
    </row>
    <row r="102" spans="1:12" x14ac:dyDescent="0.25">
      <c r="A102" s="259">
        <v>98</v>
      </c>
      <c r="B102" s="271">
        <v>17715751</v>
      </c>
      <c r="C102" s="272">
        <v>48</v>
      </c>
      <c r="D102" s="251">
        <v>5989</v>
      </c>
      <c r="E102" s="251">
        <v>6237</v>
      </c>
      <c r="F102" s="252">
        <f t="shared" si="3"/>
        <v>248</v>
      </c>
      <c r="G102" s="253">
        <f t="shared" si="4"/>
        <v>0.21328</v>
      </c>
      <c r="H102" s="254">
        <f>(C102/C275)*H11</f>
        <v>0.15511877842274568</v>
      </c>
      <c r="I102" s="255">
        <f t="shared" si="5"/>
        <v>0.36839877842274571</v>
      </c>
      <c r="J102" s="256"/>
      <c r="K102" s="257"/>
      <c r="L102" s="260"/>
    </row>
    <row r="103" spans="1:12" x14ac:dyDescent="0.25">
      <c r="A103" s="248">
        <v>99</v>
      </c>
      <c r="B103" s="271">
        <v>17715725</v>
      </c>
      <c r="C103" s="272">
        <v>49.4</v>
      </c>
      <c r="D103" s="251">
        <v>6172</v>
      </c>
      <c r="E103" s="251">
        <v>6556</v>
      </c>
      <c r="F103" s="252">
        <f t="shared" si="3"/>
        <v>384</v>
      </c>
      <c r="G103" s="253">
        <f t="shared" si="4"/>
        <v>0.33023999999999998</v>
      </c>
      <c r="H103" s="254">
        <f>(C103/C275)*H11</f>
        <v>0.15964307612674242</v>
      </c>
      <c r="I103" s="255">
        <f t="shared" si="5"/>
        <v>0.48988307612674242</v>
      </c>
      <c r="J103" s="256"/>
      <c r="K103" s="257"/>
      <c r="L103" s="260"/>
    </row>
    <row r="104" spans="1:12" x14ac:dyDescent="0.25">
      <c r="A104" s="259">
        <v>100</v>
      </c>
      <c r="B104" s="271">
        <v>17715423</v>
      </c>
      <c r="C104" s="272">
        <v>66.7</v>
      </c>
      <c r="D104" s="251">
        <v>9911</v>
      </c>
      <c r="E104" s="251">
        <v>9914</v>
      </c>
      <c r="F104" s="252">
        <f t="shared" si="3"/>
        <v>3</v>
      </c>
      <c r="G104" s="253">
        <f t="shared" si="4"/>
        <v>2.5799999999999998E-3</v>
      </c>
      <c r="H104" s="254">
        <f>(C104/C275)*H11</f>
        <v>0.2155504691832737</v>
      </c>
      <c r="I104" s="255">
        <f t="shared" si="5"/>
        <v>0.2181304691832737</v>
      </c>
      <c r="J104" s="256"/>
      <c r="K104" s="257"/>
      <c r="L104" s="260"/>
    </row>
    <row r="105" spans="1:12" x14ac:dyDescent="0.25">
      <c r="A105" s="248">
        <v>101</v>
      </c>
      <c r="B105" s="271">
        <v>17219091</v>
      </c>
      <c r="C105" s="272">
        <v>35.700000000000003</v>
      </c>
      <c r="D105" s="251">
        <v>3932</v>
      </c>
      <c r="E105" s="251">
        <v>3932</v>
      </c>
      <c r="F105" s="252">
        <f t="shared" si="3"/>
        <v>0</v>
      </c>
      <c r="G105" s="253">
        <f t="shared" si="4"/>
        <v>0</v>
      </c>
      <c r="H105" s="254">
        <f>(C105/C275)*H11</f>
        <v>0.11536959145191711</v>
      </c>
      <c r="I105" s="255">
        <f t="shared" si="5"/>
        <v>0.11536959145191711</v>
      </c>
      <c r="J105" s="256"/>
      <c r="K105" s="257"/>
      <c r="L105" s="260"/>
    </row>
    <row r="106" spans="1:12" x14ac:dyDescent="0.25">
      <c r="A106" s="259">
        <v>102</v>
      </c>
      <c r="B106" s="271">
        <v>17218975</v>
      </c>
      <c r="C106" s="272">
        <v>64.400000000000006</v>
      </c>
      <c r="D106" s="251">
        <v>7595</v>
      </c>
      <c r="E106" s="251">
        <v>7965</v>
      </c>
      <c r="F106" s="252">
        <f t="shared" si="3"/>
        <v>370</v>
      </c>
      <c r="G106" s="253">
        <f t="shared" si="4"/>
        <v>0.31819999999999998</v>
      </c>
      <c r="H106" s="254">
        <f>(C106/C275)*H11</f>
        <v>0.20811769438385047</v>
      </c>
      <c r="I106" s="255">
        <f t="shared" si="5"/>
        <v>0.52631769438385045</v>
      </c>
      <c r="J106" s="256"/>
      <c r="K106" s="257"/>
      <c r="L106" s="260"/>
    </row>
    <row r="107" spans="1:12" x14ac:dyDescent="0.25">
      <c r="A107" s="259">
        <v>103</v>
      </c>
      <c r="B107" s="271">
        <v>17219065</v>
      </c>
      <c r="C107" s="272">
        <v>45.6</v>
      </c>
      <c r="D107" s="251">
        <v>4515</v>
      </c>
      <c r="E107" s="251">
        <v>4515</v>
      </c>
      <c r="F107" s="252">
        <f t="shared" si="3"/>
        <v>0</v>
      </c>
      <c r="G107" s="253">
        <f t="shared" si="4"/>
        <v>0</v>
      </c>
      <c r="H107" s="254">
        <f>(C107/C275)*H11</f>
        <v>0.14736283950160842</v>
      </c>
      <c r="I107" s="255">
        <f t="shared" si="5"/>
        <v>0.14736283950160842</v>
      </c>
      <c r="J107" s="256"/>
      <c r="K107" s="257"/>
      <c r="L107" s="260"/>
    </row>
    <row r="108" spans="1:12" x14ac:dyDescent="0.25">
      <c r="A108" s="259">
        <v>104</v>
      </c>
      <c r="B108" s="271">
        <v>17715383</v>
      </c>
      <c r="C108" s="272">
        <v>52.8</v>
      </c>
      <c r="D108" s="268">
        <v>5417</v>
      </c>
      <c r="E108" s="268">
        <v>5417</v>
      </c>
      <c r="F108" s="252">
        <f t="shared" si="3"/>
        <v>0</v>
      </c>
      <c r="G108" s="253">
        <f t="shared" si="4"/>
        <v>0</v>
      </c>
      <c r="H108" s="254">
        <f>(C108/C275)*H11</f>
        <v>0.17063065626502025</v>
      </c>
      <c r="I108" s="255">
        <f t="shared" si="5"/>
        <v>0.17063065626502025</v>
      </c>
      <c r="J108" s="256"/>
      <c r="K108" s="257"/>
      <c r="L108" s="260"/>
    </row>
    <row r="109" spans="1:12" x14ac:dyDescent="0.25">
      <c r="A109" s="259">
        <v>105</v>
      </c>
      <c r="B109" s="271">
        <v>17715287</v>
      </c>
      <c r="C109" s="272">
        <v>48</v>
      </c>
      <c r="D109" s="268">
        <v>4869</v>
      </c>
      <c r="E109" s="268">
        <v>4869</v>
      </c>
      <c r="F109" s="252">
        <f t="shared" si="3"/>
        <v>0</v>
      </c>
      <c r="G109" s="253">
        <f t="shared" si="4"/>
        <v>0</v>
      </c>
      <c r="H109" s="254">
        <f>(C109/C275)*H11</f>
        <v>0.15511877842274568</v>
      </c>
      <c r="I109" s="255">
        <f t="shared" si="5"/>
        <v>0.15511877842274568</v>
      </c>
      <c r="J109" s="256"/>
      <c r="K109" s="257"/>
      <c r="L109" s="260"/>
    </row>
    <row r="110" spans="1:12" x14ac:dyDescent="0.25">
      <c r="A110" s="259">
        <v>106</v>
      </c>
      <c r="B110" s="271">
        <v>17715373</v>
      </c>
      <c r="C110" s="272">
        <v>58.5</v>
      </c>
      <c r="D110" s="251">
        <v>4945</v>
      </c>
      <c r="E110" s="251">
        <v>5397</v>
      </c>
      <c r="F110" s="252">
        <f t="shared" si="3"/>
        <v>452</v>
      </c>
      <c r="G110" s="253">
        <f t="shared" si="4"/>
        <v>0.38872000000000001</v>
      </c>
      <c r="H110" s="254">
        <f>(C110/C275)*H11</f>
        <v>0.1890510112027213</v>
      </c>
      <c r="I110" s="255">
        <f t="shared" si="5"/>
        <v>0.57777101120272134</v>
      </c>
      <c r="J110" s="256"/>
      <c r="K110" s="257"/>
      <c r="L110" s="260"/>
    </row>
    <row r="111" spans="1:12" x14ac:dyDescent="0.25">
      <c r="A111" s="248">
        <v>107</v>
      </c>
      <c r="B111" s="271">
        <v>17715058</v>
      </c>
      <c r="C111" s="272">
        <v>91.8</v>
      </c>
      <c r="D111" s="251">
        <v>5254</v>
      </c>
      <c r="E111" s="251">
        <v>5254</v>
      </c>
      <c r="F111" s="252">
        <f t="shared" si="3"/>
        <v>0</v>
      </c>
      <c r="G111" s="253">
        <f t="shared" si="4"/>
        <v>0</v>
      </c>
      <c r="H111" s="254">
        <f>(C111/C275)*H11</f>
        <v>0.29666466373350109</v>
      </c>
      <c r="I111" s="255">
        <f t="shared" si="5"/>
        <v>0.29666466373350109</v>
      </c>
      <c r="J111" s="256"/>
      <c r="K111" s="257"/>
      <c r="L111" s="260"/>
    </row>
    <row r="112" spans="1:12" x14ac:dyDescent="0.25">
      <c r="A112" s="259">
        <v>108</v>
      </c>
      <c r="B112" s="249">
        <v>17715273</v>
      </c>
      <c r="C112" s="250">
        <v>54.6</v>
      </c>
      <c r="D112" s="251">
        <v>3281</v>
      </c>
      <c r="E112" s="251">
        <v>3541</v>
      </c>
      <c r="F112" s="252">
        <f t="shared" si="3"/>
        <v>260</v>
      </c>
      <c r="G112" s="253">
        <f t="shared" si="4"/>
        <v>0.22359999999999999</v>
      </c>
      <c r="H112" s="254">
        <f>(C112/C275)*H11</f>
        <v>0.17644761045587321</v>
      </c>
      <c r="I112" s="255">
        <f t="shared" si="5"/>
        <v>0.40004761045587323</v>
      </c>
      <c r="J112" s="256"/>
      <c r="K112" s="257"/>
      <c r="L112" s="260"/>
    </row>
    <row r="113" spans="1:12" x14ac:dyDescent="0.25">
      <c r="A113" s="248">
        <v>109</v>
      </c>
      <c r="B113" s="249">
        <v>17715501</v>
      </c>
      <c r="C113" s="250">
        <v>51.9</v>
      </c>
      <c r="D113" s="251">
        <v>5111</v>
      </c>
      <c r="E113" s="251">
        <v>5112</v>
      </c>
      <c r="F113" s="252">
        <f t="shared" si="3"/>
        <v>1</v>
      </c>
      <c r="G113" s="253">
        <f t="shared" si="4"/>
        <v>8.5999999999999998E-4</v>
      </c>
      <c r="H113" s="254">
        <f>(C113/C275)*H11</f>
        <v>0.16772217916959378</v>
      </c>
      <c r="I113" s="255">
        <f t="shared" si="5"/>
        <v>0.16858217916959378</v>
      </c>
      <c r="J113" s="256"/>
      <c r="K113" s="257"/>
      <c r="L113" s="260"/>
    </row>
    <row r="114" spans="1:12" x14ac:dyDescent="0.25">
      <c r="A114" s="248">
        <v>110</v>
      </c>
      <c r="B114" s="261">
        <v>17714962</v>
      </c>
      <c r="C114" s="250">
        <v>47.9</v>
      </c>
      <c r="D114" s="251">
        <v>2829</v>
      </c>
      <c r="E114" s="251">
        <v>3132</v>
      </c>
      <c r="F114" s="252">
        <f t="shared" si="3"/>
        <v>303</v>
      </c>
      <c r="G114" s="253">
        <f t="shared" si="4"/>
        <v>0.26057999999999998</v>
      </c>
      <c r="H114" s="254">
        <f>(C114/C275)*H11</f>
        <v>0.15479561430103164</v>
      </c>
      <c r="I114" s="255">
        <f t="shared" si="5"/>
        <v>0.41537561430103165</v>
      </c>
      <c r="J114" s="256"/>
      <c r="K114" s="257"/>
      <c r="L114" s="260"/>
    </row>
    <row r="115" spans="1:12" x14ac:dyDescent="0.25">
      <c r="A115" s="259">
        <v>111</v>
      </c>
      <c r="B115" s="249">
        <v>17715670</v>
      </c>
      <c r="C115" s="250">
        <v>49.1</v>
      </c>
      <c r="D115" s="251">
        <v>5517</v>
      </c>
      <c r="E115" s="251">
        <v>5813</v>
      </c>
      <c r="F115" s="252">
        <f t="shared" si="3"/>
        <v>296</v>
      </c>
      <c r="G115" s="253">
        <f t="shared" si="4"/>
        <v>0.25456000000000001</v>
      </c>
      <c r="H115" s="254">
        <f>(C115/C275)*H11</f>
        <v>0.15867358376160029</v>
      </c>
      <c r="I115" s="255">
        <f t="shared" si="5"/>
        <v>0.4132335837616003</v>
      </c>
      <c r="J115" s="256"/>
      <c r="K115" s="257"/>
      <c r="L115" s="260"/>
    </row>
    <row r="116" spans="1:12" x14ac:dyDescent="0.25">
      <c r="A116" s="259">
        <v>112</v>
      </c>
      <c r="B116" s="249">
        <v>17715079</v>
      </c>
      <c r="C116" s="250">
        <v>68</v>
      </c>
      <c r="D116" s="251">
        <v>9508</v>
      </c>
      <c r="E116" s="251">
        <v>9963</v>
      </c>
      <c r="F116" s="252">
        <f t="shared" si="3"/>
        <v>455</v>
      </c>
      <c r="G116" s="253">
        <f t="shared" si="4"/>
        <v>0.39129999999999998</v>
      </c>
      <c r="H116" s="254">
        <f>(C116/C275)*H11</f>
        <v>0.21975160276555639</v>
      </c>
      <c r="I116" s="255">
        <f t="shared" si="5"/>
        <v>0.61105160276555637</v>
      </c>
      <c r="J116" s="256"/>
      <c r="K116" s="257"/>
      <c r="L116" s="260"/>
    </row>
    <row r="117" spans="1:12" x14ac:dyDescent="0.25">
      <c r="A117" s="259">
        <v>113</v>
      </c>
      <c r="B117" s="249">
        <v>17715190</v>
      </c>
      <c r="C117" s="250">
        <v>35.700000000000003</v>
      </c>
      <c r="D117" s="251">
        <v>4577</v>
      </c>
      <c r="E117" s="251">
        <v>4991</v>
      </c>
      <c r="F117" s="252">
        <f t="shared" si="3"/>
        <v>414</v>
      </c>
      <c r="G117" s="253">
        <f t="shared" si="4"/>
        <v>0.35603999999999997</v>
      </c>
      <c r="H117" s="254">
        <f>(C117/C275)*H11</f>
        <v>0.11536959145191711</v>
      </c>
      <c r="I117" s="255">
        <f t="shared" si="5"/>
        <v>0.47140959145191708</v>
      </c>
      <c r="J117" s="256"/>
      <c r="K117" s="257"/>
      <c r="L117" s="260"/>
    </row>
    <row r="118" spans="1:12" x14ac:dyDescent="0.25">
      <c r="A118" s="248">
        <v>114</v>
      </c>
      <c r="B118" s="249">
        <v>17715256</v>
      </c>
      <c r="C118" s="250">
        <v>64.8</v>
      </c>
      <c r="D118" s="251">
        <v>2655</v>
      </c>
      <c r="E118" s="251">
        <v>2655</v>
      </c>
      <c r="F118" s="252">
        <f t="shared" si="3"/>
        <v>0</v>
      </c>
      <c r="G118" s="253">
        <f t="shared" si="4"/>
        <v>0</v>
      </c>
      <c r="H118" s="254">
        <f>(C118/C275)*H11</f>
        <v>0.20941035087070667</v>
      </c>
      <c r="I118" s="255">
        <f t="shared" si="5"/>
        <v>0.20941035087070667</v>
      </c>
      <c r="J118" s="256"/>
      <c r="K118" s="257"/>
      <c r="L118" s="260"/>
    </row>
    <row r="119" spans="1:12" x14ac:dyDescent="0.25">
      <c r="A119" s="248">
        <v>115</v>
      </c>
      <c r="B119" s="249">
        <v>17715576</v>
      </c>
      <c r="C119" s="250">
        <v>45.4</v>
      </c>
      <c r="D119" s="251">
        <v>1350</v>
      </c>
      <c r="E119" s="251">
        <v>1354</v>
      </c>
      <c r="F119" s="252">
        <f t="shared" si="3"/>
        <v>4</v>
      </c>
      <c r="G119" s="253">
        <f t="shared" si="4"/>
        <v>3.4399999999999999E-3</v>
      </c>
      <c r="H119" s="254">
        <f>(C119/C275)*H11</f>
        <v>0.14671651125818028</v>
      </c>
      <c r="I119" s="255">
        <f t="shared" si="5"/>
        <v>0.15015651125818028</v>
      </c>
      <c r="J119" s="256"/>
      <c r="K119" s="257"/>
      <c r="L119" s="260"/>
    </row>
    <row r="120" spans="1:12" x14ac:dyDescent="0.25">
      <c r="A120" s="259">
        <v>116</v>
      </c>
      <c r="B120" s="249">
        <v>17219088</v>
      </c>
      <c r="C120" s="250">
        <v>52.6</v>
      </c>
      <c r="D120" s="251">
        <v>6377</v>
      </c>
      <c r="E120" s="251">
        <v>6377</v>
      </c>
      <c r="F120" s="252">
        <f t="shared" si="3"/>
        <v>0</v>
      </c>
      <c r="G120" s="253">
        <f t="shared" si="4"/>
        <v>0</v>
      </c>
      <c r="H120" s="254">
        <f>(C120/C275)*H11</f>
        <v>0.16998432802159216</v>
      </c>
      <c r="I120" s="255">
        <f t="shared" si="5"/>
        <v>0.16998432802159216</v>
      </c>
      <c r="J120" s="256"/>
      <c r="K120" s="257"/>
      <c r="L120" s="260"/>
    </row>
    <row r="121" spans="1:12" x14ac:dyDescent="0.25">
      <c r="A121" s="259">
        <v>117</v>
      </c>
      <c r="B121" s="249">
        <v>17218692</v>
      </c>
      <c r="C121" s="250">
        <v>48.1</v>
      </c>
      <c r="D121" s="251">
        <v>4767</v>
      </c>
      <c r="E121" s="251">
        <v>5020</v>
      </c>
      <c r="F121" s="252">
        <f t="shared" si="3"/>
        <v>253</v>
      </c>
      <c r="G121" s="253">
        <f t="shared" si="4"/>
        <v>0.21758</v>
      </c>
      <c r="H121" s="254">
        <f>(C121/C275)*H11</f>
        <v>0.15544194254445973</v>
      </c>
      <c r="I121" s="255">
        <f t="shared" si="5"/>
        <v>0.37302194254445975</v>
      </c>
      <c r="J121" s="256"/>
      <c r="K121" s="257"/>
      <c r="L121" s="260"/>
    </row>
    <row r="122" spans="1:12" x14ac:dyDescent="0.25">
      <c r="A122" s="259">
        <v>118</v>
      </c>
      <c r="B122" s="249">
        <v>17218709</v>
      </c>
      <c r="C122" s="250">
        <v>57</v>
      </c>
      <c r="D122" s="251">
        <v>6481</v>
      </c>
      <c r="E122" s="251">
        <v>6481</v>
      </c>
      <c r="F122" s="252">
        <f t="shared" si="3"/>
        <v>0</v>
      </c>
      <c r="G122" s="253">
        <f t="shared" si="4"/>
        <v>0</v>
      </c>
      <c r="H122" s="254">
        <f>(C122/C275)*H11</f>
        <v>0.1842035493770105</v>
      </c>
      <c r="I122" s="255">
        <f t="shared" si="5"/>
        <v>0.1842035493770105</v>
      </c>
      <c r="J122" s="256"/>
      <c r="K122" s="257"/>
      <c r="L122" s="260"/>
    </row>
    <row r="123" spans="1:12" x14ac:dyDescent="0.25">
      <c r="A123" s="259">
        <v>119</v>
      </c>
      <c r="B123" s="249">
        <v>17218991</v>
      </c>
      <c r="C123" s="250">
        <v>91.3</v>
      </c>
      <c r="D123" s="251">
        <v>5112</v>
      </c>
      <c r="E123" s="251">
        <v>5903</v>
      </c>
      <c r="F123" s="252">
        <f t="shared" si="3"/>
        <v>791</v>
      </c>
      <c r="G123" s="253">
        <f t="shared" si="4"/>
        <v>0.68025999999999998</v>
      </c>
      <c r="H123" s="254">
        <f>(C123/C275)*H11</f>
        <v>0.29504884312493085</v>
      </c>
      <c r="I123" s="255">
        <f t="shared" si="5"/>
        <v>0.97530884312493082</v>
      </c>
      <c r="J123" s="256"/>
      <c r="K123" s="257"/>
      <c r="L123" s="260"/>
    </row>
    <row r="124" spans="1:12" x14ac:dyDescent="0.25">
      <c r="A124" s="248">
        <v>120</v>
      </c>
      <c r="B124" s="249">
        <v>17218957</v>
      </c>
      <c r="C124" s="250">
        <v>54.9</v>
      </c>
      <c r="D124" s="251">
        <v>1082</v>
      </c>
      <c r="E124" s="251">
        <v>1082</v>
      </c>
      <c r="F124" s="252">
        <f t="shared" si="3"/>
        <v>0</v>
      </c>
      <c r="G124" s="253">
        <f t="shared" si="4"/>
        <v>0</v>
      </c>
      <c r="H124" s="254">
        <f>(C124/C275)*H11</f>
        <v>0.17741710282101539</v>
      </c>
      <c r="I124" s="255">
        <f t="shared" si="5"/>
        <v>0.17741710282101539</v>
      </c>
      <c r="J124" s="256"/>
      <c r="K124" s="257"/>
      <c r="L124" s="260"/>
    </row>
    <row r="125" spans="1:12" x14ac:dyDescent="0.25">
      <c r="A125" s="259">
        <v>121</v>
      </c>
      <c r="B125" s="249">
        <v>17218674</v>
      </c>
      <c r="C125" s="250">
        <v>52.2</v>
      </c>
      <c r="D125" s="251">
        <v>5328</v>
      </c>
      <c r="E125" s="251">
        <v>5330</v>
      </c>
      <c r="F125" s="252">
        <f t="shared" si="3"/>
        <v>2</v>
      </c>
      <c r="G125" s="253">
        <f t="shared" si="4"/>
        <v>1.72E-3</v>
      </c>
      <c r="H125" s="254">
        <f>(C125/C275)*H11</f>
        <v>0.16869167153473594</v>
      </c>
      <c r="I125" s="255">
        <f t="shared" si="5"/>
        <v>0.17041167153473594</v>
      </c>
      <c r="J125" s="256"/>
      <c r="K125" s="257"/>
      <c r="L125" s="260"/>
    </row>
    <row r="126" spans="1:12" x14ac:dyDescent="0.25">
      <c r="A126" s="259">
        <v>122</v>
      </c>
      <c r="B126" s="249">
        <v>17218876</v>
      </c>
      <c r="C126" s="250">
        <v>47.9</v>
      </c>
      <c r="D126" s="251">
        <v>1730</v>
      </c>
      <c r="E126" s="251">
        <v>1794</v>
      </c>
      <c r="F126" s="252">
        <f t="shared" si="3"/>
        <v>64</v>
      </c>
      <c r="G126" s="253">
        <f t="shared" si="4"/>
        <v>5.5039999999999999E-2</v>
      </c>
      <c r="H126" s="254">
        <f>(C126/C275)*H11</f>
        <v>0.15479561430103164</v>
      </c>
      <c r="I126" s="255">
        <f t="shared" si="5"/>
        <v>0.20983561430103165</v>
      </c>
      <c r="J126" s="256"/>
      <c r="K126" s="257"/>
      <c r="L126" s="260"/>
    </row>
    <row r="127" spans="1:12" x14ac:dyDescent="0.25">
      <c r="A127" s="248">
        <v>123</v>
      </c>
      <c r="B127" s="249">
        <v>17219120</v>
      </c>
      <c r="C127" s="250">
        <v>49.3</v>
      </c>
      <c r="D127" s="251">
        <v>2024</v>
      </c>
      <c r="E127" s="251">
        <v>2024</v>
      </c>
      <c r="F127" s="252">
        <f t="shared" si="3"/>
        <v>0</v>
      </c>
      <c r="G127" s="253">
        <f t="shared" si="4"/>
        <v>0</v>
      </c>
      <c r="H127" s="254">
        <f>(C127/C275)*H11</f>
        <v>0.15931991200502837</v>
      </c>
      <c r="I127" s="255">
        <f t="shared" si="5"/>
        <v>0.15931991200502837</v>
      </c>
      <c r="J127" s="256"/>
      <c r="K127" s="257"/>
      <c r="L127" s="260"/>
    </row>
    <row r="128" spans="1:12" x14ac:dyDescent="0.25">
      <c r="A128" s="259">
        <v>124</v>
      </c>
      <c r="B128" s="249">
        <v>17219061</v>
      </c>
      <c r="C128" s="250">
        <v>66.7</v>
      </c>
      <c r="D128" s="251">
        <v>4923</v>
      </c>
      <c r="E128" s="251">
        <v>4923</v>
      </c>
      <c r="F128" s="252">
        <f t="shared" si="3"/>
        <v>0</v>
      </c>
      <c r="G128" s="253">
        <f t="shared" si="4"/>
        <v>0</v>
      </c>
      <c r="H128" s="254">
        <f>(C128/C275)*H11</f>
        <v>0.2155504691832737</v>
      </c>
      <c r="I128" s="255">
        <f t="shared" si="5"/>
        <v>0.2155504691832737</v>
      </c>
      <c r="J128" s="256"/>
      <c r="K128" s="257"/>
      <c r="L128" s="260"/>
    </row>
    <row r="129" spans="1:12" x14ac:dyDescent="0.25">
      <c r="A129" s="259">
        <v>125</v>
      </c>
      <c r="B129" s="249">
        <v>17219041</v>
      </c>
      <c r="C129" s="250">
        <v>35.700000000000003</v>
      </c>
      <c r="D129" s="273">
        <v>5881</v>
      </c>
      <c r="E129" s="273">
        <v>5881</v>
      </c>
      <c r="F129" s="252">
        <f t="shared" si="3"/>
        <v>0</v>
      </c>
      <c r="G129" s="253">
        <f t="shared" si="4"/>
        <v>0</v>
      </c>
      <c r="H129" s="254">
        <f>(C129/C275)*H11</f>
        <v>0.11536959145191711</v>
      </c>
      <c r="I129" s="255">
        <f t="shared" si="5"/>
        <v>0.11536959145191711</v>
      </c>
      <c r="J129" s="256"/>
      <c r="K129" s="257"/>
      <c r="L129" s="260"/>
    </row>
    <row r="130" spans="1:12" x14ac:dyDescent="0.25">
      <c r="A130" s="259">
        <v>126</v>
      </c>
      <c r="B130" s="249">
        <v>17218815</v>
      </c>
      <c r="C130" s="250">
        <v>64.599999999999994</v>
      </c>
      <c r="D130" s="251">
        <v>6708</v>
      </c>
      <c r="E130" s="251">
        <v>7006</v>
      </c>
      <c r="F130" s="252">
        <f t="shared" si="3"/>
        <v>298</v>
      </c>
      <c r="G130" s="253">
        <f t="shared" si="4"/>
        <v>0.25628000000000001</v>
      </c>
      <c r="H130" s="254">
        <f>(C130/C275)*H11</f>
        <v>0.20876402262727856</v>
      </c>
      <c r="I130" s="255">
        <f t="shared" si="5"/>
        <v>0.46504402262727856</v>
      </c>
      <c r="J130" s="256"/>
      <c r="K130" s="257"/>
      <c r="L130" s="260"/>
    </row>
    <row r="131" spans="1:12" x14ac:dyDescent="0.25">
      <c r="A131" s="248">
        <v>127</v>
      </c>
      <c r="B131" s="249">
        <v>17219069</v>
      </c>
      <c r="C131" s="250">
        <v>45.6</v>
      </c>
      <c r="D131" s="251">
        <v>2543</v>
      </c>
      <c r="E131" s="251">
        <v>2543</v>
      </c>
      <c r="F131" s="252">
        <f t="shared" si="3"/>
        <v>0</v>
      </c>
      <c r="G131" s="253">
        <f t="shared" si="4"/>
        <v>0</v>
      </c>
      <c r="H131" s="254">
        <f>(C131/C275)*H11</f>
        <v>0.14736283950160842</v>
      </c>
      <c r="I131" s="255">
        <f t="shared" si="5"/>
        <v>0.14736283950160842</v>
      </c>
      <c r="J131" s="256"/>
      <c r="K131" s="257"/>
      <c r="L131" s="260"/>
    </row>
    <row r="132" spans="1:12" x14ac:dyDescent="0.25">
      <c r="A132" s="248">
        <v>128</v>
      </c>
      <c r="B132" s="249">
        <v>17219078</v>
      </c>
      <c r="C132" s="250">
        <v>53.1</v>
      </c>
      <c r="D132" s="251">
        <v>1456</v>
      </c>
      <c r="E132" s="251">
        <v>1619</v>
      </c>
      <c r="F132" s="252">
        <f t="shared" si="3"/>
        <v>163</v>
      </c>
      <c r="G132" s="253">
        <f t="shared" si="4"/>
        <v>0.14018</v>
      </c>
      <c r="H132" s="254">
        <f>(C132/C275)*H11</f>
        <v>0.1716001486301624</v>
      </c>
      <c r="I132" s="255">
        <f t="shared" si="5"/>
        <v>0.3117801486301624</v>
      </c>
      <c r="J132" s="256"/>
      <c r="K132" s="257"/>
      <c r="L132" s="260"/>
    </row>
    <row r="133" spans="1:12" x14ac:dyDescent="0.25">
      <c r="A133" s="248">
        <v>129</v>
      </c>
      <c r="B133" s="249">
        <v>17715201</v>
      </c>
      <c r="C133" s="250">
        <v>48.1</v>
      </c>
      <c r="D133" s="251">
        <v>5117</v>
      </c>
      <c r="E133" s="251">
        <v>5463</v>
      </c>
      <c r="F133" s="252">
        <f t="shared" si="3"/>
        <v>346</v>
      </c>
      <c r="G133" s="253">
        <f t="shared" si="4"/>
        <v>0.29755999999999999</v>
      </c>
      <c r="H133" s="254">
        <f>(C133/C275)*H11</f>
        <v>0.15544194254445973</v>
      </c>
      <c r="I133" s="255">
        <f t="shared" si="5"/>
        <v>0.45300194254445969</v>
      </c>
      <c r="J133" s="256"/>
      <c r="K133" s="257"/>
      <c r="L133" s="260"/>
    </row>
    <row r="134" spans="1:12" x14ac:dyDescent="0.25">
      <c r="A134" s="274">
        <v>130</v>
      </c>
      <c r="B134" s="249">
        <v>17715347</v>
      </c>
      <c r="C134" s="250">
        <v>58.5</v>
      </c>
      <c r="D134" s="251">
        <v>4557</v>
      </c>
      <c r="E134" s="251">
        <v>4965</v>
      </c>
      <c r="F134" s="252">
        <f t="shared" si="3"/>
        <v>408</v>
      </c>
      <c r="G134" s="253">
        <f t="shared" si="4"/>
        <v>0.35087999999999997</v>
      </c>
      <c r="H134" s="254">
        <f>(C134/C275)*H11</f>
        <v>0.1890510112027213</v>
      </c>
      <c r="I134" s="255">
        <f t="shared" si="5"/>
        <v>0.53993101120272124</v>
      </c>
      <c r="J134" s="256"/>
      <c r="K134" s="257"/>
      <c r="L134" s="260"/>
    </row>
    <row r="135" spans="1:12" x14ac:dyDescent="0.25">
      <c r="A135" s="259">
        <v>131</v>
      </c>
      <c r="B135" s="249">
        <v>17218633</v>
      </c>
      <c r="C135" s="250">
        <v>91.2</v>
      </c>
      <c r="D135" s="251">
        <v>8020</v>
      </c>
      <c r="E135" s="251">
        <v>8633</v>
      </c>
      <c r="F135" s="252">
        <f t="shared" si="3"/>
        <v>613</v>
      </c>
      <c r="G135" s="253">
        <f t="shared" si="4"/>
        <v>0.52717999999999998</v>
      </c>
      <c r="H135" s="254">
        <f>(C135/C275)*H11</f>
        <v>0.29472567900321683</v>
      </c>
      <c r="I135" s="255">
        <f t="shared" si="5"/>
        <v>0.82190567900321687</v>
      </c>
      <c r="J135" s="256"/>
      <c r="K135" s="257"/>
      <c r="L135" s="260"/>
    </row>
    <row r="136" spans="1:12" x14ac:dyDescent="0.25">
      <c r="A136" s="248">
        <v>132</v>
      </c>
      <c r="B136" s="249">
        <v>17218649</v>
      </c>
      <c r="C136" s="250">
        <v>54.6</v>
      </c>
      <c r="D136" s="251">
        <v>910</v>
      </c>
      <c r="E136" s="251">
        <v>910</v>
      </c>
      <c r="F136" s="252">
        <f t="shared" si="3"/>
        <v>0</v>
      </c>
      <c r="G136" s="253">
        <f t="shared" si="4"/>
        <v>0</v>
      </c>
      <c r="H136" s="254">
        <f>(C136/C275)*H11</f>
        <v>0.17644761045587321</v>
      </c>
      <c r="I136" s="255">
        <f t="shared" si="5"/>
        <v>0.17644761045587321</v>
      </c>
      <c r="J136" s="256"/>
      <c r="K136" s="257"/>
      <c r="L136" s="260"/>
    </row>
    <row r="137" spans="1:12" x14ac:dyDescent="0.25">
      <c r="A137" s="248">
        <v>133</v>
      </c>
      <c r="B137" s="249">
        <v>17219241</v>
      </c>
      <c r="C137" s="250">
        <v>52.2</v>
      </c>
      <c r="D137" s="251">
        <v>1502</v>
      </c>
      <c r="E137" s="251">
        <v>1506</v>
      </c>
      <c r="F137" s="252">
        <f t="shared" si="3"/>
        <v>4</v>
      </c>
      <c r="G137" s="253">
        <f t="shared" si="4"/>
        <v>3.4399999999999999E-3</v>
      </c>
      <c r="H137" s="254">
        <f>(C137/C275)*H11</f>
        <v>0.16869167153473594</v>
      </c>
      <c r="I137" s="255">
        <f t="shared" si="5"/>
        <v>0.17213167153473594</v>
      </c>
      <c r="J137" s="256"/>
      <c r="K137" s="257"/>
      <c r="L137" s="260"/>
    </row>
    <row r="138" spans="1:12" x14ac:dyDescent="0.25">
      <c r="A138" s="248">
        <v>134</v>
      </c>
      <c r="B138" s="249">
        <v>17218645</v>
      </c>
      <c r="C138" s="250">
        <v>48.2</v>
      </c>
      <c r="D138" s="251">
        <v>1829</v>
      </c>
      <c r="E138" s="251">
        <v>1829</v>
      </c>
      <c r="F138" s="252">
        <f t="shared" si="3"/>
        <v>0</v>
      </c>
      <c r="G138" s="253">
        <f t="shared" si="4"/>
        <v>0</v>
      </c>
      <c r="H138" s="254">
        <f>(C138/C275)*H11</f>
        <v>0.1557651066661738</v>
      </c>
      <c r="I138" s="255">
        <f t="shared" si="5"/>
        <v>0.1557651066661738</v>
      </c>
      <c r="J138" s="256"/>
      <c r="K138" s="257"/>
      <c r="L138" s="260"/>
    </row>
    <row r="139" spans="1:12" x14ac:dyDescent="0.25">
      <c r="A139" s="248">
        <v>135</v>
      </c>
      <c r="B139" s="249">
        <v>17218661</v>
      </c>
      <c r="C139" s="250">
        <v>49.4</v>
      </c>
      <c r="D139" s="251">
        <v>468</v>
      </c>
      <c r="E139" s="251">
        <v>468</v>
      </c>
      <c r="F139" s="252">
        <f t="shared" si="3"/>
        <v>0</v>
      </c>
      <c r="G139" s="253">
        <f t="shared" si="4"/>
        <v>0</v>
      </c>
      <c r="H139" s="254">
        <f>(C139/C275)*H11</f>
        <v>0.15964307612674242</v>
      </c>
      <c r="I139" s="255">
        <f t="shared" si="5"/>
        <v>0.15964307612674242</v>
      </c>
      <c r="J139" s="256"/>
      <c r="K139" s="257"/>
      <c r="L139" s="260"/>
    </row>
    <row r="140" spans="1:12" x14ac:dyDescent="0.25">
      <c r="A140" s="248">
        <v>136</v>
      </c>
      <c r="B140" s="249">
        <v>17218979</v>
      </c>
      <c r="C140" s="250">
        <v>66.900000000000006</v>
      </c>
      <c r="D140" s="251">
        <v>7568</v>
      </c>
      <c r="E140" s="251">
        <v>7763</v>
      </c>
      <c r="F140" s="252">
        <f t="shared" si="3"/>
        <v>195</v>
      </c>
      <c r="G140" s="253">
        <f t="shared" si="4"/>
        <v>0.16769999999999999</v>
      </c>
      <c r="H140" s="254">
        <f>(C140/C275)*H11</f>
        <v>0.21619679742670181</v>
      </c>
      <c r="I140" s="255">
        <f t="shared" si="5"/>
        <v>0.3838967974267018</v>
      </c>
      <c r="J140" s="256"/>
      <c r="K140" s="257"/>
      <c r="L140" s="260"/>
    </row>
    <row r="141" spans="1:12" x14ac:dyDescent="0.25">
      <c r="A141" s="248">
        <v>137</v>
      </c>
      <c r="B141" s="249">
        <v>17219076</v>
      </c>
      <c r="C141" s="250">
        <v>36.200000000000003</v>
      </c>
      <c r="D141" s="251">
        <v>3766</v>
      </c>
      <c r="E141" s="251">
        <v>3769</v>
      </c>
      <c r="F141" s="252">
        <f t="shared" si="3"/>
        <v>3</v>
      </c>
      <c r="G141" s="253">
        <f t="shared" si="4"/>
        <v>2.5799999999999998E-3</v>
      </c>
      <c r="H141" s="254">
        <f>(C141/C275)*H11</f>
        <v>0.11698541206048738</v>
      </c>
      <c r="I141" s="255">
        <f t="shared" si="5"/>
        <v>0.11956541206048737</v>
      </c>
      <c r="J141" s="256"/>
      <c r="K141" s="257"/>
      <c r="L141" s="260"/>
    </row>
    <row r="142" spans="1:12" x14ac:dyDescent="0.25">
      <c r="A142" s="248">
        <v>138</v>
      </c>
      <c r="B142" s="249">
        <v>17219193</v>
      </c>
      <c r="C142" s="250">
        <v>64.5</v>
      </c>
      <c r="D142" s="251">
        <v>8248</v>
      </c>
      <c r="E142" s="251">
        <v>8249</v>
      </c>
      <c r="F142" s="252">
        <f t="shared" si="3"/>
        <v>1</v>
      </c>
      <c r="G142" s="253">
        <f t="shared" si="4"/>
        <v>8.5999999999999998E-4</v>
      </c>
      <c r="H142" s="254">
        <f>(C142/C275)*H11</f>
        <v>0.20844085850556451</v>
      </c>
      <c r="I142" s="255">
        <f t="shared" si="5"/>
        <v>0.20930085850556451</v>
      </c>
      <c r="J142" s="256"/>
      <c r="K142" s="257"/>
      <c r="L142" s="260"/>
    </row>
    <row r="143" spans="1:12" x14ac:dyDescent="0.25">
      <c r="A143" s="248">
        <v>139</v>
      </c>
      <c r="B143" s="249">
        <v>17219253</v>
      </c>
      <c r="C143" s="250">
        <v>45.5</v>
      </c>
      <c r="D143" s="251">
        <v>1870</v>
      </c>
      <c r="E143" s="251">
        <v>1945</v>
      </c>
      <c r="F143" s="252">
        <f t="shared" ref="F143:F203" si="6">E143-D143</f>
        <v>75</v>
      </c>
      <c r="G143" s="253">
        <f t="shared" ref="G143:G203" si="7">F143*0.00086</f>
        <v>6.4500000000000002E-2</v>
      </c>
      <c r="H143" s="254">
        <f>(C143/C275)*H11</f>
        <v>0.14703967537989435</v>
      </c>
      <c r="I143" s="255">
        <f t="shared" ref="I143:I203" si="8">G143+H143</f>
        <v>0.21153967537989435</v>
      </c>
      <c r="J143" s="256"/>
      <c r="K143" s="257"/>
      <c r="L143" s="260"/>
    </row>
    <row r="144" spans="1:12" x14ac:dyDescent="0.25">
      <c r="A144" s="248">
        <v>140</v>
      </c>
      <c r="B144" s="249">
        <v>17715466</v>
      </c>
      <c r="C144" s="250">
        <v>52.8</v>
      </c>
      <c r="D144" s="251">
        <v>4829</v>
      </c>
      <c r="E144" s="251">
        <v>4829</v>
      </c>
      <c r="F144" s="252">
        <f t="shared" si="6"/>
        <v>0</v>
      </c>
      <c r="G144" s="253">
        <f t="shared" si="7"/>
        <v>0</v>
      </c>
      <c r="H144" s="254">
        <f>(C144/C275)*H11</f>
        <v>0.17063065626502025</v>
      </c>
      <c r="I144" s="255">
        <f t="shared" si="8"/>
        <v>0.17063065626502025</v>
      </c>
      <c r="J144" s="256"/>
      <c r="K144" s="257"/>
      <c r="L144" s="260"/>
    </row>
    <row r="145" spans="1:12" x14ac:dyDescent="0.25">
      <c r="A145" s="248">
        <v>141</v>
      </c>
      <c r="B145" s="249">
        <v>17218746</v>
      </c>
      <c r="C145" s="250">
        <v>47.9</v>
      </c>
      <c r="D145" s="251">
        <v>6279</v>
      </c>
      <c r="E145" s="251">
        <v>6279</v>
      </c>
      <c r="F145" s="252">
        <f t="shared" si="6"/>
        <v>0</v>
      </c>
      <c r="G145" s="253">
        <f t="shared" si="7"/>
        <v>0</v>
      </c>
      <c r="H145" s="254">
        <f>(C145/C275)*H11</f>
        <v>0.15479561430103164</v>
      </c>
      <c r="I145" s="255">
        <f t="shared" si="8"/>
        <v>0.15479561430103164</v>
      </c>
      <c r="J145" s="256"/>
      <c r="K145" s="257"/>
      <c r="L145" s="260"/>
    </row>
    <row r="146" spans="1:12" x14ac:dyDescent="0.25">
      <c r="A146" s="248">
        <v>142</v>
      </c>
      <c r="B146" s="249">
        <v>17219244</v>
      </c>
      <c r="C146" s="250">
        <v>59.4</v>
      </c>
      <c r="D146" s="251">
        <v>5658</v>
      </c>
      <c r="E146" s="251">
        <v>5734</v>
      </c>
      <c r="F146" s="252">
        <f t="shared" si="6"/>
        <v>76</v>
      </c>
      <c r="G146" s="253">
        <f t="shared" si="7"/>
        <v>6.5360000000000001E-2</v>
      </c>
      <c r="H146" s="254">
        <f>(C146/C275)*H11</f>
        <v>0.19195948829814777</v>
      </c>
      <c r="I146" s="255">
        <f t="shared" si="8"/>
        <v>0.25731948829814777</v>
      </c>
      <c r="J146" s="256"/>
      <c r="K146" s="257"/>
      <c r="L146" s="260"/>
    </row>
    <row r="147" spans="1:12" x14ac:dyDescent="0.25">
      <c r="A147" s="248">
        <v>143</v>
      </c>
      <c r="B147" s="249">
        <v>17219230</v>
      </c>
      <c r="C147" s="250">
        <v>100.7</v>
      </c>
      <c r="D147" s="251">
        <v>4610</v>
      </c>
      <c r="E147" s="251">
        <v>4675</v>
      </c>
      <c r="F147" s="252">
        <f t="shared" si="6"/>
        <v>65</v>
      </c>
      <c r="G147" s="253">
        <f t="shared" si="7"/>
        <v>5.5899999999999998E-2</v>
      </c>
      <c r="H147" s="254">
        <f>(C147/C275)*H11</f>
        <v>0.32542627056605189</v>
      </c>
      <c r="I147" s="255">
        <f t="shared" si="8"/>
        <v>0.38132627056605189</v>
      </c>
      <c r="J147" s="256"/>
      <c r="K147" s="257"/>
      <c r="L147" s="260"/>
    </row>
    <row r="148" spans="1:12" x14ac:dyDescent="0.25">
      <c r="A148" s="248">
        <v>144</v>
      </c>
      <c r="B148" s="249">
        <v>17218835</v>
      </c>
      <c r="C148" s="250">
        <v>54.6</v>
      </c>
      <c r="D148" s="251">
        <v>926</v>
      </c>
      <c r="E148" s="251">
        <v>926</v>
      </c>
      <c r="F148" s="252">
        <f t="shared" si="6"/>
        <v>0</v>
      </c>
      <c r="G148" s="253">
        <f t="shared" si="7"/>
        <v>0</v>
      </c>
      <c r="H148" s="254">
        <f>(C148/C275)*H11</f>
        <v>0.17644761045587321</v>
      </c>
      <c r="I148" s="255">
        <f t="shared" si="8"/>
        <v>0.17644761045587321</v>
      </c>
      <c r="J148" s="256"/>
      <c r="K148" s="257"/>
      <c r="L148" s="260"/>
    </row>
    <row r="149" spans="1:12" x14ac:dyDescent="0.25">
      <c r="A149" s="248">
        <v>145</v>
      </c>
      <c r="B149" s="249">
        <v>17715622</v>
      </c>
      <c r="C149" s="250">
        <v>51.9</v>
      </c>
      <c r="D149" s="251">
        <v>2920</v>
      </c>
      <c r="E149" s="251">
        <v>2920</v>
      </c>
      <c r="F149" s="252">
        <f t="shared" si="6"/>
        <v>0</v>
      </c>
      <c r="G149" s="253">
        <f t="shared" si="7"/>
        <v>0</v>
      </c>
      <c r="H149" s="254">
        <f>(C149/C275)*H11</f>
        <v>0.16772217916959378</v>
      </c>
      <c r="I149" s="255">
        <f t="shared" si="8"/>
        <v>0.16772217916959378</v>
      </c>
      <c r="J149" s="256"/>
      <c r="K149" s="257"/>
      <c r="L149" s="260"/>
    </row>
    <row r="150" spans="1:12" x14ac:dyDescent="0.25">
      <c r="A150" s="259">
        <v>146</v>
      </c>
      <c r="B150" s="249">
        <v>17715284</v>
      </c>
      <c r="C150" s="250">
        <v>48.1</v>
      </c>
      <c r="D150" s="251">
        <v>3423</v>
      </c>
      <c r="E150" s="251">
        <v>3600</v>
      </c>
      <c r="F150" s="252">
        <f t="shared" si="6"/>
        <v>177</v>
      </c>
      <c r="G150" s="253">
        <f t="shared" si="7"/>
        <v>0.15221999999999999</v>
      </c>
      <c r="H150" s="254">
        <f>(C150/C275)*H11</f>
        <v>0.15544194254445973</v>
      </c>
      <c r="I150" s="255">
        <f t="shared" si="8"/>
        <v>0.30766194254445972</v>
      </c>
      <c r="J150" s="256"/>
      <c r="K150" s="257"/>
      <c r="L150" s="260"/>
    </row>
    <row r="151" spans="1:12" x14ac:dyDescent="0.25">
      <c r="A151" s="259">
        <v>147</v>
      </c>
      <c r="B151" s="249">
        <v>17219093</v>
      </c>
      <c r="C151" s="250">
        <v>49.2</v>
      </c>
      <c r="D151" s="251">
        <v>3163</v>
      </c>
      <c r="E151" s="251">
        <v>3163</v>
      </c>
      <c r="F151" s="252">
        <f t="shared" si="6"/>
        <v>0</v>
      </c>
      <c r="G151" s="253">
        <f t="shared" si="7"/>
        <v>0</v>
      </c>
      <c r="H151" s="254">
        <f>(C151/C275)*H11</f>
        <v>0.15899674788331433</v>
      </c>
      <c r="I151" s="255">
        <f t="shared" si="8"/>
        <v>0.15899674788331433</v>
      </c>
      <c r="J151" s="256"/>
      <c r="K151" s="257"/>
      <c r="L151" s="260"/>
    </row>
    <row r="152" spans="1:12" x14ac:dyDescent="0.25">
      <c r="A152" s="259">
        <v>148</v>
      </c>
      <c r="B152" s="249">
        <v>17219086</v>
      </c>
      <c r="C152" s="250">
        <v>69.2</v>
      </c>
      <c r="D152" s="251">
        <v>7495</v>
      </c>
      <c r="E152" s="251">
        <v>7705</v>
      </c>
      <c r="F152" s="252">
        <f t="shared" si="6"/>
        <v>210</v>
      </c>
      <c r="G152" s="253">
        <f t="shared" si="7"/>
        <v>0.18059999999999998</v>
      </c>
      <c r="H152" s="254">
        <f>(C152/C275)*H11</f>
        <v>0.22362957222612503</v>
      </c>
      <c r="I152" s="255">
        <f t="shared" si="8"/>
        <v>0.40422957222612499</v>
      </c>
      <c r="J152" s="256"/>
      <c r="K152" s="257"/>
      <c r="L152" s="260"/>
    </row>
    <row r="153" spans="1:12" x14ac:dyDescent="0.25">
      <c r="A153" s="259">
        <v>149</v>
      </c>
      <c r="B153" s="249">
        <v>17715559</v>
      </c>
      <c r="C153" s="250">
        <v>42.5</v>
      </c>
      <c r="D153" s="251">
        <v>3954</v>
      </c>
      <c r="E153" s="251">
        <v>4112</v>
      </c>
      <c r="F153" s="252">
        <f t="shared" si="6"/>
        <v>158</v>
      </c>
      <c r="G153" s="253">
        <f t="shared" si="7"/>
        <v>0.13588</v>
      </c>
      <c r="H153" s="254">
        <f>(C153/C275)*H11</f>
        <v>0.13734475172847274</v>
      </c>
      <c r="I153" s="269">
        <f t="shared" si="8"/>
        <v>0.27322475172847271</v>
      </c>
      <c r="J153" s="275"/>
      <c r="K153" s="257"/>
      <c r="L153" s="260"/>
    </row>
    <row r="154" spans="1:12" x14ac:dyDescent="0.25">
      <c r="A154" s="259">
        <v>150</v>
      </c>
      <c r="B154" s="249">
        <v>17219165</v>
      </c>
      <c r="C154" s="250">
        <v>67.2</v>
      </c>
      <c r="D154" s="251">
        <v>6643</v>
      </c>
      <c r="E154" s="251">
        <v>7125</v>
      </c>
      <c r="F154" s="252">
        <f t="shared" si="6"/>
        <v>482</v>
      </c>
      <c r="G154" s="253">
        <f t="shared" si="7"/>
        <v>0.41452</v>
      </c>
      <c r="H154" s="254">
        <f>(C154/C275)*H11</f>
        <v>0.21716628979184399</v>
      </c>
      <c r="I154" s="255">
        <f t="shared" si="8"/>
        <v>0.63168628979184405</v>
      </c>
      <c r="J154" s="256"/>
      <c r="K154" s="257"/>
      <c r="L154" s="260"/>
    </row>
    <row r="155" spans="1:12" x14ac:dyDescent="0.25">
      <c r="A155" s="259">
        <v>151</v>
      </c>
      <c r="B155" s="249">
        <v>17219146</v>
      </c>
      <c r="C155" s="250">
        <v>45.4</v>
      </c>
      <c r="D155" s="251">
        <v>2614</v>
      </c>
      <c r="E155" s="251">
        <v>2615</v>
      </c>
      <c r="F155" s="252">
        <f t="shared" si="6"/>
        <v>1</v>
      </c>
      <c r="G155" s="253">
        <f t="shared" si="7"/>
        <v>8.5999999999999998E-4</v>
      </c>
      <c r="H155" s="254">
        <f>(C155/C275)*H11</f>
        <v>0.14671651125818028</v>
      </c>
      <c r="I155" s="255">
        <f t="shared" si="8"/>
        <v>0.14757651125818028</v>
      </c>
      <c r="J155" s="256"/>
      <c r="K155" s="257"/>
      <c r="L155" s="260"/>
    </row>
    <row r="156" spans="1:12" x14ac:dyDescent="0.25">
      <c r="A156" s="259">
        <v>152</v>
      </c>
      <c r="B156" s="263">
        <v>17218597</v>
      </c>
      <c r="C156" s="250">
        <v>52.9</v>
      </c>
      <c r="D156" s="251">
        <v>6705</v>
      </c>
      <c r="E156" s="251">
        <v>7144</v>
      </c>
      <c r="F156" s="252">
        <f t="shared" si="6"/>
        <v>439</v>
      </c>
      <c r="G156" s="253">
        <f t="shared" si="7"/>
        <v>0.37753999999999999</v>
      </c>
      <c r="H156" s="254">
        <f>(C156/C275)*H11</f>
        <v>0.17095382038673432</v>
      </c>
      <c r="I156" s="255">
        <f t="shared" si="8"/>
        <v>0.54849382038673433</v>
      </c>
      <c r="J156" s="256"/>
      <c r="K156" s="257"/>
      <c r="L156" s="260"/>
    </row>
    <row r="157" spans="1:12" x14ac:dyDescent="0.25">
      <c r="A157" s="259">
        <v>153</v>
      </c>
      <c r="B157" s="263">
        <v>17218707</v>
      </c>
      <c r="C157" s="250">
        <v>48.1</v>
      </c>
      <c r="D157" s="251">
        <v>2634</v>
      </c>
      <c r="E157" s="251">
        <v>2699</v>
      </c>
      <c r="F157" s="252">
        <f t="shared" si="6"/>
        <v>65</v>
      </c>
      <c r="G157" s="253">
        <f t="shared" si="7"/>
        <v>5.5899999999999998E-2</v>
      </c>
      <c r="H157" s="254">
        <f>(C157/C275)*H11</f>
        <v>0.15544194254445973</v>
      </c>
      <c r="I157" s="255">
        <f t="shared" si="8"/>
        <v>0.21134194254445973</v>
      </c>
      <c r="J157" s="256"/>
      <c r="K157" s="257"/>
      <c r="L157" s="260"/>
    </row>
    <row r="158" spans="1:12" x14ac:dyDescent="0.25">
      <c r="A158" s="259">
        <v>154</v>
      </c>
      <c r="B158" s="263">
        <v>17219111</v>
      </c>
      <c r="C158" s="250">
        <v>60.3</v>
      </c>
      <c r="D158" s="251">
        <v>5330</v>
      </c>
      <c r="E158" s="251">
        <v>5604</v>
      </c>
      <c r="F158" s="252">
        <f t="shared" si="6"/>
        <v>274</v>
      </c>
      <c r="G158" s="253">
        <f t="shared" si="7"/>
        <v>0.23563999999999999</v>
      </c>
      <c r="H158" s="254">
        <f>(C158/C275)*H11</f>
        <v>0.19486796539357423</v>
      </c>
      <c r="I158" s="255">
        <f t="shared" si="8"/>
        <v>0.43050796539357422</v>
      </c>
      <c r="J158" s="256"/>
      <c r="K158" s="257"/>
      <c r="L158" s="260"/>
    </row>
    <row r="159" spans="1:12" x14ac:dyDescent="0.25">
      <c r="A159" s="259">
        <v>155</v>
      </c>
      <c r="B159" s="263">
        <v>17219320</v>
      </c>
      <c r="C159" s="250">
        <v>101.4</v>
      </c>
      <c r="D159" s="251">
        <v>3872</v>
      </c>
      <c r="E159" s="251">
        <v>3872</v>
      </c>
      <c r="F159" s="252">
        <f t="shared" si="6"/>
        <v>0</v>
      </c>
      <c r="G159" s="253">
        <f t="shared" si="7"/>
        <v>0</v>
      </c>
      <c r="H159" s="254">
        <f>(C159/C275)*H11</f>
        <v>0.32768841941805027</v>
      </c>
      <c r="I159" s="255">
        <f t="shared" si="8"/>
        <v>0.32768841941805027</v>
      </c>
      <c r="J159" s="256"/>
      <c r="K159" s="257"/>
      <c r="L159" s="260"/>
    </row>
    <row r="160" spans="1:12" x14ac:dyDescent="0.25">
      <c r="A160" s="259">
        <v>156</v>
      </c>
      <c r="B160" s="263">
        <v>17218751</v>
      </c>
      <c r="C160" s="250">
        <v>54.5</v>
      </c>
      <c r="D160" s="251">
        <v>9357</v>
      </c>
      <c r="E160" s="251">
        <v>10117</v>
      </c>
      <c r="F160" s="252">
        <f t="shared" si="6"/>
        <v>760</v>
      </c>
      <c r="G160" s="253">
        <f>F160*0.00086</f>
        <v>0.65359999999999996</v>
      </c>
      <c r="H160" s="254">
        <f>(C160/C275)*H11</f>
        <v>0.17612444633415916</v>
      </c>
      <c r="I160" s="255">
        <f t="shared" si="8"/>
        <v>0.82972444633415909</v>
      </c>
      <c r="J160" s="256"/>
      <c r="K160" s="257"/>
      <c r="L160" s="260"/>
    </row>
    <row r="161" spans="1:12" x14ac:dyDescent="0.25">
      <c r="A161" s="259">
        <v>157</v>
      </c>
      <c r="B161" s="263">
        <v>17218602</v>
      </c>
      <c r="C161" s="250">
        <v>52</v>
      </c>
      <c r="D161" s="251">
        <v>2500</v>
      </c>
      <c r="E161" s="251">
        <v>2500</v>
      </c>
      <c r="F161" s="252">
        <f t="shared" si="6"/>
        <v>0</v>
      </c>
      <c r="G161" s="253">
        <f t="shared" si="7"/>
        <v>0</v>
      </c>
      <c r="H161" s="254">
        <f>(C161/C275)*H11</f>
        <v>0.16804534329130782</v>
      </c>
      <c r="I161" s="255">
        <f t="shared" si="8"/>
        <v>0.16804534329130782</v>
      </c>
      <c r="J161" s="256"/>
      <c r="K161" s="257"/>
      <c r="L161" s="260"/>
    </row>
    <row r="162" spans="1:12" x14ac:dyDescent="0.25">
      <c r="A162" s="259">
        <v>158</v>
      </c>
      <c r="B162" s="249">
        <v>17219255</v>
      </c>
      <c r="C162" s="250">
        <v>48.1</v>
      </c>
      <c r="D162" s="251">
        <v>2616</v>
      </c>
      <c r="E162" s="251">
        <v>2616</v>
      </c>
      <c r="F162" s="252">
        <f t="shared" si="6"/>
        <v>0</v>
      </c>
      <c r="G162" s="253">
        <f t="shared" si="7"/>
        <v>0</v>
      </c>
      <c r="H162" s="254">
        <f>(C162/C275)*H11</f>
        <v>0.15544194254445973</v>
      </c>
      <c r="I162" s="255">
        <f t="shared" si="8"/>
        <v>0.15544194254445973</v>
      </c>
      <c r="J162" s="256"/>
      <c r="K162" s="257"/>
      <c r="L162" s="260"/>
    </row>
    <row r="163" spans="1:12" x14ac:dyDescent="0.25">
      <c r="A163" s="259">
        <v>159</v>
      </c>
      <c r="B163" s="249">
        <v>17219227</v>
      </c>
      <c r="C163" s="250">
        <v>49.4</v>
      </c>
      <c r="D163" s="251">
        <v>3973</v>
      </c>
      <c r="E163" s="251">
        <v>3973</v>
      </c>
      <c r="F163" s="252">
        <f t="shared" si="6"/>
        <v>0</v>
      </c>
      <c r="G163" s="253">
        <f t="shared" si="7"/>
        <v>0</v>
      </c>
      <c r="H163" s="254">
        <f>(C163/C275)*H11</f>
        <v>0.15964307612674242</v>
      </c>
      <c r="I163" s="255">
        <f t="shared" si="8"/>
        <v>0.15964307612674242</v>
      </c>
      <c r="J163" s="256"/>
      <c r="K163" s="257"/>
      <c r="L163" s="260"/>
    </row>
    <row r="164" spans="1:12" x14ac:dyDescent="0.25">
      <c r="A164" s="259">
        <v>160</v>
      </c>
      <c r="B164" s="249">
        <v>17218599</v>
      </c>
      <c r="C164" s="250">
        <v>69.8</v>
      </c>
      <c r="D164" s="251">
        <v>7596</v>
      </c>
      <c r="E164" s="251">
        <v>7596</v>
      </c>
      <c r="F164" s="252">
        <f t="shared" si="6"/>
        <v>0</v>
      </c>
      <c r="G164" s="253">
        <f t="shared" si="7"/>
        <v>0</v>
      </c>
      <c r="H164" s="254">
        <f>(C164/C275)*H11</f>
        <v>0.22556855695640932</v>
      </c>
      <c r="I164" s="255">
        <f t="shared" si="8"/>
        <v>0.22556855695640932</v>
      </c>
      <c r="J164" s="256"/>
      <c r="K164" s="257"/>
      <c r="L164" s="260"/>
    </row>
    <row r="165" spans="1:12" x14ac:dyDescent="0.25">
      <c r="A165" s="259">
        <v>161</v>
      </c>
      <c r="B165" s="249">
        <v>17219107</v>
      </c>
      <c r="C165" s="250">
        <v>43</v>
      </c>
      <c r="D165" s="251">
        <v>1873</v>
      </c>
      <c r="E165" s="251">
        <v>1873</v>
      </c>
      <c r="F165" s="252">
        <f t="shared" si="6"/>
        <v>0</v>
      </c>
      <c r="G165" s="253">
        <f t="shared" si="7"/>
        <v>0</v>
      </c>
      <c r="H165" s="254">
        <f>(C165/C275)*H11</f>
        <v>0.13896057233704301</v>
      </c>
      <c r="I165" s="255">
        <f t="shared" si="8"/>
        <v>0.13896057233704301</v>
      </c>
      <c r="J165" s="256"/>
      <c r="K165" s="257"/>
      <c r="L165" s="260"/>
    </row>
    <row r="166" spans="1:12" x14ac:dyDescent="0.25">
      <c r="A166" s="259">
        <v>162</v>
      </c>
      <c r="B166" s="249">
        <v>17218736</v>
      </c>
      <c r="C166" s="250">
        <v>68.3</v>
      </c>
      <c r="D166" s="251">
        <v>6458</v>
      </c>
      <c r="E166" s="251">
        <v>6515</v>
      </c>
      <c r="F166" s="252">
        <f t="shared" si="6"/>
        <v>57</v>
      </c>
      <c r="G166" s="253">
        <f>F166*0.00086</f>
        <v>4.9020000000000001E-2</v>
      </c>
      <c r="H166" s="254">
        <f>(C166/C275)*H11</f>
        <v>0.22072109513069854</v>
      </c>
      <c r="I166" s="255">
        <f t="shared" si="8"/>
        <v>0.26974109513069855</v>
      </c>
      <c r="J166" s="256"/>
      <c r="K166" s="257"/>
      <c r="L166" s="260"/>
    </row>
    <row r="167" spans="1:12" x14ac:dyDescent="0.25">
      <c r="A167" s="259">
        <v>163</v>
      </c>
      <c r="B167" s="249">
        <v>17218735</v>
      </c>
      <c r="C167" s="250">
        <v>45.3</v>
      </c>
      <c r="D167" s="251">
        <v>2880</v>
      </c>
      <c r="E167" s="251">
        <v>2880</v>
      </c>
      <c r="F167" s="252">
        <f t="shared" si="6"/>
        <v>0</v>
      </c>
      <c r="G167" s="253">
        <f t="shared" si="7"/>
        <v>0</v>
      </c>
      <c r="H167" s="254">
        <f>(C167/C275)*H11</f>
        <v>0.14639334713646623</v>
      </c>
      <c r="I167" s="255">
        <f t="shared" si="8"/>
        <v>0.14639334713646623</v>
      </c>
      <c r="J167" s="256"/>
      <c r="K167" s="257"/>
      <c r="L167" s="260"/>
    </row>
    <row r="168" spans="1:12" x14ac:dyDescent="0.25">
      <c r="A168" s="259">
        <v>164</v>
      </c>
      <c r="B168" s="249">
        <v>17218779</v>
      </c>
      <c r="C168" s="250">
        <v>53</v>
      </c>
      <c r="D168" s="251">
        <v>5022</v>
      </c>
      <c r="E168" s="251">
        <v>5252</v>
      </c>
      <c r="F168" s="252">
        <f t="shared" si="6"/>
        <v>230</v>
      </c>
      <c r="G168" s="253">
        <f t="shared" si="7"/>
        <v>0.1978</v>
      </c>
      <c r="H168" s="254">
        <f>(C168/C275)*H11</f>
        <v>0.17127698450844836</v>
      </c>
      <c r="I168" s="255">
        <f t="shared" si="8"/>
        <v>0.36907698450844839</v>
      </c>
      <c r="J168" s="256"/>
      <c r="K168" s="257"/>
      <c r="L168" s="260"/>
    </row>
    <row r="169" spans="1:12" x14ac:dyDescent="0.25">
      <c r="A169" s="259">
        <v>165</v>
      </c>
      <c r="B169" s="249">
        <v>17219095</v>
      </c>
      <c r="C169" s="250">
        <v>47.9</v>
      </c>
      <c r="D169" s="251">
        <v>3835</v>
      </c>
      <c r="E169" s="251">
        <v>3835</v>
      </c>
      <c r="F169" s="252">
        <f t="shared" si="6"/>
        <v>0</v>
      </c>
      <c r="G169" s="253">
        <f t="shared" si="7"/>
        <v>0</v>
      </c>
      <c r="H169" s="254">
        <f>(C169/C275)*H11</f>
        <v>0.15479561430103164</v>
      </c>
      <c r="I169" s="255">
        <f t="shared" si="8"/>
        <v>0.15479561430103164</v>
      </c>
      <c r="J169" s="256"/>
      <c r="K169" s="257"/>
      <c r="L169" s="260"/>
    </row>
    <row r="170" spans="1:12" x14ac:dyDescent="0.25">
      <c r="A170" s="259">
        <v>166</v>
      </c>
      <c r="B170" s="249">
        <v>17219066</v>
      </c>
      <c r="C170" s="250">
        <v>60.3</v>
      </c>
      <c r="D170" s="251">
        <v>3358</v>
      </c>
      <c r="E170" s="251">
        <v>3358</v>
      </c>
      <c r="F170" s="252">
        <f t="shared" si="6"/>
        <v>0</v>
      </c>
      <c r="G170" s="253">
        <f t="shared" si="7"/>
        <v>0</v>
      </c>
      <c r="H170" s="254">
        <f>(C170/C275)*H11</f>
        <v>0.19486796539357423</v>
      </c>
      <c r="I170" s="255">
        <f t="shared" si="8"/>
        <v>0.19486796539357423</v>
      </c>
      <c r="J170" s="256"/>
      <c r="K170" s="257"/>
      <c r="L170" s="260"/>
    </row>
    <row r="171" spans="1:12" x14ac:dyDescent="0.25">
      <c r="A171" s="259">
        <v>167</v>
      </c>
      <c r="B171" s="249">
        <v>17218904</v>
      </c>
      <c r="C171" s="250">
        <v>100.9</v>
      </c>
      <c r="D171" s="251">
        <v>5968</v>
      </c>
      <c r="E171" s="251">
        <v>5968</v>
      </c>
      <c r="F171" s="252">
        <f t="shared" si="6"/>
        <v>0</v>
      </c>
      <c r="G171" s="253">
        <f t="shared" si="7"/>
        <v>0</v>
      </c>
      <c r="H171" s="254">
        <f>(C171/C275)*H11</f>
        <v>0.32607259880947997</v>
      </c>
      <c r="I171" s="255">
        <f t="shared" si="8"/>
        <v>0.32607259880947997</v>
      </c>
      <c r="J171" s="256"/>
      <c r="K171" s="257"/>
      <c r="L171" s="260"/>
    </row>
    <row r="172" spans="1:12" x14ac:dyDescent="0.25">
      <c r="A172" s="259">
        <v>168</v>
      </c>
      <c r="B172" s="249">
        <v>17219114</v>
      </c>
      <c r="C172" s="250">
        <v>54.7</v>
      </c>
      <c r="D172" s="251">
        <v>5014</v>
      </c>
      <c r="E172" s="251">
        <v>5338</v>
      </c>
      <c r="F172" s="252">
        <f t="shared" si="6"/>
        <v>324</v>
      </c>
      <c r="G172" s="253">
        <f t="shared" si="7"/>
        <v>0.27864</v>
      </c>
      <c r="H172" s="254">
        <f>(C172/C275)*H11</f>
        <v>0.17677077457758728</v>
      </c>
      <c r="I172" s="255">
        <f t="shared" si="8"/>
        <v>0.45541077457758727</v>
      </c>
      <c r="J172" s="256"/>
      <c r="K172" s="257"/>
      <c r="L172" s="260"/>
    </row>
    <row r="173" spans="1:12" x14ac:dyDescent="0.25">
      <c r="A173" s="259">
        <v>169</v>
      </c>
      <c r="B173" s="249">
        <v>17219283</v>
      </c>
      <c r="C173" s="250">
        <v>52</v>
      </c>
      <c r="D173" s="251">
        <v>2198</v>
      </c>
      <c r="E173" s="251">
        <v>2198</v>
      </c>
      <c r="F173" s="252">
        <f t="shared" si="6"/>
        <v>0</v>
      </c>
      <c r="G173" s="253">
        <f t="shared" si="7"/>
        <v>0</v>
      </c>
      <c r="H173" s="254">
        <f>(C173/C275)*H11</f>
        <v>0.16804534329130782</v>
      </c>
      <c r="I173" s="255">
        <f t="shared" si="8"/>
        <v>0.16804534329130782</v>
      </c>
      <c r="J173" s="256"/>
      <c r="K173" s="257"/>
      <c r="L173" s="260"/>
    </row>
    <row r="174" spans="1:12" x14ac:dyDescent="0.25">
      <c r="A174" s="259">
        <v>170</v>
      </c>
      <c r="B174" s="249">
        <v>17219054</v>
      </c>
      <c r="C174" s="250">
        <v>47.7</v>
      </c>
      <c r="D174" s="251">
        <v>4749</v>
      </c>
      <c r="E174" s="251">
        <v>5164</v>
      </c>
      <c r="F174" s="252">
        <f t="shared" si="6"/>
        <v>415</v>
      </c>
      <c r="G174" s="253">
        <f t="shared" si="7"/>
        <v>0.3569</v>
      </c>
      <c r="H174" s="254">
        <f>(C174/C275)*H11</f>
        <v>0.15414928605760353</v>
      </c>
      <c r="I174" s="255">
        <f t="shared" si="8"/>
        <v>0.51104928605760347</v>
      </c>
      <c r="J174" s="256"/>
      <c r="K174" s="257"/>
      <c r="L174" s="260"/>
    </row>
    <row r="175" spans="1:12" x14ac:dyDescent="0.25">
      <c r="A175" s="259">
        <v>171</v>
      </c>
      <c r="B175" s="249">
        <v>17219077</v>
      </c>
      <c r="C175" s="250">
        <v>49.7</v>
      </c>
      <c r="D175" s="251">
        <v>3162</v>
      </c>
      <c r="E175" s="251">
        <v>3162</v>
      </c>
      <c r="F175" s="252">
        <f t="shared" si="6"/>
        <v>0</v>
      </c>
      <c r="G175" s="253">
        <f t="shared" si="7"/>
        <v>0</v>
      </c>
      <c r="H175" s="254">
        <f>(C175/C275)*H11</f>
        <v>0.1606125684918846</v>
      </c>
      <c r="I175" s="255">
        <f t="shared" si="8"/>
        <v>0.1606125684918846</v>
      </c>
      <c r="J175" s="256"/>
      <c r="K175" s="257"/>
      <c r="L175" s="260"/>
    </row>
    <row r="176" spans="1:12" x14ac:dyDescent="0.25">
      <c r="A176" s="259">
        <v>172</v>
      </c>
      <c r="B176" s="249">
        <v>17219296</v>
      </c>
      <c r="C176" s="250">
        <v>68.8</v>
      </c>
      <c r="D176" s="251">
        <v>3825</v>
      </c>
      <c r="E176" s="251">
        <v>3825</v>
      </c>
      <c r="F176" s="252">
        <f t="shared" si="6"/>
        <v>0</v>
      </c>
      <c r="G176" s="253">
        <f t="shared" si="7"/>
        <v>0</v>
      </c>
      <c r="H176" s="254">
        <f>(C176/C275)*H11</f>
        <v>0.22233691573926881</v>
      </c>
      <c r="I176" s="255">
        <f t="shared" si="8"/>
        <v>0.22233691573926881</v>
      </c>
      <c r="J176" s="256"/>
      <c r="K176" s="257"/>
      <c r="L176" s="260"/>
    </row>
    <row r="177" spans="1:12" x14ac:dyDescent="0.25">
      <c r="A177" s="259">
        <v>173</v>
      </c>
      <c r="B177" s="249">
        <v>17218838</v>
      </c>
      <c r="C177" s="250">
        <v>42.5</v>
      </c>
      <c r="D177" s="251">
        <v>2216</v>
      </c>
      <c r="E177" s="251">
        <v>2216</v>
      </c>
      <c r="F177" s="252">
        <f t="shared" si="6"/>
        <v>0</v>
      </c>
      <c r="G177" s="253">
        <f t="shared" si="7"/>
        <v>0</v>
      </c>
      <c r="H177" s="254">
        <f>(C177/C275)*H11</f>
        <v>0.13734475172847274</v>
      </c>
      <c r="I177" s="255">
        <f t="shared" si="8"/>
        <v>0.13734475172847274</v>
      </c>
      <c r="J177" s="256"/>
      <c r="K177" s="257"/>
      <c r="L177" s="260"/>
    </row>
    <row r="178" spans="1:12" x14ac:dyDescent="0.25">
      <c r="A178" s="259">
        <v>174</v>
      </c>
      <c r="B178" s="249">
        <v>17218967</v>
      </c>
      <c r="C178" s="250">
        <v>67</v>
      </c>
      <c r="D178" s="251">
        <v>5138</v>
      </c>
      <c r="E178" s="251">
        <v>5138</v>
      </c>
      <c r="F178" s="252">
        <f t="shared" si="6"/>
        <v>0</v>
      </c>
      <c r="G178" s="253">
        <f t="shared" si="7"/>
        <v>0</v>
      </c>
      <c r="H178" s="254">
        <f>(C178/C275)*H11</f>
        <v>0.21651996154841585</v>
      </c>
      <c r="I178" s="255">
        <f t="shared" si="8"/>
        <v>0.21651996154841585</v>
      </c>
      <c r="J178" s="256"/>
      <c r="K178" s="257"/>
      <c r="L178" s="260"/>
    </row>
    <row r="179" spans="1:12" x14ac:dyDescent="0.25">
      <c r="A179" s="259">
        <v>175</v>
      </c>
      <c r="B179" s="249">
        <v>17218925</v>
      </c>
      <c r="C179" s="250">
        <v>45.4</v>
      </c>
      <c r="D179" s="251">
        <v>2372</v>
      </c>
      <c r="E179" s="251">
        <v>2372</v>
      </c>
      <c r="F179" s="252">
        <f t="shared" si="6"/>
        <v>0</v>
      </c>
      <c r="G179" s="253">
        <f t="shared" si="7"/>
        <v>0</v>
      </c>
      <c r="H179" s="254">
        <f>(C179/C275)*H11</f>
        <v>0.14671651125818028</v>
      </c>
      <c r="I179" s="255">
        <f t="shared" si="8"/>
        <v>0.14671651125818028</v>
      </c>
      <c r="J179" s="256"/>
      <c r="K179" s="257"/>
      <c r="L179" s="260"/>
    </row>
    <row r="180" spans="1:12" x14ac:dyDescent="0.25">
      <c r="A180" s="259">
        <v>176</v>
      </c>
      <c r="B180" s="249">
        <v>17218755</v>
      </c>
      <c r="C180" s="250">
        <v>53</v>
      </c>
      <c r="D180" s="251">
        <v>2750</v>
      </c>
      <c r="E180" s="251">
        <v>2750</v>
      </c>
      <c r="F180" s="252">
        <f t="shared" si="6"/>
        <v>0</v>
      </c>
      <c r="G180" s="253">
        <f t="shared" si="7"/>
        <v>0</v>
      </c>
      <c r="H180" s="254">
        <f>(C180/C275)*H11</f>
        <v>0.17127698450844836</v>
      </c>
      <c r="I180" s="255">
        <f t="shared" si="8"/>
        <v>0.17127698450844836</v>
      </c>
      <c r="J180" s="256"/>
      <c r="K180" s="257"/>
      <c r="L180" s="260"/>
    </row>
    <row r="181" spans="1:12" x14ac:dyDescent="0.25">
      <c r="A181" s="259">
        <v>177</v>
      </c>
      <c r="B181" s="249">
        <v>17219023</v>
      </c>
      <c r="C181" s="250">
        <v>48</v>
      </c>
      <c r="D181" s="251">
        <v>3607</v>
      </c>
      <c r="E181" s="251">
        <v>3607</v>
      </c>
      <c r="F181" s="252">
        <f t="shared" si="6"/>
        <v>0</v>
      </c>
      <c r="G181" s="253">
        <f t="shared" si="7"/>
        <v>0</v>
      </c>
      <c r="H181" s="254">
        <f>(C181/C275)*H11</f>
        <v>0.15511877842274568</v>
      </c>
      <c r="I181" s="255">
        <f t="shared" si="8"/>
        <v>0.15511877842274568</v>
      </c>
      <c r="J181" s="256"/>
      <c r="K181" s="257"/>
      <c r="L181" s="260"/>
    </row>
    <row r="182" spans="1:12" x14ac:dyDescent="0.25">
      <c r="A182" s="259">
        <v>178</v>
      </c>
      <c r="B182" s="249">
        <v>17219307</v>
      </c>
      <c r="C182" s="250">
        <v>59.8</v>
      </c>
      <c r="D182" s="251">
        <v>4945</v>
      </c>
      <c r="E182" s="251">
        <v>4945</v>
      </c>
      <c r="F182" s="252">
        <f t="shared" si="6"/>
        <v>0</v>
      </c>
      <c r="G182" s="253">
        <f t="shared" si="7"/>
        <v>0</v>
      </c>
      <c r="H182" s="254">
        <f>(C182/C275)*H11</f>
        <v>0.19325214478500399</v>
      </c>
      <c r="I182" s="255">
        <f t="shared" si="8"/>
        <v>0.19325214478500399</v>
      </c>
      <c r="J182" s="256"/>
      <c r="K182" s="257"/>
      <c r="L182" s="260"/>
    </row>
    <row r="183" spans="1:12" x14ac:dyDescent="0.25">
      <c r="A183" s="259">
        <v>179</v>
      </c>
      <c r="B183" s="249">
        <v>17219225</v>
      </c>
      <c r="C183" s="250">
        <v>101.5</v>
      </c>
      <c r="D183" s="251">
        <v>10403</v>
      </c>
      <c r="E183" s="251">
        <v>10404</v>
      </c>
      <c r="F183" s="252">
        <f t="shared" si="6"/>
        <v>1</v>
      </c>
      <c r="G183" s="253">
        <f t="shared" si="7"/>
        <v>8.5999999999999998E-4</v>
      </c>
      <c r="H183" s="254">
        <f>(C183/C275)*H11</f>
        <v>0.32801158353976434</v>
      </c>
      <c r="I183" s="255">
        <f t="shared" si="8"/>
        <v>0.32887158353976437</v>
      </c>
      <c r="J183" s="256"/>
      <c r="K183" s="257"/>
      <c r="L183" s="260"/>
    </row>
    <row r="184" spans="1:12" x14ac:dyDescent="0.25">
      <c r="A184" s="259">
        <v>180</v>
      </c>
      <c r="B184" s="249">
        <v>17219131</v>
      </c>
      <c r="C184" s="250">
        <v>54.7</v>
      </c>
      <c r="D184" s="251">
        <v>2666</v>
      </c>
      <c r="E184" s="251">
        <v>2668</v>
      </c>
      <c r="F184" s="252">
        <f t="shared" si="6"/>
        <v>2</v>
      </c>
      <c r="G184" s="253">
        <f t="shared" si="7"/>
        <v>1.72E-3</v>
      </c>
      <c r="H184" s="254">
        <f>(C184/C275)*H11</f>
        <v>0.17677077457758728</v>
      </c>
      <c r="I184" s="255">
        <f t="shared" si="8"/>
        <v>0.17849077457758727</v>
      </c>
      <c r="J184" s="256"/>
      <c r="K184" s="257"/>
      <c r="L184" s="260"/>
    </row>
    <row r="185" spans="1:12" x14ac:dyDescent="0.25">
      <c r="A185" s="259">
        <v>181</v>
      </c>
      <c r="B185" s="249">
        <v>17218604</v>
      </c>
      <c r="C185" s="250">
        <v>51.8</v>
      </c>
      <c r="D185" s="251">
        <v>2912</v>
      </c>
      <c r="E185" s="251">
        <v>3217</v>
      </c>
      <c r="F185" s="252">
        <f t="shared" si="6"/>
        <v>305</v>
      </c>
      <c r="G185" s="253">
        <f t="shared" si="7"/>
        <v>0.26229999999999998</v>
      </c>
      <c r="H185" s="254">
        <f>(C185/C275)*H11</f>
        <v>0.16739901504787971</v>
      </c>
      <c r="I185" s="255">
        <f t="shared" si="8"/>
        <v>0.42969901504787966</v>
      </c>
      <c r="J185" s="256"/>
      <c r="K185" s="257"/>
      <c r="L185" s="260"/>
    </row>
    <row r="186" spans="1:12" x14ac:dyDescent="0.25">
      <c r="A186" s="259">
        <v>182</v>
      </c>
      <c r="B186" s="249">
        <v>17219333</v>
      </c>
      <c r="C186" s="250">
        <v>47.5</v>
      </c>
      <c r="D186" s="251">
        <v>2479</v>
      </c>
      <c r="E186" s="251">
        <v>2479</v>
      </c>
      <c r="F186" s="252">
        <f t="shared" si="6"/>
        <v>0</v>
      </c>
      <c r="G186" s="253">
        <f t="shared" si="7"/>
        <v>0</v>
      </c>
      <c r="H186" s="254">
        <f>(C186/C275)*H11</f>
        <v>0.15350295781417542</v>
      </c>
      <c r="I186" s="255">
        <f t="shared" si="8"/>
        <v>0.15350295781417542</v>
      </c>
      <c r="J186" s="256"/>
      <c r="K186" s="257"/>
      <c r="L186" s="260"/>
    </row>
    <row r="187" spans="1:12" x14ac:dyDescent="0.25">
      <c r="A187" s="259">
        <v>183</v>
      </c>
      <c r="B187" s="249">
        <v>17218947</v>
      </c>
      <c r="C187" s="250">
        <v>49.9</v>
      </c>
      <c r="D187" s="251">
        <v>2745</v>
      </c>
      <c r="E187" s="251">
        <v>2745</v>
      </c>
      <c r="F187" s="252">
        <f t="shared" si="6"/>
        <v>0</v>
      </c>
      <c r="G187" s="253">
        <f t="shared" si="7"/>
        <v>0</v>
      </c>
      <c r="H187" s="254">
        <f>(C187/C275)*H11</f>
        <v>0.16125889673531271</v>
      </c>
      <c r="I187" s="255">
        <f t="shared" si="8"/>
        <v>0.16125889673531271</v>
      </c>
      <c r="J187" s="256"/>
      <c r="K187" s="257"/>
      <c r="L187" s="260"/>
    </row>
    <row r="188" spans="1:12" x14ac:dyDescent="0.25">
      <c r="A188" s="259">
        <v>184</v>
      </c>
      <c r="B188" s="249">
        <v>17218785</v>
      </c>
      <c r="C188" s="250">
        <v>69.599999999999994</v>
      </c>
      <c r="D188" s="251">
        <v>7132</v>
      </c>
      <c r="E188" s="251">
        <v>7132</v>
      </c>
      <c r="F188" s="252">
        <f t="shared" si="6"/>
        <v>0</v>
      </c>
      <c r="G188" s="253">
        <f t="shared" si="7"/>
        <v>0</v>
      </c>
      <c r="H188" s="254">
        <f>(C188/C275)*H11</f>
        <v>0.22492222871298123</v>
      </c>
      <c r="I188" s="255">
        <f t="shared" si="8"/>
        <v>0.22492222871298123</v>
      </c>
      <c r="J188" s="256"/>
      <c r="K188" s="257"/>
      <c r="L188" s="260"/>
    </row>
    <row r="189" spans="1:12" x14ac:dyDescent="0.25">
      <c r="A189" s="259">
        <v>185</v>
      </c>
      <c r="B189" s="249">
        <v>17219281</v>
      </c>
      <c r="C189" s="250">
        <v>42.8</v>
      </c>
      <c r="D189" s="251">
        <v>3705</v>
      </c>
      <c r="E189" s="251">
        <v>3706</v>
      </c>
      <c r="F189" s="252">
        <f t="shared" si="6"/>
        <v>1</v>
      </c>
      <c r="G189" s="253">
        <f t="shared" si="7"/>
        <v>8.5999999999999998E-4</v>
      </c>
      <c r="H189" s="254">
        <f>(C189/C275)*H11</f>
        <v>0.1383142440936149</v>
      </c>
      <c r="I189" s="255">
        <f t="shared" si="8"/>
        <v>0.1391742440936149</v>
      </c>
      <c r="J189" s="256"/>
      <c r="K189" s="257"/>
      <c r="L189" s="260"/>
    </row>
    <row r="190" spans="1:12" x14ac:dyDescent="0.25">
      <c r="A190" s="259">
        <v>186</v>
      </c>
      <c r="B190" s="249">
        <v>17218970</v>
      </c>
      <c r="C190" s="250">
        <v>67.099999999999994</v>
      </c>
      <c r="D190" s="251">
        <v>7645</v>
      </c>
      <c r="E190" s="251">
        <v>7724</v>
      </c>
      <c r="F190" s="252">
        <f t="shared" si="6"/>
        <v>79</v>
      </c>
      <c r="G190" s="253">
        <f t="shared" si="7"/>
        <v>6.794E-2</v>
      </c>
      <c r="H190" s="254">
        <f>(C190/C275)*H11</f>
        <v>0.21684312567012989</v>
      </c>
      <c r="I190" s="255">
        <f t="shared" si="8"/>
        <v>0.28478312567012987</v>
      </c>
      <c r="J190" s="256"/>
      <c r="K190" s="257"/>
      <c r="L190" s="260"/>
    </row>
    <row r="191" spans="1:12" x14ac:dyDescent="0.25">
      <c r="A191" s="259">
        <v>187</v>
      </c>
      <c r="B191" s="249">
        <v>17219154</v>
      </c>
      <c r="C191" s="250">
        <v>45.5</v>
      </c>
      <c r="D191" s="251">
        <v>2320</v>
      </c>
      <c r="E191" s="251">
        <v>2320</v>
      </c>
      <c r="F191" s="252">
        <f t="shared" si="6"/>
        <v>0</v>
      </c>
      <c r="G191" s="253">
        <f t="shared" si="7"/>
        <v>0</v>
      </c>
      <c r="H191" s="254">
        <f>(C191/C275)*H11</f>
        <v>0.14703967537989435</v>
      </c>
      <c r="I191" s="255">
        <f t="shared" si="8"/>
        <v>0.14703967537989435</v>
      </c>
      <c r="J191" s="256"/>
      <c r="K191" s="257"/>
      <c r="L191" s="260"/>
    </row>
    <row r="192" spans="1:12" x14ac:dyDescent="0.25">
      <c r="A192" s="259">
        <v>188</v>
      </c>
      <c r="B192" s="249">
        <v>17218653</v>
      </c>
      <c r="C192" s="250">
        <v>54.6</v>
      </c>
      <c r="D192" s="251">
        <v>3417</v>
      </c>
      <c r="E192" s="251">
        <v>3417</v>
      </c>
      <c r="F192" s="252">
        <f t="shared" si="6"/>
        <v>0</v>
      </c>
      <c r="G192" s="253">
        <f t="shared" si="7"/>
        <v>0</v>
      </c>
      <c r="H192" s="254">
        <f>(C192/C275)*H11</f>
        <v>0.17644761045587321</v>
      </c>
      <c r="I192" s="255">
        <f t="shared" si="8"/>
        <v>0.17644761045587321</v>
      </c>
      <c r="J192" s="256"/>
      <c r="K192" s="257"/>
      <c r="L192" s="260"/>
    </row>
    <row r="193" spans="1:12" x14ac:dyDescent="0.25">
      <c r="A193" s="259">
        <v>189</v>
      </c>
      <c r="B193" s="249">
        <v>17218867</v>
      </c>
      <c r="C193" s="250">
        <v>49.5</v>
      </c>
      <c r="D193" s="251">
        <v>4137</v>
      </c>
      <c r="E193" s="251">
        <v>4137</v>
      </c>
      <c r="F193" s="252">
        <f t="shared" si="6"/>
        <v>0</v>
      </c>
      <c r="G193" s="253">
        <f t="shared" si="7"/>
        <v>0</v>
      </c>
      <c r="H193" s="254">
        <f>(C193/C275)*H11</f>
        <v>0.15996624024845649</v>
      </c>
      <c r="I193" s="255">
        <f t="shared" si="8"/>
        <v>0.15996624024845649</v>
      </c>
      <c r="J193" s="256"/>
      <c r="K193" s="257"/>
      <c r="L193" s="260"/>
    </row>
    <row r="194" spans="1:12" x14ac:dyDescent="0.25">
      <c r="A194" s="259">
        <v>190</v>
      </c>
      <c r="B194" s="249">
        <v>17219278</v>
      </c>
      <c r="C194" s="250">
        <v>61.7</v>
      </c>
      <c r="D194" s="251">
        <v>5887</v>
      </c>
      <c r="E194" s="251">
        <v>6201</v>
      </c>
      <c r="F194" s="252">
        <f t="shared" si="6"/>
        <v>314</v>
      </c>
      <c r="G194" s="253">
        <f t="shared" si="7"/>
        <v>0.27004</v>
      </c>
      <c r="H194" s="254">
        <f>(C194/C275)*H11</f>
        <v>0.19939226309757102</v>
      </c>
      <c r="I194" s="255">
        <f t="shared" si="8"/>
        <v>0.46943226309757102</v>
      </c>
      <c r="J194" s="256"/>
      <c r="K194" s="257"/>
      <c r="L194" s="260"/>
    </row>
    <row r="195" spans="1:12" x14ac:dyDescent="0.25">
      <c r="A195" s="259">
        <v>191</v>
      </c>
      <c r="B195" s="249">
        <v>17218929</v>
      </c>
      <c r="C195" s="250">
        <v>102</v>
      </c>
      <c r="D195" s="251">
        <v>7645</v>
      </c>
      <c r="E195" s="251">
        <v>8163</v>
      </c>
      <c r="F195" s="252">
        <f t="shared" si="6"/>
        <v>518</v>
      </c>
      <c r="G195" s="253">
        <f t="shared" si="7"/>
        <v>0.44547999999999999</v>
      </c>
      <c r="H195" s="254">
        <f>(C195/C275)*H11</f>
        <v>0.32962740414833458</v>
      </c>
      <c r="I195" s="255">
        <f t="shared" si="8"/>
        <v>0.77510740414833457</v>
      </c>
      <c r="J195" s="256"/>
      <c r="K195" s="257"/>
      <c r="L195" s="260"/>
    </row>
    <row r="196" spans="1:12" x14ac:dyDescent="0.25">
      <c r="A196" s="259">
        <v>192</v>
      </c>
      <c r="B196" s="249">
        <v>17219100</v>
      </c>
      <c r="C196" s="250">
        <v>54.7</v>
      </c>
      <c r="D196" s="251">
        <v>3686</v>
      </c>
      <c r="E196" s="251">
        <v>4042</v>
      </c>
      <c r="F196" s="252">
        <f t="shared" si="6"/>
        <v>356</v>
      </c>
      <c r="G196" s="253">
        <f t="shared" si="7"/>
        <v>0.30615999999999999</v>
      </c>
      <c r="H196" s="254">
        <f>(C196/C275)*H11</f>
        <v>0.17677077457758728</v>
      </c>
      <c r="I196" s="255">
        <f t="shared" si="8"/>
        <v>0.48293077457758726</v>
      </c>
      <c r="J196" s="256"/>
      <c r="K196" s="257"/>
      <c r="L196" s="260"/>
    </row>
    <row r="197" spans="1:12" x14ac:dyDescent="0.25">
      <c r="A197" s="259">
        <v>193</v>
      </c>
      <c r="B197" s="249">
        <v>17219181</v>
      </c>
      <c r="C197" s="250">
        <v>52.3</v>
      </c>
      <c r="D197" s="251">
        <v>2960</v>
      </c>
      <c r="E197" s="251">
        <v>2960</v>
      </c>
      <c r="F197" s="252">
        <f t="shared" si="6"/>
        <v>0</v>
      </c>
      <c r="G197" s="253">
        <f t="shared" si="7"/>
        <v>0</v>
      </c>
      <c r="H197" s="254">
        <f>(C197/C275)*H11</f>
        <v>0.16901483565644998</v>
      </c>
      <c r="I197" s="255">
        <f t="shared" si="8"/>
        <v>0.16901483565644998</v>
      </c>
      <c r="J197" s="256"/>
      <c r="K197" s="257"/>
      <c r="L197" s="260"/>
    </row>
    <row r="198" spans="1:12" x14ac:dyDescent="0.25">
      <c r="A198" s="259">
        <v>194</v>
      </c>
      <c r="B198" s="249">
        <v>17715616</v>
      </c>
      <c r="C198" s="250">
        <v>48</v>
      </c>
      <c r="D198" s="251">
        <v>2946</v>
      </c>
      <c r="E198" s="251">
        <v>2946</v>
      </c>
      <c r="F198" s="252">
        <f t="shared" si="6"/>
        <v>0</v>
      </c>
      <c r="G198" s="253">
        <f t="shared" si="7"/>
        <v>0</v>
      </c>
      <c r="H198" s="254">
        <f>(C198/C275)*H11</f>
        <v>0.15511877842274568</v>
      </c>
      <c r="I198" s="255">
        <f t="shared" si="8"/>
        <v>0.15511877842274568</v>
      </c>
      <c r="J198" s="256"/>
      <c r="K198" s="257"/>
      <c r="L198" s="260"/>
    </row>
    <row r="199" spans="1:12" x14ac:dyDescent="0.25">
      <c r="A199" s="259">
        <v>195</v>
      </c>
      <c r="B199" s="249">
        <v>17218760</v>
      </c>
      <c r="C199" s="250">
        <v>49.4</v>
      </c>
      <c r="D199" s="251">
        <v>2932</v>
      </c>
      <c r="E199" s="251">
        <v>2932</v>
      </c>
      <c r="F199" s="252">
        <f t="shared" si="6"/>
        <v>0</v>
      </c>
      <c r="G199" s="253">
        <f t="shared" si="7"/>
        <v>0</v>
      </c>
      <c r="H199" s="254">
        <f>(C199/C275)*H11</f>
        <v>0.15964307612674242</v>
      </c>
      <c r="I199" s="255">
        <f t="shared" si="8"/>
        <v>0.15964307612674242</v>
      </c>
      <c r="J199" s="256"/>
      <c r="K199" s="257"/>
      <c r="L199" s="260"/>
    </row>
    <row r="200" spans="1:12" x14ac:dyDescent="0.25">
      <c r="A200" s="259">
        <v>196</v>
      </c>
      <c r="B200" s="249">
        <v>17715092</v>
      </c>
      <c r="C200" s="250">
        <v>69.599999999999994</v>
      </c>
      <c r="D200" s="251">
        <v>4321</v>
      </c>
      <c r="E200" s="251">
        <v>4321</v>
      </c>
      <c r="F200" s="252">
        <f t="shared" si="6"/>
        <v>0</v>
      </c>
      <c r="G200" s="253">
        <f t="shared" si="7"/>
        <v>0</v>
      </c>
      <c r="H200" s="254">
        <f>(C200/C275)*H11</f>
        <v>0.22492222871298123</v>
      </c>
      <c r="I200" s="255">
        <f t="shared" si="8"/>
        <v>0.22492222871298123</v>
      </c>
      <c r="J200" s="256"/>
      <c r="K200" s="257"/>
      <c r="L200" s="260"/>
    </row>
    <row r="201" spans="1:12" x14ac:dyDescent="0.25">
      <c r="A201" s="259">
        <v>197</v>
      </c>
      <c r="B201" s="249">
        <v>17715664</v>
      </c>
      <c r="C201" s="250">
        <v>42.6</v>
      </c>
      <c r="D201" s="251">
        <v>6507</v>
      </c>
      <c r="E201" s="251">
        <v>6862</v>
      </c>
      <c r="F201" s="252">
        <f t="shared" si="6"/>
        <v>355</v>
      </c>
      <c r="G201" s="253">
        <f t="shared" si="7"/>
        <v>0.30530000000000002</v>
      </c>
      <c r="H201" s="254">
        <f>(C201/C275)*H11</f>
        <v>0.13766791585018681</v>
      </c>
      <c r="I201" s="255">
        <f t="shared" si="8"/>
        <v>0.4429679158501868</v>
      </c>
      <c r="J201" s="256"/>
      <c r="K201" s="257"/>
      <c r="L201" s="260"/>
    </row>
    <row r="202" spans="1:12" x14ac:dyDescent="0.25">
      <c r="A202" s="259">
        <v>198</v>
      </c>
      <c r="B202" s="249">
        <v>17218952</v>
      </c>
      <c r="C202" s="250">
        <v>67.400000000000006</v>
      </c>
      <c r="D202" s="251">
        <v>5837</v>
      </c>
      <c r="E202" s="251">
        <v>6057</v>
      </c>
      <c r="F202" s="252">
        <f t="shared" si="6"/>
        <v>220</v>
      </c>
      <c r="G202" s="253">
        <f t="shared" si="7"/>
        <v>0.18920000000000001</v>
      </c>
      <c r="H202" s="254">
        <f>(C202/C275)*H11</f>
        <v>0.21781261803527208</v>
      </c>
      <c r="I202" s="255">
        <f t="shared" si="8"/>
        <v>0.40701261803527211</v>
      </c>
      <c r="J202" s="256"/>
      <c r="K202" s="257"/>
      <c r="L202" s="260"/>
    </row>
    <row r="203" spans="1:12" x14ac:dyDescent="0.25">
      <c r="A203" s="259">
        <v>199</v>
      </c>
      <c r="B203" s="249">
        <v>17715719</v>
      </c>
      <c r="C203" s="250">
        <v>45.5</v>
      </c>
      <c r="D203" s="251">
        <v>1248</v>
      </c>
      <c r="E203" s="251">
        <v>1248</v>
      </c>
      <c r="F203" s="252">
        <f t="shared" si="6"/>
        <v>0</v>
      </c>
      <c r="G203" s="253">
        <f t="shared" si="7"/>
        <v>0</v>
      </c>
      <c r="H203" s="254">
        <f>(C203/C275)*H11</f>
        <v>0.14703967537989435</v>
      </c>
      <c r="I203" s="255">
        <f t="shared" si="8"/>
        <v>0.14703967537989435</v>
      </c>
      <c r="J203" s="256"/>
      <c r="K203" s="257"/>
      <c r="L203" s="270"/>
    </row>
    <row r="204" spans="1:12" x14ac:dyDescent="0.25">
      <c r="A204" s="789" t="s">
        <v>22</v>
      </c>
      <c r="B204" s="790"/>
      <c r="C204" s="248">
        <f t="shared" ref="C204:I204" si="9">SUM(C15:C203)</f>
        <v>10645.799999999997</v>
      </c>
      <c r="D204" s="276">
        <f t="shared" si="9"/>
        <v>876076</v>
      </c>
      <c r="E204" s="276">
        <f t="shared" si="9"/>
        <v>898851</v>
      </c>
      <c r="F204" s="276">
        <f t="shared" si="9"/>
        <v>22775</v>
      </c>
      <c r="G204" s="277">
        <f t="shared" si="9"/>
        <v>19.58649999999999</v>
      </c>
      <c r="H204" s="278">
        <f t="shared" si="9"/>
        <v>34.403406069434716</v>
      </c>
      <c r="I204" s="277">
        <f t="shared" si="9"/>
        <v>53.989906069434717</v>
      </c>
      <c r="J204" s="256"/>
      <c r="K204" s="257"/>
      <c r="L204" s="260"/>
    </row>
    <row r="205" spans="1:12" x14ac:dyDescent="0.25">
      <c r="A205" s="279" t="s">
        <v>156</v>
      </c>
      <c r="B205" s="280">
        <v>17715264</v>
      </c>
      <c r="C205" s="248">
        <v>50.1</v>
      </c>
      <c r="D205" s="251">
        <v>6056</v>
      </c>
      <c r="E205" s="251">
        <v>6297</v>
      </c>
      <c r="F205" s="252">
        <f t="shared" ref="F205:F268" si="10">E205-D205</f>
        <v>241</v>
      </c>
      <c r="G205" s="253">
        <f t="shared" ref="G205:G220" si="11">F205*0.00086</f>
        <v>0.20726</v>
      </c>
      <c r="H205" s="254">
        <f>(C205/C275)*H11</f>
        <v>0.1619052249787408</v>
      </c>
      <c r="I205" s="255">
        <f t="shared" ref="I205:I268" si="12">G205+H205</f>
        <v>0.36916522497874082</v>
      </c>
      <c r="J205" s="256"/>
      <c r="K205" s="257"/>
      <c r="L205" s="260"/>
    </row>
    <row r="206" spans="1:12" x14ac:dyDescent="0.25">
      <c r="A206" s="279" t="s">
        <v>157</v>
      </c>
      <c r="B206" s="281">
        <v>17715744</v>
      </c>
      <c r="C206" s="267">
        <v>38.700000000000003</v>
      </c>
      <c r="D206" s="251">
        <v>7700</v>
      </c>
      <c r="E206" s="268">
        <v>8399</v>
      </c>
      <c r="F206" s="251">
        <f t="shared" si="10"/>
        <v>699</v>
      </c>
      <c r="G206" s="266">
        <f>F206*0.00086</f>
        <v>0.60114000000000001</v>
      </c>
      <c r="H206" s="254">
        <f>(C206/C275)*H11</f>
        <v>0.12506451510333871</v>
      </c>
      <c r="I206" s="269">
        <f t="shared" si="12"/>
        <v>0.72620451510333872</v>
      </c>
      <c r="J206" s="256"/>
      <c r="K206" s="257"/>
      <c r="L206" s="260"/>
    </row>
    <row r="207" spans="1:12" x14ac:dyDescent="0.25">
      <c r="A207" s="279" t="s">
        <v>158</v>
      </c>
      <c r="B207" s="281">
        <v>17218887</v>
      </c>
      <c r="C207" s="267">
        <v>37.5</v>
      </c>
      <c r="D207" s="251">
        <v>3790</v>
      </c>
      <c r="E207" s="268">
        <v>3790</v>
      </c>
      <c r="F207" s="251">
        <f t="shared" si="10"/>
        <v>0</v>
      </c>
      <c r="G207" s="266">
        <f t="shared" si="11"/>
        <v>0</v>
      </c>
      <c r="H207" s="254">
        <f>(C207/C275)*H11</f>
        <v>0.12118654564277007</v>
      </c>
      <c r="I207" s="269">
        <f t="shared" si="12"/>
        <v>0.12118654564277007</v>
      </c>
      <c r="J207" s="256"/>
      <c r="K207" s="257"/>
      <c r="L207" s="282"/>
    </row>
    <row r="208" spans="1:12" x14ac:dyDescent="0.25">
      <c r="A208" s="279" t="s">
        <v>159</v>
      </c>
      <c r="B208" s="281">
        <v>17219075</v>
      </c>
      <c r="C208" s="267">
        <v>33.4</v>
      </c>
      <c r="D208" s="251">
        <v>4667</v>
      </c>
      <c r="E208" s="268">
        <v>4681</v>
      </c>
      <c r="F208" s="251">
        <f t="shared" si="10"/>
        <v>14</v>
      </c>
      <c r="G208" s="266">
        <f t="shared" si="11"/>
        <v>1.204E-2</v>
      </c>
      <c r="H208" s="254">
        <f>(C208/C275)*H11</f>
        <v>0.10793681665249387</v>
      </c>
      <c r="I208" s="269">
        <f t="shared" si="12"/>
        <v>0.11997681665249386</v>
      </c>
      <c r="J208" s="256"/>
      <c r="K208" s="257"/>
      <c r="L208" s="260"/>
    </row>
    <row r="209" spans="1:14" x14ac:dyDescent="0.25">
      <c r="A209" s="279" t="s">
        <v>160</v>
      </c>
      <c r="B209" s="281">
        <v>17715017</v>
      </c>
      <c r="C209" s="267">
        <v>36.6</v>
      </c>
      <c r="D209" s="251">
        <v>4462</v>
      </c>
      <c r="E209" s="268">
        <v>4462</v>
      </c>
      <c r="F209" s="251">
        <f t="shared" si="10"/>
        <v>0</v>
      </c>
      <c r="G209" s="266">
        <f t="shared" si="11"/>
        <v>0</v>
      </c>
      <c r="H209" s="254">
        <f>(C209/C275)*H11</f>
        <v>0.11827806854734359</v>
      </c>
      <c r="I209" s="269">
        <f t="shared" si="12"/>
        <v>0.11827806854734359</v>
      </c>
      <c r="J209" s="256"/>
      <c r="K209" s="257"/>
      <c r="L209" s="260"/>
    </row>
    <row r="210" spans="1:14" x14ac:dyDescent="0.25">
      <c r="A210" s="279" t="s">
        <v>161</v>
      </c>
      <c r="B210" s="281">
        <v>17219291</v>
      </c>
      <c r="C210" s="267">
        <v>34.4</v>
      </c>
      <c r="D210" s="251">
        <v>2699</v>
      </c>
      <c r="E210" s="268">
        <v>2699</v>
      </c>
      <c r="F210" s="251">
        <f t="shared" si="10"/>
        <v>0</v>
      </c>
      <c r="G210" s="266">
        <f t="shared" si="11"/>
        <v>0</v>
      </c>
      <c r="H210" s="254">
        <f>(C210/C275)*H11</f>
        <v>0.1111684578696344</v>
      </c>
      <c r="I210" s="269">
        <f t="shared" si="12"/>
        <v>0.1111684578696344</v>
      </c>
      <c r="J210" s="256"/>
      <c r="K210" s="257"/>
      <c r="L210" s="282"/>
    </row>
    <row r="211" spans="1:14" x14ac:dyDescent="0.25">
      <c r="A211" s="279" t="s">
        <v>162</v>
      </c>
      <c r="B211" s="281">
        <v>17219021</v>
      </c>
      <c r="C211" s="267">
        <v>38.200000000000003</v>
      </c>
      <c r="D211" s="251">
        <v>6806</v>
      </c>
      <c r="E211" s="268">
        <v>6806</v>
      </c>
      <c r="F211" s="251">
        <f t="shared" si="10"/>
        <v>0</v>
      </c>
      <c r="G211" s="266">
        <f t="shared" si="11"/>
        <v>0</v>
      </c>
      <c r="H211" s="254">
        <f>(C211/C275)*H11</f>
        <v>0.12344869449476845</v>
      </c>
      <c r="I211" s="269">
        <f t="shared" si="12"/>
        <v>0.12344869449476845</v>
      </c>
      <c r="J211" s="256"/>
      <c r="K211" s="257"/>
      <c r="L211" s="282"/>
    </row>
    <row r="212" spans="1:14" x14ac:dyDescent="0.25">
      <c r="A212" s="283" t="s">
        <v>163</v>
      </c>
      <c r="B212" s="281">
        <v>17219123</v>
      </c>
      <c r="C212" s="267">
        <v>39.299999999999997</v>
      </c>
      <c r="D212" s="251">
        <v>23970</v>
      </c>
      <c r="E212" s="284">
        <v>23983</v>
      </c>
      <c r="F212" s="251">
        <f t="shared" si="10"/>
        <v>13</v>
      </c>
      <c r="G212" s="266">
        <f t="shared" si="11"/>
        <v>1.1179999999999999E-2</v>
      </c>
      <c r="H212" s="254">
        <f>(C212/C275)*H11</f>
        <v>0.12700349983362302</v>
      </c>
      <c r="I212" s="269">
        <f t="shared" si="12"/>
        <v>0.13818349983362302</v>
      </c>
      <c r="J212" s="256"/>
      <c r="K212" s="257"/>
      <c r="L212" s="282"/>
      <c r="M212" s="285"/>
      <c r="N212" s="286"/>
    </row>
    <row r="213" spans="1:14" x14ac:dyDescent="0.25">
      <c r="A213" s="283" t="s">
        <v>164</v>
      </c>
      <c r="B213" s="281">
        <v>17219182</v>
      </c>
      <c r="C213" s="267">
        <v>43.3</v>
      </c>
      <c r="D213" s="251">
        <v>27290</v>
      </c>
      <c r="E213" s="268">
        <v>27290</v>
      </c>
      <c r="F213" s="251">
        <f t="shared" si="10"/>
        <v>0</v>
      </c>
      <c r="G213" s="266">
        <f t="shared" si="11"/>
        <v>0</v>
      </c>
      <c r="H213" s="254">
        <f>(C213/C275)*H11</f>
        <v>0.13993006470218516</v>
      </c>
      <c r="I213" s="269">
        <f t="shared" si="12"/>
        <v>0.13993006470218516</v>
      </c>
      <c r="J213" s="256"/>
      <c r="K213" s="257"/>
      <c r="L213" s="282"/>
      <c r="M213" s="285"/>
      <c r="N213" s="287"/>
    </row>
    <row r="214" spans="1:14" x14ac:dyDescent="0.25">
      <c r="A214" s="283" t="s">
        <v>165</v>
      </c>
      <c r="B214" s="281">
        <v>17219330</v>
      </c>
      <c r="C214" s="267">
        <v>67.2</v>
      </c>
      <c r="D214" s="251">
        <v>26189</v>
      </c>
      <c r="E214" s="251">
        <v>27595</v>
      </c>
      <c r="F214" s="251">
        <f t="shared" si="10"/>
        <v>1406</v>
      </c>
      <c r="G214" s="266">
        <f t="shared" si="11"/>
        <v>1.20916</v>
      </c>
      <c r="H214" s="254">
        <f>(C214/C275)*H11</f>
        <v>0.21716628979184399</v>
      </c>
      <c r="I214" s="269">
        <f t="shared" si="12"/>
        <v>1.4263262897918441</v>
      </c>
      <c r="J214" s="256"/>
      <c r="K214" s="257"/>
      <c r="L214" s="260"/>
    </row>
    <row r="215" spans="1:14" x14ac:dyDescent="0.25">
      <c r="A215" s="279" t="s">
        <v>166</v>
      </c>
      <c r="B215" s="281">
        <v>17218801</v>
      </c>
      <c r="C215" s="267">
        <v>41.4</v>
      </c>
      <c r="D215" s="251">
        <v>5467</v>
      </c>
      <c r="E215" s="251">
        <v>6550</v>
      </c>
      <c r="F215" s="251">
        <f t="shared" si="10"/>
        <v>1083</v>
      </c>
      <c r="G215" s="266">
        <f t="shared" si="11"/>
        <v>0.93137999999999999</v>
      </c>
      <c r="H215" s="254">
        <f>(C215/C275)*H11</f>
        <v>0.13378994638961816</v>
      </c>
      <c r="I215" s="269">
        <f t="shared" si="12"/>
        <v>1.0651699463896183</v>
      </c>
      <c r="J215" s="256"/>
      <c r="K215" s="257"/>
      <c r="L215" s="260"/>
    </row>
    <row r="216" spans="1:14" x14ac:dyDescent="0.25">
      <c r="A216" s="279" t="s">
        <v>167</v>
      </c>
      <c r="B216" s="281">
        <v>17219051</v>
      </c>
      <c r="C216" s="267">
        <v>77.5</v>
      </c>
      <c r="D216" s="251">
        <v>37813</v>
      </c>
      <c r="E216" s="251">
        <v>39786</v>
      </c>
      <c r="F216" s="251">
        <f t="shared" si="10"/>
        <v>1973</v>
      </c>
      <c r="G216" s="266">
        <f t="shared" si="11"/>
        <v>1.69678</v>
      </c>
      <c r="H216" s="254">
        <f>(C216/C275)*H11</f>
        <v>0.25045219432839144</v>
      </c>
      <c r="I216" s="269">
        <f t="shared" si="12"/>
        <v>1.9472321943283915</v>
      </c>
      <c r="J216" s="256"/>
      <c r="K216" s="257"/>
      <c r="L216" s="260"/>
    </row>
    <row r="217" spans="1:14" x14ac:dyDescent="0.25">
      <c r="A217" s="279" t="s">
        <v>168</v>
      </c>
      <c r="B217" s="281">
        <v>17219208</v>
      </c>
      <c r="C217" s="267">
        <v>102.9</v>
      </c>
      <c r="D217" s="251">
        <v>15710</v>
      </c>
      <c r="E217" s="251">
        <v>15712</v>
      </c>
      <c r="F217" s="251">
        <f t="shared" si="10"/>
        <v>2</v>
      </c>
      <c r="G217" s="266">
        <f t="shared" si="11"/>
        <v>1.72E-3</v>
      </c>
      <c r="H217" s="254">
        <f>(C217/C275)*H11</f>
        <v>0.3325358812437611</v>
      </c>
      <c r="I217" s="269">
        <f t="shared" si="12"/>
        <v>0.3342558812437611</v>
      </c>
      <c r="J217" s="256"/>
      <c r="K217" s="257"/>
      <c r="L217" s="260"/>
    </row>
    <row r="218" spans="1:14" x14ac:dyDescent="0.25">
      <c r="A218" s="279" t="s">
        <v>169</v>
      </c>
      <c r="B218" s="281">
        <v>17218694</v>
      </c>
      <c r="C218" s="267">
        <v>95.8</v>
      </c>
      <c r="D218" s="251">
        <v>12194</v>
      </c>
      <c r="E218" s="251">
        <v>12659</v>
      </c>
      <c r="F218" s="251">
        <f t="shared" si="10"/>
        <v>465</v>
      </c>
      <c r="G218" s="266">
        <f t="shared" si="11"/>
        <v>0.39989999999999998</v>
      </c>
      <c r="H218" s="254">
        <f>(C218/C275)*H11</f>
        <v>0.30959122860206328</v>
      </c>
      <c r="I218" s="269">
        <f t="shared" si="12"/>
        <v>0.70949122860206326</v>
      </c>
      <c r="J218" s="256"/>
      <c r="K218" s="257"/>
      <c r="L218" s="260"/>
    </row>
    <row r="219" spans="1:14" x14ac:dyDescent="0.25">
      <c r="A219" s="279" t="s">
        <v>170</v>
      </c>
      <c r="B219" s="281">
        <v>17219084</v>
      </c>
      <c r="C219" s="267">
        <v>93.8</v>
      </c>
      <c r="D219" s="251">
        <v>12547</v>
      </c>
      <c r="E219" s="251">
        <v>13238</v>
      </c>
      <c r="F219" s="251">
        <f t="shared" si="10"/>
        <v>691</v>
      </c>
      <c r="G219" s="266">
        <f t="shared" si="11"/>
        <v>0.59426000000000001</v>
      </c>
      <c r="H219" s="254">
        <f>(C219/C275)*H11</f>
        <v>0.30312794616778216</v>
      </c>
      <c r="I219" s="269">
        <f t="shared" si="12"/>
        <v>0.89738794616778217</v>
      </c>
      <c r="J219" s="256"/>
      <c r="K219" s="257"/>
      <c r="L219" s="282"/>
    </row>
    <row r="220" spans="1:14" x14ac:dyDescent="0.25">
      <c r="A220" s="279" t="s">
        <v>171</v>
      </c>
      <c r="B220" s="281">
        <v>17218787</v>
      </c>
      <c r="C220" s="267">
        <v>104.1</v>
      </c>
      <c r="D220" s="251">
        <v>15605</v>
      </c>
      <c r="E220" s="251">
        <v>16380</v>
      </c>
      <c r="F220" s="251">
        <f t="shared" si="10"/>
        <v>775</v>
      </c>
      <c r="G220" s="266">
        <f t="shared" si="11"/>
        <v>0.66649999999999998</v>
      </c>
      <c r="H220" s="254">
        <f>(C220/C275)*H11</f>
        <v>0.33641385070432966</v>
      </c>
      <c r="I220" s="269">
        <f t="shared" si="12"/>
        <v>1.0029138507043296</v>
      </c>
      <c r="J220" s="256"/>
      <c r="K220" s="257"/>
      <c r="L220" s="260"/>
    </row>
    <row r="221" spans="1:14" x14ac:dyDescent="0.25">
      <c r="A221" s="279" t="s">
        <v>172</v>
      </c>
      <c r="B221" s="281">
        <v>17219258</v>
      </c>
      <c r="C221" s="267">
        <v>123.5</v>
      </c>
      <c r="D221" s="251">
        <v>19169</v>
      </c>
      <c r="E221" s="251">
        <v>19169</v>
      </c>
      <c r="F221" s="251">
        <f t="shared" si="10"/>
        <v>0</v>
      </c>
      <c r="G221" s="266"/>
      <c r="H221" s="254">
        <f>(C221/C275)*H11</f>
        <v>0.39910769031685611</v>
      </c>
      <c r="I221" s="269">
        <f t="shared" si="12"/>
        <v>0.39910769031685611</v>
      </c>
      <c r="J221" s="256"/>
      <c r="K221" s="257"/>
      <c r="L221" s="282"/>
    </row>
    <row r="222" spans="1:14" x14ac:dyDescent="0.25">
      <c r="A222" s="279" t="s">
        <v>173</v>
      </c>
      <c r="B222" s="288" t="s">
        <v>213</v>
      </c>
      <c r="C222" s="248">
        <v>8.8000000000000007</v>
      </c>
      <c r="D222" s="251">
        <v>0</v>
      </c>
      <c r="E222" s="251">
        <v>0</v>
      </c>
      <c r="F222" s="251">
        <f t="shared" si="10"/>
        <v>0</v>
      </c>
      <c r="G222" s="254">
        <f t="shared" ref="G222:G273" si="13">F222*0.00086</f>
        <v>0</v>
      </c>
      <c r="H222" s="254">
        <f>(C222/C275)*H11</f>
        <v>2.8438442710836714E-2</v>
      </c>
      <c r="I222" s="269">
        <f t="shared" si="12"/>
        <v>2.8438442710836714E-2</v>
      </c>
      <c r="J222" s="256"/>
      <c r="K222" s="257"/>
      <c r="L222" s="260"/>
    </row>
    <row r="223" spans="1:14" x14ac:dyDescent="0.25">
      <c r="A223" s="279" t="s">
        <v>174</v>
      </c>
      <c r="B223" s="280">
        <v>17218772</v>
      </c>
      <c r="C223" s="248">
        <v>43.8</v>
      </c>
      <c r="D223" s="251">
        <v>6540</v>
      </c>
      <c r="E223" s="268">
        <v>6540</v>
      </c>
      <c r="F223" s="251">
        <f t="shared" si="10"/>
        <v>0</v>
      </c>
      <c r="G223" s="266">
        <f t="shared" si="13"/>
        <v>0</v>
      </c>
      <c r="H223" s="254">
        <f>(C223/C275)*H11</f>
        <v>0.14154588531075543</v>
      </c>
      <c r="I223" s="269">
        <f t="shared" si="12"/>
        <v>0.14154588531075543</v>
      </c>
      <c r="J223" s="256"/>
      <c r="K223" s="257"/>
      <c r="L223" s="289"/>
    </row>
    <row r="224" spans="1:14" x14ac:dyDescent="0.25">
      <c r="A224" s="279" t="s">
        <v>175</v>
      </c>
      <c r="B224" s="280">
        <v>17219249</v>
      </c>
      <c r="C224" s="248">
        <v>68.599999999999994</v>
      </c>
      <c r="D224" s="251">
        <v>6820</v>
      </c>
      <c r="E224" s="290">
        <v>6820</v>
      </c>
      <c r="F224" s="251">
        <f t="shared" si="10"/>
        <v>0</v>
      </c>
      <c r="G224" s="266">
        <f t="shared" si="13"/>
        <v>0</v>
      </c>
      <c r="H224" s="254">
        <f>(C224/C275)*H11</f>
        <v>0.2216905874958407</v>
      </c>
      <c r="I224" s="269">
        <f t="shared" si="12"/>
        <v>0.2216905874958407</v>
      </c>
      <c r="J224" s="256"/>
      <c r="K224" s="257"/>
      <c r="L224" s="291"/>
    </row>
    <row r="225" spans="1:14" x14ac:dyDescent="0.25">
      <c r="A225" s="292" t="s">
        <v>176</v>
      </c>
      <c r="B225" s="293">
        <v>17218796</v>
      </c>
      <c r="C225" s="294">
        <v>46.7</v>
      </c>
      <c r="D225" s="295">
        <v>3339</v>
      </c>
      <c r="E225" s="296">
        <v>3340</v>
      </c>
      <c r="F225" s="295">
        <f t="shared" si="10"/>
        <v>1</v>
      </c>
      <c r="G225" s="297">
        <f t="shared" si="13"/>
        <v>8.5999999999999998E-4</v>
      </c>
      <c r="H225" s="298">
        <f>(C225/C275)*H11</f>
        <v>0.15091764484046299</v>
      </c>
      <c r="I225" s="299">
        <f t="shared" si="12"/>
        <v>0.15177764484046299</v>
      </c>
      <c r="J225" s="256"/>
      <c r="K225" s="257"/>
      <c r="L225" s="291"/>
    </row>
    <row r="226" spans="1:14" x14ac:dyDescent="0.25">
      <c r="A226" s="292" t="s">
        <v>177</v>
      </c>
      <c r="B226" s="293">
        <v>17219072</v>
      </c>
      <c r="C226" s="294">
        <v>68.2</v>
      </c>
      <c r="D226" s="295">
        <v>6450</v>
      </c>
      <c r="E226" s="296">
        <v>6450</v>
      </c>
      <c r="F226" s="295">
        <f t="shared" si="10"/>
        <v>0</v>
      </c>
      <c r="G226" s="297">
        <f t="shared" si="13"/>
        <v>0</v>
      </c>
      <c r="H226" s="298">
        <f>(C226/C275)*H11</f>
        <v>0.2203979310089845</v>
      </c>
      <c r="I226" s="299">
        <f t="shared" si="12"/>
        <v>0.2203979310089845</v>
      </c>
      <c r="J226" s="256"/>
      <c r="K226" s="257"/>
      <c r="L226" s="291"/>
    </row>
    <row r="227" spans="1:14" x14ac:dyDescent="0.25">
      <c r="A227" s="292" t="s">
        <v>178</v>
      </c>
      <c r="B227" s="300">
        <v>17218794</v>
      </c>
      <c r="C227" s="301">
        <v>49.9</v>
      </c>
      <c r="D227" s="295">
        <v>6185</v>
      </c>
      <c r="E227" s="296">
        <v>6190</v>
      </c>
      <c r="F227" s="295">
        <f t="shared" si="10"/>
        <v>5</v>
      </c>
      <c r="G227" s="297">
        <f t="shared" si="13"/>
        <v>4.3E-3</v>
      </c>
      <c r="H227" s="298">
        <f>(C227/C275)*H11</f>
        <v>0.16125889673531271</v>
      </c>
      <c r="I227" s="299">
        <f t="shared" si="12"/>
        <v>0.16555889673531271</v>
      </c>
      <c r="J227" s="256"/>
      <c r="K227" s="257"/>
      <c r="L227" s="291"/>
    </row>
    <row r="228" spans="1:14" x14ac:dyDescent="0.25">
      <c r="A228" s="292" t="s">
        <v>179</v>
      </c>
      <c r="B228" s="300">
        <v>17219264</v>
      </c>
      <c r="C228" s="301">
        <v>49.8</v>
      </c>
      <c r="D228" s="295">
        <v>5574</v>
      </c>
      <c r="E228" s="295">
        <v>5575</v>
      </c>
      <c r="F228" s="295">
        <f t="shared" si="10"/>
        <v>1</v>
      </c>
      <c r="G228" s="297">
        <f t="shared" si="13"/>
        <v>8.5999999999999998E-4</v>
      </c>
      <c r="H228" s="298">
        <f>(C228/C275)*H11</f>
        <v>0.16093573261359864</v>
      </c>
      <c r="I228" s="299">
        <f t="shared" si="12"/>
        <v>0.16179573261359864</v>
      </c>
      <c r="J228" s="256"/>
      <c r="K228" s="257"/>
      <c r="L228" s="282"/>
    </row>
    <row r="229" spans="1:14" x14ac:dyDescent="0.25">
      <c r="A229" s="292" t="s">
        <v>180</v>
      </c>
      <c r="B229" s="300">
        <v>17219048</v>
      </c>
      <c r="C229" s="301">
        <v>37.700000000000003</v>
      </c>
      <c r="D229" s="295">
        <v>3100</v>
      </c>
      <c r="E229" s="295">
        <v>3295</v>
      </c>
      <c r="F229" s="295">
        <f t="shared" si="10"/>
        <v>195</v>
      </c>
      <c r="G229" s="297">
        <f t="shared" si="13"/>
        <v>0.16769999999999999</v>
      </c>
      <c r="H229" s="298">
        <f>(C229/C275)*H11</f>
        <v>0.12183287388619818</v>
      </c>
      <c r="I229" s="299">
        <f t="shared" si="12"/>
        <v>0.28953287388619819</v>
      </c>
      <c r="J229" s="256"/>
      <c r="K229" s="257"/>
      <c r="L229" s="282"/>
    </row>
    <row r="230" spans="1:14" x14ac:dyDescent="0.25">
      <c r="A230" s="292" t="s">
        <v>181</v>
      </c>
      <c r="B230" s="300">
        <v>17219324</v>
      </c>
      <c r="C230" s="301">
        <v>45.3</v>
      </c>
      <c r="D230" s="295">
        <v>3443</v>
      </c>
      <c r="E230" s="295">
        <v>3700</v>
      </c>
      <c r="F230" s="295">
        <f t="shared" si="10"/>
        <v>257</v>
      </c>
      <c r="G230" s="297">
        <f t="shared" si="13"/>
        <v>0.22101999999999999</v>
      </c>
      <c r="H230" s="298">
        <f>(C230/C275)*H11</f>
        <v>0.14639334713646623</v>
      </c>
      <c r="I230" s="299">
        <f t="shared" si="12"/>
        <v>0.36741334713646623</v>
      </c>
      <c r="J230" s="256"/>
      <c r="K230" s="257"/>
      <c r="L230" s="282"/>
    </row>
    <row r="231" spans="1:14" x14ac:dyDescent="0.25">
      <c r="A231" s="292" t="s">
        <v>182</v>
      </c>
      <c r="B231" s="300">
        <v>17219063</v>
      </c>
      <c r="C231" s="301">
        <v>52.8</v>
      </c>
      <c r="D231" s="295">
        <v>8196</v>
      </c>
      <c r="E231" s="296">
        <v>8560</v>
      </c>
      <c r="F231" s="295">
        <f t="shared" si="10"/>
        <v>364</v>
      </c>
      <c r="G231" s="297">
        <f t="shared" si="13"/>
        <v>0.31303999999999998</v>
      </c>
      <c r="H231" s="298">
        <f>(C231/C275)*H11</f>
        <v>0.17063065626502025</v>
      </c>
      <c r="I231" s="299">
        <f t="shared" si="12"/>
        <v>0.48367065626502026</v>
      </c>
      <c r="J231" s="256"/>
      <c r="K231" s="302"/>
      <c r="L231" s="291"/>
    </row>
    <row r="232" spans="1:14" x14ac:dyDescent="0.25">
      <c r="A232" s="292" t="s">
        <v>183</v>
      </c>
      <c r="B232" s="293">
        <v>17218847</v>
      </c>
      <c r="C232" s="294">
        <v>42</v>
      </c>
      <c r="D232" s="295">
        <v>4477</v>
      </c>
      <c r="E232" s="296">
        <v>4477</v>
      </c>
      <c r="F232" s="295">
        <f t="shared" si="10"/>
        <v>0</v>
      </c>
      <c r="G232" s="297">
        <f t="shared" si="13"/>
        <v>0</v>
      </c>
      <c r="H232" s="298">
        <f>(C232/C275)*H11</f>
        <v>0.13572893111990247</v>
      </c>
      <c r="I232" s="299">
        <f t="shared" si="12"/>
        <v>0.13572893111990247</v>
      </c>
      <c r="J232" s="256"/>
      <c r="K232" s="257"/>
      <c r="L232" s="303"/>
    </row>
    <row r="233" spans="1:14" x14ac:dyDescent="0.25">
      <c r="A233" s="292" t="s">
        <v>184</v>
      </c>
      <c r="B233" s="293">
        <v>17219240</v>
      </c>
      <c r="C233" s="294">
        <v>47</v>
      </c>
      <c r="D233" s="295">
        <v>2615</v>
      </c>
      <c r="E233" s="296">
        <v>2615</v>
      </c>
      <c r="F233" s="295">
        <f t="shared" si="10"/>
        <v>0</v>
      </c>
      <c r="G233" s="297">
        <f t="shared" si="13"/>
        <v>0</v>
      </c>
      <c r="H233" s="298">
        <f>(C233/C275)*H11</f>
        <v>0.15188713720560515</v>
      </c>
      <c r="I233" s="299">
        <f t="shared" si="12"/>
        <v>0.15188713720560515</v>
      </c>
      <c r="J233" s="256"/>
      <c r="K233" s="257"/>
      <c r="L233" s="303"/>
    </row>
    <row r="234" spans="1:14" x14ac:dyDescent="0.25">
      <c r="A234" s="292" t="s">
        <v>185</v>
      </c>
      <c r="B234" s="293">
        <v>17219038</v>
      </c>
      <c r="C234" s="294">
        <v>28.9</v>
      </c>
      <c r="D234" s="295">
        <v>1140</v>
      </c>
      <c r="E234" s="296">
        <v>1140</v>
      </c>
      <c r="F234" s="295">
        <f t="shared" si="10"/>
        <v>0</v>
      </c>
      <c r="G234" s="297">
        <f t="shared" si="13"/>
        <v>0</v>
      </c>
      <c r="H234" s="298">
        <f>(C234/C275)*H11</f>
        <v>9.3394431175361461E-2</v>
      </c>
      <c r="I234" s="299">
        <f t="shared" si="12"/>
        <v>9.3394431175361461E-2</v>
      </c>
      <c r="J234" s="256"/>
      <c r="K234" s="257"/>
      <c r="L234" s="260"/>
    </row>
    <row r="235" spans="1:14" x14ac:dyDescent="0.25">
      <c r="A235" s="292" t="s">
        <v>186</v>
      </c>
      <c r="B235" s="293">
        <v>17219310</v>
      </c>
      <c r="C235" s="294">
        <v>25.1</v>
      </c>
      <c r="D235" s="295">
        <v>2454</v>
      </c>
      <c r="E235" s="296">
        <v>2670</v>
      </c>
      <c r="F235" s="295">
        <f t="shared" si="10"/>
        <v>216</v>
      </c>
      <c r="G235" s="297">
        <f t="shared" si="13"/>
        <v>0.18576000000000001</v>
      </c>
      <c r="H235" s="298">
        <f>(C235/C275)*H11</f>
        <v>8.1114194550227434E-2</v>
      </c>
      <c r="I235" s="299">
        <f t="shared" si="12"/>
        <v>0.26687419455022743</v>
      </c>
      <c r="J235" s="256"/>
      <c r="K235" s="257"/>
      <c r="L235" s="260"/>
    </row>
    <row r="236" spans="1:14" x14ac:dyDescent="0.25">
      <c r="A236" s="292" t="s">
        <v>187</v>
      </c>
      <c r="B236" s="293">
        <v>17218621</v>
      </c>
      <c r="C236" s="294">
        <v>21.7</v>
      </c>
      <c r="D236" s="295">
        <v>2798</v>
      </c>
      <c r="E236" s="296">
        <v>3125</v>
      </c>
      <c r="F236" s="295">
        <f t="shared" si="10"/>
        <v>327</v>
      </c>
      <c r="G236" s="297">
        <f t="shared" si="13"/>
        <v>0.28121999999999997</v>
      </c>
      <c r="H236" s="298">
        <f>(C236/C275)*H11</f>
        <v>7.0126614411949603E-2</v>
      </c>
      <c r="I236" s="299">
        <f t="shared" si="12"/>
        <v>0.35134661441194959</v>
      </c>
      <c r="J236" s="256"/>
      <c r="K236" s="257"/>
      <c r="L236" s="260"/>
      <c r="M236" s="304"/>
      <c r="N236" s="304"/>
    </row>
    <row r="237" spans="1:14" x14ac:dyDescent="0.25">
      <c r="A237" s="292" t="s">
        <v>188</v>
      </c>
      <c r="B237" s="300">
        <v>17219062</v>
      </c>
      <c r="C237" s="301">
        <v>20</v>
      </c>
      <c r="D237" s="295">
        <v>1909</v>
      </c>
      <c r="E237" s="295">
        <v>1910</v>
      </c>
      <c r="F237" s="295">
        <f>E237-D237</f>
        <v>1</v>
      </c>
      <c r="G237" s="297">
        <f t="shared" si="13"/>
        <v>8.5999999999999998E-4</v>
      </c>
      <c r="H237" s="298">
        <f>(C237/C274)*H10</f>
        <v>0.10872154845883862</v>
      </c>
      <c r="I237" s="299">
        <f>G237+H237</f>
        <v>0.10958154845883862</v>
      </c>
      <c r="J237" s="256"/>
      <c r="K237" s="305"/>
      <c r="L237" s="260"/>
      <c r="M237" s="306"/>
      <c r="N237" s="307"/>
    </row>
    <row r="238" spans="1:14" x14ac:dyDescent="0.25">
      <c r="A238" s="308" t="s">
        <v>189</v>
      </c>
      <c r="B238" s="293">
        <v>17219098</v>
      </c>
      <c r="C238" s="294">
        <v>26.3</v>
      </c>
      <c r="D238" s="295">
        <v>1797</v>
      </c>
      <c r="E238" s="295">
        <v>1995</v>
      </c>
      <c r="F238" s="295">
        <f t="shared" si="10"/>
        <v>198</v>
      </c>
      <c r="G238" s="297">
        <f t="shared" si="13"/>
        <v>0.17027999999999999</v>
      </c>
      <c r="H238" s="298">
        <f>(C238/C275)*H11</f>
        <v>8.4992164010796081E-2</v>
      </c>
      <c r="I238" s="299">
        <f t="shared" si="12"/>
        <v>0.25527216401079605</v>
      </c>
      <c r="J238" s="256"/>
      <c r="K238" s="257"/>
      <c r="L238" s="260"/>
    </row>
    <row r="239" spans="1:14" x14ac:dyDescent="0.25">
      <c r="A239" s="308" t="s">
        <v>190</v>
      </c>
      <c r="B239" s="293">
        <v>17715401</v>
      </c>
      <c r="C239" s="294">
        <v>27.7</v>
      </c>
      <c r="D239" s="295">
        <v>3047</v>
      </c>
      <c r="E239" s="295">
        <v>3375</v>
      </c>
      <c r="F239" s="295">
        <f t="shared" si="10"/>
        <v>328</v>
      </c>
      <c r="G239" s="297">
        <f t="shared" si="13"/>
        <v>0.28208</v>
      </c>
      <c r="H239" s="298">
        <f>(C239/C275)*H11</f>
        <v>8.9516461714792814E-2</v>
      </c>
      <c r="I239" s="299">
        <f t="shared" si="12"/>
        <v>0.37159646171479283</v>
      </c>
      <c r="J239" s="256"/>
      <c r="K239" s="257"/>
      <c r="L239" s="260"/>
    </row>
    <row r="240" spans="1:14" x14ac:dyDescent="0.25">
      <c r="A240" s="308" t="s">
        <v>191</v>
      </c>
      <c r="B240" s="293">
        <v>17714981</v>
      </c>
      <c r="C240" s="294">
        <v>22.4</v>
      </c>
      <c r="D240" s="295">
        <v>3371</v>
      </c>
      <c r="E240" s="295">
        <v>3590</v>
      </c>
      <c r="F240" s="295">
        <f t="shared" si="10"/>
        <v>219</v>
      </c>
      <c r="G240" s="297">
        <f t="shared" si="13"/>
        <v>0.18834000000000001</v>
      </c>
      <c r="H240" s="298">
        <f>(C240/C275)*H11</f>
        <v>7.2388763263947983E-2</v>
      </c>
      <c r="I240" s="299">
        <f t="shared" si="12"/>
        <v>0.260728763263948</v>
      </c>
      <c r="J240" s="256"/>
      <c r="K240" s="257"/>
      <c r="L240" s="260"/>
    </row>
    <row r="241" spans="1:14" x14ac:dyDescent="0.25">
      <c r="A241" s="308" t="s">
        <v>192</v>
      </c>
      <c r="B241" s="293">
        <v>17715748</v>
      </c>
      <c r="C241" s="294">
        <v>31.2</v>
      </c>
      <c r="D241" s="295">
        <v>2689</v>
      </c>
      <c r="E241" s="295">
        <v>2690</v>
      </c>
      <c r="F241" s="295">
        <f t="shared" si="10"/>
        <v>1</v>
      </c>
      <c r="G241" s="297">
        <f t="shared" si="13"/>
        <v>8.5999999999999998E-4</v>
      </c>
      <c r="H241" s="298">
        <f>(C241/C275)*H11</f>
        <v>0.10082720597478469</v>
      </c>
      <c r="I241" s="299">
        <f t="shared" si="12"/>
        <v>0.10168720597478469</v>
      </c>
      <c r="J241" s="256"/>
      <c r="K241" s="257"/>
      <c r="L241" s="260"/>
    </row>
    <row r="242" spans="1:14" x14ac:dyDescent="0.25">
      <c r="A242" s="308" t="s">
        <v>193</v>
      </c>
      <c r="B242" s="293">
        <v>17715384</v>
      </c>
      <c r="C242" s="294">
        <v>32.299999999999997</v>
      </c>
      <c r="D242" s="295">
        <v>1509</v>
      </c>
      <c r="E242" s="295">
        <v>1755</v>
      </c>
      <c r="F242" s="295">
        <f t="shared" si="10"/>
        <v>246</v>
      </c>
      <c r="G242" s="297">
        <f t="shared" si="13"/>
        <v>0.21156</v>
      </c>
      <c r="H242" s="298">
        <f>(C242/C275)*H11</f>
        <v>0.10438201131363928</v>
      </c>
      <c r="I242" s="299">
        <f t="shared" si="12"/>
        <v>0.3159420113136393</v>
      </c>
      <c r="J242" s="256"/>
      <c r="K242" s="257"/>
      <c r="L242" s="260"/>
    </row>
    <row r="243" spans="1:14" x14ac:dyDescent="0.25">
      <c r="A243" s="308" t="s">
        <v>194</v>
      </c>
      <c r="B243" s="293">
        <v>17715656</v>
      </c>
      <c r="C243" s="294">
        <v>25.2</v>
      </c>
      <c r="D243" s="295">
        <v>4191</v>
      </c>
      <c r="E243" s="295">
        <v>4460</v>
      </c>
      <c r="F243" s="295">
        <f t="shared" si="10"/>
        <v>269</v>
      </c>
      <c r="G243" s="297">
        <f t="shared" si="13"/>
        <v>0.23133999999999999</v>
      </c>
      <c r="H243" s="298">
        <f>(C243/C275)*H11</f>
        <v>8.1437358671941476E-2</v>
      </c>
      <c r="I243" s="299">
        <f t="shared" si="12"/>
        <v>0.31277735867194145</v>
      </c>
      <c r="J243" s="256"/>
      <c r="K243" s="302"/>
      <c r="L243" s="260"/>
    </row>
    <row r="244" spans="1:14" x14ac:dyDescent="0.25">
      <c r="A244" s="308" t="s">
        <v>195</v>
      </c>
      <c r="B244" s="300">
        <v>17715387</v>
      </c>
      <c r="C244" s="301">
        <v>28.9</v>
      </c>
      <c r="D244" s="295">
        <v>5357</v>
      </c>
      <c r="E244" s="295">
        <v>5690</v>
      </c>
      <c r="F244" s="295">
        <f t="shared" si="10"/>
        <v>333</v>
      </c>
      <c r="G244" s="297">
        <f t="shared" si="13"/>
        <v>0.28637999999999997</v>
      </c>
      <c r="H244" s="298">
        <f>(C244/C275)*H11</f>
        <v>9.3394431175361461E-2</v>
      </c>
      <c r="I244" s="299">
        <f t="shared" si="12"/>
        <v>0.37977443117536142</v>
      </c>
      <c r="J244" s="256"/>
      <c r="K244" s="257"/>
      <c r="L244" s="260"/>
    </row>
    <row r="245" spans="1:14" x14ac:dyDescent="0.25">
      <c r="A245" s="308" t="s">
        <v>196</v>
      </c>
      <c r="B245" s="300">
        <v>17715184</v>
      </c>
      <c r="C245" s="301">
        <v>27.4</v>
      </c>
      <c r="D245" s="295">
        <v>3966</v>
      </c>
      <c r="E245" s="295">
        <v>4250</v>
      </c>
      <c r="F245" s="295">
        <f t="shared" si="10"/>
        <v>284</v>
      </c>
      <c r="G245" s="297">
        <f t="shared" si="13"/>
        <v>0.24423999999999998</v>
      </c>
      <c r="H245" s="298">
        <f>(C245/C275)*H11</f>
        <v>8.8546969349650659E-2</v>
      </c>
      <c r="I245" s="299">
        <f t="shared" si="12"/>
        <v>0.33278696934965063</v>
      </c>
      <c r="J245" s="256"/>
      <c r="K245" s="305"/>
      <c r="L245" s="260"/>
    </row>
    <row r="246" spans="1:14" x14ac:dyDescent="0.25">
      <c r="A246" s="308" t="s">
        <v>197</v>
      </c>
      <c r="B246" s="293">
        <v>17715217</v>
      </c>
      <c r="C246" s="294">
        <v>25.1</v>
      </c>
      <c r="D246" s="295">
        <v>2972</v>
      </c>
      <c r="E246" s="295">
        <v>3175</v>
      </c>
      <c r="F246" s="295">
        <f t="shared" si="10"/>
        <v>203</v>
      </c>
      <c r="G246" s="297">
        <f t="shared" si="13"/>
        <v>0.17457999999999999</v>
      </c>
      <c r="H246" s="298">
        <f>(C246/C275)*H11</f>
        <v>8.1114194550227434E-2</v>
      </c>
      <c r="I246" s="299">
        <f t="shared" si="12"/>
        <v>0.2556941945502274</v>
      </c>
      <c r="J246" s="256"/>
      <c r="K246" s="257"/>
      <c r="L246" s="282"/>
    </row>
    <row r="247" spans="1:14" x14ac:dyDescent="0.25">
      <c r="A247" s="308" t="s">
        <v>198</v>
      </c>
      <c r="B247" s="293">
        <v>17714950</v>
      </c>
      <c r="C247" s="294">
        <v>24.6</v>
      </c>
      <c r="D247" s="295">
        <v>3342</v>
      </c>
      <c r="E247" s="295">
        <v>3460</v>
      </c>
      <c r="F247" s="295">
        <f t="shared" si="10"/>
        <v>118</v>
      </c>
      <c r="G247" s="297">
        <f t="shared" si="13"/>
        <v>0.10148</v>
      </c>
      <c r="H247" s="298">
        <f>(C247/C275)*H11</f>
        <v>7.9498373941657166E-2</v>
      </c>
      <c r="I247" s="299">
        <f t="shared" si="12"/>
        <v>0.18097837394165717</v>
      </c>
      <c r="J247" s="256"/>
      <c r="K247" s="257"/>
      <c r="L247" s="260"/>
    </row>
    <row r="248" spans="1:14" x14ac:dyDescent="0.25">
      <c r="A248" s="308" t="s">
        <v>199</v>
      </c>
      <c r="B248" s="293">
        <v>17715046</v>
      </c>
      <c r="C248" s="294">
        <v>34.1</v>
      </c>
      <c r="D248" s="295">
        <v>5152</v>
      </c>
      <c r="E248" s="295">
        <v>5570</v>
      </c>
      <c r="F248" s="295">
        <f t="shared" si="10"/>
        <v>418</v>
      </c>
      <c r="G248" s="297">
        <f t="shared" si="13"/>
        <v>0.35947999999999997</v>
      </c>
      <c r="H248" s="298">
        <f>(C248/C275)*H11</f>
        <v>0.11019896550449225</v>
      </c>
      <c r="I248" s="299">
        <f t="shared" si="12"/>
        <v>0.46967896550449223</v>
      </c>
      <c r="J248" s="256"/>
      <c r="K248" s="257"/>
      <c r="L248" s="260"/>
    </row>
    <row r="249" spans="1:14" x14ac:dyDescent="0.25">
      <c r="A249" s="308" t="s">
        <v>200</v>
      </c>
      <c r="B249" s="293">
        <v>17715153</v>
      </c>
      <c r="C249" s="294">
        <v>28.6</v>
      </c>
      <c r="D249" s="295">
        <v>4749</v>
      </c>
      <c r="E249" s="295">
        <v>5105</v>
      </c>
      <c r="F249" s="295">
        <f t="shared" si="10"/>
        <v>356</v>
      </c>
      <c r="G249" s="297">
        <f t="shared" si="13"/>
        <v>0.30615999999999999</v>
      </c>
      <c r="H249" s="298">
        <f>(C249/C275)*H11</f>
        <v>9.242493881021932E-2</v>
      </c>
      <c r="I249" s="299">
        <f t="shared" si="12"/>
        <v>0.39858493881021928</v>
      </c>
      <c r="J249" s="256"/>
      <c r="K249" s="257"/>
      <c r="L249" s="260"/>
    </row>
    <row r="250" spans="1:14" x14ac:dyDescent="0.25">
      <c r="A250" s="308" t="s">
        <v>201</v>
      </c>
      <c r="B250" s="293">
        <v>17715296</v>
      </c>
      <c r="C250" s="294">
        <v>24.4</v>
      </c>
      <c r="D250" s="295">
        <v>3660</v>
      </c>
      <c r="E250" s="295">
        <v>3935</v>
      </c>
      <c r="F250" s="295">
        <f t="shared" si="10"/>
        <v>275</v>
      </c>
      <c r="G250" s="297">
        <f t="shared" si="13"/>
        <v>0.23649999999999999</v>
      </c>
      <c r="H250" s="298">
        <f>(C250/C275)*H11</f>
        <v>7.8852045698229054E-2</v>
      </c>
      <c r="I250" s="299">
        <f t="shared" si="12"/>
        <v>0.31535204569822906</v>
      </c>
      <c r="J250" s="256"/>
      <c r="K250" s="257"/>
      <c r="L250" s="260"/>
    </row>
    <row r="251" spans="1:14" x14ac:dyDescent="0.25">
      <c r="A251" s="308" t="s">
        <v>202</v>
      </c>
      <c r="B251" s="293">
        <v>17715166</v>
      </c>
      <c r="C251" s="294">
        <v>43.8</v>
      </c>
      <c r="D251" s="295">
        <v>5441</v>
      </c>
      <c r="E251" s="295">
        <v>5880</v>
      </c>
      <c r="F251" s="295">
        <f t="shared" si="10"/>
        <v>439</v>
      </c>
      <c r="G251" s="297">
        <f t="shared" si="13"/>
        <v>0.37753999999999999</v>
      </c>
      <c r="H251" s="298">
        <f>(C251/C275)*H11</f>
        <v>0.14154588531075543</v>
      </c>
      <c r="I251" s="299">
        <f t="shared" si="12"/>
        <v>0.51908588531075539</v>
      </c>
      <c r="J251" s="256"/>
      <c r="K251" s="257"/>
      <c r="L251" s="258"/>
    </row>
    <row r="252" spans="1:14" x14ac:dyDescent="0.25">
      <c r="A252" s="308" t="s">
        <v>203</v>
      </c>
      <c r="B252" s="293">
        <v>17715653</v>
      </c>
      <c r="C252" s="294">
        <v>29.3</v>
      </c>
      <c r="D252" s="295">
        <v>4564</v>
      </c>
      <c r="E252" s="295">
        <v>4850</v>
      </c>
      <c r="F252" s="295">
        <f t="shared" si="10"/>
        <v>286</v>
      </c>
      <c r="G252" s="297">
        <f t="shared" si="13"/>
        <v>0.24595999999999998</v>
      </c>
      <c r="H252" s="298">
        <f>(C252/C275)*H11</f>
        <v>9.4687087662217673E-2</v>
      </c>
      <c r="I252" s="299">
        <f t="shared" si="12"/>
        <v>0.34064708766221763</v>
      </c>
      <c r="J252" s="256"/>
      <c r="K252" s="302"/>
      <c r="L252" s="258"/>
      <c r="N252" s="309"/>
    </row>
    <row r="253" spans="1:14" x14ac:dyDescent="0.25">
      <c r="A253" s="308" t="s">
        <v>204</v>
      </c>
      <c r="B253" s="293">
        <v>17715176</v>
      </c>
      <c r="C253" s="294">
        <v>29.8</v>
      </c>
      <c r="D253" s="295">
        <v>4905</v>
      </c>
      <c r="E253" s="295">
        <v>5225</v>
      </c>
      <c r="F253" s="295">
        <f t="shared" si="10"/>
        <v>320</v>
      </c>
      <c r="G253" s="297">
        <f t="shared" si="13"/>
        <v>0.2752</v>
      </c>
      <c r="H253" s="298">
        <f>(C253/C275)*H11</f>
        <v>9.6302908270787954E-2</v>
      </c>
      <c r="I253" s="299">
        <f t="shared" si="12"/>
        <v>0.37150290827078797</v>
      </c>
      <c r="J253" s="256"/>
      <c r="K253" s="257"/>
      <c r="L253" s="258"/>
    </row>
    <row r="254" spans="1:14" x14ac:dyDescent="0.25">
      <c r="A254" s="308" t="s">
        <v>205</v>
      </c>
      <c r="B254" s="293">
        <v>17714983</v>
      </c>
      <c r="C254" s="294">
        <v>32.799999999999997</v>
      </c>
      <c r="D254" s="295">
        <v>5173</v>
      </c>
      <c r="E254" s="295">
        <v>5510</v>
      </c>
      <c r="F254" s="295">
        <f t="shared" si="10"/>
        <v>337</v>
      </c>
      <c r="G254" s="297">
        <f t="shared" si="13"/>
        <v>0.28981999999999997</v>
      </c>
      <c r="H254" s="298">
        <f>(C254/C275)*H11</f>
        <v>0.10599783192220955</v>
      </c>
      <c r="I254" s="299">
        <f t="shared" si="12"/>
        <v>0.39581783192220954</v>
      </c>
      <c r="J254" s="256"/>
      <c r="K254" s="257"/>
      <c r="L254" s="258"/>
    </row>
    <row r="255" spans="1:14" x14ac:dyDescent="0.25">
      <c r="A255" s="308" t="s">
        <v>206</v>
      </c>
      <c r="B255" s="293">
        <v>17715554</v>
      </c>
      <c r="C255" s="294">
        <v>24.8</v>
      </c>
      <c r="D255" s="295">
        <v>4403</v>
      </c>
      <c r="E255" s="295">
        <v>4495</v>
      </c>
      <c r="F255" s="295">
        <f t="shared" si="10"/>
        <v>92</v>
      </c>
      <c r="G255" s="297">
        <f t="shared" si="13"/>
        <v>7.9119999999999996E-2</v>
      </c>
      <c r="H255" s="298">
        <f>(C255/C275)*H11</f>
        <v>8.0144702185085279E-2</v>
      </c>
      <c r="I255" s="299">
        <f t="shared" si="12"/>
        <v>0.15926470218508526</v>
      </c>
      <c r="J255" s="256"/>
      <c r="K255" s="257"/>
      <c r="L255" s="258"/>
    </row>
    <row r="256" spans="1:14" x14ac:dyDescent="0.25">
      <c r="A256" s="308" t="s">
        <v>174</v>
      </c>
      <c r="B256" s="293">
        <v>17218629</v>
      </c>
      <c r="C256" s="294">
        <v>61.6</v>
      </c>
      <c r="D256" s="295">
        <v>4198</v>
      </c>
      <c r="E256" s="295">
        <v>4490</v>
      </c>
      <c r="F256" s="295">
        <f t="shared" si="10"/>
        <v>292</v>
      </c>
      <c r="G256" s="297">
        <f t="shared" si="13"/>
        <v>0.25112000000000001</v>
      </c>
      <c r="H256" s="298">
        <f>(C256/C275)*H11</f>
        <v>0.19906909897585695</v>
      </c>
      <c r="I256" s="299">
        <f t="shared" si="12"/>
        <v>0.45018909897585696</v>
      </c>
      <c r="J256" s="256"/>
      <c r="K256" s="305"/>
      <c r="L256" s="258"/>
    </row>
    <row r="257" spans="1:12" x14ac:dyDescent="0.25">
      <c r="A257" s="308" t="s">
        <v>175</v>
      </c>
      <c r="B257" s="293">
        <v>17219205</v>
      </c>
      <c r="C257" s="294">
        <v>49.7</v>
      </c>
      <c r="D257" s="295">
        <v>3114</v>
      </c>
      <c r="E257" s="295">
        <v>3115</v>
      </c>
      <c r="F257" s="295">
        <f t="shared" si="10"/>
        <v>1</v>
      </c>
      <c r="G257" s="297">
        <f t="shared" si="13"/>
        <v>8.5999999999999998E-4</v>
      </c>
      <c r="H257" s="298">
        <f>(C257/C275)*H11</f>
        <v>0.1606125684918846</v>
      </c>
      <c r="I257" s="299">
        <f t="shared" si="12"/>
        <v>0.1614725684918846</v>
      </c>
      <c r="J257" s="256"/>
      <c r="K257" s="257"/>
      <c r="L257" s="258"/>
    </row>
    <row r="258" spans="1:12" x14ac:dyDescent="0.25">
      <c r="A258" s="308" t="s">
        <v>176</v>
      </c>
      <c r="B258" s="293">
        <v>17218873</v>
      </c>
      <c r="C258" s="294">
        <v>55</v>
      </c>
      <c r="D258" s="295">
        <v>5415</v>
      </c>
      <c r="E258" s="295">
        <v>5960</v>
      </c>
      <c r="F258" s="295">
        <f t="shared" si="10"/>
        <v>545</v>
      </c>
      <c r="G258" s="297">
        <f t="shared" si="13"/>
        <v>0.46870000000000001</v>
      </c>
      <c r="H258" s="298">
        <f>(C258/C275)*H11</f>
        <v>0.17774026694272943</v>
      </c>
      <c r="I258" s="299">
        <f t="shared" si="12"/>
        <v>0.64644026694272938</v>
      </c>
      <c r="J258" s="256"/>
      <c r="K258" s="257"/>
      <c r="L258" s="258"/>
    </row>
    <row r="259" spans="1:12" x14ac:dyDescent="0.25">
      <c r="A259" s="308" t="s">
        <v>177</v>
      </c>
      <c r="B259" s="293">
        <v>17219306</v>
      </c>
      <c r="C259" s="294">
        <v>27.6</v>
      </c>
      <c r="D259" s="295">
        <v>4501</v>
      </c>
      <c r="E259" s="295">
        <v>4655</v>
      </c>
      <c r="F259" s="295">
        <f t="shared" si="10"/>
        <v>154</v>
      </c>
      <c r="G259" s="297">
        <f t="shared" si="13"/>
        <v>0.13244</v>
      </c>
      <c r="H259" s="298">
        <f>(C259/C275)*H11</f>
        <v>8.9193297593078771E-2</v>
      </c>
      <c r="I259" s="299">
        <f t="shared" si="12"/>
        <v>0.22163329759307876</v>
      </c>
      <c r="J259" s="256"/>
      <c r="K259" s="257"/>
      <c r="L259" s="258"/>
    </row>
    <row r="260" spans="1:12" x14ac:dyDescent="0.25">
      <c r="A260" s="308" t="s">
        <v>178</v>
      </c>
      <c r="B260" s="293">
        <v>17715274</v>
      </c>
      <c r="C260" s="294">
        <v>22</v>
      </c>
      <c r="D260" s="295">
        <v>783</v>
      </c>
      <c r="E260" s="295">
        <v>975</v>
      </c>
      <c r="F260" s="295">
        <f t="shared" si="10"/>
        <v>192</v>
      </c>
      <c r="G260" s="297">
        <f t="shared" si="13"/>
        <v>0.16511999999999999</v>
      </c>
      <c r="H260" s="298">
        <f>(C260/C275)*H11</f>
        <v>7.1096106777091772E-2</v>
      </c>
      <c r="I260" s="299">
        <f t="shared" si="12"/>
        <v>0.23621610677709176</v>
      </c>
      <c r="J260" s="256"/>
      <c r="K260" s="257"/>
      <c r="L260" s="258"/>
    </row>
    <row r="261" spans="1:12" x14ac:dyDescent="0.25">
      <c r="A261" s="308" t="s">
        <v>179</v>
      </c>
      <c r="B261" s="293">
        <v>17715700</v>
      </c>
      <c r="C261" s="294">
        <v>30.6</v>
      </c>
      <c r="D261" s="295">
        <v>3821</v>
      </c>
      <c r="E261" s="295">
        <v>4170</v>
      </c>
      <c r="F261" s="295">
        <f t="shared" si="10"/>
        <v>349</v>
      </c>
      <c r="G261" s="297">
        <f t="shared" si="13"/>
        <v>0.30014000000000002</v>
      </c>
      <c r="H261" s="298">
        <f>(C261/C275)*H11</f>
        <v>9.8888221244500377E-2</v>
      </c>
      <c r="I261" s="299">
        <f t="shared" si="12"/>
        <v>0.39902822124450038</v>
      </c>
      <c r="J261" s="256"/>
      <c r="K261" s="257"/>
      <c r="L261" s="258"/>
    </row>
    <row r="262" spans="1:12" x14ac:dyDescent="0.25">
      <c r="A262" s="308" t="s">
        <v>180</v>
      </c>
      <c r="B262" s="293">
        <v>17715694</v>
      </c>
      <c r="C262" s="294">
        <v>32</v>
      </c>
      <c r="D262" s="295">
        <v>5187</v>
      </c>
      <c r="E262" s="295">
        <v>5490</v>
      </c>
      <c r="F262" s="295">
        <f t="shared" si="10"/>
        <v>303</v>
      </c>
      <c r="G262" s="297">
        <f t="shared" si="13"/>
        <v>0.26057999999999998</v>
      </c>
      <c r="H262" s="298">
        <f>(C262/C275)*H11</f>
        <v>0.10341251894849712</v>
      </c>
      <c r="I262" s="299">
        <f t="shared" si="12"/>
        <v>0.3639925189484971</v>
      </c>
      <c r="J262" s="256"/>
      <c r="K262" s="257"/>
      <c r="L262" s="258"/>
    </row>
    <row r="263" spans="1:12" x14ac:dyDescent="0.25">
      <c r="A263" s="308" t="s">
        <v>181</v>
      </c>
      <c r="B263" s="293">
        <v>17714976</v>
      </c>
      <c r="C263" s="294">
        <v>35.200000000000003</v>
      </c>
      <c r="D263" s="295">
        <v>3205</v>
      </c>
      <c r="E263" s="295">
        <v>3440</v>
      </c>
      <c r="F263" s="295">
        <f t="shared" si="10"/>
        <v>235</v>
      </c>
      <c r="G263" s="297">
        <f t="shared" si="13"/>
        <v>0.2021</v>
      </c>
      <c r="H263" s="298">
        <f>(C263/C275)*H11</f>
        <v>0.11375377084334685</v>
      </c>
      <c r="I263" s="299">
        <f t="shared" si="12"/>
        <v>0.31585377084334687</v>
      </c>
      <c r="J263" s="256"/>
      <c r="K263" s="257"/>
      <c r="L263" s="258"/>
    </row>
    <row r="264" spans="1:12" x14ac:dyDescent="0.25">
      <c r="A264" s="308" t="s">
        <v>182</v>
      </c>
      <c r="B264" s="293">
        <v>17715444</v>
      </c>
      <c r="C264" s="294">
        <v>37.1</v>
      </c>
      <c r="D264" s="295">
        <v>3554</v>
      </c>
      <c r="E264" s="295">
        <v>3665</v>
      </c>
      <c r="F264" s="295">
        <f t="shared" si="10"/>
        <v>111</v>
      </c>
      <c r="G264" s="297">
        <f t="shared" si="13"/>
        <v>9.5460000000000003E-2</v>
      </c>
      <c r="H264" s="298">
        <f>(C264/C275)*H11</f>
        <v>0.11989388915591387</v>
      </c>
      <c r="I264" s="299">
        <f t="shared" si="12"/>
        <v>0.21535388915591386</v>
      </c>
      <c r="J264" s="256"/>
      <c r="K264" s="257"/>
      <c r="L264" s="258"/>
    </row>
    <row r="265" spans="1:12" x14ac:dyDescent="0.25">
      <c r="A265" s="308" t="s">
        <v>183</v>
      </c>
      <c r="B265" s="293">
        <v>17715064</v>
      </c>
      <c r="C265" s="294">
        <v>40.799999999999997</v>
      </c>
      <c r="D265" s="295">
        <v>6463</v>
      </c>
      <c r="E265" s="295">
        <v>6940</v>
      </c>
      <c r="F265" s="295">
        <f t="shared" si="10"/>
        <v>477</v>
      </c>
      <c r="G265" s="297">
        <f t="shared" si="13"/>
        <v>0.41021999999999997</v>
      </c>
      <c r="H265" s="298">
        <f>(C265/C275)*H11</f>
        <v>0.13185096165933383</v>
      </c>
      <c r="I265" s="299">
        <f t="shared" si="12"/>
        <v>0.54207096165933377</v>
      </c>
      <c r="J265" s="256"/>
      <c r="K265" s="257"/>
      <c r="L265" s="258"/>
    </row>
    <row r="266" spans="1:12" x14ac:dyDescent="0.25">
      <c r="A266" s="308" t="s">
        <v>184</v>
      </c>
      <c r="B266" s="293">
        <v>17715679</v>
      </c>
      <c r="C266" s="294">
        <v>31.4</v>
      </c>
      <c r="D266" s="295">
        <v>4709</v>
      </c>
      <c r="E266" s="295">
        <v>4865</v>
      </c>
      <c r="F266" s="295">
        <f t="shared" si="10"/>
        <v>156</v>
      </c>
      <c r="G266" s="297">
        <f t="shared" si="13"/>
        <v>0.13416</v>
      </c>
      <c r="H266" s="298">
        <f>(C266/C275)*H11</f>
        <v>0.10147353421821279</v>
      </c>
      <c r="I266" s="299">
        <f t="shared" si="12"/>
        <v>0.23563353421821279</v>
      </c>
      <c r="J266" s="256"/>
      <c r="K266" s="257"/>
      <c r="L266" s="258"/>
    </row>
    <row r="267" spans="1:12" x14ac:dyDescent="0.25">
      <c r="A267" s="308" t="s">
        <v>185</v>
      </c>
      <c r="B267" s="293">
        <v>17715061</v>
      </c>
      <c r="C267" s="294">
        <v>29.8</v>
      </c>
      <c r="D267" s="295">
        <v>4037</v>
      </c>
      <c r="E267" s="295">
        <v>4185</v>
      </c>
      <c r="F267" s="295">
        <f t="shared" si="10"/>
        <v>148</v>
      </c>
      <c r="G267" s="297">
        <f t="shared" si="13"/>
        <v>0.12728</v>
      </c>
      <c r="H267" s="298">
        <f>(C267/C275)*H11</f>
        <v>9.6302908270787954E-2</v>
      </c>
      <c r="I267" s="299">
        <f t="shared" si="12"/>
        <v>0.22358290827078797</v>
      </c>
      <c r="J267" s="256"/>
      <c r="K267" s="257"/>
      <c r="L267" s="258"/>
    </row>
    <row r="268" spans="1:12" x14ac:dyDescent="0.25">
      <c r="A268" s="308" t="s">
        <v>186</v>
      </c>
      <c r="B268" s="293">
        <v>17714969</v>
      </c>
      <c r="C268" s="294">
        <v>29.1</v>
      </c>
      <c r="D268" s="295">
        <v>5331</v>
      </c>
      <c r="E268" s="295">
        <v>5730</v>
      </c>
      <c r="F268" s="295">
        <f t="shared" si="10"/>
        <v>399</v>
      </c>
      <c r="G268" s="297">
        <f t="shared" si="13"/>
        <v>0.34314</v>
      </c>
      <c r="H268" s="298">
        <f>(C268/C275)*H11</f>
        <v>9.4040759418789574E-2</v>
      </c>
      <c r="I268" s="299">
        <f t="shared" si="12"/>
        <v>0.43718075941878959</v>
      </c>
      <c r="J268" s="256"/>
      <c r="K268" s="257"/>
      <c r="L268" s="258"/>
    </row>
    <row r="269" spans="1:12" x14ac:dyDescent="0.25">
      <c r="A269" s="308" t="s">
        <v>187</v>
      </c>
      <c r="B269" s="293">
        <v>17219305</v>
      </c>
      <c r="C269" s="294">
        <v>33.4</v>
      </c>
      <c r="D269" s="295">
        <v>4556</v>
      </c>
      <c r="E269" s="295">
        <v>4556</v>
      </c>
      <c r="F269" s="295">
        <f>E269-D269</f>
        <v>0</v>
      </c>
      <c r="G269" s="297">
        <f t="shared" si="13"/>
        <v>0</v>
      </c>
      <c r="H269" s="298">
        <f>(C269/C275)*H11</f>
        <v>0.10793681665249387</v>
      </c>
      <c r="I269" s="299">
        <f>G269+H269</f>
        <v>0.10793681665249387</v>
      </c>
      <c r="J269" s="256"/>
      <c r="K269" s="257"/>
      <c r="L269" s="258"/>
    </row>
    <row r="270" spans="1:12" x14ac:dyDescent="0.25">
      <c r="A270" s="308" t="s">
        <v>188</v>
      </c>
      <c r="B270" s="293">
        <v>17218719</v>
      </c>
      <c r="C270" s="294">
        <v>32.5</v>
      </c>
      <c r="D270" s="295">
        <v>6415</v>
      </c>
      <c r="E270" s="295">
        <v>6695</v>
      </c>
      <c r="F270" s="295">
        <f>E270-D270</f>
        <v>280</v>
      </c>
      <c r="G270" s="297">
        <f t="shared" si="13"/>
        <v>0.24079999999999999</v>
      </c>
      <c r="H270" s="298">
        <f>(C270/C275)*H11</f>
        <v>0.10502833955706738</v>
      </c>
      <c r="I270" s="299">
        <f>G270+H270</f>
        <v>0.34582833955706738</v>
      </c>
      <c r="J270" s="256"/>
      <c r="K270" s="257"/>
      <c r="L270" s="258"/>
    </row>
    <row r="271" spans="1:12" x14ac:dyDescent="0.25">
      <c r="A271" s="308" t="s">
        <v>189</v>
      </c>
      <c r="B271" s="293">
        <v>17715338</v>
      </c>
      <c r="C271" s="294">
        <v>29.5</v>
      </c>
      <c r="D271" s="295">
        <v>5477</v>
      </c>
      <c r="E271" s="295">
        <v>5760</v>
      </c>
      <c r="F271" s="295">
        <f>E271-D271</f>
        <v>283</v>
      </c>
      <c r="G271" s="297">
        <f t="shared" si="13"/>
        <v>0.24337999999999999</v>
      </c>
      <c r="H271" s="298">
        <f>(C271/C275)*H11</f>
        <v>9.5333415905645785E-2</v>
      </c>
      <c r="I271" s="299">
        <f>G271+H271</f>
        <v>0.33871341590564574</v>
      </c>
      <c r="J271" s="256"/>
      <c r="K271" s="257"/>
      <c r="L271" s="258"/>
    </row>
    <row r="272" spans="1:12" x14ac:dyDescent="0.25">
      <c r="A272" s="308" t="s">
        <v>190</v>
      </c>
      <c r="B272" s="293">
        <v>17715503</v>
      </c>
      <c r="C272" s="294">
        <v>24.4</v>
      </c>
      <c r="D272" s="295">
        <v>4249</v>
      </c>
      <c r="E272" s="295">
        <v>4585</v>
      </c>
      <c r="F272" s="295">
        <f>E272-D272</f>
        <v>336</v>
      </c>
      <c r="G272" s="297">
        <f t="shared" si="13"/>
        <v>0.28895999999999999</v>
      </c>
      <c r="H272" s="298">
        <f>(C272/C275)*H11</f>
        <v>7.8852045698229054E-2</v>
      </c>
      <c r="I272" s="299">
        <f>G272+H272</f>
        <v>0.36781204569822906</v>
      </c>
      <c r="J272" s="256"/>
      <c r="K272" s="257"/>
      <c r="L272" s="258"/>
    </row>
    <row r="273" spans="1:12" x14ac:dyDescent="0.25">
      <c r="A273" s="308" t="s">
        <v>191</v>
      </c>
      <c r="B273" s="293">
        <v>17219032</v>
      </c>
      <c r="C273" s="294">
        <v>43.3</v>
      </c>
      <c r="D273" s="295">
        <v>5957</v>
      </c>
      <c r="E273" s="295">
        <v>6435</v>
      </c>
      <c r="F273" s="295">
        <f>E273-D273</f>
        <v>478</v>
      </c>
      <c r="G273" s="297">
        <f t="shared" si="13"/>
        <v>0.41108</v>
      </c>
      <c r="H273" s="298">
        <f>(C273/C275)*H11</f>
        <v>0.13993006470218516</v>
      </c>
      <c r="I273" s="299">
        <f>G273+H273</f>
        <v>0.55101006470218516</v>
      </c>
      <c r="J273" s="256"/>
      <c r="K273" s="310"/>
      <c r="L273" s="258"/>
    </row>
    <row r="274" spans="1:12" x14ac:dyDescent="0.25">
      <c r="A274" s="791" t="s">
        <v>211</v>
      </c>
      <c r="B274" s="792"/>
      <c r="C274" s="311">
        <f t="shared" ref="C274:I274" si="14">SUM(C205:C273)</f>
        <v>2877.7000000000007</v>
      </c>
      <c r="D274" s="312">
        <f t="shared" si="14"/>
        <v>448434</v>
      </c>
      <c r="E274" s="312">
        <f t="shared" si="14"/>
        <v>466624</v>
      </c>
      <c r="F274" s="312">
        <f t="shared" si="14"/>
        <v>18190</v>
      </c>
      <c r="G274" s="313">
        <f t="shared" si="14"/>
        <v>15.643399999999998</v>
      </c>
      <c r="H274" s="314">
        <f t="shared" si="14"/>
        <v>9.3437826546813429</v>
      </c>
      <c r="I274" s="313">
        <f t="shared" si="14"/>
        <v>24.987182654681348</v>
      </c>
      <c r="J274" s="315"/>
      <c r="K274" s="310"/>
      <c r="L274" s="258"/>
    </row>
    <row r="275" spans="1:12" x14ac:dyDescent="0.25">
      <c r="A275" s="782" t="s">
        <v>212</v>
      </c>
      <c r="B275" s="783"/>
      <c r="C275" s="314">
        <f t="shared" ref="C275:I275" si="15">C274+C204</f>
        <v>13523.499999999998</v>
      </c>
      <c r="D275" s="312">
        <f t="shared" si="15"/>
        <v>1324510</v>
      </c>
      <c r="E275" s="312">
        <f t="shared" si="15"/>
        <v>1365475</v>
      </c>
      <c r="F275" s="312">
        <f t="shared" si="15"/>
        <v>40965</v>
      </c>
      <c r="G275" s="313">
        <f t="shared" si="15"/>
        <v>35.229899999999986</v>
      </c>
      <c r="H275" s="314">
        <f t="shared" si="15"/>
        <v>43.747188724116057</v>
      </c>
      <c r="I275" s="313">
        <f t="shared" si="15"/>
        <v>78.977088724116072</v>
      </c>
      <c r="J275" s="316"/>
      <c r="K275" s="310"/>
      <c r="L275" s="317"/>
    </row>
    <row r="276" spans="1:12" x14ac:dyDescent="0.25">
      <c r="A276" s="318"/>
      <c r="B276" s="319"/>
      <c r="C276" s="318"/>
      <c r="D276" s="320"/>
      <c r="E276" s="321"/>
      <c r="F276" s="321"/>
      <c r="G276" s="320"/>
      <c r="H276" s="320"/>
      <c r="I276" s="320"/>
      <c r="J276" s="322"/>
      <c r="K276" s="257"/>
      <c r="L276" s="323"/>
    </row>
  </sheetData>
  <mergeCells count="17">
    <mergeCell ref="A1:L1"/>
    <mergeCell ref="A3:L3"/>
    <mergeCell ref="A4:L4"/>
    <mergeCell ref="A6:H6"/>
    <mergeCell ref="K6:L11"/>
    <mergeCell ref="A7:D7"/>
    <mergeCell ref="E7:G7"/>
    <mergeCell ref="A8:D8"/>
    <mergeCell ref="E8:G8"/>
    <mergeCell ref="A9:D11"/>
    <mergeCell ref="A275:B275"/>
    <mergeCell ref="E9:G9"/>
    <mergeCell ref="E10:G10"/>
    <mergeCell ref="E11:G11"/>
    <mergeCell ref="K13:N13"/>
    <mergeCell ref="A204:B204"/>
    <mergeCell ref="A274:B27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8"/>
  <sheetViews>
    <sheetView workbookViewId="0">
      <selection activeCell="C281" sqref="C281"/>
    </sheetView>
  </sheetViews>
  <sheetFormatPr defaultRowHeight="15" x14ac:dyDescent="0.25"/>
  <cols>
    <col min="1" max="1" width="9.28515625" bestFit="1" customWidth="1"/>
    <col min="2" max="2" width="11.5703125" style="374" customWidth="1"/>
    <col min="3" max="3" width="9.42578125" customWidth="1"/>
    <col min="4" max="5" width="9.5703125" customWidth="1"/>
    <col min="6" max="7" width="9.140625" customWidth="1"/>
    <col min="8" max="8" width="9.28515625" bestFit="1" customWidth="1"/>
    <col min="9" max="9" width="10.85546875" customWidth="1"/>
    <col min="10" max="10" width="10.28515625" bestFit="1" customWidth="1"/>
    <col min="20" max="21" width="9.140625" customWidth="1"/>
  </cols>
  <sheetData>
    <row r="1" spans="1:14" ht="20.25" x14ac:dyDescent="0.3">
      <c r="A1" s="769" t="s">
        <v>0</v>
      </c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326"/>
      <c r="N1" s="326"/>
    </row>
    <row r="2" spans="1:14" ht="20.25" x14ac:dyDescent="0.3">
      <c r="A2" s="199"/>
      <c r="B2" s="327"/>
      <c r="C2" s="199"/>
      <c r="D2" s="201"/>
      <c r="E2" s="201"/>
      <c r="F2" s="201"/>
      <c r="G2" s="201"/>
      <c r="H2" s="202"/>
      <c r="I2" s="203"/>
      <c r="J2" s="204"/>
      <c r="K2" s="204"/>
      <c r="L2" s="204"/>
      <c r="M2" s="326"/>
      <c r="N2" s="326"/>
    </row>
    <row r="3" spans="1:14" ht="18.75" x14ac:dyDescent="0.25">
      <c r="A3" s="770" t="s">
        <v>208</v>
      </c>
      <c r="B3" s="770"/>
      <c r="C3" s="770"/>
      <c r="D3" s="770"/>
      <c r="E3" s="770"/>
      <c r="F3" s="770"/>
      <c r="G3" s="770"/>
      <c r="H3" s="770"/>
      <c r="I3" s="770"/>
      <c r="J3" s="770"/>
      <c r="K3" s="770"/>
      <c r="L3" s="770"/>
      <c r="M3" s="326"/>
      <c r="N3" s="326"/>
    </row>
    <row r="4" spans="1:14" ht="18.75" x14ac:dyDescent="0.25">
      <c r="A4" s="770" t="s">
        <v>227</v>
      </c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326"/>
      <c r="N4" s="326"/>
    </row>
    <row r="5" spans="1:14" ht="18.75" x14ac:dyDescent="0.25">
      <c r="A5" s="219"/>
      <c r="B5" s="328"/>
      <c r="C5" s="219"/>
      <c r="D5" s="206"/>
      <c r="E5" s="206"/>
      <c r="F5" s="206"/>
      <c r="G5" s="206"/>
      <c r="H5" s="206"/>
      <c r="I5" s="207"/>
      <c r="J5" s="208"/>
      <c r="K5" s="208"/>
      <c r="L5" s="208"/>
      <c r="M5" s="326"/>
      <c r="N5" s="326"/>
    </row>
    <row r="6" spans="1:14" ht="36" x14ac:dyDescent="0.25">
      <c r="A6" s="805" t="s">
        <v>1</v>
      </c>
      <c r="B6" s="744"/>
      <c r="C6" s="744"/>
      <c r="D6" s="744"/>
      <c r="E6" s="744"/>
      <c r="F6" s="744"/>
      <c r="G6" s="744"/>
      <c r="H6" s="806"/>
      <c r="I6" s="70"/>
      <c r="J6" s="210" t="s">
        <v>2</v>
      </c>
      <c r="K6" s="807" t="s">
        <v>3</v>
      </c>
      <c r="L6" s="807"/>
      <c r="M6" s="326"/>
      <c r="N6" s="326"/>
    </row>
    <row r="7" spans="1:14" ht="72" x14ac:dyDescent="0.25">
      <c r="A7" s="808" t="s">
        <v>4</v>
      </c>
      <c r="B7" s="808"/>
      <c r="C7" s="808"/>
      <c r="D7" s="808"/>
      <c r="E7" s="809" t="s">
        <v>5</v>
      </c>
      <c r="F7" s="809"/>
      <c r="G7" s="809"/>
      <c r="H7" s="329" t="s">
        <v>228</v>
      </c>
      <c r="I7" s="73"/>
      <c r="J7" s="210"/>
      <c r="K7" s="807"/>
      <c r="L7" s="807"/>
      <c r="M7" s="326"/>
      <c r="N7" s="326"/>
    </row>
    <row r="8" spans="1:14" x14ac:dyDescent="0.25">
      <c r="A8" s="810" t="s">
        <v>6</v>
      </c>
      <c r="B8" s="810"/>
      <c r="C8" s="810"/>
      <c r="D8" s="810"/>
      <c r="E8" s="809" t="s">
        <v>7</v>
      </c>
      <c r="F8" s="809"/>
      <c r="G8" s="809"/>
      <c r="H8" s="330">
        <v>115.15</v>
      </c>
      <c r="I8" s="75"/>
      <c r="J8" s="210"/>
      <c r="K8" s="807"/>
      <c r="L8" s="807"/>
      <c r="M8" s="326"/>
      <c r="N8" s="326"/>
    </row>
    <row r="9" spans="1:14" x14ac:dyDescent="0.25">
      <c r="A9" s="811" t="s">
        <v>8</v>
      </c>
      <c r="B9" s="811"/>
      <c r="C9" s="811"/>
      <c r="D9" s="811"/>
      <c r="E9" s="809" t="s">
        <v>9</v>
      </c>
      <c r="F9" s="809"/>
      <c r="G9" s="809"/>
      <c r="H9" s="330">
        <f>G204</f>
        <v>60.557760000000002</v>
      </c>
      <c r="I9" s="75"/>
      <c r="J9" s="210"/>
      <c r="K9" s="807"/>
      <c r="L9" s="807"/>
      <c r="M9" s="326"/>
      <c r="N9" s="326"/>
    </row>
    <row r="10" spans="1:14" x14ac:dyDescent="0.25">
      <c r="A10" s="811"/>
      <c r="B10" s="811"/>
      <c r="C10" s="811"/>
      <c r="D10" s="811"/>
      <c r="E10" s="816" t="s">
        <v>207</v>
      </c>
      <c r="F10" s="739"/>
      <c r="G10" s="817"/>
      <c r="H10" s="330">
        <f>G274</f>
        <v>37.234559999999995</v>
      </c>
      <c r="I10" s="75"/>
      <c r="J10" s="210"/>
      <c r="K10" s="807"/>
      <c r="L10" s="807"/>
      <c r="M10" s="326"/>
      <c r="N10" s="326"/>
    </row>
    <row r="11" spans="1:14" x14ac:dyDescent="0.25">
      <c r="A11" s="811"/>
      <c r="B11" s="811"/>
      <c r="C11" s="811"/>
      <c r="D11" s="811"/>
      <c r="E11" s="809" t="s">
        <v>10</v>
      </c>
      <c r="F11" s="809"/>
      <c r="G11" s="809"/>
      <c r="H11" s="330">
        <f>H8-H9-H10</f>
        <v>17.357680000000009</v>
      </c>
      <c r="I11" s="75"/>
      <c r="J11" s="210"/>
      <c r="K11" s="807"/>
      <c r="L11" s="807"/>
      <c r="M11" s="326"/>
      <c r="N11" s="326"/>
    </row>
    <row r="12" spans="1:14" x14ac:dyDescent="0.25">
      <c r="A12" s="76"/>
      <c r="B12" s="331"/>
      <c r="C12" s="76"/>
      <c r="D12" s="78"/>
      <c r="E12" s="70"/>
      <c r="F12" s="70"/>
      <c r="G12" s="814" t="s">
        <v>11</v>
      </c>
      <c r="H12" s="814"/>
      <c r="I12" s="815"/>
      <c r="J12" s="815"/>
      <c r="K12" s="218"/>
      <c r="L12" s="218"/>
      <c r="M12" s="326"/>
      <c r="N12" s="326"/>
    </row>
    <row r="13" spans="1:14" x14ac:dyDescent="0.25">
      <c r="A13" s="76"/>
      <c r="B13" s="331"/>
      <c r="C13" s="76"/>
      <c r="D13" s="78"/>
      <c r="E13" s="70"/>
      <c r="F13" s="70"/>
      <c r="G13" s="818" t="s">
        <v>229</v>
      </c>
      <c r="H13" s="818"/>
      <c r="I13" s="818"/>
      <c r="J13" s="210"/>
      <c r="K13" s="788"/>
      <c r="L13" s="788"/>
      <c r="M13" s="802"/>
      <c r="N13" s="802"/>
    </row>
    <row r="14" spans="1:14" ht="42" x14ac:dyDescent="0.25">
      <c r="A14" s="332" t="s">
        <v>12</v>
      </c>
      <c r="B14" s="333" t="s">
        <v>13</v>
      </c>
      <c r="C14" s="332" t="s">
        <v>14</v>
      </c>
      <c r="D14" s="334" t="s">
        <v>226</v>
      </c>
      <c r="E14" s="334" t="s">
        <v>230</v>
      </c>
      <c r="F14" s="334" t="s">
        <v>15</v>
      </c>
      <c r="G14" s="334" t="s">
        <v>16</v>
      </c>
      <c r="H14" s="335" t="s">
        <v>17</v>
      </c>
      <c r="I14" s="335" t="s">
        <v>18</v>
      </c>
      <c r="J14" s="336"/>
      <c r="K14" s="8"/>
      <c r="L14" s="8"/>
      <c r="M14" s="326"/>
      <c r="N14" s="326"/>
    </row>
    <row r="15" spans="1:14" x14ac:dyDescent="0.25">
      <c r="A15" s="337">
        <v>8</v>
      </c>
      <c r="B15" s="338">
        <v>17219199</v>
      </c>
      <c r="C15" s="339">
        <v>52.9</v>
      </c>
      <c r="D15" s="340">
        <v>3598</v>
      </c>
      <c r="E15" s="340">
        <v>3598</v>
      </c>
      <c r="F15" s="340">
        <f>E15-D15</f>
        <v>0</v>
      </c>
      <c r="G15" s="341">
        <f>F15*0.00086</f>
        <v>0</v>
      </c>
      <c r="H15" s="342">
        <f>(C15/C275)*H11</f>
        <v>6.7898197360150903E-2</v>
      </c>
      <c r="I15" s="343">
        <f t="shared" ref="I15:I78" si="0">G15+H15</f>
        <v>6.7898197360150903E-2</v>
      </c>
      <c r="J15" s="258"/>
      <c r="K15" s="326"/>
      <c r="L15" s="326"/>
      <c r="M15" s="326"/>
      <c r="N15" s="326"/>
    </row>
    <row r="16" spans="1:14" x14ac:dyDescent="0.25">
      <c r="A16" s="337">
        <v>9</v>
      </c>
      <c r="B16" s="338">
        <v>17218756</v>
      </c>
      <c r="C16" s="339">
        <v>48.9</v>
      </c>
      <c r="D16" s="340">
        <v>450</v>
      </c>
      <c r="E16" s="340">
        <v>486</v>
      </c>
      <c r="F16" s="340">
        <f t="shared" ref="F16:F79" si="1">E16-D16</f>
        <v>36</v>
      </c>
      <c r="G16" s="341">
        <f>F16*0.00086</f>
        <v>3.0959999999999998E-2</v>
      </c>
      <c r="H16" s="342">
        <f>(C16/C275)*H11</f>
        <v>6.2764118164676336E-2</v>
      </c>
      <c r="I16" s="343">
        <f t="shared" si="0"/>
        <v>9.3724118164676337E-2</v>
      </c>
      <c r="J16" s="258"/>
      <c r="K16" s="326"/>
      <c r="L16" s="326"/>
      <c r="M16" s="326"/>
      <c r="N16" s="326"/>
    </row>
    <row r="17" spans="1:14" x14ac:dyDescent="0.25">
      <c r="A17" s="337">
        <v>10</v>
      </c>
      <c r="B17" s="338">
        <v>17218829</v>
      </c>
      <c r="C17" s="339">
        <v>56.8</v>
      </c>
      <c r="D17" s="340">
        <v>4368</v>
      </c>
      <c r="E17" s="340">
        <v>4368</v>
      </c>
      <c r="F17" s="340">
        <f t="shared" si="1"/>
        <v>0</v>
      </c>
      <c r="G17" s="341">
        <f>F17*0.00086</f>
        <v>0</v>
      </c>
      <c r="H17" s="342">
        <f>(C17/C275)*H11</f>
        <v>7.2903924575738577E-2</v>
      </c>
      <c r="I17" s="343">
        <f t="shared" si="0"/>
        <v>7.2903924575738577E-2</v>
      </c>
      <c r="J17" s="258"/>
      <c r="K17" s="326"/>
      <c r="L17" s="326"/>
      <c r="M17" s="326"/>
      <c r="N17" s="326"/>
    </row>
    <row r="18" spans="1:14" x14ac:dyDescent="0.25">
      <c r="A18" s="337">
        <v>13</v>
      </c>
      <c r="B18" s="344">
        <v>17218859</v>
      </c>
      <c r="C18" s="339">
        <v>51.8</v>
      </c>
      <c r="D18" s="340">
        <v>3537</v>
      </c>
      <c r="E18" s="340">
        <v>3833</v>
      </c>
      <c r="F18" s="340">
        <f t="shared" si="1"/>
        <v>296</v>
      </c>
      <c r="G18" s="341">
        <f>F18*0.00086</f>
        <v>0.25456000000000001</v>
      </c>
      <c r="H18" s="342">
        <f>(C18/C275)*H11</f>
        <v>6.6486325581395389E-2</v>
      </c>
      <c r="I18" s="343">
        <f t="shared" si="0"/>
        <v>0.3210463255813954</v>
      </c>
      <c r="J18" s="258"/>
      <c r="K18" s="326"/>
      <c r="L18" s="326"/>
      <c r="M18" s="326"/>
      <c r="N18" s="326"/>
    </row>
    <row r="19" spans="1:14" x14ac:dyDescent="0.25">
      <c r="A19" s="337">
        <v>14</v>
      </c>
      <c r="B19" s="344">
        <v>17218899</v>
      </c>
      <c r="C19" s="339">
        <v>48.5</v>
      </c>
      <c r="D19" s="340">
        <v>6912</v>
      </c>
      <c r="E19" s="340">
        <v>7760</v>
      </c>
      <c r="F19" s="340">
        <f t="shared" si="1"/>
        <v>848</v>
      </c>
      <c r="G19" s="341">
        <f t="shared" ref="G19:G82" si="2">F19*0.00086</f>
        <v>0.72927999999999993</v>
      </c>
      <c r="H19" s="342">
        <f>(C19/C275)*H11</f>
        <v>6.225071024512889E-2</v>
      </c>
      <c r="I19" s="343">
        <f t="shared" si="0"/>
        <v>0.79153071024512878</v>
      </c>
      <c r="J19" s="258"/>
      <c r="K19" s="326"/>
      <c r="L19" s="326"/>
      <c r="M19" s="326"/>
      <c r="N19" s="326"/>
    </row>
    <row r="20" spans="1:14" x14ac:dyDescent="0.25">
      <c r="A20" s="337">
        <v>15</v>
      </c>
      <c r="B20" s="338">
        <v>17218968</v>
      </c>
      <c r="C20" s="339">
        <v>49.4</v>
      </c>
      <c r="D20" s="340">
        <v>3804</v>
      </c>
      <c r="E20" s="340">
        <v>3804</v>
      </c>
      <c r="F20" s="340">
        <f t="shared" si="1"/>
        <v>0</v>
      </c>
      <c r="G20" s="341">
        <f>F20*0.00086</f>
        <v>0</v>
      </c>
      <c r="H20" s="342">
        <f>(C20/C275)*H11</f>
        <v>6.340587806411066E-2</v>
      </c>
      <c r="I20" s="343">
        <f t="shared" si="0"/>
        <v>6.340587806411066E-2</v>
      </c>
      <c r="J20" s="258"/>
      <c r="K20" s="326"/>
      <c r="L20" s="326"/>
      <c r="M20" s="326"/>
      <c r="N20" s="326"/>
    </row>
    <row r="21" spans="1:14" x14ac:dyDescent="0.25">
      <c r="A21" s="337">
        <v>16</v>
      </c>
      <c r="B21" s="338">
        <v>17218805</v>
      </c>
      <c r="C21" s="339">
        <v>66.5</v>
      </c>
      <c r="D21" s="340">
        <v>2024</v>
      </c>
      <c r="E21" s="340">
        <v>2547</v>
      </c>
      <c r="F21" s="340">
        <f t="shared" si="1"/>
        <v>523</v>
      </c>
      <c r="G21" s="341">
        <f t="shared" si="2"/>
        <v>0.44978000000000001</v>
      </c>
      <c r="H21" s="342">
        <f>(C21/C275)*H11</f>
        <v>8.5354066624764358E-2</v>
      </c>
      <c r="I21" s="343">
        <f t="shared" si="0"/>
        <v>0.53513406662476437</v>
      </c>
      <c r="J21" s="258"/>
      <c r="K21" s="326"/>
      <c r="L21" s="326"/>
      <c r="M21" s="326"/>
      <c r="N21" s="326"/>
    </row>
    <row r="22" spans="1:14" x14ac:dyDescent="0.25">
      <c r="A22" s="337">
        <v>17</v>
      </c>
      <c r="B22" s="338">
        <v>17219256</v>
      </c>
      <c r="C22" s="339">
        <v>36.6</v>
      </c>
      <c r="D22" s="340">
        <v>4904</v>
      </c>
      <c r="E22" s="340">
        <v>5188</v>
      </c>
      <c r="F22" s="340">
        <f t="shared" si="1"/>
        <v>284</v>
      </c>
      <c r="G22" s="341">
        <f t="shared" si="2"/>
        <v>0.24423999999999998</v>
      </c>
      <c r="H22" s="342">
        <f>(C22/C275)*H11</f>
        <v>4.697682463859211E-2</v>
      </c>
      <c r="I22" s="343">
        <f t="shared" si="0"/>
        <v>0.29121682463859211</v>
      </c>
      <c r="J22" s="258"/>
      <c r="K22" s="326"/>
      <c r="L22" s="326"/>
      <c r="M22" s="326"/>
      <c r="N22" s="326"/>
    </row>
    <row r="23" spans="1:14" x14ac:dyDescent="0.25">
      <c r="A23" s="337">
        <v>18</v>
      </c>
      <c r="B23" s="338">
        <v>17219092</v>
      </c>
      <c r="C23" s="339">
        <v>63.8</v>
      </c>
      <c r="D23" s="340">
        <v>5569</v>
      </c>
      <c r="E23" s="340">
        <v>6413</v>
      </c>
      <c r="F23" s="340">
        <f t="shared" si="1"/>
        <v>844</v>
      </c>
      <c r="G23" s="341">
        <f t="shared" si="2"/>
        <v>0.72583999999999993</v>
      </c>
      <c r="H23" s="342">
        <f>(C23/C275)*H11</f>
        <v>8.1888563167819034E-2</v>
      </c>
      <c r="I23" s="343">
        <f t="shared" si="0"/>
        <v>0.80772856316781894</v>
      </c>
      <c r="J23" s="258"/>
      <c r="K23" s="326"/>
      <c r="L23" s="326"/>
      <c r="M23" s="326"/>
      <c r="N23" s="326"/>
    </row>
    <row r="24" spans="1:14" x14ac:dyDescent="0.25">
      <c r="A24" s="337">
        <v>19</v>
      </c>
      <c r="B24" s="338">
        <v>17218740</v>
      </c>
      <c r="C24" s="339">
        <v>45.8</v>
      </c>
      <c r="D24" s="340">
        <v>4390</v>
      </c>
      <c r="E24" s="340">
        <v>4390</v>
      </c>
      <c r="F24" s="340">
        <f t="shared" si="1"/>
        <v>0</v>
      </c>
      <c r="G24" s="341">
        <f t="shared" si="2"/>
        <v>0</v>
      </c>
      <c r="H24" s="342">
        <f>(C24/C275)*H11</f>
        <v>5.8785206788183567E-2</v>
      </c>
      <c r="I24" s="343">
        <f>G24+H24</f>
        <v>5.8785206788183567E-2</v>
      </c>
      <c r="J24" s="258"/>
      <c r="K24" s="326"/>
      <c r="L24" s="326"/>
      <c r="M24" s="326"/>
      <c r="N24" s="326"/>
    </row>
    <row r="25" spans="1:14" x14ac:dyDescent="0.25">
      <c r="A25" s="337">
        <v>20</v>
      </c>
      <c r="B25" s="338">
        <v>17715014</v>
      </c>
      <c r="C25" s="339">
        <v>51.9</v>
      </c>
      <c r="D25" s="340">
        <v>7707</v>
      </c>
      <c r="E25" s="340">
        <v>7707</v>
      </c>
      <c r="F25" s="340">
        <f t="shared" si="1"/>
        <v>0</v>
      </c>
      <c r="G25" s="341">
        <f t="shared" si="2"/>
        <v>0</v>
      </c>
      <c r="H25" s="342">
        <f>(C25/C275)*H11</f>
        <v>6.6614677561282254E-2</v>
      </c>
      <c r="I25" s="343">
        <f t="shared" si="0"/>
        <v>6.6614677561282254E-2</v>
      </c>
      <c r="J25" s="258"/>
      <c r="K25" s="326"/>
      <c r="L25" s="326"/>
      <c r="M25" s="326"/>
      <c r="N25" s="326"/>
    </row>
    <row r="26" spans="1:14" x14ac:dyDescent="0.25">
      <c r="A26" s="337">
        <v>21</v>
      </c>
      <c r="B26" s="345">
        <v>17218750</v>
      </c>
      <c r="C26" s="339">
        <v>48.4</v>
      </c>
      <c r="D26" s="340">
        <v>5607</v>
      </c>
      <c r="E26" s="340">
        <v>5607</v>
      </c>
      <c r="F26" s="340">
        <f t="shared" si="1"/>
        <v>0</v>
      </c>
      <c r="G26" s="341">
        <f t="shared" si="2"/>
        <v>0</v>
      </c>
      <c r="H26" s="342">
        <f>(C26/C275)*H11</f>
        <v>6.2122358265242025E-2</v>
      </c>
      <c r="I26" s="343">
        <f t="shared" si="0"/>
        <v>6.2122358265242025E-2</v>
      </c>
      <c r="J26" s="258"/>
      <c r="K26" s="326"/>
      <c r="L26" s="326"/>
      <c r="M26" s="326"/>
      <c r="N26" s="326"/>
    </row>
    <row r="27" spans="1:14" x14ac:dyDescent="0.25">
      <c r="A27" s="337">
        <v>22</v>
      </c>
      <c r="B27" s="345">
        <v>17219081</v>
      </c>
      <c r="C27" s="339">
        <v>56.9</v>
      </c>
      <c r="D27" s="340">
        <v>8134</v>
      </c>
      <c r="E27" s="340">
        <v>9418</v>
      </c>
      <c r="F27" s="340">
        <f t="shared" si="1"/>
        <v>1284</v>
      </c>
      <c r="G27" s="341">
        <f t="shared" si="2"/>
        <v>1.1042399999999999</v>
      </c>
      <c r="H27" s="342">
        <f>(C27/C275)*H11</f>
        <v>7.3032276555625428E-2</v>
      </c>
      <c r="I27" s="343">
        <f t="shared" si="0"/>
        <v>1.1772722765556254</v>
      </c>
      <c r="J27" s="258"/>
      <c r="K27" s="326"/>
      <c r="L27" s="326"/>
      <c r="M27" s="326"/>
      <c r="N27" s="326"/>
    </row>
    <row r="28" spans="1:14" x14ac:dyDescent="0.25">
      <c r="A28" s="337">
        <v>23</v>
      </c>
      <c r="B28" s="338">
        <v>17219189</v>
      </c>
      <c r="C28" s="339">
        <v>90.8</v>
      </c>
      <c r="D28" s="340">
        <v>6959</v>
      </c>
      <c r="E28" s="340">
        <v>6959</v>
      </c>
      <c r="F28" s="340">
        <f t="shared" si="1"/>
        <v>0</v>
      </c>
      <c r="G28" s="341">
        <f t="shared" si="2"/>
        <v>0</v>
      </c>
      <c r="H28" s="342">
        <f>(C28/C275)*H11</f>
        <v>0.11654359773727223</v>
      </c>
      <c r="I28" s="343">
        <f t="shared" si="0"/>
        <v>0.11654359773727223</v>
      </c>
      <c r="J28" s="258"/>
      <c r="K28" s="326"/>
      <c r="L28" s="326"/>
      <c r="M28" s="326"/>
      <c r="N28" s="326"/>
    </row>
    <row r="29" spans="1:14" x14ac:dyDescent="0.25">
      <c r="A29" s="337">
        <v>24</v>
      </c>
      <c r="B29" s="338">
        <v>17715070</v>
      </c>
      <c r="C29" s="339">
        <v>55.5</v>
      </c>
      <c r="D29" s="340">
        <v>9376</v>
      </c>
      <c r="E29" s="340">
        <v>9376</v>
      </c>
      <c r="F29" s="340">
        <f t="shared" si="1"/>
        <v>0</v>
      </c>
      <c r="G29" s="341">
        <f>F29*0.00086</f>
        <v>0</v>
      </c>
      <c r="H29" s="342">
        <f>(C29/C275)*H11</f>
        <v>7.1235348837209347E-2</v>
      </c>
      <c r="I29" s="343">
        <f t="shared" si="0"/>
        <v>7.1235348837209347E-2</v>
      </c>
      <c r="J29" s="258"/>
      <c r="K29" s="326"/>
      <c r="L29" s="326"/>
      <c r="M29" s="326"/>
      <c r="N29" s="326"/>
    </row>
    <row r="30" spans="1:14" x14ac:dyDescent="0.25">
      <c r="A30" s="337">
        <v>25</v>
      </c>
      <c r="B30" s="338">
        <v>17715312</v>
      </c>
      <c r="C30" s="339">
        <v>51.8</v>
      </c>
      <c r="D30" s="340">
        <v>3102</v>
      </c>
      <c r="E30" s="340">
        <v>3102</v>
      </c>
      <c r="F30" s="340">
        <f t="shared" si="1"/>
        <v>0</v>
      </c>
      <c r="G30" s="341">
        <f t="shared" si="2"/>
        <v>0</v>
      </c>
      <c r="H30" s="342">
        <f>(C30/C275)*H11</f>
        <v>6.6486325581395389E-2</v>
      </c>
      <c r="I30" s="343">
        <f t="shared" si="0"/>
        <v>6.6486325581395389E-2</v>
      </c>
      <c r="J30" s="258"/>
      <c r="K30" s="326"/>
      <c r="L30" s="326"/>
      <c r="M30" s="326"/>
      <c r="N30" s="326"/>
    </row>
    <row r="31" spans="1:14" x14ac:dyDescent="0.25">
      <c r="A31" s="337">
        <v>26</v>
      </c>
      <c r="B31" s="338">
        <v>17715570</v>
      </c>
      <c r="C31" s="339">
        <v>48.5</v>
      </c>
      <c r="D31" s="340">
        <v>6429</v>
      </c>
      <c r="E31" s="340">
        <v>6429</v>
      </c>
      <c r="F31" s="340">
        <f t="shared" si="1"/>
        <v>0</v>
      </c>
      <c r="G31" s="341">
        <f t="shared" si="2"/>
        <v>0</v>
      </c>
      <c r="H31" s="342">
        <f>(C31/C275)*H11</f>
        <v>6.225071024512889E-2</v>
      </c>
      <c r="I31" s="343">
        <f t="shared" si="0"/>
        <v>6.225071024512889E-2</v>
      </c>
      <c r="J31" s="258"/>
      <c r="K31" s="326"/>
      <c r="L31" s="326"/>
      <c r="M31" s="326"/>
      <c r="N31" s="326"/>
    </row>
    <row r="32" spans="1:14" x14ac:dyDescent="0.25">
      <c r="A32" s="337">
        <v>27</v>
      </c>
      <c r="B32" s="338">
        <v>17219083</v>
      </c>
      <c r="C32" s="339">
        <v>49.6</v>
      </c>
      <c r="D32" s="340">
        <v>7006</v>
      </c>
      <c r="E32" s="340">
        <v>7990</v>
      </c>
      <c r="F32" s="340">
        <f t="shared" si="1"/>
        <v>984</v>
      </c>
      <c r="G32" s="341">
        <f t="shared" si="2"/>
        <v>0.84623999999999999</v>
      </c>
      <c r="H32" s="342">
        <f>(C32/C275)*H11</f>
        <v>6.366258202388439E-2</v>
      </c>
      <c r="I32" s="343">
        <f t="shared" si="0"/>
        <v>0.90990258202388441</v>
      </c>
      <c r="J32" s="258"/>
      <c r="K32" s="326"/>
      <c r="L32" s="326"/>
      <c r="M32" s="326"/>
      <c r="N32" s="326"/>
    </row>
    <row r="33" spans="1:14" x14ac:dyDescent="0.25">
      <c r="A33" s="337">
        <v>28</v>
      </c>
      <c r="B33" s="338">
        <v>17219321</v>
      </c>
      <c r="C33" s="339">
        <v>66</v>
      </c>
      <c r="D33" s="340">
        <v>9187</v>
      </c>
      <c r="E33" s="340">
        <v>9252</v>
      </c>
      <c r="F33" s="340">
        <f t="shared" si="1"/>
        <v>65</v>
      </c>
      <c r="G33" s="341">
        <f t="shared" si="2"/>
        <v>5.5899999999999998E-2</v>
      </c>
      <c r="H33" s="342">
        <f>(C33/C275)*H11</f>
        <v>8.4712306725330033E-2</v>
      </c>
      <c r="I33" s="343">
        <f t="shared" si="0"/>
        <v>0.14061230672533004</v>
      </c>
      <c r="J33" s="258"/>
      <c r="K33" s="326"/>
      <c r="L33" s="326"/>
      <c r="M33" s="326"/>
      <c r="N33" s="326"/>
    </row>
    <row r="34" spans="1:14" x14ac:dyDescent="0.25">
      <c r="A34" s="337">
        <v>29</v>
      </c>
      <c r="B34" s="338">
        <v>17218983</v>
      </c>
      <c r="C34" s="339">
        <v>36.700000000000003</v>
      </c>
      <c r="D34" s="340">
        <v>3610</v>
      </c>
      <c r="E34" s="340">
        <v>3610</v>
      </c>
      <c r="F34" s="340">
        <f t="shared" si="1"/>
        <v>0</v>
      </c>
      <c r="G34" s="341">
        <f t="shared" si="2"/>
        <v>0</v>
      </c>
      <c r="H34" s="342">
        <f>(C34/C275)*H11</f>
        <v>4.7105176618478982E-2</v>
      </c>
      <c r="I34" s="343">
        <f t="shared" si="0"/>
        <v>4.7105176618478982E-2</v>
      </c>
      <c r="J34" s="258"/>
      <c r="K34" s="326"/>
      <c r="L34" s="326"/>
      <c r="M34" s="326"/>
      <c r="N34" s="326"/>
    </row>
    <row r="35" spans="1:14" x14ac:dyDescent="0.25">
      <c r="A35" s="337">
        <v>30</v>
      </c>
      <c r="B35" s="338">
        <v>17218806</v>
      </c>
      <c r="C35" s="339">
        <v>64</v>
      </c>
      <c r="D35" s="340">
        <v>8544</v>
      </c>
      <c r="E35" s="340">
        <v>9741</v>
      </c>
      <c r="F35" s="340">
        <f t="shared" si="1"/>
        <v>1197</v>
      </c>
      <c r="G35" s="341">
        <f t="shared" si="2"/>
        <v>1.02942</v>
      </c>
      <c r="H35" s="342">
        <f>(C35/C275)*H11</f>
        <v>8.2145267127592764E-2</v>
      </c>
      <c r="I35" s="343">
        <f t="shared" si="0"/>
        <v>1.1115652671275928</v>
      </c>
      <c r="J35" s="258"/>
      <c r="K35" s="326"/>
      <c r="L35" s="326"/>
      <c r="M35" s="326"/>
      <c r="N35" s="326"/>
    </row>
    <row r="36" spans="1:14" x14ac:dyDescent="0.25">
      <c r="A36" s="337">
        <v>31</v>
      </c>
      <c r="B36" s="338">
        <v>17219220</v>
      </c>
      <c r="C36" s="339">
        <v>45.7</v>
      </c>
      <c r="D36" s="340">
        <v>2238</v>
      </c>
      <c r="E36" s="340">
        <v>2348</v>
      </c>
      <c r="F36" s="340">
        <f t="shared" si="1"/>
        <v>110</v>
      </c>
      <c r="G36" s="342">
        <f t="shared" si="2"/>
        <v>9.4600000000000004E-2</v>
      </c>
      <c r="H36" s="342">
        <f>(C36/C275)*H11</f>
        <v>5.8656854808296716E-2</v>
      </c>
      <c r="I36" s="343">
        <f t="shared" si="0"/>
        <v>0.15325685480829671</v>
      </c>
      <c r="J36" s="258"/>
      <c r="K36" s="326"/>
      <c r="L36" s="326"/>
      <c r="M36" s="326"/>
      <c r="N36" s="326"/>
    </row>
    <row r="37" spans="1:14" x14ac:dyDescent="0.25">
      <c r="A37" s="337">
        <v>32</v>
      </c>
      <c r="B37" s="338">
        <v>17715342</v>
      </c>
      <c r="C37" s="339">
        <v>52.7</v>
      </c>
      <c r="D37" s="340">
        <v>3882</v>
      </c>
      <c r="E37" s="340">
        <v>4792</v>
      </c>
      <c r="F37" s="340">
        <f t="shared" si="1"/>
        <v>910</v>
      </c>
      <c r="G37" s="342">
        <f t="shared" si="2"/>
        <v>0.78259999999999996</v>
      </c>
      <c r="H37" s="342">
        <f>(C37/C275)*H11</f>
        <v>6.7641493400377173E-2</v>
      </c>
      <c r="I37" s="343">
        <f t="shared" si="0"/>
        <v>0.85024149340037714</v>
      </c>
      <c r="J37" s="258"/>
      <c r="K37" s="326"/>
      <c r="L37" s="326"/>
      <c r="M37" s="326"/>
      <c r="N37" s="326"/>
    </row>
    <row r="38" spans="1:14" x14ac:dyDescent="0.25">
      <c r="A38" s="337">
        <v>33</v>
      </c>
      <c r="B38" s="345">
        <v>17715078</v>
      </c>
      <c r="C38" s="339">
        <v>48.4</v>
      </c>
      <c r="D38" s="340">
        <v>5457</v>
      </c>
      <c r="E38" s="340">
        <v>5467</v>
      </c>
      <c r="F38" s="340">
        <f t="shared" si="1"/>
        <v>10</v>
      </c>
      <c r="G38" s="342">
        <f t="shared" si="2"/>
        <v>8.6E-3</v>
      </c>
      <c r="H38" s="342">
        <f>(C38/C275)*H11</f>
        <v>6.2122358265242025E-2</v>
      </c>
      <c r="I38" s="343">
        <f t="shared" si="0"/>
        <v>7.0722358265242022E-2</v>
      </c>
      <c r="J38" s="258"/>
      <c r="K38" s="326"/>
      <c r="L38" s="326"/>
      <c r="M38" s="326"/>
      <c r="N38" s="326"/>
    </row>
    <row r="39" spans="1:14" x14ac:dyDescent="0.25">
      <c r="A39" s="337">
        <v>34</v>
      </c>
      <c r="B39" s="338">
        <v>17715593</v>
      </c>
      <c r="C39" s="339">
        <v>57</v>
      </c>
      <c r="D39" s="346">
        <v>8609</v>
      </c>
      <c r="E39" s="346">
        <v>8609</v>
      </c>
      <c r="F39" s="340">
        <f t="shared" si="1"/>
        <v>0</v>
      </c>
      <c r="G39" s="341">
        <f t="shared" si="2"/>
        <v>0</v>
      </c>
      <c r="H39" s="342">
        <f>(C39/C275)*H11</f>
        <v>7.3160628535512306E-2</v>
      </c>
      <c r="I39" s="343">
        <f t="shared" si="0"/>
        <v>7.3160628535512306E-2</v>
      </c>
      <c r="J39" s="258"/>
      <c r="K39" s="326"/>
      <c r="L39" s="326"/>
      <c r="M39" s="326"/>
      <c r="N39" s="326"/>
    </row>
    <row r="40" spans="1:14" x14ac:dyDescent="0.25">
      <c r="A40" s="337">
        <v>35</v>
      </c>
      <c r="B40" s="338">
        <v>17715668</v>
      </c>
      <c r="C40" s="339">
        <v>91</v>
      </c>
      <c r="D40" s="346">
        <v>9611</v>
      </c>
      <c r="E40" s="346">
        <v>11248</v>
      </c>
      <c r="F40" s="340">
        <f t="shared" si="1"/>
        <v>1637</v>
      </c>
      <c r="G40" s="341">
        <f t="shared" si="2"/>
        <v>1.4078200000000001</v>
      </c>
      <c r="H40" s="342">
        <f>(C40/C275)*H11</f>
        <v>0.11680030169704596</v>
      </c>
      <c r="I40" s="343">
        <f t="shared" si="0"/>
        <v>1.5246203016970461</v>
      </c>
      <c r="J40" s="258"/>
      <c r="K40" s="347"/>
      <c r="L40" s="326"/>
      <c r="M40" s="326"/>
      <c r="N40" s="326"/>
    </row>
    <row r="41" spans="1:14" x14ac:dyDescent="0.25">
      <c r="A41" s="337">
        <v>36</v>
      </c>
      <c r="B41" s="338">
        <v>17715330</v>
      </c>
      <c r="C41" s="339">
        <v>55.5</v>
      </c>
      <c r="D41" s="340">
        <v>5489</v>
      </c>
      <c r="E41" s="340">
        <v>5489</v>
      </c>
      <c r="F41" s="340">
        <f t="shared" si="1"/>
        <v>0</v>
      </c>
      <c r="G41" s="341">
        <f t="shared" si="2"/>
        <v>0</v>
      </c>
      <c r="H41" s="342">
        <f>(C41/C275)*H11</f>
        <v>7.1235348837209347E-2</v>
      </c>
      <c r="I41" s="343">
        <f t="shared" si="0"/>
        <v>7.1235348837209347E-2</v>
      </c>
      <c r="J41" s="258"/>
      <c r="K41" s="326"/>
      <c r="L41" s="326"/>
      <c r="M41" s="326"/>
      <c r="N41" s="326"/>
    </row>
    <row r="42" spans="1:14" x14ac:dyDescent="0.25">
      <c r="A42" s="337">
        <v>37</v>
      </c>
      <c r="B42" s="338">
        <v>17715181</v>
      </c>
      <c r="C42" s="339">
        <v>51.9</v>
      </c>
      <c r="D42" s="346">
        <v>5154</v>
      </c>
      <c r="E42" s="346">
        <v>6426</v>
      </c>
      <c r="F42" s="340">
        <f t="shared" si="1"/>
        <v>1272</v>
      </c>
      <c r="G42" s="341">
        <f t="shared" si="2"/>
        <v>1.09392</v>
      </c>
      <c r="H42" s="342">
        <f>(C42/C275)*H11</f>
        <v>6.6614677561282254E-2</v>
      </c>
      <c r="I42" s="343">
        <f t="shared" si="0"/>
        <v>1.1605346775612824</v>
      </c>
      <c r="J42" s="258"/>
      <c r="K42" s="326"/>
      <c r="L42" s="326"/>
      <c r="M42" s="326"/>
      <c r="N42" s="326"/>
    </row>
    <row r="43" spans="1:14" x14ac:dyDescent="0.25">
      <c r="A43" s="337">
        <v>38</v>
      </c>
      <c r="B43" s="338">
        <v>17219134</v>
      </c>
      <c r="C43" s="339">
        <v>48.5</v>
      </c>
      <c r="D43" s="346">
        <v>5813</v>
      </c>
      <c r="E43" s="346">
        <v>5904</v>
      </c>
      <c r="F43" s="340">
        <f t="shared" si="1"/>
        <v>91</v>
      </c>
      <c r="G43" s="341">
        <f>F43*0.00086</f>
        <v>7.8259999999999996E-2</v>
      </c>
      <c r="H43" s="342">
        <f>(C43/C275)*H11</f>
        <v>6.225071024512889E-2</v>
      </c>
      <c r="I43" s="343">
        <f t="shared" si="0"/>
        <v>0.1405107102451289</v>
      </c>
      <c r="J43" s="258"/>
      <c r="K43" s="326"/>
      <c r="L43" s="326"/>
      <c r="M43" s="326"/>
      <c r="N43" s="326"/>
    </row>
    <row r="44" spans="1:14" x14ac:dyDescent="0.25">
      <c r="A44" s="337">
        <v>39</v>
      </c>
      <c r="B44" s="338">
        <v>17715002</v>
      </c>
      <c r="C44" s="339">
        <v>49.4</v>
      </c>
      <c r="D44" s="346">
        <v>6606</v>
      </c>
      <c r="E44" s="346">
        <v>7543</v>
      </c>
      <c r="F44" s="340">
        <f t="shared" si="1"/>
        <v>937</v>
      </c>
      <c r="G44" s="341">
        <f t="shared" si="2"/>
        <v>0.80581999999999998</v>
      </c>
      <c r="H44" s="342">
        <f>(C44/C275)*H11</f>
        <v>6.340587806411066E-2</v>
      </c>
      <c r="I44" s="343">
        <f t="shared" si="0"/>
        <v>0.86922587806411067</v>
      </c>
      <c r="J44" s="258"/>
      <c r="K44" s="326"/>
      <c r="L44" s="326"/>
      <c r="M44" s="326"/>
      <c r="N44" s="326"/>
    </row>
    <row r="45" spans="1:14" x14ac:dyDescent="0.25">
      <c r="A45" s="337">
        <v>40</v>
      </c>
      <c r="B45" s="338">
        <v>17715648</v>
      </c>
      <c r="C45" s="339">
        <v>66.099999999999994</v>
      </c>
      <c r="D45" s="340">
        <v>8183</v>
      </c>
      <c r="E45" s="340">
        <v>8227</v>
      </c>
      <c r="F45" s="340">
        <f t="shared" si="1"/>
        <v>44</v>
      </c>
      <c r="G45" s="341">
        <f t="shared" si="2"/>
        <v>3.7839999999999999E-2</v>
      </c>
      <c r="H45" s="342">
        <f>(C45/C275)*H11</f>
        <v>8.4840658705216898E-2</v>
      </c>
      <c r="I45" s="343">
        <f t="shared" si="0"/>
        <v>0.1226806587052169</v>
      </c>
      <c r="J45" s="258"/>
      <c r="K45" s="326"/>
      <c r="L45" s="326"/>
      <c r="M45" s="326"/>
      <c r="N45" s="326"/>
    </row>
    <row r="46" spans="1:14" x14ac:dyDescent="0.25">
      <c r="A46" s="337">
        <v>41</v>
      </c>
      <c r="B46" s="338">
        <v>17715025</v>
      </c>
      <c r="C46" s="339">
        <v>36.799999999999997</v>
      </c>
      <c r="D46" s="346">
        <v>6426</v>
      </c>
      <c r="E46" s="346">
        <v>7498</v>
      </c>
      <c r="F46" s="340">
        <f t="shared" si="1"/>
        <v>1072</v>
      </c>
      <c r="G46" s="341">
        <f t="shared" si="2"/>
        <v>0.92191999999999996</v>
      </c>
      <c r="H46" s="342">
        <f>(C46/C275)*H11</f>
        <v>4.7233528598365833E-2</v>
      </c>
      <c r="I46" s="343">
        <f t="shared" si="0"/>
        <v>0.96915352859836579</v>
      </c>
      <c r="J46" s="258"/>
      <c r="K46" s="326"/>
      <c r="L46" s="326"/>
      <c r="M46" s="326"/>
      <c r="N46" s="326"/>
    </row>
    <row r="47" spans="1:14" x14ac:dyDescent="0.25">
      <c r="A47" s="337">
        <v>42</v>
      </c>
      <c r="B47" s="338">
        <v>17715405</v>
      </c>
      <c r="C47" s="339">
        <v>64.099999999999994</v>
      </c>
      <c r="D47" s="340">
        <v>6972</v>
      </c>
      <c r="E47" s="340">
        <v>6972</v>
      </c>
      <c r="F47" s="340">
        <f t="shared" si="1"/>
        <v>0</v>
      </c>
      <c r="G47" s="341">
        <f t="shared" si="2"/>
        <v>0</v>
      </c>
      <c r="H47" s="342">
        <f>(C47/C275)*H11</f>
        <v>8.2273619107479629E-2</v>
      </c>
      <c r="I47" s="343">
        <f t="shared" si="0"/>
        <v>8.2273619107479629E-2</v>
      </c>
      <c r="J47" s="258"/>
      <c r="K47" s="326"/>
      <c r="L47" s="326"/>
      <c r="M47" s="326"/>
      <c r="N47" s="326"/>
    </row>
    <row r="48" spans="1:14" x14ac:dyDescent="0.25">
      <c r="A48" s="337">
        <v>43</v>
      </c>
      <c r="B48" s="338">
        <v>17715689</v>
      </c>
      <c r="C48" s="339">
        <v>45.6</v>
      </c>
      <c r="D48" s="340">
        <v>4024</v>
      </c>
      <c r="E48" s="340">
        <v>4024</v>
      </c>
      <c r="F48" s="340">
        <f t="shared" si="1"/>
        <v>0</v>
      </c>
      <c r="G48" s="341">
        <f t="shared" si="2"/>
        <v>0</v>
      </c>
      <c r="H48" s="342">
        <f>(C48/C275)*H11</f>
        <v>5.8528502828409844E-2</v>
      </c>
      <c r="I48" s="343">
        <f t="shared" si="0"/>
        <v>5.8528502828409844E-2</v>
      </c>
      <c r="J48" s="258"/>
      <c r="K48" s="326"/>
      <c r="L48" s="326"/>
      <c r="M48" s="326"/>
      <c r="N48" s="326"/>
    </row>
    <row r="49" spans="1:14" x14ac:dyDescent="0.25">
      <c r="A49" s="337">
        <v>44</v>
      </c>
      <c r="B49" s="338">
        <v>17715320</v>
      </c>
      <c r="C49" s="339">
        <v>52.8</v>
      </c>
      <c r="D49" s="346">
        <v>3542</v>
      </c>
      <c r="E49" s="346">
        <v>4095</v>
      </c>
      <c r="F49" s="340">
        <f t="shared" si="1"/>
        <v>553</v>
      </c>
      <c r="G49" s="341">
        <f t="shared" si="2"/>
        <v>0.47558</v>
      </c>
      <c r="H49" s="342">
        <f>(C49/C275)*H11</f>
        <v>6.7769845380264024E-2</v>
      </c>
      <c r="I49" s="343">
        <f t="shared" si="0"/>
        <v>0.54334984538026398</v>
      </c>
      <c r="J49" s="258"/>
      <c r="K49" s="326"/>
      <c r="L49" s="326"/>
      <c r="M49" s="326"/>
      <c r="N49" s="326"/>
    </row>
    <row r="50" spans="1:14" x14ac:dyDescent="0.25">
      <c r="A50" s="337">
        <v>45</v>
      </c>
      <c r="B50" s="338">
        <v>17219097</v>
      </c>
      <c r="C50" s="339">
        <v>48.7</v>
      </c>
      <c r="D50" s="346">
        <v>4270</v>
      </c>
      <c r="E50" s="346">
        <v>5087</v>
      </c>
      <c r="F50" s="340">
        <f t="shared" si="1"/>
        <v>817</v>
      </c>
      <c r="G50" s="341">
        <f t="shared" si="2"/>
        <v>0.70262000000000002</v>
      </c>
      <c r="H50" s="342">
        <f>(C50/C275)*H11</f>
        <v>6.250741420490262E-2</v>
      </c>
      <c r="I50" s="343">
        <f t="shared" si="0"/>
        <v>0.7651274142049026</v>
      </c>
      <c r="J50" s="258"/>
      <c r="K50" s="326"/>
      <c r="L50" s="326"/>
      <c r="M50" s="326"/>
      <c r="N50" s="326"/>
    </row>
    <row r="51" spans="1:14" x14ac:dyDescent="0.25">
      <c r="A51" s="337">
        <v>46</v>
      </c>
      <c r="B51" s="338">
        <v>17218585</v>
      </c>
      <c r="C51" s="339">
        <v>56.8</v>
      </c>
      <c r="D51" s="346">
        <v>2000</v>
      </c>
      <c r="E51" s="346">
        <v>2974</v>
      </c>
      <c r="F51" s="340">
        <f t="shared" si="1"/>
        <v>974</v>
      </c>
      <c r="G51" s="341">
        <f t="shared" si="2"/>
        <v>0.83763999999999994</v>
      </c>
      <c r="H51" s="342">
        <f>(C51/C275)*H11</f>
        <v>7.2903924575738577E-2</v>
      </c>
      <c r="I51" s="343">
        <f t="shared" si="0"/>
        <v>0.91054392457573852</v>
      </c>
      <c r="J51" s="258"/>
      <c r="K51" s="326"/>
      <c r="L51" s="326"/>
      <c r="M51" s="326"/>
      <c r="N51" s="326"/>
    </row>
    <row r="52" spans="1:14" x14ac:dyDescent="0.25">
      <c r="A52" s="337">
        <v>47</v>
      </c>
      <c r="B52" s="338">
        <v>17218807</v>
      </c>
      <c r="C52" s="339">
        <v>90.9</v>
      </c>
      <c r="D52" s="346">
        <v>6863</v>
      </c>
      <c r="E52" s="346">
        <v>6969</v>
      </c>
      <c r="F52" s="340">
        <f t="shared" si="1"/>
        <v>106</v>
      </c>
      <c r="G52" s="341">
        <f t="shared" si="2"/>
        <v>9.1159999999999991E-2</v>
      </c>
      <c r="H52" s="342">
        <f>(C52/C275)*H11</f>
        <v>0.11667194971715909</v>
      </c>
      <c r="I52" s="343">
        <f t="shared" si="0"/>
        <v>0.20783194971715907</v>
      </c>
      <c r="J52" s="258"/>
      <c r="K52" s="326"/>
      <c r="L52" s="326"/>
      <c r="M52" s="326"/>
      <c r="N52" s="326"/>
    </row>
    <row r="53" spans="1:14" x14ac:dyDescent="0.25">
      <c r="A53" s="337">
        <v>48</v>
      </c>
      <c r="B53" s="338">
        <v>17218627</v>
      </c>
      <c r="C53" s="339">
        <v>54.9</v>
      </c>
      <c r="D53" s="346">
        <v>1431</v>
      </c>
      <c r="E53" s="346">
        <v>2192</v>
      </c>
      <c r="F53" s="340">
        <f t="shared" si="1"/>
        <v>761</v>
      </c>
      <c r="G53" s="341">
        <f t="shared" si="2"/>
        <v>0.65445999999999993</v>
      </c>
      <c r="H53" s="342">
        <f>(C53/C275)*H11</f>
        <v>7.0465236957888172E-2</v>
      </c>
      <c r="I53" s="343">
        <f t="shared" si="0"/>
        <v>0.72492523695788813</v>
      </c>
      <c r="J53" s="258"/>
      <c r="K53" s="326"/>
      <c r="L53" s="326"/>
      <c r="M53" s="326"/>
      <c r="N53" s="326"/>
    </row>
    <row r="54" spans="1:14" x14ac:dyDescent="0.25">
      <c r="A54" s="337">
        <v>49</v>
      </c>
      <c r="B54" s="338">
        <v>17715402</v>
      </c>
      <c r="C54" s="339">
        <v>51.8</v>
      </c>
      <c r="D54" s="346">
        <v>3809</v>
      </c>
      <c r="E54" s="346">
        <v>4105</v>
      </c>
      <c r="F54" s="340">
        <f t="shared" si="1"/>
        <v>296</v>
      </c>
      <c r="G54" s="341">
        <f t="shared" si="2"/>
        <v>0.25456000000000001</v>
      </c>
      <c r="H54" s="342">
        <f>(C54/C275)*H11</f>
        <v>6.6486325581395389E-2</v>
      </c>
      <c r="I54" s="343">
        <f t="shared" si="0"/>
        <v>0.3210463255813954</v>
      </c>
      <c r="J54" s="258"/>
      <c r="K54" s="326"/>
      <c r="L54" s="326"/>
      <c r="M54" s="326"/>
      <c r="N54" s="326"/>
    </row>
    <row r="55" spans="1:14" x14ac:dyDescent="0.25">
      <c r="A55" s="337">
        <v>50</v>
      </c>
      <c r="B55" s="338">
        <v>17715322</v>
      </c>
      <c r="C55" s="339">
        <v>48.2</v>
      </c>
      <c r="D55" s="346">
        <v>6279</v>
      </c>
      <c r="E55" s="346">
        <v>7107</v>
      </c>
      <c r="F55" s="340">
        <f t="shared" si="1"/>
        <v>828</v>
      </c>
      <c r="G55" s="341">
        <f t="shared" si="2"/>
        <v>0.71207999999999994</v>
      </c>
      <c r="H55" s="342">
        <f>(C55/C275)*H11</f>
        <v>6.1865654305468303E-2</v>
      </c>
      <c r="I55" s="343">
        <f t="shared" si="0"/>
        <v>0.77394565430546824</v>
      </c>
      <c r="J55" s="258"/>
      <c r="K55" s="326"/>
      <c r="L55" s="326"/>
      <c r="M55" s="326"/>
      <c r="N55" s="326"/>
    </row>
    <row r="56" spans="1:14" x14ac:dyDescent="0.25">
      <c r="A56" s="337">
        <v>51</v>
      </c>
      <c r="B56" s="338">
        <v>17715266</v>
      </c>
      <c r="C56" s="339">
        <v>49.3</v>
      </c>
      <c r="D56" s="346">
        <v>5807</v>
      </c>
      <c r="E56" s="346">
        <v>6562</v>
      </c>
      <c r="F56" s="340">
        <f t="shared" si="1"/>
        <v>755</v>
      </c>
      <c r="G56" s="341">
        <f t="shared" si="2"/>
        <v>0.64929999999999999</v>
      </c>
      <c r="H56" s="342">
        <f>(C56/C275)*H11</f>
        <v>6.3277526084223795E-2</v>
      </c>
      <c r="I56" s="343">
        <f t="shared" si="0"/>
        <v>0.71257752608422376</v>
      </c>
      <c r="J56" s="258"/>
      <c r="K56" s="326"/>
      <c r="L56" s="326"/>
      <c r="M56" s="326"/>
      <c r="N56" s="326"/>
    </row>
    <row r="57" spans="1:14" x14ac:dyDescent="0.25">
      <c r="A57" s="337">
        <v>52</v>
      </c>
      <c r="B57" s="338">
        <v>17218675</v>
      </c>
      <c r="C57" s="339">
        <v>66.099999999999994</v>
      </c>
      <c r="D57" s="340">
        <v>5776</v>
      </c>
      <c r="E57" s="340">
        <v>5776</v>
      </c>
      <c r="F57" s="340">
        <f t="shared" si="1"/>
        <v>0</v>
      </c>
      <c r="G57" s="341">
        <f t="shared" si="2"/>
        <v>0</v>
      </c>
      <c r="H57" s="342">
        <f>(C57/C275)*H11</f>
        <v>8.4840658705216898E-2</v>
      </c>
      <c r="I57" s="343">
        <f t="shared" si="0"/>
        <v>8.4840658705216898E-2</v>
      </c>
      <c r="J57" s="258"/>
      <c r="K57" s="326"/>
      <c r="L57" s="326"/>
      <c r="M57" s="326"/>
      <c r="N57" s="326"/>
    </row>
    <row r="58" spans="1:14" x14ac:dyDescent="0.25">
      <c r="A58" s="337">
        <v>53</v>
      </c>
      <c r="B58" s="338">
        <v>17218951</v>
      </c>
      <c r="C58" s="339">
        <v>36.299999999999997</v>
      </c>
      <c r="D58" s="340">
        <v>4293</v>
      </c>
      <c r="E58" s="340">
        <v>4294</v>
      </c>
      <c r="F58" s="340">
        <f t="shared" si="1"/>
        <v>1</v>
      </c>
      <c r="G58" s="341">
        <f t="shared" si="2"/>
        <v>8.5999999999999998E-4</v>
      </c>
      <c r="H58" s="342">
        <f>(C58/C275)*H11</f>
        <v>4.6591768698931522E-2</v>
      </c>
      <c r="I58" s="343">
        <f t="shared" si="0"/>
        <v>4.7451768698931522E-2</v>
      </c>
      <c r="J58" s="258"/>
      <c r="K58" s="326"/>
      <c r="L58" s="326"/>
      <c r="M58" s="326"/>
      <c r="N58" s="326"/>
    </row>
    <row r="59" spans="1:14" x14ac:dyDescent="0.25">
      <c r="A59" s="337">
        <v>54</v>
      </c>
      <c r="B59" s="338">
        <v>17219153</v>
      </c>
      <c r="C59" s="339">
        <v>64</v>
      </c>
      <c r="D59" s="340">
        <v>8003</v>
      </c>
      <c r="E59" s="340">
        <v>8003</v>
      </c>
      <c r="F59" s="340">
        <f t="shared" si="1"/>
        <v>0</v>
      </c>
      <c r="G59" s="341">
        <f t="shared" si="2"/>
        <v>0</v>
      </c>
      <c r="H59" s="342">
        <f>(C59/C275)*H11</f>
        <v>8.2145267127592764E-2</v>
      </c>
      <c r="I59" s="343">
        <f t="shared" si="0"/>
        <v>8.2145267127592764E-2</v>
      </c>
      <c r="J59" s="258"/>
      <c r="K59" s="326"/>
      <c r="L59" s="326"/>
      <c r="M59" s="326"/>
      <c r="N59" s="326"/>
    </row>
    <row r="60" spans="1:14" x14ac:dyDescent="0.25">
      <c r="A60" s="337">
        <v>55</v>
      </c>
      <c r="B60" s="338">
        <v>17219239</v>
      </c>
      <c r="C60" s="339">
        <v>45.5</v>
      </c>
      <c r="D60" s="340">
        <v>3035</v>
      </c>
      <c r="E60" s="340">
        <v>3212</v>
      </c>
      <c r="F60" s="340">
        <f t="shared" si="1"/>
        <v>177</v>
      </c>
      <c r="G60" s="341">
        <f t="shared" si="2"/>
        <v>0.15221999999999999</v>
      </c>
      <c r="H60" s="342">
        <f>(C60/C275)*H11</f>
        <v>5.8400150848522979E-2</v>
      </c>
      <c r="I60" s="343">
        <f t="shared" si="0"/>
        <v>0.21062015084852298</v>
      </c>
      <c r="J60" s="258"/>
      <c r="K60" s="326"/>
      <c r="L60" s="326"/>
      <c r="M60" s="326"/>
      <c r="N60" s="326"/>
    </row>
    <row r="61" spans="1:14" x14ac:dyDescent="0.25">
      <c r="A61" s="337">
        <v>56</v>
      </c>
      <c r="B61" s="338">
        <v>17218852</v>
      </c>
      <c r="C61" s="339">
        <v>53.1</v>
      </c>
      <c r="D61" s="340">
        <v>3283</v>
      </c>
      <c r="E61" s="340">
        <v>3283</v>
      </c>
      <c r="F61" s="340">
        <f t="shared" si="1"/>
        <v>0</v>
      </c>
      <c r="G61" s="341">
        <f t="shared" si="2"/>
        <v>0</v>
      </c>
      <c r="H61" s="342">
        <f>(C61/C275)*H11</f>
        <v>6.8154901319924618E-2</v>
      </c>
      <c r="I61" s="343">
        <f t="shared" si="0"/>
        <v>6.8154901319924618E-2</v>
      </c>
      <c r="J61" s="258"/>
      <c r="K61" s="326"/>
      <c r="L61" s="326"/>
      <c r="M61" s="326"/>
      <c r="N61" s="326"/>
    </row>
    <row r="62" spans="1:14" x14ac:dyDescent="0.25">
      <c r="A62" s="337">
        <v>57</v>
      </c>
      <c r="B62" s="338">
        <v>17219162</v>
      </c>
      <c r="C62" s="339">
        <v>48.2</v>
      </c>
      <c r="D62" s="340">
        <v>5134</v>
      </c>
      <c r="E62" s="340">
        <v>5137</v>
      </c>
      <c r="F62" s="340">
        <f t="shared" si="1"/>
        <v>3</v>
      </c>
      <c r="G62" s="341">
        <f t="shared" si="2"/>
        <v>2.5799999999999998E-3</v>
      </c>
      <c r="H62" s="342">
        <f>(C62/C275)*H11</f>
        <v>6.1865654305468303E-2</v>
      </c>
      <c r="I62" s="343">
        <f t="shared" si="0"/>
        <v>6.4445654305468308E-2</v>
      </c>
      <c r="J62" s="258"/>
      <c r="K62" s="326"/>
      <c r="L62" s="326"/>
      <c r="M62" s="326"/>
      <c r="N62" s="326"/>
    </row>
    <row r="63" spans="1:14" x14ac:dyDescent="0.25">
      <c r="A63" s="337">
        <v>58</v>
      </c>
      <c r="B63" s="338">
        <v>17218886</v>
      </c>
      <c r="C63" s="339">
        <v>57</v>
      </c>
      <c r="D63" s="340">
        <v>7821</v>
      </c>
      <c r="E63" s="340">
        <v>8891</v>
      </c>
      <c r="F63" s="340">
        <f t="shared" si="1"/>
        <v>1070</v>
      </c>
      <c r="G63" s="341">
        <f t="shared" si="2"/>
        <v>0.92020000000000002</v>
      </c>
      <c r="H63" s="342">
        <f>(C63/C275)*H11</f>
        <v>7.3160628535512306E-2</v>
      </c>
      <c r="I63" s="343">
        <f t="shared" si="0"/>
        <v>0.99336062853551232</v>
      </c>
      <c r="J63" s="258"/>
      <c r="K63" s="326"/>
      <c r="L63" s="326"/>
      <c r="M63" s="326"/>
      <c r="N63" s="326"/>
    </row>
    <row r="64" spans="1:14" x14ac:dyDescent="0.25">
      <c r="A64" s="337">
        <v>59</v>
      </c>
      <c r="B64" s="338">
        <v>17218882</v>
      </c>
      <c r="C64" s="339">
        <v>90.8</v>
      </c>
      <c r="D64" s="340">
        <v>10176</v>
      </c>
      <c r="E64" s="340">
        <v>10176</v>
      </c>
      <c r="F64" s="340">
        <f t="shared" si="1"/>
        <v>0</v>
      </c>
      <c r="G64" s="341">
        <f t="shared" si="2"/>
        <v>0</v>
      </c>
      <c r="H64" s="342">
        <f>(C64/C275)*H11</f>
        <v>0.11654359773727223</v>
      </c>
      <c r="I64" s="343">
        <f t="shared" si="0"/>
        <v>0.11654359773727223</v>
      </c>
      <c r="J64" s="258"/>
      <c r="K64" s="326"/>
      <c r="L64" s="326"/>
      <c r="M64" s="326"/>
      <c r="N64" s="326"/>
    </row>
    <row r="65" spans="1:14" x14ac:dyDescent="0.25">
      <c r="A65" s="337">
        <v>60</v>
      </c>
      <c r="B65" s="338">
        <v>17218598</v>
      </c>
      <c r="C65" s="339">
        <v>54.6</v>
      </c>
      <c r="D65" s="340">
        <v>1078</v>
      </c>
      <c r="E65" s="340">
        <v>1764</v>
      </c>
      <c r="F65" s="340">
        <f t="shared" si="1"/>
        <v>686</v>
      </c>
      <c r="G65" s="341">
        <f t="shared" si="2"/>
        <v>0.58996000000000004</v>
      </c>
      <c r="H65" s="342">
        <f>(C65/C275)*H11</f>
        <v>7.0080181018227578E-2</v>
      </c>
      <c r="I65" s="343">
        <f t="shared" si="0"/>
        <v>0.66004018101822759</v>
      </c>
      <c r="J65" s="258"/>
      <c r="K65" s="326"/>
      <c r="L65" s="326"/>
      <c r="M65" s="326"/>
      <c r="N65" s="326"/>
    </row>
    <row r="66" spans="1:14" x14ac:dyDescent="0.25">
      <c r="A66" s="337">
        <v>61</v>
      </c>
      <c r="B66" s="344">
        <v>17218999</v>
      </c>
      <c r="C66" s="339">
        <v>52.3</v>
      </c>
      <c r="D66" s="340">
        <v>3534</v>
      </c>
      <c r="E66" s="340">
        <v>3630</v>
      </c>
      <c r="F66" s="340">
        <f t="shared" si="1"/>
        <v>96</v>
      </c>
      <c r="G66" s="341">
        <f t="shared" si="2"/>
        <v>8.2559999999999995E-2</v>
      </c>
      <c r="H66" s="342">
        <f>(C66/C275)*H11</f>
        <v>6.7128085480829713E-2</v>
      </c>
      <c r="I66" s="343">
        <f t="shared" si="0"/>
        <v>0.14968808548082971</v>
      </c>
      <c r="J66" s="258"/>
      <c r="K66" s="326"/>
      <c r="L66" s="326"/>
      <c r="M66" s="326"/>
      <c r="N66" s="326"/>
    </row>
    <row r="67" spans="1:14" x14ac:dyDescent="0.25">
      <c r="A67" s="337">
        <v>62</v>
      </c>
      <c r="B67" s="338">
        <v>17715261</v>
      </c>
      <c r="C67" s="339">
        <v>48.3</v>
      </c>
      <c r="D67" s="340">
        <v>3934</v>
      </c>
      <c r="E67" s="340">
        <v>3934</v>
      </c>
      <c r="F67" s="340">
        <f t="shared" si="1"/>
        <v>0</v>
      </c>
      <c r="G67" s="341">
        <f>F67*0.00086</f>
        <v>0</v>
      </c>
      <c r="H67" s="342">
        <f>(C67/C275)*H11</f>
        <v>6.199400628535516E-2</v>
      </c>
      <c r="I67" s="343">
        <f t="shared" si="0"/>
        <v>6.199400628535516E-2</v>
      </c>
      <c r="J67" s="258"/>
      <c r="K67" s="326"/>
      <c r="L67" s="326"/>
      <c r="M67" s="326"/>
      <c r="N67" s="326"/>
    </row>
    <row r="68" spans="1:14" x14ac:dyDescent="0.25">
      <c r="A68" s="337">
        <v>63</v>
      </c>
      <c r="B68" s="338">
        <v>17715139</v>
      </c>
      <c r="C68" s="339">
        <v>49.4</v>
      </c>
      <c r="D68" s="340">
        <v>3509</v>
      </c>
      <c r="E68" s="340">
        <v>4093</v>
      </c>
      <c r="F68" s="340">
        <f t="shared" si="1"/>
        <v>584</v>
      </c>
      <c r="G68" s="341">
        <f t="shared" si="2"/>
        <v>0.50224000000000002</v>
      </c>
      <c r="H68" s="342">
        <f>(C68/C275)*H11</f>
        <v>6.340587806411066E-2</v>
      </c>
      <c r="I68" s="343">
        <f t="shared" si="0"/>
        <v>0.56564587806411071</v>
      </c>
      <c r="J68" s="258"/>
      <c r="K68" s="326"/>
      <c r="L68" s="326"/>
      <c r="M68" s="326"/>
      <c r="N68" s="326"/>
    </row>
    <row r="69" spans="1:14" x14ac:dyDescent="0.25">
      <c r="A69" s="337">
        <v>64</v>
      </c>
      <c r="B69" s="338">
        <v>17218595</v>
      </c>
      <c r="C69" s="339">
        <v>67</v>
      </c>
      <c r="D69" s="340">
        <v>8437</v>
      </c>
      <c r="E69" s="340">
        <v>8437</v>
      </c>
      <c r="F69" s="340">
        <f t="shared" si="1"/>
        <v>0</v>
      </c>
      <c r="G69" s="341">
        <f t="shared" si="2"/>
        <v>0</v>
      </c>
      <c r="H69" s="342">
        <f>(C69/C275)*H11</f>
        <v>8.5995826524198682E-2</v>
      </c>
      <c r="I69" s="343">
        <f t="shared" si="0"/>
        <v>8.5995826524198682E-2</v>
      </c>
      <c r="J69" s="258"/>
      <c r="K69" s="326"/>
      <c r="L69" s="326"/>
      <c r="M69" s="326"/>
      <c r="N69" s="326"/>
    </row>
    <row r="70" spans="1:14" x14ac:dyDescent="0.25">
      <c r="A70" s="337">
        <v>65</v>
      </c>
      <c r="B70" s="338">
        <v>17218834</v>
      </c>
      <c r="C70" s="339">
        <v>36.200000000000003</v>
      </c>
      <c r="D70" s="340">
        <v>5145</v>
      </c>
      <c r="E70" s="340">
        <v>5146</v>
      </c>
      <c r="F70" s="340">
        <f t="shared" si="1"/>
        <v>1</v>
      </c>
      <c r="G70" s="341">
        <f t="shared" si="2"/>
        <v>8.5999999999999998E-4</v>
      </c>
      <c r="H70" s="342">
        <f>(C70/C275)*H11</f>
        <v>4.6463416719044658E-2</v>
      </c>
      <c r="I70" s="343">
        <f t="shared" si="0"/>
        <v>4.7323416719044657E-2</v>
      </c>
      <c r="J70" s="258"/>
      <c r="K70" s="326"/>
      <c r="L70" s="326"/>
      <c r="M70" s="326"/>
      <c r="N70" s="326"/>
    </row>
    <row r="71" spans="1:14" x14ac:dyDescent="0.25">
      <c r="A71" s="337">
        <v>66</v>
      </c>
      <c r="B71" s="338">
        <v>17219035</v>
      </c>
      <c r="C71" s="339">
        <v>64.5</v>
      </c>
      <c r="D71" s="340">
        <v>3924</v>
      </c>
      <c r="E71" s="340">
        <v>3924</v>
      </c>
      <c r="F71" s="340">
        <f t="shared" si="1"/>
        <v>0</v>
      </c>
      <c r="G71" s="341">
        <f t="shared" si="2"/>
        <v>0</v>
      </c>
      <c r="H71" s="342">
        <f>(C71/C275)*H11</f>
        <v>8.2787027027027074E-2</v>
      </c>
      <c r="I71" s="343">
        <f t="shared" si="0"/>
        <v>8.2787027027027074E-2</v>
      </c>
      <c r="J71" s="258"/>
      <c r="K71" s="326"/>
      <c r="L71" s="326"/>
      <c r="M71" s="326"/>
      <c r="N71" s="326"/>
    </row>
    <row r="72" spans="1:14" x14ac:dyDescent="0.25">
      <c r="A72" s="337">
        <v>67</v>
      </c>
      <c r="B72" s="338">
        <v>17219112</v>
      </c>
      <c r="C72" s="339">
        <v>45.8</v>
      </c>
      <c r="D72" s="340">
        <v>1788</v>
      </c>
      <c r="E72" s="340">
        <v>1888</v>
      </c>
      <c r="F72" s="340">
        <f t="shared" si="1"/>
        <v>100</v>
      </c>
      <c r="G72" s="341">
        <f t="shared" si="2"/>
        <v>8.5999999999999993E-2</v>
      </c>
      <c r="H72" s="342">
        <f>(C72/C275)*H11</f>
        <v>5.8785206788183567E-2</v>
      </c>
      <c r="I72" s="343">
        <f t="shared" si="0"/>
        <v>0.14478520678818357</v>
      </c>
      <c r="J72" s="258"/>
      <c r="K72" s="326"/>
      <c r="L72" s="326"/>
      <c r="M72" s="326"/>
      <c r="N72" s="326"/>
    </row>
    <row r="73" spans="1:14" x14ac:dyDescent="0.25">
      <c r="A73" s="337">
        <v>68</v>
      </c>
      <c r="B73" s="338">
        <v>17715722</v>
      </c>
      <c r="C73" s="339">
        <v>53</v>
      </c>
      <c r="D73" s="340">
        <v>4742</v>
      </c>
      <c r="E73" s="340">
        <v>5361</v>
      </c>
      <c r="F73" s="340">
        <f t="shared" si="1"/>
        <v>619</v>
      </c>
      <c r="G73" s="341">
        <f t="shared" si="2"/>
        <v>0.53234000000000004</v>
      </c>
      <c r="H73" s="342">
        <f>(C73/C275)*H11</f>
        <v>6.8026549340037754E-2</v>
      </c>
      <c r="I73" s="343">
        <f t="shared" si="0"/>
        <v>0.60036654934003775</v>
      </c>
      <c r="J73" s="258"/>
      <c r="K73" s="326"/>
      <c r="L73" s="326"/>
      <c r="M73" s="326"/>
      <c r="N73" s="326"/>
    </row>
    <row r="74" spans="1:14" x14ac:dyDescent="0.25">
      <c r="A74" s="337">
        <v>69</v>
      </c>
      <c r="B74" s="338">
        <v>17715105</v>
      </c>
      <c r="C74" s="339">
        <v>48.3</v>
      </c>
      <c r="D74" s="340">
        <v>6663</v>
      </c>
      <c r="E74" s="340">
        <v>7769</v>
      </c>
      <c r="F74" s="340">
        <f t="shared" si="1"/>
        <v>1106</v>
      </c>
      <c r="G74" s="341">
        <f t="shared" si="2"/>
        <v>0.95116000000000001</v>
      </c>
      <c r="H74" s="342">
        <f>(C74/C275)*H11</f>
        <v>6.199400628535516E-2</v>
      </c>
      <c r="I74" s="343">
        <f t="shared" si="0"/>
        <v>1.0131540062853552</v>
      </c>
      <c r="J74" s="258"/>
      <c r="K74" s="326"/>
      <c r="L74" s="326"/>
      <c r="M74" s="326"/>
      <c r="N74" s="326"/>
    </row>
    <row r="75" spans="1:14" x14ac:dyDescent="0.25">
      <c r="A75" s="337">
        <v>70</v>
      </c>
      <c r="B75" s="338">
        <v>17715335</v>
      </c>
      <c r="C75" s="339">
        <v>56.9</v>
      </c>
      <c r="D75" s="340">
        <v>6936</v>
      </c>
      <c r="E75" s="340">
        <v>7951</v>
      </c>
      <c r="F75" s="340">
        <f t="shared" si="1"/>
        <v>1015</v>
      </c>
      <c r="G75" s="341">
        <f t="shared" si="2"/>
        <v>0.87290000000000001</v>
      </c>
      <c r="H75" s="342">
        <f>(C75/C275)*H11</f>
        <v>7.3032276555625428E-2</v>
      </c>
      <c r="I75" s="343">
        <f t="shared" si="0"/>
        <v>0.9459322765556254</v>
      </c>
      <c r="J75" s="258"/>
      <c r="K75" s="326"/>
      <c r="L75" s="326"/>
      <c r="M75" s="326"/>
      <c r="N75" s="326"/>
    </row>
    <row r="76" spans="1:14" x14ac:dyDescent="0.25">
      <c r="A76" s="337">
        <v>71</v>
      </c>
      <c r="B76" s="338">
        <v>17715210</v>
      </c>
      <c r="C76" s="339">
        <v>90.7</v>
      </c>
      <c r="D76" s="340">
        <v>11088</v>
      </c>
      <c r="E76" s="340">
        <v>11088</v>
      </c>
      <c r="F76" s="340">
        <f t="shared" si="1"/>
        <v>0</v>
      </c>
      <c r="G76" s="341">
        <f t="shared" si="2"/>
        <v>0</v>
      </c>
      <c r="H76" s="342">
        <f>(C76/C275)*H11</f>
        <v>0.11641524575738538</v>
      </c>
      <c r="I76" s="343">
        <f t="shared" si="0"/>
        <v>0.11641524575738538</v>
      </c>
      <c r="J76" s="258"/>
      <c r="K76" s="326"/>
      <c r="L76" s="326"/>
      <c r="M76" s="326"/>
      <c r="N76" s="326"/>
    </row>
    <row r="77" spans="1:14" x14ac:dyDescent="0.25">
      <c r="A77" s="337">
        <v>72</v>
      </c>
      <c r="B77" s="338">
        <v>17715739</v>
      </c>
      <c r="C77" s="339">
        <v>54.5</v>
      </c>
      <c r="D77" s="340">
        <v>1221</v>
      </c>
      <c r="E77" s="340">
        <v>1525</v>
      </c>
      <c r="F77" s="340">
        <f t="shared" si="1"/>
        <v>304</v>
      </c>
      <c r="G77" s="341">
        <f t="shared" si="2"/>
        <v>0.26144000000000001</v>
      </c>
      <c r="H77" s="342">
        <f>(C77/C275)*H11</f>
        <v>6.9951829038340713E-2</v>
      </c>
      <c r="I77" s="343">
        <f t="shared" si="0"/>
        <v>0.33139182903834075</v>
      </c>
      <c r="J77" s="258"/>
      <c r="K77" s="326"/>
      <c r="L77" s="326"/>
      <c r="M77" s="326"/>
      <c r="N77" s="326"/>
    </row>
    <row r="78" spans="1:14" x14ac:dyDescent="0.25">
      <c r="A78" s="337">
        <v>73</v>
      </c>
      <c r="B78" s="338">
        <v>17715033</v>
      </c>
      <c r="C78" s="339">
        <v>52.1</v>
      </c>
      <c r="D78" s="340">
        <v>3844</v>
      </c>
      <c r="E78" s="340">
        <v>4226</v>
      </c>
      <c r="F78" s="340">
        <f t="shared" si="1"/>
        <v>382</v>
      </c>
      <c r="G78" s="341">
        <f t="shared" si="2"/>
        <v>0.32851999999999998</v>
      </c>
      <c r="H78" s="342">
        <f>(C78/C275)*H11</f>
        <v>6.6871381521055984E-2</v>
      </c>
      <c r="I78" s="343">
        <f t="shared" si="0"/>
        <v>0.39539138152105596</v>
      </c>
      <c r="J78" s="258"/>
      <c r="K78" s="326"/>
      <c r="L78" s="326"/>
      <c r="M78" s="326"/>
      <c r="N78" s="326"/>
    </row>
    <row r="79" spans="1:14" x14ac:dyDescent="0.25">
      <c r="A79" s="337">
        <v>74</v>
      </c>
      <c r="B79" s="338">
        <v>17715206</v>
      </c>
      <c r="C79" s="339">
        <v>48.3</v>
      </c>
      <c r="D79" s="340">
        <v>5419</v>
      </c>
      <c r="E79" s="340">
        <v>5869</v>
      </c>
      <c r="F79" s="340">
        <f t="shared" si="1"/>
        <v>450</v>
      </c>
      <c r="G79" s="341">
        <f t="shared" si="2"/>
        <v>0.38700000000000001</v>
      </c>
      <c r="H79" s="342">
        <f>(C79/C275)*H11</f>
        <v>6.199400628535516E-2</v>
      </c>
      <c r="I79" s="343">
        <f t="shared" ref="I79:I142" si="3">G79+H79</f>
        <v>0.44899400628535518</v>
      </c>
      <c r="J79" s="258"/>
      <c r="K79" s="326"/>
      <c r="L79" s="326"/>
      <c r="M79" s="326"/>
      <c r="N79" s="326"/>
    </row>
    <row r="80" spans="1:14" x14ac:dyDescent="0.25">
      <c r="A80" s="337" t="s">
        <v>149</v>
      </c>
      <c r="B80" s="338">
        <v>17715729</v>
      </c>
      <c r="C80" s="339">
        <v>116.8</v>
      </c>
      <c r="D80" s="340">
        <v>4676</v>
      </c>
      <c r="E80" s="340">
        <v>5551</v>
      </c>
      <c r="F80" s="340">
        <f t="shared" ref="F80:F143" si="4">E80-D80</f>
        <v>875</v>
      </c>
      <c r="G80" s="341">
        <f t="shared" si="2"/>
        <v>0.75249999999999995</v>
      </c>
      <c r="H80" s="342">
        <f>(C80/C275)*H11</f>
        <v>0.14991511250785677</v>
      </c>
      <c r="I80" s="343">
        <f t="shared" si="3"/>
        <v>0.90241511250785678</v>
      </c>
      <c r="J80" s="348"/>
      <c r="K80" s="326"/>
      <c r="L80" s="326"/>
      <c r="M80" s="326"/>
      <c r="N80" s="326"/>
    </row>
    <row r="81" spans="1:14" x14ac:dyDescent="0.25">
      <c r="A81" s="337">
        <v>77</v>
      </c>
      <c r="B81" s="338">
        <v>17715229</v>
      </c>
      <c r="C81" s="339">
        <v>36.299999999999997</v>
      </c>
      <c r="D81" s="340">
        <v>1812</v>
      </c>
      <c r="E81" s="340">
        <v>1886</v>
      </c>
      <c r="F81" s="340">
        <f t="shared" si="4"/>
        <v>74</v>
      </c>
      <c r="G81" s="341">
        <f t="shared" si="2"/>
        <v>6.3640000000000002E-2</v>
      </c>
      <c r="H81" s="342">
        <f>(C81/C275)*H11</f>
        <v>4.6591768698931522E-2</v>
      </c>
      <c r="I81" s="343">
        <f t="shared" si="3"/>
        <v>0.11023176869893153</v>
      </c>
      <c r="J81" s="258"/>
      <c r="K81" s="326"/>
      <c r="L81" s="326"/>
      <c r="M81" s="326"/>
      <c r="N81" s="326"/>
    </row>
    <row r="82" spans="1:14" x14ac:dyDescent="0.25">
      <c r="A82" s="337">
        <v>78</v>
      </c>
      <c r="B82" s="338">
        <v>17714938</v>
      </c>
      <c r="C82" s="339">
        <v>63.8</v>
      </c>
      <c r="D82" s="340">
        <v>4680</v>
      </c>
      <c r="E82" s="340">
        <v>5286</v>
      </c>
      <c r="F82" s="340">
        <f t="shared" si="4"/>
        <v>606</v>
      </c>
      <c r="G82" s="341">
        <f t="shared" si="2"/>
        <v>0.52115999999999996</v>
      </c>
      <c r="H82" s="342">
        <f>(C82/C275)*H11</f>
        <v>8.1888563167819034E-2</v>
      </c>
      <c r="I82" s="343">
        <f t="shared" si="3"/>
        <v>0.60304856316781896</v>
      </c>
      <c r="J82" s="258"/>
      <c r="K82" s="326"/>
      <c r="L82" s="326"/>
      <c r="M82" s="326"/>
      <c r="N82" s="326"/>
    </row>
    <row r="83" spans="1:14" x14ac:dyDescent="0.25">
      <c r="A83" s="337">
        <v>79</v>
      </c>
      <c r="B83" s="338">
        <v>17715409</v>
      </c>
      <c r="C83" s="339">
        <v>45.6</v>
      </c>
      <c r="D83" s="340">
        <v>4925</v>
      </c>
      <c r="E83" s="340">
        <v>5588</v>
      </c>
      <c r="F83" s="340">
        <f t="shared" si="4"/>
        <v>663</v>
      </c>
      <c r="G83" s="341">
        <f t="shared" ref="G83:G146" si="5">F83*0.00086</f>
        <v>0.57018000000000002</v>
      </c>
      <c r="H83" s="342">
        <f>(C83/C275)*H11</f>
        <v>5.8528502828409844E-2</v>
      </c>
      <c r="I83" s="343">
        <f t="shared" si="3"/>
        <v>0.62870850282840984</v>
      </c>
      <c r="J83" s="258"/>
      <c r="K83" s="326"/>
      <c r="L83" s="326"/>
      <c r="M83" s="326"/>
      <c r="N83" s="326"/>
    </row>
    <row r="84" spans="1:14" x14ac:dyDescent="0.25">
      <c r="A84" s="337">
        <v>80</v>
      </c>
      <c r="B84" s="338">
        <v>17715205</v>
      </c>
      <c r="C84" s="339">
        <v>53.3</v>
      </c>
      <c r="D84" s="340">
        <v>3126</v>
      </c>
      <c r="E84" s="340">
        <v>3126</v>
      </c>
      <c r="F84" s="340">
        <f t="shared" si="4"/>
        <v>0</v>
      </c>
      <c r="G84" s="341">
        <f t="shared" si="5"/>
        <v>0</v>
      </c>
      <c r="H84" s="342">
        <f>(C84/C275)*H11</f>
        <v>6.8411605279698334E-2</v>
      </c>
      <c r="I84" s="343">
        <f t="shared" si="3"/>
        <v>6.8411605279698334E-2</v>
      </c>
      <c r="J84" s="258"/>
      <c r="K84" s="326"/>
      <c r="L84" s="326"/>
      <c r="M84" s="326"/>
      <c r="N84" s="326"/>
    </row>
    <row r="85" spans="1:14" x14ac:dyDescent="0.25">
      <c r="A85" s="337">
        <v>81</v>
      </c>
      <c r="B85" s="338">
        <v>17715155</v>
      </c>
      <c r="C85" s="339">
        <v>47.6</v>
      </c>
      <c r="D85" s="340">
        <v>3883</v>
      </c>
      <c r="E85" s="340">
        <v>3988</v>
      </c>
      <c r="F85" s="340">
        <f t="shared" si="4"/>
        <v>105</v>
      </c>
      <c r="G85" s="341">
        <f t="shared" si="5"/>
        <v>9.0299999999999991E-2</v>
      </c>
      <c r="H85" s="342">
        <f>(C85/C275)*H11</f>
        <v>6.109554242614712E-2</v>
      </c>
      <c r="I85" s="343">
        <f t="shared" si="3"/>
        <v>0.15139554242614711</v>
      </c>
      <c r="J85" s="258"/>
      <c r="K85" s="326"/>
      <c r="L85" s="326"/>
      <c r="M85" s="326"/>
      <c r="N85" s="326"/>
    </row>
    <row r="86" spans="1:14" x14ac:dyDescent="0.25">
      <c r="A86" s="337">
        <v>82</v>
      </c>
      <c r="B86" s="338">
        <v>17715779</v>
      </c>
      <c r="C86" s="339">
        <v>56.9</v>
      </c>
      <c r="D86" s="340">
        <v>5134</v>
      </c>
      <c r="E86" s="340">
        <v>5135</v>
      </c>
      <c r="F86" s="340">
        <f t="shared" si="4"/>
        <v>1</v>
      </c>
      <c r="G86" s="341">
        <f t="shared" si="5"/>
        <v>8.5999999999999998E-4</v>
      </c>
      <c r="H86" s="342">
        <f>(C86/C275)*H11</f>
        <v>7.3032276555625428E-2</v>
      </c>
      <c r="I86" s="343">
        <f t="shared" si="3"/>
        <v>7.3892276555625427E-2</v>
      </c>
      <c r="J86" s="258"/>
      <c r="K86" s="326"/>
      <c r="L86" s="326"/>
      <c r="M86" s="326"/>
      <c r="N86" s="326"/>
    </row>
    <row r="87" spans="1:14" x14ac:dyDescent="0.25">
      <c r="A87" s="337">
        <v>83</v>
      </c>
      <c r="B87" s="338">
        <v>17715766</v>
      </c>
      <c r="C87" s="339">
        <v>90.7</v>
      </c>
      <c r="D87" s="340">
        <v>5938</v>
      </c>
      <c r="E87" s="340">
        <v>6945</v>
      </c>
      <c r="F87" s="340">
        <f t="shared" si="4"/>
        <v>1007</v>
      </c>
      <c r="G87" s="341">
        <f t="shared" si="5"/>
        <v>0.86602000000000001</v>
      </c>
      <c r="H87" s="342">
        <f>(C87/C275)*H11</f>
        <v>0.11641524575738538</v>
      </c>
      <c r="I87" s="343">
        <f t="shared" si="3"/>
        <v>0.98243524575738539</v>
      </c>
      <c r="J87" s="258"/>
      <c r="K87" s="326"/>
      <c r="L87" s="326"/>
      <c r="M87" s="326"/>
      <c r="N87" s="326"/>
    </row>
    <row r="88" spans="1:14" x14ac:dyDescent="0.25">
      <c r="A88" s="337">
        <v>84</v>
      </c>
      <c r="B88" s="338">
        <v>17714988</v>
      </c>
      <c r="C88" s="339">
        <v>54.7</v>
      </c>
      <c r="D88" s="340">
        <v>213</v>
      </c>
      <c r="E88" s="340">
        <v>2350</v>
      </c>
      <c r="F88" s="340">
        <f t="shared" si="4"/>
        <v>2137</v>
      </c>
      <c r="G88" s="341">
        <f t="shared" si="5"/>
        <v>1.83782</v>
      </c>
      <c r="H88" s="342">
        <f>(C88/C275)*H11</f>
        <v>7.0208532998114442E-2</v>
      </c>
      <c r="I88" s="343">
        <f t="shared" si="3"/>
        <v>1.9080285329981144</v>
      </c>
      <c r="J88" s="258"/>
      <c r="K88" s="326"/>
      <c r="L88" s="326"/>
      <c r="M88" s="326"/>
      <c r="N88" s="326"/>
    </row>
    <row r="89" spans="1:14" x14ac:dyDescent="0.25">
      <c r="A89" s="337">
        <v>85</v>
      </c>
      <c r="B89" s="338">
        <v>17714996</v>
      </c>
      <c r="C89" s="339">
        <v>52</v>
      </c>
      <c r="D89" s="340">
        <v>3508</v>
      </c>
      <c r="E89" s="340">
        <v>3784</v>
      </c>
      <c r="F89" s="340">
        <f t="shared" si="4"/>
        <v>276</v>
      </c>
      <c r="G89" s="341">
        <f t="shared" si="5"/>
        <v>0.23735999999999999</v>
      </c>
      <c r="H89" s="342">
        <f>(C89/C275)*H11</f>
        <v>6.6743029541169119E-2</v>
      </c>
      <c r="I89" s="343">
        <f t="shared" si="3"/>
        <v>0.30410302954116908</v>
      </c>
      <c r="J89" s="258"/>
      <c r="K89" s="326"/>
      <c r="L89" s="326"/>
      <c r="M89" s="326"/>
      <c r="N89" s="326"/>
    </row>
    <row r="90" spans="1:14" x14ac:dyDescent="0.25">
      <c r="A90" s="337">
        <v>86</v>
      </c>
      <c r="B90" s="338">
        <v>17715782</v>
      </c>
      <c r="C90" s="339">
        <v>47.8</v>
      </c>
      <c r="D90" s="340">
        <v>3893</v>
      </c>
      <c r="E90" s="340">
        <v>4324</v>
      </c>
      <c r="F90" s="340">
        <f t="shared" si="4"/>
        <v>431</v>
      </c>
      <c r="G90" s="341">
        <f t="shared" si="5"/>
        <v>0.37065999999999999</v>
      </c>
      <c r="H90" s="342">
        <f>(C90/C275)*H11</f>
        <v>6.1352246385920843E-2</v>
      </c>
      <c r="I90" s="343">
        <f t="shared" si="3"/>
        <v>0.43201224638592084</v>
      </c>
      <c r="J90" s="258"/>
      <c r="K90" s="326"/>
      <c r="L90" s="326"/>
      <c r="M90" s="326"/>
      <c r="N90" s="326"/>
    </row>
    <row r="91" spans="1:14" x14ac:dyDescent="0.25">
      <c r="A91" s="337">
        <v>87</v>
      </c>
      <c r="B91" s="338">
        <v>17715366</v>
      </c>
      <c r="C91" s="339">
        <v>49.5</v>
      </c>
      <c r="D91" s="340">
        <v>3558</v>
      </c>
      <c r="E91" s="340">
        <v>4262</v>
      </c>
      <c r="F91" s="340">
        <f t="shared" si="4"/>
        <v>704</v>
      </c>
      <c r="G91" s="341">
        <f t="shared" si="5"/>
        <v>0.60543999999999998</v>
      </c>
      <c r="H91" s="342">
        <f>(C91/C275)*H11</f>
        <v>6.3534230043997525E-2</v>
      </c>
      <c r="I91" s="343">
        <f t="shared" si="3"/>
        <v>0.66897423004399748</v>
      </c>
      <c r="J91" s="258"/>
      <c r="K91" s="326"/>
      <c r="L91" s="326"/>
      <c r="M91" s="326"/>
      <c r="N91" s="326"/>
    </row>
    <row r="92" spans="1:14" x14ac:dyDescent="0.25">
      <c r="A92" s="337">
        <v>88</v>
      </c>
      <c r="B92" s="338">
        <v>17715249</v>
      </c>
      <c r="C92" s="339">
        <v>66.5</v>
      </c>
      <c r="D92" s="340">
        <v>5937</v>
      </c>
      <c r="E92" s="340">
        <v>6650</v>
      </c>
      <c r="F92" s="340">
        <f t="shared" si="4"/>
        <v>713</v>
      </c>
      <c r="G92" s="341">
        <f t="shared" si="5"/>
        <v>0.61317999999999995</v>
      </c>
      <c r="H92" s="342">
        <f>(C92/C275)*H11</f>
        <v>8.5354066624764358E-2</v>
      </c>
      <c r="I92" s="343">
        <f t="shared" si="3"/>
        <v>0.69853406662476436</v>
      </c>
      <c r="J92" s="258"/>
      <c r="K92" s="326"/>
      <c r="L92" s="326"/>
      <c r="M92" s="326"/>
      <c r="N92" s="326"/>
    </row>
    <row r="93" spans="1:14" x14ac:dyDescent="0.25">
      <c r="A93" s="337">
        <v>89</v>
      </c>
      <c r="B93" s="338">
        <v>17715072</v>
      </c>
      <c r="C93" s="339">
        <v>36.5</v>
      </c>
      <c r="D93" s="340">
        <v>5209</v>
      </c>
      <c r="E93" s="340">
        <v>6093</v>
      </c>
      <c r="F93" s="340">
        <f t="shared" si="4"/>
        <v>884</v>
      </c>
      <c r="G93" s="341">
        <f>F93*0.00086</f>
        <v>0.76024000000000003</v>
      </c>
      <c r="H93" s="342">
        <f>(C93/C275)*H11</f>
        <v>4.6848472658705245E-2</v>
      </c>
      <c r="I93" s="343">
        <f t="shared" si="3"/>
        <v>0.80708847265870531</v>
      </c>
      <c r="J93" s="258"/>
      <c r="K93" s="326"/>
      <c r="L93" s="326"/>
      <c r="M93" s="326"/>
      <c r="N93" s="326"/>
    </row>
    <row r="94" spans="1:14" x14ac:dyDescent="0.25">
      <c r="A94" s="337">
        <v>90</v>
      </c>
      <c r="B94" s="345">
        <v>17715232</v>
      </c>
      <c r="C94" s="349">
        <v>64.5</v>
      </c>
      <c r="D94" s="340">
        <v>4934</v>
      </c>
      <c r="E94" s="340">
        <v>5565</v>
      </c>
      <c r="F94" s="340">
        <f t="shared" si="4"/>
        <v>631</v>
      </c>
      <c r="G94" s="341">
        <f t="shared" si="5"/>
        <v>0.54266000000000003</v>
      </c>
      <c r="H94" s="342">
        <f>(C94/C275)*H11</f>
        <v>8.2787027027027074E-2</v>
      </c>
      <c r="I94" s="343">
        <f t="shared" si="3"/>
        <v>0.62544702702702715</v>
      </c>
      <c r="J94" s="258"/>
      <c r="K94" s="326"/>
      <c r="L94" s="326"/>
      <c r="M94" s="326"/>
      <c r="N94" s="326"/>
    </row>
    <row r="95" spans="1:14" x14ac:dyDescent="0.25">
      <c r="A95" s="337">
        <v>91</v>
      </c>
      <c r="B95" s="345">
        <v>17715416</v>
      </c>
      <c r="C95" s="349">
        <v>45</v>
      </c>
      <c r="D95" s="340">
        <v>3433</v>
      </c>
      <c r="E95" s="340">
        <v>3433</v>
      </c>
      <c r="F95" s="340">
        <f t="shared" si="4"/>
        <v>0</v>
      </c>
      <c r="G95" s="341">
        <f t="shared" si="5"/>
        <v>0</v>
      </c>
      <c r="H95" s="342">
        <f>(C95/C275)*H11</f>
        <v>5.7758390949088662E-2</v>
      </c>
      <c r="I95" s="343">
        <f t="shared" si="3"/>
        <v>5.7758390949088662E-2</v>
      </c>
      <c r="J95" s="258"/>
      <c r="K95" s="326"/>
      <c r="L95" s="326"/>
      <c r="M95" s="326"/>
      <c r="N95" s="326"/>
    </row>
    <row r="96" spans="1:14" x14ac:dyDescent="0.25">
      <c r="A96" s="337">
        <v>92</v>
      </c>
      <c r="B96" s="345">
        <v>17715307</v>
      </c>
      <c r="C96" s="349">
        <v>53.2</v>
      </c>
      <c r="D96" s="340">
        <v>2424</v>
      </c>
      <c r="E96" s="340">
        <v>2424</v>
      </c>
      <c r="F96" s="340">
        <f t="shared" si="4"/>
        <v>0</v>
      </c>
      <c r="G96" s="341">
        <f t="shared" si="5"/>
        <v>0</v>
      </c>
      <c r="H96" s="342">
        <f>(C96/C275)*H11</f>
        <v>6.8283253299811497E-2</v>
      </c>
      <c r="I96" s="343">
        <f t="shared" si="3"/>
        <v>6.8283253299811497E-2</v>
      </c>
      <c r="J96" s="258"/>
      <c r="K96" s="326"/>
      <c r="L96" s="326"/>
      <c r="M96" s="326"/>
      <c r="N96" s="326"/>
    </row>
    <row r="97" spans="1:14" x14ac:dyDescent="0.25">
      <c r="A97" s="337">
        <v>93</v>
      </c>
      <c r="B97" s="345">
        <v>17715388</v>
      </c>
      <c r="C97" s="349">
        <v>47.9</v>
      </c>
      <c r="D97" s="340">
        <v>4127</v>
      </c>
      <c r="E97" s="340">
        <v>4127</v>
      </c>
      <c r="F97" s="340">
        <f t="shared" si="4"/>
        <v>0</v>
      </c>
      <c r="G97" s="341">
        <f t="shared" si="5"/>
        <v>0</v>
      </c>
      <c r="H97" s="342">
        <f>(C97/C275)*H11</f>
        <v>6.1480598365807708E-2</v>
      </c>
      <c r="I97" s="343">
        <f t="shared" si="3"/>
        <v>6.1480598365807708E-2</v>
      </c>
      <c r="J97" s="258"/>
      <c r="K97" s="326"/>
      <c r="L97" s="326"/>
      <c r="M97" s="326"/>
      <c r="N97" s="326"/>
    </row>
    <row r="98" spans="1:14" x14ac:dyDescent="0.25">
      <c r="A98" s="337">
        <v>94</v>
      </c>
      <c r="B98" s="345">
        <v>17715590</v>
      </c>
      <c r="C98" s="349">
        <v>56.9</v>
      </c>
      <c r="D98" s="340">
        <v>3955</v>
      </c>
      <c r="E98" s="340">
        <v>3955</v>
      </c>
      <c r="F98" s="340">
        <f t="shared" si="4"/>
        <v>0</v>
      </c>
      <c r="G98" s="341">
        <f t="shared" si="5"/>
        <v>0</v>
      </c>
      <c r="H98" s="342">
        <f>(C98/C275)*H11</f>
        <v>7.3032276555625428E-2</v>
      </c>
      <c r="I98" s="343">
        <f t="shared" si="3"/>
        <v>7.3032276555625428E-2</v>
      </c>
      <c r="J98" s="258"/>
      <c r="K98" s="326"/>
      <c r="L98" s="326"/>
      <c r="M98" s="326"/>
      <c r="N98" s="326"/>
    </row>
    <row r="99" spans="1:14" x14ac:dyDescent="0.25">
      <c r="A99" s="337">
        <v>95</v>
      </c>
      <c r="B99" s="345">
        <v>17715604</v>
      </c>
      <c r="C99" s="349">
        <v>90.8</v>
      </c>
      <c r="D99" s="340">
        <v>8111</v>
      </c>
      <c r="E99" s="340">
        <v>8557</v>
      </c>
      <c r="F99" s="340">
        <f t="shared" si="4"/>
        <v>446</v>
      </c>
      <c r="G99" s="341">
        <f t="shared" si="5"/>
        <v>0.38356000000000001</v>
      </c>
      <c r="H99" s="342">
        <f>(C99/C275)*H11</f>
        <v>0.11654359773727223</v>
      </c>
      <c r="I99" s="343">
        <f t="shared" si="3"/>
        <v>0.5001035977372722</v>
      </c>
      <c r="J99" s="258"/>
      <c r="K99" s="326"/>
      <c r="L99" s="326"/>
      <c r="M99" s="326"/>
      <c r="N99" s="326"/>
    </row>
    <row r="100" spans="1:14" x14ac:dyDescent="0.25">
      <c r="A100" s="337">
        <v>96</v>
      </c>
      <c r="B100" s="345">
        <v>17715568</v>
      </c>
      <c r="C100" s="349">
        <v>54.6</v>
      </c>
      <c r="D100" s="340">
        <v>3293</v>
      </c>
      <c r="E100" s="340">
        <v>3295</v>
      </c>
      <c r="F100" s="340">
        <f t="shared" si="4"/>
        <v>2</v>
      </c>
      <c r="G100" s="341">
        <f t="shared" si="5"/>
        <v>1.72E-3</v>
      </c>
      <c r="H100" s="342">
        <f>(C100/C275)*H11</f>
        <v>7.0080181018227578E-2</v>
      </c>
      <c r="I100" s="343">
        <f t="shared" si="3"/>
        <v>7.1800181018227577E-2</v>
      </c>
      <c r="J100" s="258"/>
      <c r="K100" s="326"/>
      <c r="L100" s="326"/>
      <c r="M100" s="326"/>
      <c r="N100" s="326"/>
    </row>
    <row r="101" spans="1:14" x14ac:dyDescent="0.25">
      <c r="A101" s="337">
        <v>97</v>
      </c>
      <c r="B101" s="345">
        <v>17715168</v>
      </c>
      <c r="C101" s="349">
        <v>51.8</v>
      </c>
      <c r="D101" s="340">
        <v>1636</v>
      </c>
      <c r="E101" s="340">
        <v>1636</v>
      </c>
      <c r="F101" s="340">
        <f t="shared" si="4"/>
        <v>0</v>
      </c>
      <c r="G101" s="341">
        <f t="shared" si="5"/>
        <v>0</v>
      </c>
      <c r="H101" s="342">
        <f>(C101/C275)*H11</f>
        <v>6.6486325581395389E-2</v>
      </c>
      <c r="I101" s="343">
        <f t="shared" si="3"/>
        <v>6.6486325581395389E-2</v>
      </c>
      <c r="J101" s="258"/>
      <c r="K101" s="326"/>
      <c r="L101" s="326"/>
      <c r="M101" s="326"/>
      <c r="N101" s="326"/>
    </row>
    <row r="102" spans="1:14" x14ac:dyDescent="0.25">
      <c r="A102" s="337">
        <v>98</v>
      </c>
      <c r="B102" s="345">
        <v>17715751</v>
      </c>
      <c r="C102" s="349">
        <v>48</v>
      </c>
      <c r="D102" s="340">
        <v>6237</v>
      </c>
      <c r="E102" s="340">
        <v>6821</v>
      </c>
      <c r="F102" s="340">
        <f t="shared" si="4"/>
        <v>584</v>
      </c>
      <c r="G102" s="341">
        <f t="shared" si="5"/>
        <v>0.50224000000000002</v>
      </c>
      <c r="H102" s="342">
        <f>(C102/C275)*H11</f>
        <v>6.1608950345694573E-2</v>
      </c>
      <c r="I102" s="343">
        <f t="shared" si="3"/>
        <v>0.5638489503456946</v>
      </c>
      <c r="J102" s="258"/>
      <c r="K102" s="326"/>
      <c r="L102" s="326"/>
      <c r="M102" s="326"/>
      <c r="N102" s="326"/>
    </row>
    <row r="103" spans="1:14" x14ac:dyDescent="0.25">
      <c r="A103" s="337">
        <v>99</v>
      </c>
      <c r="B103" s="345">
        <v>17715725</v>
      </c>
      <c r="C103" s="349">
        <v>49.4</v>
      </c>
      <c r="D103" s="340">
        <v>6556</v>
      </c>
      <c r="E103" s="340">
        <v>7424</v>
      </c>
      <c r="F103" s="340">
        <f t="shared" si="4"/>
        <v>868</v>
      </c>
      <c r="G103" s="341">
        <f t="shared" si="5"/>
        <v>0.74648000000000003</v>
      </c>
      <c r="H103" s="342">
        <f>(C103/C275)*H11</f>
        <v>6.340587806411066E-2</v>
      </c>
      <c r="I103" s="343">
        <f t="shared" si="3"/>
        <v>0.80988587806411072</v>
      </c>
      <c r="J103" s="258"/>
      <c r="K103" s="326"/>
      <c r="L103" s="326"/>
      <c r="M103" s="326"/>
      <c r="N103" s="326"/>
    </row>
    <row r="104" spans="1:14" x14ac:dyDescent="0.25">
      <c r="A104" s="337">
        <v>100</v>
      </c>
      <c r="B104" s="345">
        <v>17715423</v>
      </c>
      <c r="C104" s="349">
        <v>66.7</v>
      </c>
      <c r="D104" s="340">
        <v>9914</v>
      </c>
      <c r="E104" s="340">
        <v>9915</v>
      </c>
      <c r="F104" s="340">
        <f t="shared" si="4"/>
        <v>1</v>
      </c>
      <c r="G104" s="341">
        <f t="shared" si="5"/>
        <v>8.5999999999999998E-4</v>
      </c>
      <c r="H104" s="342">
        <f>(C104/C275)*H11</f>
        <v>8.5610770584538087E-2</v>
      </c>
      <c r="I104" s="343">
        <f t="shared" si="3"/>
        <v>8.6470770584538087E-2</v>
      </c>
      <c r="J104" s="258"/>
      <c r="K104" s="326"/>
      <c r="L104" s="326"/>
      <c r="M104" s="326"/>
      <c r="N104" s="326"/>
    </row>
    <row r="105" spans="1:14" x14ac:dyDescent="0.25">
      <c r="A105" s="337">
        <v>101</v>
      </c>
      <c r="B105" s="345">
        <v>17219091</v>
      </c>
      <c r="C105" s="349">
        <v>35.700000000000003</v>
      </c>
      <c r="D105" s="340">
        <v>3932</v>
      </c>
      <c r="E105" s="340">
        <v>3932</v>
      </c>
      <c r="F105" s="340">
        <f t="shared" si="4"/>
        <v>0</v>
      </c>
      <c r="G105" s="341">
        <f t="shared" si="5"/>
        <v>0</v>
      </c>
      <c r="H105" s="342">
        <f>(C105/C275)*H11</f>
        <v>4.582165681961034E-2</v>
      </c>
      <c r="I105" s="343">
        <f t="shared" si="3"/>
        <v>4.582165681961034E-2</v>
      </c>
      <c r="J105" s="258"/>
      <c r="K105" s="326"/>
      <c r="L105" s="326"/>
      <c r="M105" s="326"/>
      <c r="N105" s="326"/>
    </row>
    <row r="106" spans="1:14" x14ac:dyDescent="0.25">
      <c r="A106" s="337">
        <v>102</v>
      </c>
      <c r="B106" s="345">
        <v>17218975</v>
      </c>
      <c r="C106" s="349">
        <v>64.400000000000006</v>
      </c>
      <c r="D106" s="340">
        <v>7965</v>
      </c>
      <c r="E106" s="340">
        <v>8557</v>
      </c>
      <c r="F106" s="340">
        <f t="shared" si="4"/>
        <v>592</v>
      </c>
      <c r="G106" s="341">
        <f t="shared" si="5"/>
        <v>0.50912000000000002</v>
      </c>
      <c r="H106" s="342">
        <f>(C106/C275)*H11</f>
        <v>8.2658675047140223E-2</v>
      </c>
      <c r="I106" s="343">
        <f t="shared" si="3"/>
        <v>0.59177867504714021</v>
      </c>
      <c r="J106" s="258"/>
      <c r="K106" s="326"/>
      <c r="L106" s="326"/>
      <c r="M106" s="326"/>
      <c r="N106" s="326"/>
    </row>
    <row r="107" spans="1:14" x14ac:dyDescent="0.25">
      <c r="A107" s="337">
        <v>103</v>
      </c>
      <c r="B107" s="345">
        <v>17219065</v>
      </c>
      <c r="C107" s="349">
        <v>45.6</v>
      </c>
      <c r="D107" s="340">
        <v>4515</v>
      </c>
      <c r="E107" s="340">
        <v>4875</v>
      </c>
      <c r="F107" s="340">
        <f t="shared" si="4"/>
        <v>360</v>
      </c>
      <c r="G107" s="341">
        <f t="shared" si="5"/>
        <v>0.30959999999999999</v>
      </c>
      <c r="H107" s="342">
        <f>(C107/C275)*H11</f>
        <v>5.8528502828409844E-2</v>
      </c>
      <c r="I107" s="343">
        <f t="shared" si="3"/>
        <v>0.36812850282840981</v>
      </c>
      <c r="J107" s="258"/>
      <c r="K107" s="326"/>
      <c r="L107" s="326"/>
      <c r="M107" s="326"/>
      <c r="N107" s="326"/>
    </row>
    <row r="108" spans="1:14" x14ac:dyDescent="0.25">
      <c r="A108" s="337">
        <v>104</v>
      </c>
      <c r="B108" s="345">
        <v>17715383</v>
      </c>
      <c r="C108" s="349">
        <v>52.8</v>
      </c>
      <c r="D108" s="346">
        <v>5417</v>
      </c>
      <c r="E108" s="346">
        <v>5667</v>
      </c>
      <c r="F108" s="340">
        <f t="shared" si="4"/>
        <v>250</v>
      </c>
      <c r="G108" s="341">
        <f t="shared" si="5"/>
        <v>0.215</v>
      </c>
      <c r="H108" s="342">
        <f>(C108/C275)*H11</f>
        <v>6.7769845380264024E-2</v>
      </c>
      <c r="I108" s="343">
        <f t="shared" si="3"/>
        <v>0.28276984538026401</v>
      </c>
      <c r="J108" s="258"/>
      <c r="K108" s="326"/>
      <c r="L108" s="326"/>
      <c r="M108" s="326"/>
      <c r="N108" s="326"/>
    </row>
    <row r="109" spans="1:14" x14ac:dyDescent="0.25">
      <c r="A109" s="337">
        <v>105</v>
      </c>
      <c r="B109" s="345">
        <v>17715287</v>
      </c>
      <c r="C109" s="349">
        <v>48</v>
      </c>
      <c r="D109" s="346">
        <v>4869</v>
      </c>
      <c r="E109" s="346">
        <v>5090</v>
      </c>
      <c r="F109" s="340">
        <f t="shared" si="4"/>
        <v>221</v>
      </c>
      <c r="G109" s="341">
        <f t="shared" si="5"/>
        <v>0.19006000000000001</v>
      </c>
      <c r="H109" s="342">
        <f>(C109/C275)*H11</f>
        <v>6.1608950345694573E-2</v>
      </c>
      <c r="I109" s="343">
        <f t="shared" si="3"/>
        <v>0.25166895034569459</v>
      </c>
      <c r="J109" s="258"/>
      <c r="K109" s="326"/>
      <c r="L109" s="326"/>
      <c r="M109" s="326"/>
      <c r="N109" s="326"/>
    </row>
    <row r="110" spans="1:14" x14ac:dyDescent="0.25">
      <c r="A110" s="337">
        <v>106</v>
      </c>
      <c r="B110" s="345">
        <v>17715373</v>
      </c>
      <c r="C110" s="349">
        <v>58.5</v>
      </c>
      <c r="D110" s="340">
        <v>5397</v>
      </c>
      <c r="E110" s="340">
        <v>6439</v>
      </c>
      <c r="F110" s="340">
        <f t="shared" si="4"/>
        <v>1042</v>
      </c>
      <c r="G110" s="341">
        <f t="shared" si="5"/>
        <v>0.89612000000000003</v>
      </c>
      <c r="H110" s="342">
        <f>(C110/C275)*H11</f>
        <v>7.5085908233815266E-2</v>
      </c>
      <c r="I110" s="343">
        <f>G110+H110</f>
        <v>0.97120590823381525</v>
      </c>
      <c r="J110" s="258"/>
      <c r="K110" s="326"/>
      <c r="L110" s="326"/>
      <c r="M110" s="326"/>
      <c r="N110" s="326"/>
    </row>
    <row r="111" spans="1:14" x14ac:dyDescent="0.25">
      <c r="A111" s="337">
        <v>107</v>
      </c>
      <c r="B111" s="345">
        <v>17715058</v>
      </c>
      <c r="C111" s="349">
        <v>91.8</v>
      </c>
      <c r="D111" s="340">
        <v>5254</v>
      </c>
      <c r="E111" s="340">
        <v>5254</v>
      </c>
      <c r="F111" s="340">
        <f t="shared" si="4"/>
        <v>0</v>
      </c>
      <c r="G111" s="341">
        <f t="shared" si="5"/>
        <v>0</v>
      </c>
      <c r="H111" s="342">
        <f>(C111/C275)*H11</f>
        <v>0.11782711753614086</v>
      </c>
      <c r="I111" s="343">
        <f t="shared" si="3"/>
        <v>0.11782711753614086</v>
      </c>
      <c r="J111" s="258"/>
      <c r="K111" s="326"/>
      <c r="L111" s="326"/>
      <c r="M111" s="326"/>
      <c r="N111" s="326"/>
    </row>
    <row r="112" spans="1:14" x14ac:dyDescent="0.25">
      <c r="A112" s="337">
        <v>108</v>
      </c>
      <c r="B112" s="338">
        <v>17715273</v>
      </c>
      <c r="C112" s="339">
        <v>54.6</v>
      </c>
      <c r="D112" s="340">
        <v>3541</v>
      </c>
      <c r="E112" s="340">
        <v>4336</v>
      </c>
      <c r="F112" s="340">
        <f t="shared" si="4"/>
        <v>795</v>
      </c>
      <c r="G112" s="341">
        <f t="shared" si="5"/>
        <v>0.68369999999999997</v>
      </c>
      <c r="H112" s="342">
        <f>(C112/C275)*H11</f>
        <v>7.0080181018227578E-2</v>
      </c>
      <c r="I112" s="343">
        <f t="shared" si="3"/>
        <v>0.75378018101822752</v>
      </c>
      <c r="J112" s="258"/>
      <c r="K112" s="326"/>
      <c r="L112" s="326"/>
      <c r="M112" s="326"/>
      <c r="N112" s="326"/>
    </row>
    <row r="113" spans="1:14" x14ac:dyDescent="0.25">
      <c r="A113" s="337">
        <v>109</v>
      </c>
      <c r="B113" s="338">
        <v>17715501</v>
      </c>
      <c r="C113" s="339">
        <v>51.9</v>
      </c>
      <c r="D113" s="340">
        <v>5112</v>
      </c>
      <c r="E113" s="340">
        <v>5112</v>
      </c>
      <c r="F113" s="340">
        <f t="shared" si="4"/>
        <v>0</v>
      </c>
      <c r="G113" s="341">
        <f t="shared" si="5"/>
        <v>0</v>
      </c>
      <c r="H113" s="342">
        <f>(C113/C275)*H11</f>
        <v>6.6614677561282254E-2</v>
      </c>
      <c r="I113" s="343">
        <f t="shared" si="3"/>
        <v>6.6614677561282254E-2</v>
      </c>
      <c r="J113" s="258"/>
      <c r="K113" s="350"/>
      <c r="L113" s="326"/>
      <c r="M113" s="326"/>
      <c r="N113" s="326"/>
    </row>
    <row r="114" spans="1:14" x14ac:dyDescent="0.25">
      <c r="A114" s="337">
        <v>110</v>
      </c>
      <c r="B114" s="344">
        <v>17714962</v>
      </c>
      <c r="C114" s="339">
        <v>47.9</v>
      </c>
      <c r="D114" s="340">
        <v>3132</v>
      </c>
      <c r="E114" s="340">
        <v>3823</v>
      </c>
      <c r="F114" s="340">
        <f t="shared" si="4"/>
        <v>691</v>
      </c>
      <c r="G114" s="341">
        <f t="shared" si="5"/>
        <v>0.59426000000000001</v>
      </c>
      <c r="H114" s="342">
        <f>(C114/C275)*H11</f>
        <v>6.1480598365807708E-2</v>
      </c>
      <c r="I114" s="343">
        <f t="shared" si="3"/>
        <v>0.65574059836580767</v>
      </c>
      <c r="J114" s="258"/>
      <c r="K114" s="326"/>
      <c r="L114" s="326"/>
      <c r="M114" s="326"/>
      <c r="N114" s="326"/>
    </row>
    <row r="115" spans="1:14" x14ac:dyDescent="0.25">
      <c r="A115" s="337">
        <v>111</v>
      </c>
      <c r="B115" s="338">
        <v>17715670</v>
      </c>
      <c r="C115" s="339">
        <v>49.1</v>
      </c>
      <c r="D115" s="340">
        <v>5813</v>
      </c>
      <c r="E115" s="340">
        <v>6503</v>
      </c>
      <c r="F115" s="340">
        <f t="shared" si="4"/>
        <v>690</v>
      </c>
      <c r="G115" s="341">
        <f t="shared" si="5"/>
        <v>0.59340000000000004</v>
      </c>
      <c r="H115" s="342">
        <f>(C115/C275)*H11</f>
        <v>6.3020822124450079E-2</v>
      </c>
      <c r="I115" s="343">
        <f t="shared" si="3"/>
        <v>0.65642082212445008</v>
      </c>
      <c r="J115" s="258"/>
      <c r="K115" s="326"/>
      <c r="L115" s="326"/>
      <c r="M115" s="326"/>
      <c r="N115" s="326"/>
    </row>
    <row r="116" spans="1:14" x14ac:dyDescent="0.25">
      <c r="A116" s="337">
        <v>112</v>
      </c>
      <c r="B116" s="338">
        <v>17715079</v>
      </c>
      <c r="C116" s="339">
        <v>68</v>
      </c>
      <c r="D116" s="340">
        <v>9963</v>
      </c>
      <c r="E116" s="340">
        <v>11527</v>
      </c>
      <c r="F116" s="340">
        <f t="shared" si="4"/>
        <v>1564</v>
      </c>
      <c r="G116" s="341">
        <f t="shared" si="5"/>
        <v>1.34504</v>
      </c>
      <c r="H116" s="342">
        <f>(C116/C275)*H11</f>
        <v>8.7279346323067317E-2</v>
      </c>
      <c r="I116" s="343">
        <f t="shared" si="3"/>
        <v>1.4323193463230672</v>
      </c>
      <c r="J116" s="258"/>
      <c r="K116" s="326"/>
      <c r="L116" s="326"/>
      <c r="M116" s="326"/>
      <c r="N116" s="326"/>
    </row>
    <row r="117" spans="1:14" x14ac:dyDescent="0.25">
      <c r="A117" s="337">
        <v>113</v>
      </c>
      <c r="B117" s="351">
        <v>17715576</v>
      </c>
      <c r="C117" s="339">
        <v>35.700000000000003</v>
      </c>
      <c r="D117" s="340">
        <v>1354</v>
      </c>
      <c r="E117" s="340">
        <v>1524</v>
      </c>
      <c r="F117" s="340">
        <f t="shared" si="4"/>
        <v>170</v>
      </c>
      <c r="G117" s="341">
        <f t="shared" si="5"/>
        <v>0.1462</v>
      </c>
      <c r="H117" s="342">
        <f>(C117/C275)*H11</f>
        <v>4.582165681961034E-2</v>
      </c>
      <c r="I117" s="343">
        <f t="shared" si="3"/>
        <v>0.19202165681961034</v>
      </c>
      <c r="J117" s="258"/>
      <c r="K117" s="326"/>
      <c r="L117" s="326"/>
      <c r="M117" s="326"/>
      <c r="N117" s="326"/>
    </row>
    <row r="118" spans="1:14" x14ac:dyDescent="0.25">
      <c r="A118" s="337">
        <v>114</v>
      </c>
      <c r="B118" s="338">
        <v>17715256</v>
      </c>
      <c r="C118" s="339">
        <v>64.8</v>
      </c>
      <c r="D118" s="340">
        <v>2655</v>
      </c>
      <c r="E118" s="340">
        <v>2656</v>
      </c>
      <c r="F118" s="340">
        <f t="shared" si="4"/>
        <v>1</v>
      </c>
      <c r="G118" s="341">
        <f t="shared" si="5"/>
        <v>8.5999999999999998E-4</v>
      </c>
      <c r="H118" s="342">
        <f>(C118/C275)*H11</f>
        <v>8.3172082966687669E-2</v>
      </c>
      <c r="I118" s="343">
        <f t="shared" si="3"/>
        <v>8.4032082966687668E-2</v>
      </c>
      <c r="J118" s="258"/>
      <c r="K118" s="326"/>
      <c r="L118" s="326"/>
      <c r="M118" s="326"/>
      <c r="N118" s="326"/>
    </row>
    <row r="119" spans="1:14" x14ac:dyDescent="0.25">
      <c r="A119" s="337">
        <v>115</v>
      </c>
      <c r="B119" s="338">
        <v>17715190</v>
      </c>
      <c r="C119" s="339">
        <v>45.4</v>
      </c>
      <c r="D119" s="340">
        <v>4991</v>
      </c>
      <c r="E119" s="340">
        <v>5752</v>
      </c>
      <c r="F119" s="340">
        <f t="shared" si="4"/>
        <v>761</v>
      </c>
      <c r="G119" s="341">
        <f t="shared" si="5"/>
        <v>0.65445999999999993</v>
      </c>
      <c r="H119" s="342">
        <f>(C119/C275)*H11</f>
        <v>5.8271798868636114E-2</v>
      </c>
      <c r="I119" s="343">
        <f t="shared" si="3"/>
        <v>0.71273179886863602</v>
      </c>
      <c r="J119" s="258"/>
      <c r="K119" s="326"/>
      <c r="L119" s="326"/>
      <c r="M119" s="326"/>
      <c r="N119" s="326"/>
    </row>
    <row r="120" spans="1:14" x14ac:dyDescent="0.25">
      <c r="A120" s="337">
        <v>116</v>
      </c>
      <c r="B120" s="338">
        <v>17219088</v>
      </c>
      <c r="C120" s="339">
        <v>52.6</v>
      </c>
      <c r="D120" s="340">
        <v>6377</v>
      </c>
      <c r="E120" s="340">
        <v>6377</v>
      </c>
      <c r="F120" s="340">
        <f t="shared" si="4"/>
        <v>0</v>
      </c>
      <c r="G120" s="341">
        <f t="shared" si="5"/>
        <v>0</v>
      </c>
      <c r="H120" s="342">
        <f>(C120/C275)*H11</f>
        <v>6.7513141420490308E-2</v>
      </c>
      <c r="I120" s="343">
        <f t="shared" si="3"/>
        <v>6.7513141420490308E-2</v>
      </c>
      <c r="J120" s="258"/>
      <c r="K120" s="326"/>
      <c r="L120" s="326"/>
      <c r="M120" s="326"/>
      <c r="N120" s="326"/>
    </row>
    <row r="121" spans="1:14" x14ac:dyDescent="0.25">
      <c r="A121" s="337">
        <v>117</v>
      </c>
      <c r="B121" s="338">
        <v>17218692</v>
      </c>
      <c r="C121" s="339">
        <v>48.1</v>
      </c>
      <c r="D121" s="340">
        <v>5020</v>
      </c>
      <c r="E121" s="340">
        <v>5780</v>
      </c>
      <c r="F121" s="340">
        <f t="shared" si="4"/>
        <v>760</v>
      </c>
      <c r="G121" s="341">
        <f t="shared" si="5"/>
        <v>0.65359999999999996</v>
      </c>
      <c r="H121" s="342">
        <f>(C121/C275)*H11</f>
        <v>6.1737302325581438E-2</v>
      </c>
      <c r="I121" s="343">
        <f t="shared" si="3"/>
        <v>0.71533730232558135</v>
      </c>
      <c r="J121" s="258"/>
      <c r="K121" s="326"/>
      <c r="L121" s="326"/>
      <c r="M121" s="326"/>
      <c r="N121" s="326"/>
    </row>
    <row r="122" spans="1:14" x14ac:dyDescent="0.25">
      <c r="A122" s="337">
        <v>118</v>
      </c>
      <c r="B122" s="338">
        <v>17218709</v>
      </c>
      <c r="C122" s="339">
        <v>57</v>
      </c>
      <c r="D122" s="340">
        <v>6481</v>
      </c>
      <c r="E122" s="340">
        <v>6481</v>
      </c>
      <c r="F122" s="340">
        <f t="shared" si="4"/>
        <v>0</v>
      </c>
      <c r="G122" s="341">
        <f t="shared" si="5"/>
        <v>0</v>
      </c>
      <c r="H122" s="342">
        <f>(C122/C275)*H11</f>
        <v>7.3160628535512306E-2</v>
      </c>
      <c r="I122" s="343">
        <f t="shared" si="3"/>
        <v>7.3160628535512306E-2</v>
      </c>
      <c r="J122" s="258"/>
      <c r="K122" s="326"/>
      <c r="L122" s="326"/>
      <c r="M122" s="326"/>
      <c r="N122" s="326"/>
    </row>
    <row r="123" spans="1:14" x14ac:dyDescent="0.25">
      <c r="A123" s="337">
        <v>119</v>
      </c>
      <c r="B123" s="338">
        <v>17218991</v>
      </c>
      <c r="C123" s="339">
        <v>91.3</v>
      </c>
      <c r="D123" s="340">
        <v>5903</v>
      </c>
      <c r="E123" s="340">
        <v>7260</v>
      </c>
      <c r="F123" s="340">
        <f t="shared" si="4"/>
        <v>1357</v>
      </c>
      <c r="G123" s="341">
        <f t="shared" si="5"/>
        <v>1.1670199999999999</v>
      </c>
      <c r="H123" s="342">
        <f>(C123/C275)*H11</f>
        <v>0.11718535763670655</v>
      </c>
      <c r="I123" s="343">
        <f t="shared" si="3"/>
        <v>1.2842053576367065</v>
      </c>
      <c r="J123" s="258"/>
      <c r="K123" s="326"/>
      <c r="L123" s="326"/>
      <c r="M123" s="326"/>
      <c r="N123" s="326"/>
    </row>
    <row r="124" spans="1:14" x14ac:dyDescent="0.25">
      <c r="A124" s="337">
        <v>120</v>
      </c>
      <c r="B124" s="338">
        <v>17218957</v>
      </c>
      <c r="C124" s="339">
        <v>54.9</v>
      </c>
      <c r="D124" s="340">
        <v>1082</v>
      </c>
      <c r="E124" s="340">
        <v>1540</v>
      </c>
      <c r="F124" s="340">
        <f t="shared" si="4"/>
        <v>458</v>
      </c>
      <c r="G124" s="341">
        <f t="shared" si="5"/>
        <v>0.39388000000000001</v>
      </c>
      <c r="H124" s="342">
        <f>(C124/C275)*H11</f>
        <v>7.0465236957888172E-2</v>
      </c>
      <c r="I124" s="343">
        <f t="shared" si="3"/>
        <v>0.46434523695788821</v>
      </c>
      <c r="J124" s="258"/>
      <c r="K124" s="326"/>
      <c r="L124" s="326"/>
      <c r="M124" s="326"/>
      <c r="N124" s="326"/>
    </row>
    <row r="125" spans="1:14" x14ac:dyDescent="0.25">
      <c r="A125" s="337">
        <v>121</v>
      </c>
      <c r="B125" s="338">
        <v>17218674</v>
      </c>
      <c r="C125" s="339">
        <v>52.2</v>
      </c>
      <c r="D125" s="340">
        <v>5330</v>
      </c>
      <c r="E125" s="340">
        <v>5330</v>
      </c>
      <c r="F125" s="340">
        <f t="shared" si="4"/>
        <v>0</v>
      </c>
      <c r="G125" s="341">
        <f>F125*0.00086</f>
        <v>0</v>
      </c>
      <c r="H125" s="342">
        <f>(C125/C275)*H11</f>
        <v>6.6999733500942849E-2</v>
      </c>
      <c r="I125" s="343">
        <f t="shared" si="3"/>
        <v>6.6999733500942849E-2</v>
      </c>
      <c r="J125" s="258"/>
      <c r="K125" s="326"/>
      <c r="L125" s="326"/>
      <c r="M125" s="326"/>
      <c r="N125" s="326"/>
    </row>
    <row r="126" spans="1:14" x14ac:dyDescent="0.25">
      <c r="A126" s="337">
        <v>122</v>
      </c>
      <c r="B126" s="338">
        <v>17218876</v>
      </c>
      <c r="C126" s="339">
        <v>47.9</v>
      </c>
      <c r="D126" s="340">
        <v>1794</v>
      </c>
      <c r="E126" s="340">
        <v>2098</v>
      </c>
      <c r="F126" s="340">
        <f t="shared" si="4"/>
        <v>304</v>
      </c>
      <c r="G126" s="341">
        <f t="shared" si="5"/>
        <v>0.26144000000000001</v>
      </c>
      <c r="H126" s="342">
        <f>(C126/C275)*H11</f>
        <v>6.1480598365807708E-2</v>
      </c>
      <c r="I126" s="343">
        <f t="shared" si="3"/>
        <v>0.32292059836580772</v>
      </c>
      <c r="J126" s="258"/>
      <c r="K126" s="326"/>
      <c r="L126" s="326"/>
      <c r="M126" s="326"/>
      <c r="N126" s="326"/>
    </row>
    <row r="127" spans="1:14" x14ac:dyDescent="0.25">
      <c r="A127" s="337">
        <v>123</v>
      </c>
      <c r="B127" s="338">
        <v>17219120</v>
      </c>
      <c r="C127" s="339">
        <v>49.3</v>
      </c>
      <c r="D127" s="340">
        <v>2024</v>
      </c>
      <c r="E127" s="340">
        <v>2024</v>
      </c>
      <c r="F127" s="340">
        <f t="shared" si="4"/>
        <v>0</v>
      </c>
      <c r="G127" s="341">
        <f t="shared" si="5"/>
        <v>0</v>
      </c>
      <c r="H127" s="342">
        <f>(C127/C275)*H11</f>
        <v>6.3277526084223795E-2</v>
      </c>
      <c r="I127" s="343">
        <f t="shared" si="3"/>
        <v>6.3277526084223795E-2</v>
      </c>
      <c r="J127" s="258"/>
      <c r="K127" s="326"/>
      <c r="L127" s="326"/>
      <c r="M127" s="326"/>
      <c r="N127" s="326"/>
    </row>
    <row r="128" spans="1:14" x14ac:dyDescent="0.25">
      <c r="A128" s="337">
        <v>124</v>
      </c>
      <c r="B128" s="338">
        <v>17219061</v>
      </c>
      <c r="C128" s="339">
        <v>66.7</v>
      </c>
      <c r="D128" s="340">
        <v>4923</v>
      </c>
      <c r="E128" s="340">
        <v>4929</v>
      </c>
      <c r="F128" s="340">
        <f t="shared" si="4"/>
        <v>6</v>
      </c>
      <c r="G128" s="341">
        <f t="shared" si="5"/>
        <v>5.1599999999999997E-3</v>
      </c>
      <c r="H128" s="342">
        <f>(C128/C275)*H11</f>
        <v>8.5610770584538087E-2</v>
      </c>
      <c r="I128" s="343">
        <f t="shared" si="3"/>
        <v>9.0770770584538085E-2</v>
      </c>
      <c r="J128" s="258"/>
      <c r="K128" s="326"/>
      <c r="L128" s="326"/>
      <c r="M128" s="326"/>
      <c r="N128" s="326"/>
    </row>
    <row r="129" spans="1:14" x14ac:dyDescent="0.25">
      <c r="A129" s="337">
        <v>125</v>
      </c>
      <c r="B129" s="338">
        <v>17219041</v>
      </c>
      <c r="C129" s="339">
        <v>35.700000000000003</v>
      </c>
      <c r="D129" s="340">
        <v>5881</v>
      </c>
      <c r="E129" s="340">
        <v>6270</v>
      </c>
      <c r="F129" s="340">
        <f t="shared" si="4"/>
        <v>389</v>
      </c>
      <c r="G129" s="341">
        <f t="shared" si="5"/>
        <v>0.33454</v>
      </c>
      <c r="H129" s="342">
        <f>(C129/C275)*H11</f>
        <v>4.582165681961034E-2</v>
      </c>
      <c r="I129" s="343">
        <f t="shared" si="3"/>
        <v>0.38036165681961032</v>
      </c>
      <c r="J129" s="258"/>
      <c r="K129" s="326"/>
      <c r="L129" s="326"/>
      <c r="M129" s="326"/>
      <c r="N129" s="326"/>
    </row>
    <row r="130" spans="1:14" x14ac:dyDescent="0.25">
      <c r="A130" s="337">
        <v>126</v>
      </c>
      <c r="B130" s="338">
        <v>17218815</v>
      </c>
      <c r="C130" s="339">
        <v>64.599999999999994</v>
      </c>
      <c r="D130" s="340">
        <v>7006</v>
      </c>
      <c r="E130" s="340">
        <v>8122</v>
      </c>
      <c r="F130" s="340">
        <f t="shared" si="4"/>
        <v>1116</v>
      </c>
      <c r="G130" s="341">
        <f t="shared" si="5"/>
        <v>0.95975999999999995</v>
      </c>
      <c r="H130" s="342">
        <f>(C130/C275)*H11</f>
        <v>8.2915379006913939E-2</v>
      </c>
      <c r="I130" s="343">
        <f t="shared" si="3"/>
        <v>1.0426753790069139</v>
      </c>
      <c r="J130" s="258"/>
      <c r="K130" s="326"/>
      <c r="L130" s="326"/>
      <c r="M130" s="326"/>
      <c r="N130" s="326"/>
    </row>
    <row r="131" spans="1:14" x14ac:dyDescent="0.25">
      <c r="A131" s="337">
        <v>127</v>
      </c>
      <c r="B131" s="338">
        <v>17219069</v>
      </c>
      <c r="C131" s="339">
        <v>45.6</v>
      </c>
      <c r="D131" s="340">
        <v>2543</v>
      </c>
      <c r="E131" s="340">
        <v>2543</v>
      </c>
      <c r="F131" s="340">
        <f t="shared" si="4"/>
        <v>0</v>
      </c>
      <c r="G131" s="341">
        <f t="shared" si="5"/>
        <v>0</v>
      </c>
      <c r="H131" s="342">
        <f>(C131/C275)*H11</f>
        <v>5.8528502828409844E-2</v>
      </c>
      <c r="I131" s="343">
        <f t="shared" si="3"/>
        <v>5.8528502828409844E-2</v>
      </c>
      <c r="J131" s="258"/>
      <c r="K131" s="326"/>
      <c r="L131" s="326"/>
      <c r="M131" s="326"/>
      <c r="N131" s="326"/>
    </row>
    <row r="132" spans="1:14" x14ac:dyDescent="0.25">
      <c r="A132" s="337">
        <v>128</v>
      </c>
      <c r="B132" s="338">
        <v>17219078</v>
      </c>
      <c r="C132" s="339">
        <v>53.1</v>
      </c>
      <c r="D132" s="340">
        <v>1619</v>
      </c>
      <c r="E132" s="340">
        <v>2116</v>
      </c>
      <c r="F132" s="340">
        <f t="shared" si="4"/>
        <v>497</v>
      </c>
      <c r="G132" s="341">
        <f t="shared" si="5"/>
        <v>0.42741999999999997</v>
      </c>
      <c r="H132" s="342">
        <f>(C132/C275)*H11</f>
        <v>6.8154901319924618E-2</v>
      </c>
      <c r="I132" s="343">
        <f t="shared" si="3"/>
        <v>0.4955749013199246</v>
      </c>
      <c r="J132" s="258"/>
      <c r="K132" s="326"/>
      <c r="L132" s="326"/>
      <c r="M132" s="326"/>
      <c r="N132" s="326"/>
    </row>
    <row r="133" spans="1:14" x14ac:dyDescent="0.25">
      <c r="A133" s="337">
        <v>129</v>
      </c>
      <c r="B133" s="338">
        <v>17715201</v>
      </c>
      <c r="C133" s="339">
        <v>48.1</v>
      </c>
      <c r="D133" s="340">
        <v>5463</v>
      </c>
      <c r="E133" s="340">
        <v>6072</v>
      </c>
      <c r="F133" s="340">
        <f t="shared" si="4"/>
        <v>609</v>
      </c>
      <c r="G133" s="341">
        <f t="shared" si="5"/>
        <v>0.52373999999999998</v>
      </c>
      <c r="H133" s="342">
        <f>(C133/C275)*H11</f>
        <v>6.1737302325581438E-2</v>
      </c>
      <c r="I133" s="343">
        <f t="shared" si="3"/>
        <v>0.58547730232558137</v>
      </c>
      <c r="J133" s="258"/>
      <c r="K133" s="326"/>
      <c r="L133" s="326"/>
      <c r="M133" s="326"/>
      <c r="N133" s="326"/>
    </row>
    <row r="134" spans="1:14" x14ac:dyDescent="0.25">
      <c r="A134" s="352">
        <v>130</v>
      </c>
      <c r="B134" s="338">
        <v>17715347</v>
      </c>
      <c r="C134" s="339">
        <v>58.5</v>
      </c>
      <c r="D134" s="340">
        <v>4965</v>
      </c>
      <c r="E134" s="340">
        <v>5640</v>
      </c>
      <c r="F134" s="340">
        <f t="shared" si="4"/>
        <v>675</v>
      </c>
      <c r="G134" s="341">
        <f t="shared" si="5"/>
        <v>0.58050000000000002</v>
      </c>
      <c r="H134" s="342">
        <f>(C134/C275)*H11</f>
        <v>7.5085908233815266E-2</v>
      </c>
      <c r="I134" s="343">
        <f t="shared" si="3"/>
        <v>0.65558590823381524</v>
      </c>
      <c r="J134" s="258"/>
      <c r="K134" s="326"/>
      <c r="L134" s="326"/>
      <c r="M134" s="326"/>
      <c r="N134" s="326"/>
    </row>
    <row r="135" spans="1:14" x14ac:dyDescent="0.25">
      <c r="A135" s="337">
        <v>131</v>
      </c>
      <c r="B135" s="338">
        <v>17218633</v>
      </c>
      <c r="C135" s="339">
        <v>91.2</v>
      </c>
      <c r="D135" s="340">
        <v>8633</v>
      </c>
      <c r="E135" s="340">
        <v>10261</v>
      </c>
      <c r="F135" s="340">
        <f t="shared" si="4"/>
        <v>1628</v>
      </c>
      <c r="G135" s="341">
        <f t="shared" si="5"/>
        <v>1.40008</v>
      </c>
      <c r="H135" s="342">
        <f>(C135/C275)*H11</f>
        <v>0.11705700565681969</v>
      </c>
      <c r="I135" s="343">
        <f t="shared" si="3"/>
        <v>1.5171370056568196</v>
      </c>
      <c r="J135" s="258"/>
      <c r="K135" s="326"/>
      <c r="L135" s="326"/>
      <c r="M135" s="326"/>
      <c r="N135" s="326"/>
    </row>
    <row r="136" spans="1:14" x14ac:dyDescent="0.25">
      <c r="A136" s="337">
        <v>132</v>
      </c>
      <c r="B136" s="338">
        <v>17218649</v>
      </c>
      <c r="C136" s="339">
        <v>54.6</v>
      </c>
      <c r="D136" s="340">
        <v>910</v>
      </c>
      <c r="E136" s="340">
        <v>910</v>
      </c>
      <c r="F136" s="340">
        <f t="shared" si="4"/>
        <v>0</v>
      </c>
      <c r="G136" s="341">
        <f t="shared" si="5"/>
        <v>0</v>
      </c>
      <c r="H136" s="342">
        <f>(C136/C275)*H11</f>
        <v>7.0080181018227578E-2</v>
      </c>
      <c r="I136" s="343">
        <f t="shared" si="3"/>
        <v>7.0080181018227578E-2</v>
      </c>
      <c r="J136" s="258"/>
      <c r="K136" s="326"/>
      <c r="L136" s="326"/>
      <c r="M136" s="326"/>
      <c r="N136" s="326"/>
    </row>
    <row r="137" spans="1:14" x14ac:dyDescent="0.25">
      <c r="A137" s="337">
        <v>133</v>
      </c>
      <c r="B137" s="338">
        <v>17219241</v>
      </c>
      <c r="C137" s="339">
        <v>52.2</v>
      </c>
      <c r="D137" s="340">
        <v>1506</v>
      </c>
      <c r="E137" s="340">
        <v>2226</v>
      </c>
      <c r="F137" s="340">
        <f t="shared" si="4"/>
        <v>720</v>
      </c>
      <c r="G137" s="341">
        <f t="shared" si="5"/>
        <v>0.61919999999999997</v>
      </c>
      <c r="H137" s="342">
        <f>(C137/C275)*H11</f>
        <v>6.6999733500942849E-2</v>
      </c>
      <c r="I137" s="343">
        <f t="shared" si="3"/>
        <v>0.68619973350094288</v>
      </c>
      <c r="J137" s="258"/>
      <c r="K137" s="326"/>
      <c r="L137" s="326"/>
      <c r="M137" s="326"/>
      <c r="N137" s="326"/>
    </row>
    <row r="138" spans="1:14" x14ac:dyDescent="0.25">
      <c r="A138" s="337">
        <v>134</v>
      </c>
      <c r="B138" s="338">
        <v>17218645</v>
      </c>
      <c r="C138" s="339">
        <v>48.2</v>
      </c>
      <c r="D138" s="340">
        <v>1829</v>
      </c>
      <c r="E138" s="340">
        <v>1829</v>
      </c>
      <c r="F138" s="340">
        <f t="shared" si="4"/>
        <v>0</v>
      </c>
      <c r="G138" s="341">
        <f t="shared" si="5"/>
        <v>0</v>
      </c>
      <c r="H138" s="342">
        <f>(C138/C275)*H11</f>
        <v>6.1865654305468303E-2</v>
      </c>
      <c r="I138" s="343">
        <f t="shared" si="3"/>
        <v>6.1865654305468303E-2</v>
      </c>
      <c r="J138" s="258"/>
      <c r="K138" s="326"/>
      <c r="L138" s="326"/>
      <c r="M138" s="326"/>
      <c r="N138" s="326"/>
    </row>
    <row r="139" spans="1:14" x14ac:dyDescent="0.25">
      <c r="A139" s="337">
        <v>135</v>
      </c>
      <c r="B139" s="338">
        <v>17218661</v>
      </c>
      <c r="C139" s="339">
        <v>49.4</v>
      </c>
      <c r="D139" s="340">
        <v>468</v>
      </c>
      <c r="E139" s="340">
        <v>468</v>
      </c>
      <c r="F139" s="340">
        <f t="shared" si="4"/>
        <v>0</v>
      </c>
      <c r="G139" s="341">
        <f t="shared" si="5"/>
        <v>0</v>
      </c>
      <c r="H139" s="342">
        <f>(C139/C275)*H11</f>
        <v>6.340587806411066E-2</v>
      </c>
      <c r="I139" s="343">
        <f t="shared" si="3"/>
        <v>6.340587806411066E-2</v>
      </c>
      <c r="J139" s="258"/>
      <c r="K139" s="326"/>
      <c r="L139" s="326"/>
      <c r="M139" s="326"/>
      <c r="N139" s="326"/>
    </row>
    <row r="140" spans="1:14" x14ac:dyDescent="0.25">
      <c r="A140" s="337">
        <v>136</v>
      </c>
      <c r="B140" s="338">
        <v>17218979</v>
      </c>
      <c r="C140" s="339">
        <v>66.900000000000006</v>
      </c>
      <c r="D140" s="340">
        <v>7763</v>
      </c>
      <c r="E140" s="340">
        <v>8466</v>
      </c>
      <c r="F140" s="340">
        <f t="shared" si="4"/>
        <v>703</v>
      </c>
      <c r="G140" s="341">
        <f t="shared" si="5"/>
        <v>0.60458000000000001</v>
      </c>
      <c r="H140" s="342">
        <f>(C140/C275)*H11</f>
        <v>8.5867474544311817E-2</v>
      </c>
      <c r="I140" s="343">
        <f t="shared" si="3"/>
        <v>0.69044747454431188</v>
      </c>
      <c r="J140" s="258"/>
      <c r="K140" s="326"/>
      <c r="L140" s="326"/>
      <c r="M140" s="326"/>
      <c r="N140" s="326"/>
    </row>
    <row r="141" spans="1:14" x14ac:dyDescent="0.25">
      <c r="A141" s="337">
        <v>137</v>
      </c>
      <c r="B141" s="338">
        <v>17219076</v>
      </c>
      <c r="C141" s="339">
        <v>36.200000000000003</v>
      </c>
      <c r="D141" s="340">
        <v>3769</v>
      </c>
      <c r="E141" s="340">
        <v>4314</v>
      </c>
      <c r="F141" s="340">
        <f t="shared" si="4"/>
        <v>545</v>
      </c>
      <c r="G141" s="341">
        <f t="shared" si="5"/>
        <v>0.46870000000000001</v>
      </c>
      <c r="H141" s="342">
        <f>(C141/C275)*H11</f>
        <v>4.6463416719044658E-2</v>
      </c>
      <c r="I141" s="343">
        <f t="shared" si="3"/>
        <v>0.51516341671904464</v>
      </c>
      <c r="J141" s="258"/>
      <c r="K141" s="326"/>
      <c r="L141" s="326"/>
      <c r="M141" s="326"/>
      <c r="N141" s="326"/>
    </row>
    <row r="142" spans="1:14" x14ac:dyDescent="0.25">
      <c r="A142" s="337">
        <v>138</v>
      </c>
      <c r="B142" s="338">
        <v>17219193</v>
      </c>
      <c r="C142" s="339">
        <v>64.5</v>
      </c>
      <c r="D142" s="340">
        <v>8249</v>
      </c>
      <c r="E142" s="340">
        <v>8249</v>
      </c>
      <c r="F142" s="340">
        <f t="shared" si="4"/>
        <v>0</v>
      </c>
      <c r="G142" s="341">
        <f t="shared" si="5"/>
        <v>0</v>
      </c>
      <c r="H142" s="342">
        <f>(C142/C275)*H11</f>
        <v>8.2787027027027074E-2</v>
      </c>
      <c r="I142" s="343">
        <f t="shared" si="3"/>
        <v>8.2787027027027074E-2</v>
      </c>
      <c r="J142" s="258"/>
      <c r="K142" s="326"/>
      <c r="L142" s="326"/>
      <c r="M142" s="326"/>
      <c r="N142" s="326"/>
    </row>
    <row r="143" spans="1:14" x14ac:dyDescent="0.25">
      <c r="A143" s="337">
        <v>139</v>
      </c>
      <c r="B143" s="338">
        <v>17219253</v>
      </c>
      <c r="C143" s="339">
        <v>45.5</v>
      </c>
      <c r="D143" s="340">
        <v>1945</v>
      </c>
      <c r="E143" s="340">
        <v>2426</v>
      </c>
      <c r="F143" s="340">
        <f t="shared" si="4"/>
        <v>481</v>
      </c>
      <c r="G143" s="341">
        <f t="shared" si="5"/>
        <v>0.41365999999999997</v>
      </c>
      <c r="H143" s="342">
        <f>(C143/C275)*H11</f>
        <v>5.8400150848522979E-2</v>
      </c>
      <c r="I143" s="343">
        <f t="shared" ref="I143:I203" si="6">G143+H143</f>
        <v>0.47206015084852293</v>
      </c>
      <c r="J143" s="258"/>
      <c r="K143" s="326"/>
      <c r="L143" s="326"/>
      <c r="M143" s="326"/>
      <c r="N143" s="326"/>
    </row>
    <row r="144" spans="1:14" x14ac:dyDescent="0.25">
      <c r="A144" s="337">
        <v>140</v>
      </c>
      <c r="B144" s="338">
        <v>17715466</v>
      </c>
      <c r="C144" s="339">
        <v>52.8</v>
      </c>
      <c r="D144" s="340">
        <v>4829</v>
      </c>
      <c r="E144" s="340">
        <v>4829</v>
      </c>
      <c r="F144" s="340">
        <f t="shared" ref="F144:F207" si="7">E144-D144</f>
        <v>0</v>
      </c>
      <c r="G144" s="341">
        <f t="shared" si="5"/>
        <v>0</v>
      </c>
      <c r="H144" s="342">
        <f>(C144/C275)*H11</f>
        <v>6.7769845380264024E-2</v>
      </c>
      <c r="I144" s="343">
        <f t="shared" si="6"/>
        <v>6.7769845380264024E-2</v>
      </c>
      <c r="J144" s="258"/>
      <c r="K144" s="326"/>
      <c r="L144" s="326"/>
      <c r="M144" s="326"/>
      <c r="N144" s="326"/>
    </row>
    <row r="145" spans="1:14" x14ac:dyDescent="0.25">
      <c r="A145" s="337">
        <v>141</v>
      </c>
      <c r="B145" s="338">
        <v>17218746</v>
      </c>
      <c r="C145" s="339">
        <v>47.9</v>
      </c>
      <c r="D145" s="340">
        <v>6279</v>
      </c>
      <c r="E145" s="340">
        <v>7011</v>
      </c>
      <c r="F145" s="340">
        <f t="shared" si="7"/>
        <v>732</v>
      </c>
      <c r="G145" s="341">
        <f t="shared" si="5"/>
        <v>0.62951999999999997</v>
      </c>
      <c r="H145" s="342">
        <f>(C145/C275)*H11</f>
        <v>6.1480598365807708E-2</v>
      </c>
      <c r="I145" s="343">
        <f t="shared" si="6"/>
        <v>0.69100059836580763</v>
      </c>
      <c r="J145" s="258"/>
      <c r="K145" s="326"/>
      <c r="L145" s="326"/>
      <c r="M145" s="326"/>
      <c r="N145" s="326"/>
    </row>
    <row r="146" spans="1:14" x14ac:dyDescent="0.25">
      <c r="A146" s="337">
        <v>142</v>
      </c>
      <c r="B146" s="338">
        <v>17219244</v>
      </c>
      <c r="C146" s="339">
        <v>59.4</v>
      </c>
      <c r="D146" s="340">
        <v>5734</v>
      </c>
      <c r="E146" s="340">
        <v>6219</v>
      </c>
      <c r="F146" s="340">
        <f t="shared" si="7"/>
        <v>485</v>
      </c>
      <c r="G146" s="341">
        <f t="shared" si="5"/>
        <v>0.41709999999999997</v>
      </c>
      <c r="H146" s="342">
        <f>(C146/C275)*H11</f>
        <v>7.6241076052797035E-2</v>
      </c>
      <c r="I146" s="343">
        <f t="shared" si="6"/>
        <v>0.49334107605279698</v>
      </c>
      <c r="J146" s="258"/>
      <c r="K146" s="326"/>
      <c r="L146" s="326"/>
      <c r="M146" s="326"/>
      <c r="N146" s="326"/>
    </row>
    <row r="147" spans="1:14" x14ac:dyDescent="0.25">
      <c r="A147" s="337">
        <v>143</v>
      </c>
      <c r="B147" s="338">
        <v>17219230</v>
      </c>
      <c r="C147" s="339">
        <v>100.7</v>
      </c>
      <c r="D147" s="340">
        <v>4675</v>
      </c>
      <c r="E147" s="340">
        <v>4675</v>
      </c>
      <c r="F147" s="340">
        <f t="shared" si="7"/>
        <v>0</v>
      </c>
      <c r="G147" s="341">
        <f t="shared" ref="G147:G202" si="8">F147*0.00086</f>
        <v>0</v>
      </c>
      <c r="H147" s="342">
        <f>(C147/C275)*H11</f>
        <v>0.12925044374607175</v>
      </c>
      <c r="I147" s="343">
        <f t="shared" si="6"/>
        <v>0.12925044374607175</v>
      </c>
      <c r="J147" s="258"/>
      <c r="K147" s="326"/>
      <c r="L147" s="326"/>
      <c r="M147" s="326"/>
      <c r="N147" s="326"/>
    </row>
    <row r="148" spans="1:14" x14ac:dyDescent="0.25">
      <c r="A148" s="337">
        <v>144</v>
      </c>
      <c r="B148" s="338">
        <v>17218835</v>
      </c>
      <c r="C148" s="339">
        <v>54.6</v>
      </c>
      <c r="D148" s="340">
        <v>926</v>
      </c>
      <c r="E148" s="340">
        <v>1058</v>
      </c>
      <c r="F148" s="340">
        <f t="shared" si="7"/>
        <v>132</v>
      </c>
      <c r="G148" s="341">
        <f t="shared" si="8"/>
        <v>0.11352</v>
      </c>
      <c r="H148" s="342">
        <f>(C148/C275)*H11</f>
        <v>7.0080181018227578E-2</v>
      </c>
      <c r="I148" s="343">
        <f t="shared" si="6"/>
        <v>0.18360018101822756</v>
      </c>
      <c r="J148" s="258"/>
      <c r="K148" s="326"/>
      <c r="L148" s="326"/>
      <c r="M148" s="326"/>
      <c r="N148" s="326"/>
    </row>
    <row r="149" spans="1:14" x14ac:dyDescent="0.25">
      <c r="A149" s="337">
        <v>145</v>
      </c>
      <c r="B149" s="338">
        <v>17715622</v>
      </c>
      <c r="C149" s="339">
        <v>51.9</v>
      </c>
      <c r="D149" s="340">
        <v>2920</v>
      </c>
      <c r="E149" s="340">
        <v>2921</v>
      </c>
      <c r="F149" s="340">
        <f t="shared" si="7"/>
        <v>1</v>
      </c>
      <c r="G149" s="341">
        <f t="shared" si="8"/>
        <v>8.5999999999999998E-4</v>
      </c>
      <c r="H149" s="342">
        <f>(C149/C275)*H11</f>
        <v>6.6614677561282254E-2</v>
      </c>
      <c r="I149" s="343">
        <f t="shared" si="6"/>
        <v>6.7474677561282254E-2</v>
      </c>
      <c r="J149" s="258"/>
      <c r="K149" s="326"/>
      <c r="L149" s="326"/>
      <c r="M149" s="326"/>
      <c r="N149" s="326"/>
    </row>
    <row r="150" spans="1:14" x14ac:dyDescent="0.25">
      <c r="A150" s="337">
        <v>146</v>
      </c>
      <c r="B150" s="338">
        <v>17715284</v>
      </c>
      <c r="C150" s="339">
        <v>48.1</v>
      </c>
      <c r="D150" s="340">
        <v>3600</v>
      </c>
      <c r="E150" s="340">
        <v>4156</v>
      </c>
      <c r="F150" s="340">
        <f t="shared" si="7"/>
        <v>556</v>
      </c>
      <c r="G150" s="341">
        <f t="shared" si="8"/>
        <v>0.47815999999999997</v>
      </c>
      <c r="H150" s="342">
        <f>(C150/C275)*H11</f>
        <v>6.1737302325581438E-2</v>
      </c>
      <c r="I150" s="343">
        <f t="shared" si="6"/>
        <v>0.53989730232558142</v>
      </c>
      <c r="J150" s="258"/>
      <c r="K150" s="326"/>
      <c r="L150" s="326"/>
      <c r="M150" s="326"/>
      <c r="N150" s="326"/>
    </row>
    <row r="151" spans="1:14" x14ac:dyDescent="0.25">
      <c r="A151" s="337">
        <v>147</v>
      </c>
      <c r="B151" s="338">
        <v>17219093</v>
      </c>
      <c r="C151" s="339">
        <v>49.2</v>
      </c>
      <c r="D151" s="340">
        <v>3163</v>
      </c>
      <c r="E151" s="340">
        <v>3163</v>
      </c>
      <c r="F151" s="340">
        <f t="shared" si="7"/>
        <v>0</v>
      </c>
      <c r="G151" s="341">
        <f t="shared" si="8"/>
        <v>0</v>
      </c>
      <c r="H151" s="342">
        <f>(C151/C275)*H11</f>
        <v>6.3149174104336944E-2</v>
      </c>
      <c r="I151" s="343">
        <f t="shared" si="6"/>
        <v>6.3149174104336944E-2</v>
      </c>
      <c r="J151" s="258"/>
      <c r="K151" s="326"/>
      <c r="L151" s="326"/>
      <c r="M151" s="326"/>
      <c r="N151" s="326"/>
    </row>
    <row r="152" spans="1:14" x14ac:dyDescent="0.25">
      <c r="A152" s="337">
        <v>148</v>
      </c>
      <c r="B152" s="338">
        <v>17219086</v>
      </c>
      <c r="C152" s="339">
        <v>69.2</v>
      </c>
      <c r="D152" s="340">
        <v>7705</v>
      </c>
      <c r="E152" s="340">
        <v>8773</v>
      </c>
      <c r="F152" s="340">
        <f t="shared" si="7"/>
        <v>1068</v>
      </c>
      <c r="G152" s="341">
        <f t="shared" si="8"/>
        <v>0.91847999999999996</v>
      </c>
      <c r="H152" s="342">
        <f>(C152/C275)*H11</f>
        <v>8.8819570081709681E-2</v>
      </c>
      <c r="I152" s="343">
        <f t="shared" si="6"/>
        <v>1.0072995700817096</v>
      </c>
      <c r="J152" s="258"/>
      <c r="K152" s="326"/>
      <c r="L152" s="326"/>
      <c r="M152" s="326"/>
      <c r="N152" s="326"/>
    </row>
    <row r="153" spans="1:14" x14ac:dyDescent="0.25">
      <c r="A153" s="337">
        <v>149</v>
      </c>
      <c r="B153" s="338">
        <v>17715559</v>
      </c>
      <c r="C153" s="339">
        <v>42.5</v>
      </c>
      <c r="D153" s="340">
        <v>4112</v>
      </c>
      <c r="E153" s="340">
        <v>5089</v>
      </c>
      <c r="F153" s="340">
        <f t="shared" si="7"/>
        <v>977</v>
      </c>
      <c r="G153" s="341">
        <f t="shared" si="8"/>
        <v>0.84021999999999997</v>
      </c>
      <c r="H153" s="342">
        <f>(C153/C275)*H11</f>
        <v>5.4549591451917068E-2</v>
      </c>
      <c r="I153" s="343">
        <f t="shared" si="6"/>
        <v>0.89476959145191703</v>
      </c>
      <c r="J153" s="258"/>
      <c r="K153" s="326"/>
      <c r="L153" s="326"/>
      <c r="M153" s="326"/>
      <c r="N153" s="326"/>
    </row>
    <row r="154" spans="1:14" x14ac:dyDescent="0.25">
      <c r="A154" s="337">
        <v>150</v>
      </c>
      <c r="B154" s="338">
        <v>17219165</v>
      </c>
      <c r="C154" s="339">
        <v>67.2</v>
      </c>
      <c r="D154" s="340">
        <v>7125</v>
      </c>
      <c r="E154" s="340">
        <v>8209</v>
      </c>
      <c r="F154" s="340">
        <f t="shared" si="7"/>
        <v>1084</v>
      </c>
      <c r="G154" s="341">
        <f t="shared" si="8"/>
        <v>0.93223999999999996</v>
      </c>
      <c r="H154" s="342">
        <f>(C154/C275)*H11</f>
        <v>8.6252530483972412E-2</v>
      </c>
      <c r="I154" s="343">
        <f t="shared" si="6"/>
        <v>1.0184925304839725</v>
      </c>
      <c r="J154" s="258"/>
      <c r="K154" s="326"/>
      <c r="L154" s="326"/>
      <c r="M154" s="326"/>
      <c r="N154" s="326"/>
    </row>
    <row r="155" spans="1:14" x14ac:dyDescent="0.25">
      <c r="A155" s="337">
        <v>151</v>
      </c>
      <c r="B155" s="338">
        <v>17219146</v>
      </c>
      <c r="C155" s="339">
        <v>45.4</v>
      </c>
      <c r="D155" s="340">
        <v>2615</v>
      </c>
      <c r="E155" s="340">
        <v>2615</v>
      </c>
      <c r="F155" s="340">
        <f t="shared" si="7"/>
        <v>0</v>
      </c>
      <c r="G155" s="341">
        <f t="shared" si="8"/>
        <v>0</v>
      </c>
      <c r="H155" s="342">
        <f>(C155/C275)*H11</f>
        <v>5.8271798868636114E-2</v>
      </c>
      <c r="I155" s="343">
        <f t="shared" si="6"/>
        <v>5.8271798868636114E-2</v>
      </c>
      <c r="J155" s="258"/>
      <c r="K155" s="326"/>
      <c r="L155" s="326"/>
      <c r="M155" s="326"/>
      <c r="N155" s="326"/>
    </row>
    <row r="156" spans="1:14" x14ac:dyDescent="0.25">
      <c r="A156" s="337">
        <v>152</v>
      </c>
      <c r="B156" s="345">
        <v>17218597</v>
      </c>
      <c r="C156" s="339">
        <v>52.9</v>
      </c>
      <c r="D156" s="340">
        <v>7144</v>
      </c>
      <c r="E156" s="340">
        <v>7415</v>
      </c>
      <c r="F156" s="340">
        <f t="shared" si="7"/>
        <v>271</v>
      </c>
      <c r="G156" s="341">
        <f t="shared" si="8"/>
        <v>0.23305999999999999</v>
      </c>
      <c r="H156" s="342">
        <f>(C156/C275)*H11</f>
        <v>6.7898197360150903E-2</v>
      </c>
      <c r="I156" s="343">
        <f t="shared" si="6"/>
        <v>0.30095819736015089</v>
      </c>
      <c r="J156" s="258"/>
      <c r="K156" s="326"/>
      <c r="L156" s="326"/>
      <c r="M156" s="326"/>
      <c r="N156" s="326"/>
    </row>
    <row r="157" spans="1:14" x14ac:dyDescent="0.25">
      <c r="A157" s="337">
        <v>153</v>
      </c>
      <c r="B157" s="345">
        <v>17218707</v>
      </c>
      <c r="C157" s="339">
        <v>48.1</v>
      </c>
      <c r="D157" s="340">
        <v>2699</v>
      </c>
      <c r="E157" s="340">
        <v>3062</v>
      </c>
      <c r="F157" s="340">
        <f t="shared" si="7"/>
        <v>363</v>
      </c>
      <c r="G157" s="341">
        <f t="shared" si="8"/>
        <v>0.31218000000000001</v>
      </c>
      <c r="H157" s="342">
        <f>(C157/C275)*H11</f>
        <v>6.1737302325581438E-2</v>
      </c>
      <c r="I157" s="343">
        <f t="shared" si="6"/>
        <v>0.37391730232558146</v>
      </c>
      <c r="J157" s="258"/>
      <c r="K157" s="326"/>
      <c r="L157" s="326"/>
      <c r="M157" s="326"/>
      <c r="N157" s="326"/>
    </row>
    <row r="158" spans="1:14" x14ac:dyDescent="0.25">
      <c r="A158" s="337">
        <v>154</v>
      </c>
      <c r="B158" s="345">
        <v>17219111</v>
      </c>
      <c r="C158" s="339">
        <v>60.3</v>
      </c>
      <c r="D158" s="340">
        <v>5604</v>
      </c>
      <c r="E158" s="340">
        <v>5815</v>
      </c>
      <c r="F158" s="340">
        <f t="shared" si="7"/>
        <v>211</v>
      </c>
      <c r="G158" s="341">
        <f t="shared" si="8"/>
        <v>0.18145999999999998</v>
      </c>
      <c r="H158" s="342">
        <f>(C158/C275)*H11</f>
        <v>7.7396243871778792E-2</v>
      </c>
      <c r="I158" s="343">
        <f t="shared" si="6"/>
        <v>0.25885624387177875</v>
      </c>
      <c r="J158" s="258"/>
      <c r="K158" s="326"/>
      <c r="L158" s="326"/>
      <c r="M158" s="326"/>
      <c r="N158" s="326"/>
    </row>
    <row r="159" spans="1:14" x14ac:dyDescent="0.25">
      <c r="A159" s="337">
        <v>155</v>
      </c>
      <c r="B159" s="345">
        <v>17219320</v>
      </c>
      <c r="C159" s="339">
        <v>101.4</v>
      </c>
      <c r="D159" s="340">
        <v>3872</v>
      </c>
      <c r="E159" s="340">
        <v>3872</v>
      </c>
      <c r="F159" s="340">
        <f t="shared" si="7"/>
        <v>0</v>
      </c>
      <c r="G159" s="341">
        <f t="shared" si="8"/>
        <v>0</v>
      </c>
      <c r="H159" s="342">
        <f>(C159/C275)*H11</f>
        <v>0.13014890760527981</v>
      </c>
      <c r="I159" s="343">
        <f t="shared" si="6"/>
        <v>0.13014890760527981</v>
      </c>
      <c r="J159" s="258"/>
      <c r="K159" s="326"/>
      <c r="L159" s="326"/>
      <c r="M159" s="326"/>
      <c r="N159" s="326"/>
    </row>
    <row r="160" spans="1:14" x14ac:dyDescent="0.25">
      <c r="A160" s="337">
        <v>156</v>
      </c>
      <c r="B160" s="345">
        <v>17218751</v>
      </c>
      <c r="C160" s="339">
        <v>54.5</v>
      </c>
      <c r="D160" s="340">
        <v>10117</v>
      </c>
      <c r="E160" s="340">
        <v>11490</v>
      </c>
      <c r="F160" s="340">
        <f t="shared" si="7"/>
        <v>1373</v>
      </c>
      <c r="G160" s="341">
        <f>F160*0.00086</f>
        <v>1.1807799999999999</v>
      </c>
      <c r="H160" s="342">
        <f>(C160/C275)*H11</f>
        <v>6.9951829038340713E-2</v>
      </c>
      <c r="I160" s="343">
        <f t="shared" si="6"/>
        <v>1.2507318290383407</v>
      </c>
      <c r="J160" s="258"/>
      <c r="K160" s="326"/>
      <c r="L160" s="326"/>
      <c r="M160" s="326"/>
      <c r="N160" s="326"/>
    </row>
    <row r="161" spans="1:14" x14ac:dyDescent="0.25">
      <c r="A161" s="337">
        <v>157</v>
      </c>
      <c r="B161" s="345">
        <v>17218602</v>
      </c>
      <c r="C161" s="339">
        <v>52</v>
      </c>
      <c r="D161" s="340">
        <v>2500</v>
      </c>
      <c r="E161" s="340">
        <v>2500</v>
      </c>
      <c r="F161" s="340">
        <f t="shared" si="7"/>
        <v>0</v>
      </c>
      <c r="G161" s="341">
        <f t="shared" si="8"/>
        <v>0</v>
      </c>
      <c r="H161" s="342">
        <f>(C161/C275)*H11</f>
        <v>6.6743029541169119E-2</v>
      </c>
      <c r="I161" s="343">
        <f t="shared" si="6"/>
        <v>6.6743029541169119E-2</v>
      </c>
      <c r="J161" s="258"/>
      <c r="K161" s="326"/>
      <c r="L161" s="326"/>
      <c r="M161" s="326"/>
      <c r="N161" s="326"/>
    </row>
    <row r="162" spans="1:14" x14ac:dyDescent="0.25">
      <c r="A162" s="337">
        <v>158</v>
      </c>
      <c r="B162" s="338">
        <v>17219255</v>
      </c>
      <c r="C162" s="339">
        <v>48.1</v>
      </c>
      <c r="D162" s="340">
        <v>2616</v>
      </c>
      <c r="E162" s="340">
        <v>2784</v>
      </c>
      <c r="F162" s="340">
        <f t="shared" si="7"/>
        <v>168</v>
      </c>
      <c r="G162" s="341">
        <f t="shared" si="8"/>
        <v>0.14448</v>
      </c>
      <c r="H162" s="342">
        <f>(C162/C275)*H11</f>
        <v>6.1737302325581438E-2</v>
      </c>
      <c r="I162" s="343">
        <f t="shared" si="6"/>
        <v>0.20621730232558144</v>
      </c>
      <c r="J162" s="258"/>
      <c r="K162" s="326"/>
      <c r="L162" s="326"/>
      <c r="M162" s="326"/>
      <c r="N162" s="326"/>
    </row>
    <row r="163" spans="1:14" x14ac:dyDescent="0.25">
      <c r="A163" s="337">
        <v>159</v>
      </c>
      <c r="B163" s="338">
        <v>17219227</v>
      </c>
      <c r="C163" s="339">
        <v>49.4</v>
      </c>
      <c r="D163" s="340">
        <v>3973</v>
      </c>
      <c r="E163" s="340">
        <v>3973</v>
      </c>
      <c r="F163" s="340">
        <f t="shared" si="7"/>
        <v>0</v>
      </c>
      <c r="G163" s="341">
        <f t="shared" si="8"/>
        <v>0</v>
      </c>
      <c r="H163" s="342">
        <f>(C163/C275)*H11</f>
        <v>6.340587806411066E-2</v>
      </c>
      <c r="I163" s="343">
        <f t="shared" si="6"/>
        <v>6.340587806411066E-2</v>
      </c>
      <c r="J163" s="258"/>
      <c r="K163" s="326"/>
      <c r="L163" s="326"/>
      <c r="M163" s="326"/>
      <c r="N163" s="326"/>
    </row>
    <row r="164" spans="1:14" x14ac:dyDescent="0.25">
      <c r="A164" s="337">
        <v>160</v>
      </c>
      <c r="B164" s="338">
        <v>17218599</v>
      </c>
      <c r="C164" s="339">
        <v>69.8</v>
      </c>
      <c r="D164" s="340">
        <v>7596</v>
      </c>
      <c r="E164" s="340">
        <v>7596</v>
      </c>
      <c r="F164" s="340">
        <f t="shared" si="7"/>
        <v>0</v>
      </c>
      <c r="G164" s="341">
        <f t="shared" si="8"/>
        <v>0</v>
      </c>
      <c r="H164" s="342">
        <f>(C164/C275)*H11</f>
        <v>8.9589681961030843E-2</v>
      </c>
      <c r="I164" s="343">
        <f t="shared" si="6"/>
        <v>8.9589681961030843E-2</v>
      </c>
      <c r="J164" s="258"/>
      <c r="K164" s="326"/>
      <c r="L164" s="326"/>
      <c r="M164" s="326"/>
      <c r="N164" s="326"/>
    </row>
    <row r="165" spans="1:14" x14ac:dyDescent="0.25">
      <c r="A165" s="337">
        <v>161</v>
      </c>
      <c r="B165" s="338">
        <v>17219107</v>
      </c>
      <c r="C165" s="339">
        <v>43</v>
      </c>
      <c r="D165" s="340">
        <v>1873</v>
      </c>
      <c r="E165" s="340">
        <v>1873</v>
      </c>
      <c r="F165" s="340">
        <f t="shared" si="7"/>
        <v>0</v>
      </c>
      <c r="G165" s="341">
        <f t="shared" si="8"/>
        <v>0</v>
      </c>
      <c r="H165" s="342">
        <f>(C165/C275)*H11</f>
        <v>5.5191351351351392E-2</v>
      </c>
      <c r="I165" s="343">
        <f t="shared" si="6"/>
        <v>5.5191351351351392E-2</v>
      </c>
      <c r="J165" s="258"/>
      <c r="K165" s="326"/>
      <c r="L165" s="326"/>
      <c r="M165" s="326"/>
      <c r="N165" s="326"/>
    </row>
    <row r="166" spans="1:14" x14ac:dyDescent="0.25">
      <c r="A166" s="337">
        <v>162</v>
      </c>
      <c r="B166" s="338">
        <v>17218736</v>
      </c>
      <c r="C166" s="339">
        <v>68.3</v>
      </c>
      <c r="D166" s="340">
        <v>6515</v>
      </c>
      <c r="E166" s="340">
        <v>6515</v>
      </c>
      <c r="F166" s="340">
        <f t="shared" si="7"/>
        <v>0</v>
      </c>
      <c r="G166" s="341">
        <f>F166*0.00086</f>
        <v>0</v>
      </c>
      <c r="H166" s="342">
        <f>(C166/C275)*H11</f>
        <v>8.7664402262727897E-2</v>
      </c>
      <c r="I166" s="343">
        <f t="shared" si="6"/>
        <v>8.7664402262727897E-2</v>
      </c>
      <c r="J166" s="258"/>
      <c r="K166" s="326"/>
      <c r="L166" s="326"/>
      <c r="M166" s="326"/>
      <c r="N166" s="326"/>
    </row>
    <row r="167" spans="1:14" x14ac:dyDescent="0.25">
      <c r="A167" s="337">
        <v>163</v>
      </c>
      <c r="B167" s="338">
        <v>17218735</v>
      </c>
      <c r="C167" s="339">
        <v>45.3</v>
      </c>
      <c r="D167" s="340">
        <v>2880</v>
      </c>
      <c r="E167" s="340">
        <v>2880</v>
      </c>
      <c r="F167" s="340">
        <f t="shared" si="7"/>
        <v>0</v>
      </c>
      <c r="G167" s="341">
        <f t="shared" si="8"/>
        <v>0</v>
      </c>
      <c r="H167" s="342">
        <f>(C167/C275)*H11</f>
        <v>5.8143446888749249E-2</v>
      </c>
      <c r="I167" s="343">
        <f t="shared" si="6"/>
        <v>5.8143446888749249E-2</v>
      </c>
      <c r="J167" s="258"/>
      <c r="K167" s="326"/>
      <c r="L167" s="326"/>
      <c r="M167" s="326"/>
      <c r="N167" s="326"/>
    </row>
    <row r="168" spans="1:14" x14ac:dyDescent="0.25">
      <c r="A168" s="337">
        <v>164</v>
      </c>
      <c r="B168" s="338">
        <v>17218779</v>
      </c>
      <c r="C168" s="339">
        <v>53</v>
      </c>
      <c r="D168" s="340">
        <v>5252</v>
      </c>
      <c r="E168" s="340">
        <v>5891</v>
      </c>
      <c r="F168" s="340">
        <f t="shared" si="7"/>
        <v>639</v>
      </c>
      <c r="G168" s="341">
        <f t="shared" si="8"/>
        <v>0.54954000000000003</v>
      </c>
      <c r="H168" s="342">
        <f>(C168/C275)*H11</f>
        <v>6.8026549340037754E-2</v>
      </c>
      <c r="I168" s="343">
        <f t="shared" si="6"/>
        <v>0.61756654934003774</v>
      </c>
      <c r="J168" s="258"/>
      <c r="K168" s="326"/>
      <c r="L168" s="326"/>
      <c r="M168" s="326"/>
      <c r="N168" s="326"/>
    </row>
    <row r="169" spans="1:14" x14ac:dyDescent="0.25">
      <c r="A169" s="337">
        <v>165</v>
      </c>
      <c r="B169" s="338">
        <v>17219095</v>
      </c>
      <c r="C169" s="339">
        <v>47.9</v>
      </c>
      <c r="D169" s="340">
        <v>3835</v>
      </c>
      <c r="E169" s="340">
        <v>3835</v>
      </c>
      <c r="F169" s="340">
        <f t="shared" si="7"/>
        <v>0</v>
      </c>
      <c r="G169" s="341">
        <f t="shared" si="8"/>
        <v>0</v>
      </c>
      <c r="H169" s="342">
        <f>(C169/C275)*H11</f>
        <v>6.1480598365807708E-2</v>
      </c>
      <c r="I169" s="343">
        <f t="shared" si="6"/>
        <v>6.1480598365807708E-2</v>
      </c>
      <c r="J169" s="258"/>
      <c r="K169" s="326"/>
      <c r="L169" s="326"/>
      <c r="M169" s="326"/>
      <c r="N169" s="326"/>
    </row>
    <row r="170" spans="1:14" x14ac:dyDescent="0.25">
      <c r="A170" s="337">
        <v>166</v>
      </c>
      <c r="B170" s="338">
        <v>17219066</v>
      </c>
      <c r="C170" s="339">
        <v>60.3</v>
      </c>
      <c r="D170" s="340">
        <v>3358</v>
      </c>
      <c r="E170" s="340">
        <v>3358</v>
      </c>
      <c r="F170" s="340">
        <f t="shared" si="7"/>
        <v>0</v>
      </c>
      <c r="G170" s="341">
        <f t="shared" si="8"/>
        <v>0</v>
      </c>
      <c r="H170" s="342">
        <f>(C170/C275)*H11</f>
        <v>7.7396243871778792E-2</v>
      </c>
      <c r="I170" s="343">
        <f t="shared" si="6"/>
        <v>7.7396243871778792E-2</v>
      </c>
      <c r="J170" s="258"/>
      <c r="K170" s="326"/>
      <c r="L170" s="326"/>
      <c r="M170" s="326"/>
      <c r="N170" s="326"/>
    </row>
    <row r="171" spans="1:14" x14ac:dyDescent="0.25">
      <c r="A171" s="337">
        <v>167</v>
      </c>
      <c r="B171" s="338">
        <v>17218904</v>
      </c>
      <c r="C171" s="339">
        <v>100.9</v>
      </c>
      <c r="D171" s="340">
        <v>5968</v>
      </c>
      <c r="E171" s="340">
        <v>6124</v>
      </c>
      <c r="F171" s="340">
        <f t="shared" si="7"/>
        <v>156</v>
      </c>
      <c r="G171" s="341">
        <f t="shared" si="8"/>
        <v>0.13416</v>
      </c>
      <c r="H171" s="342">
        <f>(C171/C275)*H11</f>
        <v>0.12950714770584545</v>
      </c>
      <c r="I171" s="343">
        <f t="shared" si="6"/>
        <v>0.26366714770584543</v>
      </c>
      <c r="J171" s="258"/>
      <c r="K171" s="326"/>
      <c r="L171" s="326"/>
      <c r="M171" s="326"/>
      <c r="N171" s="326"/>
    </row>
    <row r="172" spans="1:14" x14ac:dyDescent="0.25">
      <c r="A172" s="337">
        <v>168</v>
      </c>
      <c r="B172" s="338">
        <v>17219114</v>
      </c>
      <c r="C172" s="339">
        <v>54.7</v>
      </c>
      <c r="D172" s="340">
        <v>5338</v>
      </c>
      <c r="E172" s="340">
        <v>6061</v>
      </c>
      <c r="F172" s="340">
        <f t="shared" si="7"/>
        <v>723</v>
      </c>
      <c r="G172" s="341">
        <f t="shared" si="8"/>
        <v>0.62178</v>
      </c>
      <c r="H172" s="342">
        <f>(C172/C275)*H11</f>
        <v>7.0208532998114442E-2</v>
      </c>
      <c r="I172" s="343">
        <f t="shared" si="6"/>
        <v>0.69198853299811447</v>
      </c>
      <c r="J172" s="258"/>
      <c r="K172" s="326"/>
      <c r="L172" s="326"/>
      <c r="M172" s="326"/>
      <c r="N172" s="326"/>
    </row>
    <row r="173" spans="1:14" x14ac:dyDescent="0.25">
      <c r="A173" s="337">
        <v>169</v>
      </c>
      <c r="B173" s="338">
        <v>17219283</v>
      </c>
      <c r="C173" s="339">
        <v>52</v>
      </c>
      <c r="D173" s="340">
        <v>2198</v>
      </c>
      <c r="E173" s="340">
        <v>2198</v>
      </c>
      <c r="F173" s="340">
        <f t="shared" si="7"/>
        <v>0</v>
      </c>
      <c r="G173" s="341">
        <f t="shared" si="8"/>
        <v>0</v>
      </c>
      <c r="H173" s="342">
        <f>(C173/C275)*H11</f>
        <v>6.6743029541169119E-2</v>
      </c>
      <c r="I173" s="343">
        <f t="shared" si="6"/>
        <v>6.6743029541169119E-2</v>
      </c>
      <c r="J173" s="258"/>
      <c r="K173" s="326"/>
      <c r="L173" s="326"/>
      <c r="M173" s="326"/>
      <c r="N173" s="326"/>
    </row>
    <row r="174" spans="1:14" x14ac:dyDescent="0.25">
      <c r="A174" s="337">
        <v>170</v>
      </c>
      <c r="B174" s="338">
        <v>17219054</v>
      </c>
      <c r="C174" s="339">
        <v>47.7</v>
      </c>
      <c r="D174" s="340">
        <v>5164</v>
      </c>
      <c r="E174" s="340">
        <v>6072</v>
      </c>
      <c r="F174" s="340">
        <f t="shared" si="7"/>
        <v>908</v>
      </c>
      <c r="G174" s="341">
        <f t="shared" si="8"/>
        <v>0.78088000000000002</v>
      </c>
      <c r="H174" s="342">
        <f>(C174/C275)*H11</f>
        <v>6.1223894406033985E-2</v>
      </c>
      <c r="I174" s="343">
        <f t="shared" si="6"/>
        <v>0.84210389440603395</v>
      </c>
      <c r="J174" s="258"/>
      <c r="K174" s="326"/>
      <c r="L174" s="326"/>
      <c r="M174" s="326"/>
      <c r="N174" s="326"/>
    </row>
    <row r="175" spans="1:14" x14ac:dyDescent="0.25">
      <c r="A175" s="337">
        <v>171</v>
      </c>
      <c r="B175" s="338">
        <v>17219077</v>
      </c>
      <c r="C175" s="339">
        <v>49.7</v>
      </c>
      <c r="D175" s="340">
        <v>3162</v>
      </c>
      <c r="E175" s="340">
        <v>3162</v>
      </c>
      <c r="F175" s="340">
        <f t="shared" si="7"/>
        <v>0</v>
      </c>
      <c r="G175" s="341">
        <f t="shared" si="8"/>
        <v>0</v>
      </c>
      <c r="H175" s="342">
        <f>(C175/C275)*H11</f>
        <v>6.3790934003771255E-2</v>
      </c>
      <c r="I175" s="343">
        <f t="shared" si="6"/>
        <v>6.3790934003771255E-2</v>
      </c>
      <c r="J175" s="258"/>
      <c r="K175" s="326"/>
      <c r="L175" s="326"/>
      <c r="M175" s="326"/>
      <c r="N175" s="326"/>
    </row>
    <row r="176" spans="1:14" x14ac:dyDescent="0.25">
      <c r="A176" s="337">
        <v>172</v>
      </c>
      <c r="B176" s="338">
        <v>17219296</v>
      </c>
      <c r="C176" s="339">
        <v>68.8</v>
      </c>
      <c r="D176" s="340">
        <v>3825</v>
      </c>
      <c r="E176" s="340">
        <v>4516</v>
      </c>
      <c r="F176" s="340">
        <f t="shared" si="7"/>
        <v>691</v>
      </c>
      <c r="G176" s="341">
        <f t="shared" si="8"/>
        <v>0.59426000000000001</v>
      </c>
      <c r="H176" s="342">
        <f>(C176/C275)*H11</f>
        <v>8.8306162162162222E-2</v>
      </c>
      <c r="I176" s="343">
        <f t="shared" si="6"/>
        <v>0.68256616216216226</v>
      </c>
      <c r="J176" s="258"/>
      <c r="K176" s="326"/>
      <c r="L176" s="326"/>
      <c r="M176" s="326"/>
      <c r="N176" s="326"/>
    </row>
    <row r="177" spans="1:14" x14ac:dyDescent="0.25">
      <c r="A177" s="337">
        <v>173</v>
      </c>
      <c r="B177" s="338">
        <v>17218838</v>
      </c>
      <c r="C177" s="339">
        <v>42.5</v>
      </c>
      <c r="D177" s="340">
        <v>2216</v>
      </c>
      <c r="E177" s="340">
        <v>2216</v>
      </c>
      <c r="F177" s="340">
        <f t="shared" si="7"/>
        <v>0</v>
      </c>
      <c r="G177" s="341">
        <f t="shared" si="8"/>
        <v>0</v>
      </c>
      <c r="H177" s="342">
        <f>(C177/C275)*H11</f>
        <v>5.4549591451917068E-2</v>
      </c>
      <c r="I177" s="343">
        <f t="shared" si="6"/>
        <v>5.4549591451917068E-2</v>
      </c>
      <c r="J177" s="258"/>
      <c r="K177" s="326"/>
      <c r="L177" s="326"/>
      <c r="M177" s="326"/>
      <c r="N177" s="326"/>
    </row>
    <row r="178" spans="1:14" x14ac:dyDescent="0.25">
      <c r="A178" s="337">
        <v>174</v>
      </c>
      <c r="B178" s="338">
        <v>17218967</v>
      </c>
      <c r="C178" s="339">
        <v>67</v>
      </c>
      <c r="D178" s="340">
        <v>5138</v>
      </c>
      <c r="E178" s="340">
        <v>6554</v>
      </c>
      <c r="F178" s="340">
        <f t="shared" si="7"/>
        <v>1416</v>
      </c>
      <c r="G178" s="341">
        <f t="shared" si="8"/>
        <v>1.21776</v>
      </c>
      <c r="H178" s="342">
        <f>(C178/C275)*H11</f>
        <v>8.5995826524198682E-2</v>
      </c>
      <c r="I178" s="343">
        <f t="shared" si="6"/>
        <v>1.3037558265241986</v>
      </c>
      <c r="J178" s="258"/>
      <c r="K178" s="326"/>
      <c r="L178" s="326"/>
      <c r="M178" s="326"/>
      <c r="N178" s="326"/>
    </row>
    <row r="179" spans="1:14" x14ac:dyDescent="0.25">
      <c r="A179" s="337">
        <v>175</v>
      </c>
      <c r="B179" s="338">
        <v>17218925</v>
      </c>
      <c r="C179" s="339">
        <v>45.4</v>
      </c>
      <c r="D179" s="340">
        <v>2372</v>
      </c>
      <c r="E179" s="340">
        <v>2604</v>
      </c>
      <c r="F179" s="340">
        <f t="shared" si="7"/>
        <v>232</v>
      </c>
      <c r="G179" s="341">
        <f t="shared" si="8"/>
        <v>0.19952</v>
      </c>
      <c r="H179" s="342">
        <f>(C179/C275)*H11</f>
        <v>5.8271798868636114E-2</v>
      </c>
      <c r="I179" s="343">
        <f t="shared" si="6"/>
        <v>0.25779179886863612</v>
      </c>
      <c r="J179" s="258"/>
      <c r="K179" s="326"/>
      <c r="L179" s="326"/>
      <c r="M179" s="326"/>
      <c r="N179" s="326"/>
    </row>
    <row r="180" spans="1:14" x14ac:dyDescent="0.25">
      <c r="A180" s="337">
        <v>176</v>
      </c>
      <c r="B180" s="338">
        <v>17218755</v>
      </c>
      <c r="C180" s="339">
        <v>53</v>
      </c>
      <c r="D180" s="340">
        <v>2750</v>
      </c>
      <c r="E180" s="340">
        <v>2750</v>
      </c>
      <c r="F180" s="340">
        <f t="shared" si="7"/>
        <v>0</v>
      </c>
      <c r="G180" s="341">
        <f t="shared" si="8"/>
        <v>0</v>
      </c>
      <c r="H180" s="342">
        <f>(C180/C275)*H11</f>
        <v>6.8026549340037754E-2</v>
      </c>
      <c r="I180" s="343">
        <f t="shared" si="6"/>
        <v>6.8026549340037754E-2</v>
      </c>
      <c r="J180" s="258"/>
      <c r="K180" s="326"/>
      <c r="L180" s="326"/>
      <c r="M180" s="326"/>
      <c r="N180" s="326"/>
    </row>
    <row r="181" spans="1:14" x14ac:dyDescent="0.25">
      <c r="A181" s="337">
        <v>177</v>
      </c>
      <c r="B181" s="338">
        <v>17219023</v>
      </c>
      <c r="C181" s="339">
        <v>48</v>
      </c>
      <c r="D181" s="340">
        <v>3607</v>
      </c>
      <c r="E181" s="340">
        <v>3607</v>
      </c>
      <c r="F181" s="340">
        <f t="shared" si="7"/>
        <v>0</v>
      </c>
      <c r="G181" s="341">
        <f t="shared" si="8"/>
        <v>0</v>
      </c>
      <c r="H181" s="342">
        <f>(C181/C275)*H11</f>
        <v>6.1608950345694573E-2</v>
      </c>
      <c r="I181" s="343">
        <f t="shared" si="6"/>
        <v>6.1608950345694573E-2</v>
      </c>
      <c r="J181" s="258"/>
      <c r="K181" s="326"/>
      <c r="L181" s="326"/>
      <c r="M181" s="326"/>
      <c r="N181" s="326"/>
    </row>
    <row r="182" spans="1:14" x14ac:dyDescent="0.25">
      <c r="A182" s="337">
        <v>178</v>
      </c>
      <c r="B182" s="338">
        <v>17219307</v>
      </c>
      <c r="C182" s="339">
        <v>59.8</v>
      </c>
      <c r="D182" s="340">
        <v>4945</v>
      </c>
      <c r="E182" s="340">
        <v>4945</v>
      </c>
      <c r="F182" s="340">
        <f t="shared" si="7"/>
        <v>0</v>
      </c>
      <c r="G182" s="341">
        <f t="shared" si="8"/>
        <v>0</v>
      </c>
      <c r="H182" s="342">
        <f>(C182/C275)*H11</f>
        <v>7.6754483972344481E-2</v>
      </c>
      <c r="I182" s="343">
        <f t="shared" si="6"/>
        <v>7.6754483972344481E-2</v>
      </c>
      <c r="J182" s="258"/>
      <c r="K182" s="326"/>
      <c r="L182" s="326"/>
      <c r="M182" s="326"/>
      <c r="N182" s="326"/>
    </row>
    <row r="183" spans="1:14" x14ac:dyDescent="0.25">
      <c r="A183" s="337">
        <v>179</v>
      </c>
      <c r="B183" s="338">
        <v>17219225</v>
      </c>
      <c r="C183" s="339">
        <v>101.5</v>
      </c>
      <c r="D183" s="340">
        <v>10404</v>
      </c>
      <c r="E183" s="340">
        <v>10583</v>
      </c>
      <c r="F183" s="340">
        <f t="shared" si="7"/>
        <v>179</v>
      </c>
      <c r="G183" s="341">
        <f t="shared" si="8"/>
        <v>0.15393999999999999</v>
      </c>
      <c r="H183" s="342">
        <f>(C183/C275)*H11</f>
        <v>0.13027725958516664</v>
      </c>
      <c r="I183" s="343">
        <f t="shared" si="6"/>
        <v>0.28421725958516664</v>
      </c>
      <c r="J183" s="258"/>
      <c r="K183" s="326"/>
      <c r="L183" s="326"/>
      <c r="M183" s="326"/>
      <c r="N183" s="326"/>
    </row>
    <row r="184" spans="1:14" x14ac:dyDescent="0.25">
      <c r="A184" s="337">
        <v>180</v>
      </c>
      <c r="B184" s="338">
        <v>17219131</v>
      </c>
      <c r="C184" s="339">
        <v>54.7</v>
      </c>
      <c r="D184" s="340">
        <v>2668</v>
      </c>
      <c r="E184" s="340">
        <v>2869</v>
      </c>
      <c r="F184" s="340">
        <f t="shared" si="7"/>
        <v>201</v>
      </c>
      <c r="G184" s="341">
        <f t="shared" si="8"/>
        <v>0.17285999999999999</v>
      </c>
      <c r="H184" s="342">
        <f>(C184/C275)*H11</f>
        <v>7.0208532998114442E-2</v>
      </c>
      <c r="I184" s="343">
        <f t="shared" si="6"/>
        <v>0.24306853299811443</v>
      </c>
      <c r="J184" s="258"/>
      <c r="K184" s="326"/>
      <c r="L184" s="326"/>
      <c r="M184" s="326"/>
      <c r="N184" s="326"/>
    </row>
    <row r="185" spans="1:14" x14ac:dyDescent="0.25">
      <c r="A185" s="337">
        <v>181</v>
      </c>
      <c r="B185" s="338">
        <v>17218604</v>
      </c>
      <c r="C185" s="339">
        <v>51.8</v>
      </c>
      <c r="D185" s="340">
        <v>3217</v>
      </c>
      <c r="E185" s="340">
        <v>3806</v>
      </c>
      <c r="F185" s="340">
        <f t="shared" si="7"/>
        <v>589</v>
      </c>
      <c r="G185" s="341">
        <f t="shared" si="8"/>
        <v>0.50653999999999999</v>
      </c>
      <c r="H185" s="342">
        <f>(C185/C275)*H11</f>
        <v>6.6486325581395389E-2</v>
      </c>
      <c r="I185" s="343">
        <f t="shared" si="6"/>
        <v>0.57302632558139543</v>
      </c>
      <c r="J185" s="258"/>
      <c r="K185" s="326"/>
      <c r="L185" s="326"/>
      <c r="M185" s="326"/>
      <c r="N185" s="326"/>
    </row>
    <row r="186" spans="1:14" x14ac:dyDescent="0.25">
      <c r="A186" s="337">
        <v>182</v>
      </c>
      <c r="B186" s="338">
        <v>17219333</v>
      </c>
      <c r="C186" s="339">
        <v>47.5</v>
      </c>
      <c r="D186" s="340">
        <v>2479</v>
      </c>
      <c r="E186" s="340">
        <v>2481</v>
      </c>
      <c r="F186" s="340">
        <f t="shared" si="7"/>
        <v>2</v>
      </c>
      <c r="G186" s="341">
        <f t="shared" si="8"/>
        <v>1.72E-3</v>
      </c>
      <c r="H186" s="342">
        <f>(C186/C275)*H11</f>
        <v>6.0967190446260255E-2</v>
      </c>
      <c r="I186" s="343">
        <f t="shared" si="6"/>
        <v>6.2687190446260255E-2</v>
      </c>
      <c r="J186" s="258"/>
      <c r="K186" s="326"/>
      <c r="L186" s="326"/>
      <c r="M186" s="326"/>
      <c r="N186" s="326"/>
    </row>
    <row r="187" spans="1:14" x14ac:dyDescent="0.25">
      <c r="A187" s="337">
        <v>183</v>
      </c>
      <c r="B187" s="338">
        <v>17218947</v>
      </c>
      <c r="C187" s="339">
        <v>49.9</v>
      </c>
      <c r="D187" s="340">
        <v>2745</v>
      </c>
      <c r="E187" s="340">
        <v>2745</v>
      </c>
      <c r="F187" s="340">
        <f t="shared" si="7"/>
        <v>0</v>
      </c>
      <c r="G187" s="341">
        <f t="shared" si="8"/>
        <v>0</v>
      </c>
      <c r="H187" s="342">
        <f>(C187/C275)*H11</f>
        <v>6.4047637963544984E-2</v>
      </c>
      <c r="I187" s="343">
        <f t="shared" si="6"/>
        <v>6.4047637963544984E-2</v>
      </c>
      <c r="J187" s="258"/>
      <c r="K187" s="326"/>
      <c r="L187" s="326"/>
      <c r="M187" s="326"/>
      <c r="N187" s="326"/>
    </row>
    <row r="188" spans="1:14" x14ac:dyDescent="0.25">
      <c r="A188" s="337">
        <v>184</v>
      </c>
      <c r="B188" s="338">
        <v>17218785</v>
      </c>
      <c r="C188" s="339">
        <v>69.599999999999994</v>
      </c>
      <c r="D188" s="340">
        <v>7132</v>
      </c>
      <c r="E188" s="340">
        <v>7132</v>
      </c>
      <c r="F188" s="340">
        <f t="shared" si="7"/>
        <v>0</v>
      </c>
      <c r="G188" s="341">
        <f t="shared" si="8"/>
        <v>0</v>
      </c>
      <c r="H188" s="342">
        <f>(C188/C275)*H11</f>
        <v>8.9332978001257127E-2</v>
      </c>
      <c r="I188" s="343">
        <f t="shared" si="6"/>
        <v>8.9332978001257127E-2</v>
      </c>
      <c r="J188" s="258"/>
      <c r="K188" s="326"/>
      <c r="L188" s="326"/>
      <c r="M188" s="326"/>
      <c r="N188" s="326"/>
    </row>
    <row r="189" spans="1:14" x14ac:dyDescent="0.25">
      <c r="A189" s="337">
        <v>185</v>
      </c>
      <c r="B189" s="338">
        <v>17219281</v>
      </c>
      <c r="C189" s="339">
        <v>42.8</v>
      </c>
      <c r="D189" s="340">
        <v>3706</v>
      </c>
      <c r="E189" s="340">
        <v>3706</v>
      </c>
      <c r="F189" s="340">
        <f t="shared" si="7"/>
        <v>0</v>
      </c>
      <c r="G189" s="341">
        <f t="shared" si="8"/>
        <v>0</v>
      </c>
      <c r="H189" s="342">
        <f>(C189/C275)*H11</f>
        <v>5.4934647391577655E-2</v>
      </c>
      <c r="I189" s="343">
        <f>G189+H189</f>
        <v>5.4934647391577655E-2</v>
      </c>
      <c r="J189" s="258"/>
      <c r="K189" s="326"/>
      <c r="L189" s="326"/>
      <c r="M189" s="326"/>
      <c r="N189" s="326"/>
    </row>
    <row r="190" spans="1:14" x14ac:dyDescent="0.25">
      <c r="A190" s="337">
        <v>186</v>
      </c>
      <c r="B190" s="338">
        <v>17218970</v>
      </c>
      <c r="C190" s="339">
        <v>67.099999999999994</v>
      </c>
      <c r="D190" s="340">
        <v>7724</v>
      </c>
      <c r="E190" s="340">
        <v>7724</v>
      </c>
      <c r="F190" s="340">
        <f t="shared" si="7"/>
        <v>0</v>
      </c>
      <c r="G190" s="341">
        <f t="shared" si="8"/>
        <v>0</v>
      </c>
      <c r="H190" s="342">
        <f>(C190/C275)*H11</f>
        <v>8.6124178504085533E-2</v>
      </c>
      <c r="I190" s="343">
        <f t="shared" si="6"/>
        <v>8.6124178504085533E-2</v>
      </c>
      <c r="J190" s="258"/>
      <c r="K190" s="326"/>
      <c r="L190" s="326"/>
      <c r="M190" s="326"/>
      <c r="N190" s="326"/>
    </row>
    <row r="191" spans="1:14" x14ac:dyDescent="0.25">
      <c r="A191" s="337">
        <v>187</v>
      </c>
      <c r="B191" s="338">
        <v>17219154</v>
      </c>
      <c r="C191" s="339">
        <v>45.5</v>
      </c>
      <c r="D191" s="340">
        <v>2320</v>
      </c>
      <c r="E191" s="340">
        <v>2320</v>
      </c>
      <c r="F191" s="340">
        <f t="shared" si="7"/>
        <v>0</v>
      </c>
      <c r="G191" s="341">
        <f t="shared" si="8"/>
        <v>0</v>
      </c>
      <c r="H191" s="342">
        <f>(C191/C275)*H11</f>
        <v>5.8400150848522979E-2</v>
      </c>
      <c r="I191" s="343">
        <f t="shared" si="6"/>
        <v>5.8400150848522979E-2</v>
      </c>
      <c r="J191" s="258"/>
      <c r="K191" s="326"/>
      <c r="L191" s="326"/>
      <c r="M191" s="326"/>
      <c r="N191" s="326"/>
    </row>
    <row r="192" spans="1:14" x14ac:dyDescent="0.25">
      <c r="A192" s="337">
        <v>188</v>
      </c>
      <c r="B192" s="338">
        <v>17218653</v>
      </c>
      <c r="C192" s="339">
        <v>54.6</v>
      </c>
      <c r="D192" s="340">
        <v>3417</v>
      </c>
      <c r="E192" s="340">
        <v>3417</v>
      </c>
      <c r="F192" s="340">
        <f t="shared" si="7"/>
        <v>0</v>
      </c>
      <c r="G192" s="341">
        <f t="shared" si="8"/>
        <v>0</v>
      </c>
      <c r="H192" s="342">
        <f>(C192/C275)*H11</f>
        <v>7.0080181018227578E-2</v>
      </c>
      <c r="I192" s="343">
        <f t="shared" si="6"/>
        <v>7.0080181018227578E-2</v>
      </c>
      <c r="J192" s="258"/>
      <c r="K192" s="326"/>
      <c r="L192" s="326"/>
      <c r="M192" s="326"/>
      <c r="N192" s="326"/>
    </row>
    <row r="193" spans="1:14" x14ac:dyDescent="0.25">
      <c r="A193" s="337">
        <v>189</v>
      </c>
      <c r="B193" s="338">
        <v>17218867</v>
      </c>
      <c r="C193" s="339">
        <v>49.5</v>
      </c>
      <c r="D193" s="340">
        <v>4137</v>
      </c>
      <c r="E193" s="340">
        <v>4538</v>
      </c>
      <c r="F193" s="340">
        <f t="shared" si="7"/>
        <v>401</v>
      </c>
      <c r="G193" s="341">
        <f t="shared" si="8"/>
        <v>0.34486</v>
      </c>
      <c r="H193" s="342">
        <f>(C193/C275)*H11</f>
        <v>6.3534230043997525E-2</v>
      </c>
      <c r="I193" s="343">
        <f t="shared" si="6"/>
        <v>0.40839423004399755</v>
      </c>
      <c r="J193" s="258"/>
      <c r="K193" s="326"/>
      <c r="L193" s="326"/>
      <c r="M193" s="326"/>
      <c r="N193" s="326"/>
    </row>
    <row r="194" spans="1:14" x14ac:dyDescent="0.25">
      <c r="A194" s="337">
        <v>190</v>
      </c>
      <c r="B194" s="338">
        <v>17219278</v>
      </c>
      <c r="C194" s="339">
        <v>61.7</v>
      </c>
      <c r="D194" s="340">
        <v>6201</v>
      </c>
      <c r="E194" s="340">
        <v>7347</v>
      </c>
      <c r="F194" s="340">
        <f t="shared" si="7"/>
        <v>1146</v>
      </c>
      <c r="G194" s="341">
        <f t="shared" si="8"/>
        <v>0.98555999999999999</v>
      </c>
      <c r="H194" s="342">
        <f>(C194/C275)*H11</f>
        <v>7.91931715901949E-2</v>
      </c>
      <c r="I194" s="343">
        <f t="shared" si="6"/>
        <v>1.064753171590195</v>
      </c>
      <c r="J194" s="258"/>
      <c r="K194" s="326"/>
      <c r="L194" s="326"/>
      <c r="M194" s="326"/>
      <c r="N194" s="326"/>
    </row>
    <row r="195" spans="1:14" x14ac:dyDescent="0.25">
      <c r="A195" s="337">
        <v>191</v>
      </c>
      <c r="B195" s="338">
        <v>17218929</v>
      </c>
      <c r="C195" s="339">
        <v>102</v>
      </c>
      <c r="D195" s="340">
        <v>8163</v>
      </c>
      <c r="E195" s="340">
        <v>9500</v>
      </c>
      <c r="F195" s="340">
        <f t="shared" si="7"/>
        <v>1337</v>
      </c>
      <c r="G195" s="341">
        <f t="shared" si="8"/>
        <v>1.1498200000000001</v>
      </c>
      <c r="H195" s="342">
        <f>(C195/C275)*H11</f>
        <v>0.13091901948460097</v>
      </c>
      <c r="I195" s="343">
        <f t="shared" si="6"/>
        <v>1.2807390194846011</v>
      </c>
      <c r="J195" s="258"/>
      <c r="K195" s="326"/>
      <c r="L195" s="326"/>
      <c r="M195" s="326"/>
      <c r="N195" s="326"/>
    </row>
    <row r="196" spans="1:14" x14ac:dyDescent="0.25">
      <c r="A196" s="337">
        <v>192</v>
      </c>
      <c r="B196" s="338">
        <v>17219100</v>
      </c>
      <c r="C196" s="339">
        <v>54.7</v>
      </c>
      <c r="D196" s="340">
        <v>4042</v>
      </c>
      <c r="E196" s="340">
        <v>4908</v>
      </c>
      <c r="F196" s="340">
        <f t="shared" si="7"/>
        <v>866</v>
      </c>
      <c r="G196" s="341">
        <f t="shared" si="8"/>
        <v>0.74475999999999998</v>
      </c>
      <c r="H196" s="342">
        <f>(C196/C275)*H11</f>
        <v>7.0208532998114442E-2</v>
      </c>
      <c r="I196" s="343">
        <f t="shared" si="6"/>
        <v>0.81496853299811445</v>
      </c>
      <c r="J196" s="258"/>
      <c r="K196" s="326"/>
      <c r="L196" s="326"/>
      <c r="M196" s="326"/>
      <c r="N196" s="326"/>
    </row>
    <row r="197" spans="1:14" x14ac:dyDescent="0.25">
      <c r="A197" s="337">
        <v>193</v>
      </c>
      <c r="B197" s="338">
        <v>17219181</v>
      </c>
      <c r="C197" s="339">
        <v>52.3</v>
      </c>
      <c r="D197" s="340">
        <v>2960</v>
      </c>
      <c r="E197" s="340">
        <v>3467</v>
      </c>
      <c r="F197" s="340">
        <f t="shared" si="7"/>
        <v>507</v>
      </c>
      <c r="G197" s="341">
        <f t="shared" si="8"/>
        <v>0.43601999999999996</v>
      </c>
      <c r="H197" s="342">
        <f>(C197/C275)*H11</f>
        <v>6.7128085480829713E-2</v>
      </c>
      <c r="I197" s="343">
        <f t="shared" si="6"/>
        <v>0.50314808548082968</v>
      </c>
      <c r="J197" s="258"/>
      <c r="K197" s="326"/>
      <c r="L197" s="326"/>
      <c r="M197" s="326"/>
      <c r="N197" s="326"/>
    </row>
    <row r="198" spans="1:14" x14ac:dyDescent="0.25">
      <c r="A198" s="337">
        <v>194</v>
      </c>
      <c r="B198" s="338">
        <v>17715616</v>
      </c>
      <c r="C198" s="339">
        <v>48</v>
      </c>
      <c r="D198" s="340">
        <v>2946</v>
      </c>
      <c r="E198" s="340">
        <v>2946</v>
      </c>
      <c r="F198" s="340">
        <f t="shared" si="7"/>
        <v>0</v>
      </c>
      <c r="G198" s="341">
        <f t="shared" si="8"/>
        <v>0</v>
      </c>
      <c r="H198" s="342">
        <f>(C198/C275)*H11</f>
        <v>6.1608950345694573E-2</v>
      </c>
      <c r="I198" s="343">
        <f t="shared" si="6"/>
        <v>6.1608950345694573E-2</v>
      </c>
      <c r="J198" s="258"/>
      <c r="K198" s="326"/>
      <c r="L198" s="326"/>
      <c r="M198" s="326"/>
      <c r="N198" s="326"/>
    </row>
    <row r="199" spans="1:14" x14ac:dyDescent="0.25">
      <c r="A199" s="337">
        <v>195</v>
      </c>
      <c r="B199" s="338">
        <v>17218760</v>
      </c>
      <c r="C199" s="339">
        <v>49.4</v>
      </c>
      <c r="D199" s="340">
        <v>2932</v>
      </c>
      <c r="E199" s="340">
        <v>2932</v>
      </c>
      <c r="F199" s="340">
        <f t="shared" si="7"/>
        <v>0</v>
      </c>
      <c r="G199" s="341">
        <f t="shared" si="8"/>
        <v>0</v>
      </c>
      <c r="H199" s="342">
        <f>(C199/C275)*H11</f>
        <v>6.340587806411066E-2</v>
      </c>
      <c r="I199" s="343">
        <f t="shared" si="6"/>
        <v>6.340587806411066E-2</v>
      </c>
      <c r="J199" s="348"/>
      <c r="K199" s="326"/>
      <c r="L199" s="326"/>
      <c r="M199" s="326"/>
      <c r="N199" s="326"/>
    </row>
    <row r="200" spans="1:14" x14ac:dyDescent="0.25">
      <c r="A200" s="337">
        <v>196</v>
      </c>
      <c r="B200" s="338">
        <v>17715092</v>
      </c>
      <c r="C200" s="339">
        <v>69.599999999999994</v>
      </c>
      <c r="D200" s="340">
        <v>4321</v>
      </c>
      <c r="E200" s="340">
        <v>4586</v>
      </c>
      <c r="F200" s="340">
        <f t="shared" si="7"/>
        <v>265</v>
      </c>
      <c r="G200" s="341">
        <f t="shared" si="8"/>
        <v>0.22789999999999999</v>
      </c>
      <c r="H200" s="342">
        <f>(C200/C275)*H11</f>
        <v>8.9332978001257127E-2</v>
      </c>
      <c r="I200" s="343">
        <f t="shared" si="6"/>
        <v>0.3172329780012571</v>
      </c>
      <c r="J200" s="258"/>
      <c r="K200" s="326"/>
      <c r="L200" s="326"/>
      <c r="M200" s="326"/>
      <c r="N200" s="326"/>
    </row>
    <row r="201" spans="1:14" x14ac:dyDescent="0.25">
      <c r="A201" s="337">
        <v>197</v>
      </c>
      <c r="B201" s="338">
        <v>17715664</v>
      </c>
      <c r="C201" s="339">
        <v>42.6</v>
      </c>
      <c r="D201" s="340">
        <v>6862</v>
      </c>
      <c r="E201" s="340">
        <v>7068</v>
      </c>
      <c r="F201" s="340">
        <f t="shared" si="7"/>
        <v>206</v>
      </c>
      <c r="G201" s="341">
        <f t="shared" si="8"/>
        <v>0.17715999999999998</v>
      </c>
      <c r="H201" s="342">
        <f>(C201/C275)*H11</f>
        <v>5.467794343180394E-2</v>
      </c>
      <c r="I201" s="343">
        <f t="shared" si="6"/>
        <v>0.23183794343180392</v>
      </c>
      <c r="J201" s="258"/>
      <c r="K201" s="326"/>
      <c r="L201" s="326"/>
      <c r="M201" s="326"/>
      <c r="N201" s="326"/>
    </row>
    <row r="202" spans="1:14" x14ac:dyDescent="0.25">
      <c r="A202" s="337">
        <v>198</v>
      </c>
      <c r="B202" s="338">
        <v>17218952</v>
      </c>
      <c r="C202" s="339">
        <v>67.400000000000006</v>
      </c>
      <c r="D202" s="340">
        <v>6057</v>
      </c>
      <c r="E202" s="340">
        <v>6059</v>
      </c>
      <c r="F202" s="340">
        <f t="shared" si="7"/>
        <v>2</v>
      </c>
      <c r="G202" s="341">
        <f t="shared" si="8"/>
        <v>1.72E-3</v>
      </c>
      <c r="H202" s="342">
        <f>(C202/C275)*H11</f>
        <v>8.6509234443746127E-2</v>
      </c>
      <c r="I202" s="343">
        <f t="shared" si="6"/>
        <v>8.8229234443746127E-2</v>
      </c>
      <c r="J202" s="258"/>
      <c r="K202" s="326"/>
      <c r="L202" s="326"/>
      <c r="M202" s="326"/>
      <c r="N202" s="326"/>
    </row>
    <row r="203" spans="1:14" x14ac:dyDescent="0.25">
      <c r="A203" s="337">
        <v>199</v>
      </c>
      <c r="B203" s="338">
        <v>17715719</v>
      </c>
      <c r="C203" s="339">
        <v>45.5</v>
      </c>
      <c r="D203" s="340">
        <v>1248</v>
      </c>
      <c r="E203" s="340">
        <v>1256</v>
      </c>
      <c r="F203" s="340">
        <f t="shared" si="7"/>
        <v>8</v>
      </c>
      <c r="G203" s="341">
        <f>F203*0.00086</f>
        <v>6.8799999999999998E-3</v>
      </c>
      <c r="H203" s="342">
        <f>(C203/C275)*H11</f>
        <v>5.8400150848522979E-2</v>
      </c>
      <c r="I203" s="343">
        <f t="shared" si="6"/>
        <v>6.5280150848522983E-2</v>
      </c>
      <c r="J203" s="305"/>
      <c r="K203" s="326"/>
      <c r="L203" s="326"/>
      <c r="M203" s="326"/>
      <c r="N203" s="326"/>
    </row>
    <row r="204" spans="1:14" x14ac:dyDescent="0.25">
      <c r="A204" s="803" t="s">
        <v>22</v>
      </c>
      <c r="B204" s="804"/>
      <c r="C204" s="337">
        <f t="shared" ref="C204:I204" si="9">SUM(C15:C203)</f>
        <v>10645.799999999997</v>
      </c>
      <c r="D204" s="353">
        <f t="shared" ref="D204" si="10">SUM(D15:D203)</f>
        <v>898851</v>
      </c>
      <c r="E204" s="353">
        <f t="shared" si="9"/>
        <v>969267</v>
      </c>
      <c r="F204" s="340">
        <f>E204-D204</f>
        <v>70416</v>
      </c>
      <c r="G204" s="354">
        <f t="shared" si="9"/>
        <v>60.557760000000002</v>
      </c>
      <c r="H204" s="355">
        <f t="shared" si="9"/>
        <v>13.664095074795734</v>
      </c>
      <c r="I204" s="354">
        <f t="shared" si="9"/>
        <v>74.221855074795741</v>
      </c>
      <c r="J204" s="258"/>
      <c r="K204" s="326"/>
      <c r="L204" s="326"/>
      <c r="M204" s="326"/>
      <c r="N204" s="326"/>
    </row>
    <row r="205" spans="1:14" x14ac:dyDescent="0.25">
      <c r="A205" s="356" t="s">
        <v>156</v>
      </c>
      <c r="B205" s="357">
        <v>17715264</v>
      </c>
      <c r="C205" s="337">
        <v>50.1</v>
      </c>
      <c r="D205" s="340">
        <v>6297</v>
      </c>
      <c r="E205" s="340">
        <v>7403</v>
      </c>
      <c r="F205" s="340">
        <f t="shared" si="7"/>
        <v>1106</v>
      </c>
      <c r="G205" s="341">
        <f t="shared" ref="G205:G219" si="11">F205*0.00086</f>
        <v>0.95116000000000001</v>
      </c>
      <c r="H205" s="342">
        <f>(C205/C275)*H11</f>
        <v>6.4304341923318714E-2</v>
      </c>
      <c r="I205" s="343">
        <f t="shared" ref="I205:I268" si="12">G205+H205</f>
        <v>1.0154643419233187</v>
      </c>
      <c r="J205" s="258"/>
      <c r="K205" s="326"/>
      <c r="L205" s="326"/>
      <c r="M205" s="326"/>
      <c r="N205" s="326"/>
    </row>
    <row r="206" spans="1:14" x14ac:dyDescent="0.25">
      <c r="A206" s="356" t="s">
        <v>157</v>
      </c>
      <c r="B206" s="357">
        <v>17715744</v>
      </c>
      <c r="C206" s="337">
        <v>38.700000000000003</v>
      </c>
      <c r="D206" s="346">
        <v>1469</v>
      </c>
      <c r="E206" s="346">
        <v>1469</v>
      </c>
      <c r="F206" s="340">
        <f t="shared" si="7"/>
        <v>0</v>
      </c>
      <c r="G206" s="341">
        <f>F206*0.00086</f>
        <v>0</v>
      </c>
      <c r="H206" s="342">
        <f>(C206/C275)*H11</f>
        <v>4.9672216216216258E-2</v>
      </c>
      <c r="I206" s="343">
        <f t="shared" si="12"/>
        <v>4.9672216216216258E-2</v>
      </c>
      <c r="J206" s="305"/>
      <c r="K206" s="326"/>
      <c r="L206" s="326"/>
      <c r="M206" s="326"/>
      <c r="N206" s="326"/>
    </row>
    <row r="207" spans="1:14" x14ac:dyDescent="0.25">
      <c r="A207" s="356" t="s">
        <v>158</v>
      </c>
      <c r="B207" s="357">
        <v>17218887</v>
      </c>
      <c r="C207" s="337">
        <v>37.5</v>
      </c>
      <c r="D207" s="346">
        <v>3790</v>
      </c>
      <c r="E207" s="346">
        <v>3790</v>
      </c>
      <c r="F207" s="340">
        <f t="shared" si="7"/>
        <v>0</v>
      </c>
      <c r="G207" s="341">
        <f t="shared" si="11"/>
        <v>0</v>
      </c>
      <c r="H207" s="342">
        <f>(C207/C275)*H11</f>
        <v>4.8131992457573887E-2</v>
      </c>
      <c r="I207" s="343">
        <f t="shared" si="12"/>
        <v>4.8131992457573887E-2</v>
      </c>
      <c r="J207" s="305"/>
      <c r="K207" s="326"/>
      <c r="L207" s="326"/>
      <c r="M207" s="326"/>
      <c r="N207" s="326"/>
    </row>
    <row r="208" spans="1:14" x14ac:dyDescent="0.25">
      <c r="A208" s="356" t="s">
        <v>159</v>
      </c>
      <c r="B208" s="357">
        <v>17219075</v>
      </c>
      <c r="C208" s="337">
        <v>33.4</v>
      </c>
      <c r="D208" s="346">
        <v>4681</v>
      </c>
      <c r="E208" s="346">
        <v>4681</v>
      </c>
      <c r="F208" s="340">
        <f t="shared" ref="F208:F271" si="13">E208-D208</f>
        <v>0</v>
      </c>
      <c r="G208" s="341">
        <f t="shared" si="11"/>
        <v>0</v>
      </c>
      <c r="H208" s="342">
        <f>(C208/C275)*H11</f>
        <v>4.2869561282212469E-2</v>
      </c>
      <c r="I208" s="343">
        <f t="shared" si="12"/>
        <v>4.2869561282212469E-2</v>
      </c>
      <c r="J208" s="358"/>
      <c r="K208" s="326"/>
      <c r="L208" s="326"/>
      <c r="M208" s="326"/>
      <c r="N208" s="326"/>
    </row>
    <row r="209" spans="1:14" x14ac:dyDescent="0.25">
      <c r="A209" s="356" t="s">
        <v>160</v>
      </c>
      <c r="B209" s="357">
        <v>17715017</v>
      </c>
      <c r="C209" s="337">
        <v>36.6</v>
      </c>
      <c r="D209" s="346">
        <v>4462</v>
      </c>
      <c r="E209" s="346">
        <v>4462</v>
      </c>
      <c r="F209" s="340">
        <f t="shared" si="13"/>
        <v>0</v>
      </c>
      <c r="G209" s="341">
        <f>F209*0.00086</f>
        <v>0</v>
      </c>
      <c r="H209" s="342">
        <f>(C209/C275)*H11</f>
        <v>4.697682463859211E-2</v>
      </c>
      <c r="I209" s="343">
        <f t="shared" si="12"/>
        <v>4.697682463859211E-2</v>
      </c>
      <c r="J209" s="358"/>
      <c r="K209" s="326"/>
      <c r="L209" s="326"/>
      <c r="M209" s="326"/>
      <c r="N209" s="326"/>
    </row>
    <row r="210" spans="1:14" x14ac:dyDescent="0.25">
      <c r="A210" s="356" t="s">
        <v>161</v>
      </c>
      <c r="B210" s="357">
        <v>17219291</v>
      </c>
      <c r="C210" s="337">
        <v>34.4</v>
      </c>
      <c r="D210" s="346">
        <v>2699</v>
      </c>
      <c r="E210" s="346">
        <v>2700</v>
      </c>
      <c r="F210" s="340">
        <f t="shared" si="13"/>
        <v>1</v>
      </c>
      <c r="G210" s="341">
        <f t="shared" si="11"/>
        <v>8.5999999999999998E-4</v>
      </c>
      <c r="H210" s="342">
        <f>(C210/C275)*H11</f>
        <v>4.4153081081081111E-2</v>
      </c>
      <c r="I210" s="343">
        <f t="shared" si="12"/>
        <v>4.5013081081081111E-2</v>
      </c>
      <c r="J210" s="258"/>
      <c r="K210" s="326"/>
      <c r="L210" s="326"/>
      <c r="M210" s="326"/>
      <c r="N210" s="326"/>
    </row>
    <row r="211" spans="1:14" x14ac:dyDescent="0.25">
      <c r="A211" s="356" t="s">
        <v>162</v>
      </c>
      <c r="B211" s="357">
        <v>17219021</v>
      </c>
      <c r="C211" s="337">
        <v>38.200000000000003</v>
      </c>
      <c r="D211" s="346">
        <v>6806</v>
      </c>
      <c r="E211" s="346">
        <v>6980</v>
      </c>
      <c r="F211" s="340">
        <f t="shared" si="13"/>
        <v>174</v>
      </c>
      <c r="G211" s="341">
        <f t="shared" si="11"/>
        <v>0.14964</v>
      </c>
      <c r="H211" s="342">
        <f>(C211/C275)*H11</f>
        <v>4.9030456316781934E-2</v>
      </c>
      <c r="I211" s="343">
        <f t="shared" si="12"/>
        <v>0.19867045631678193</v>
      </c>
      <c r="J211" s="258"/>
      <c r="K211" s="326"/>
      <c r="L211" s="326"/>
      <c r="M211" s="326"/>
      <c r="N211" s="326"/>
    </row>
    <row r="212" spans="1:14" x14ac:dyDescent="0.25">
      <c r="A212" s="356" t="s">
        <v>163</v>
      </c>
      <c r="B212" s="357">
        <v>17219123</v>
      </c>
      <c r="C212" s="337">
        <v>39.299999999999997</v>
      </c>
      <c r="D212" s="359">
        <v>23983</v>
      </c>
      <c r="E212" s="359">
        <v>25994</v>
      </c>
      <c r="F212" s="340">
        <f t="shared" si="13"/>
        <v>2011</v>
      </c>
      <c r="G212" s="341">
        <f t="shared" si="11"/>
        <v>1.72946</v>
      </c>
      <c r="H212" s="342">
        <f>(C212/C275)*H11</f>
        <v>5.0442328095537427E-2</v>
      </c>
      <c r="I212" s="343">
        <f t="shared" si="12"/>
        <v>1.7799023280955375</v>
      </c>
      <c r="J212" s="258"/>
      <c r="K212" s="326"/>
      <c r="L212" s="326"/>
      <c r="M212" s="326"/>
      <c r="N212" s="326"/>
    </row>
    <row r="213" spans="1:14" x14ac:dyDescent="0.25">
      <c r="A213" s="356" t="s">
        <v>164</v>
      </c>
      <c r="B213" s="357">
        <v>17219182</v>
      </c>
      <c r="C213" s="337">
        <v>43.3</v>
      </c>
      <c r="D213" s="346">
        <v>27290</v>
      </c>
      <c r="E213" s="346">
        <v>30996</v>
      </c>
      <c r="F213" s="340">
        <f t="shared" si="13"/>
        <v>3706</v>
      </c>
      <c r="G213" s="341">
        <f t="shared" si="11"/>
        <v>3.18716</v>
      </c>
      <c r="H213" s="342">
        <f>(C213/C275)*H11</f>
        <v>5.557640729101198E-2</v>
      </c>
      <c r="I213" s="343">
        <f t="shared" si="12"/>
        <v>3.2427364072910119</v>
      </c>
      <c r="J213" s="258"/>
      <c r="K213" s="326"/>
      <c r="L213" s="326"/>
      <c r="M213" s="326"/>
      <c r="N213" s="326"/>
    </row>
    <row r="214" spans="1:14" x14ac:dyDescent="0.25">
      <c r="A214" s="356" t="s">
        <v>165</v>
      </c>
      <c r="B214" s="357">
        <v>17219330</v>
      </c>
      <c r="C214" s="337">
        <v>67.2</v>
      </c>
      <c r="D214" s="340">
        <v>27595</v>
      </c>
      <c r="E214" s="340">
        <v>27595</v>
      </c>
      <c r="F214" s="340">
        <f t="shared" si="13"/>
        <v>0</v>
      </c>
      <c r="G214" s="341">
        <f t="shared" si="11"/>
        <v>0</v>
      </c>
      <c r="H214" s="342">
        <f>(C214/C275)*H11</f>
        <v>8.6252530483972412E-2</v>
      </c>
      <c r="I214" s="343">
        <f t="shared" si="12"/>
        <v>8.6252530483972412E-2</v>
      </c>
      <c r="J214" s="258"/>
      <c r="K214" s="326"/>
      <c r="L214" s="326"/>
      <c r="M214" s="326"/>
      <c r="N214" s="326"/>
    </row>
    <row r="215" spans="1:14" x14ac:dyDescent="0.25">
      <c r="A215" s="356" t="s">
        <v>166</v>
      </c>
      <c r="B215" s="357">
        <v>17218801</v>
      </c>
      <c r="C215" s="337">
        <v>41.4</v>
      </c>
      <c r="D215" s="340">
        <v>6550</v>
      </c>
      <c r="E215" s="340">
        <v>7276</v>
      </c>
      <c r="F215" s="340">
        <f t="shared" si="13"/>
        <v>726</v>
      </c>
      <c r="G215" s="341">
        <f t="shared" si="11"/>
        <v>0.62436000000000003</v>
      </c>
      <c r="H215" s="342">
        <f>(C215/C275)*H11</f>
        <v>5.3137719673161568E-2</v>
      </c>
      <c r="I215" s="343">
        <f t="shared" si="12"/>
        <v>0.67749771967316164</v>
      </c>
      <c r="J215" s="305"/>
      <c r="K215" s="326"/>
      <c r="L215" s="326"/>
      <c r="M215" s="326"/>
      <c r="N215" s="326"/>
    </row>
    <row r="216" spans="1:14" x14ac:dyDescent="0.25">
      <c r="A216" s="356" t="s">
        <v>167</v>
      </c>
      <c r="B216" s="357">
        <v>17219051</v>
      </c>
      <c r="C216" s="337">
        <v>77.5</v>
      </c>
      <c r="D216" s="340">
        <v>39786</v>
      </c>
      <c r="E216" s="340">
        <v>45022</v>
      </c>
      <c r="F216" s="340">
        <f t="shared" si="13"/>
        <v>5236</v>
      </c>
      <c r="G216" s="341">
        <f t="shared" si="11"/>
        <v>4.5029599999999999</v>
      </c>
      <c r="H216" s="342">
        <f>(C216/C275)*H11</f>
        <v>9.9472784412319354E-2</v>
      </c>
      <c r="I216" s="343">
        <f t="shared" si="12"/>
        <v>4.6024327844123194</v>
      </c>
      <c r="J216" s="258"/>
      <c r="K216" s="326"/>
      <c r="L216" s="326"/>
      <c r="M216" s="326"/>
      <c r="N216" s="326"/>
    </row>
    <row r="217" spans="1:14" x14ac:dyDescent="0.25">
      <c r="A217" s="356" t="s">
        <v>168</v>
      </c>
      <c r="B217" s="357">
        <v>17219208</v>
      </c>
      <c r="C217" s="337">
        <v>102.9</v>
      </c>
      <c r="D217" s="340">
        <v>15712</v>
      </c>
      <c r="E217" s="340">
        <v>15797</v>
      </c>
      <c r="F217" s="340">
        <f t="shared" si="13"/>
        <v>85</v>
      </c>
      <c r="G217" s="341">
        <f t="shared" si="11"/>
        <v>7.3099999999999998E-2</v>
      </c>
      <c r="H217" s="342">
        <f>(C217/C275)*H11</f>
        <v>0.13207418730358275</v>
      </c>
      <c r="I217" s="343">
        <f t="shared" si="12"/>
        <v>0.20517418730358275</v>
      </c>
      <c r="J217" s="305"/>
      <c r="K217" s="326"/>
      <c r="L217" s="326"/>
      <c r="M217" s="326"/>
      <c r="N217" s="326"/>
    </row>
    <row r="218" spans="1:14" x14ac:dyDescent="0.25">
      <c r="A218" s="356" t="s">
        <v>169</v>
      </c>
      <c r="B218" s="357">
        <v>17218694</v>
      </c>
      <c r="C218" s="337">
        <v>95.8</v>
      </c>
      <c r="D218" s="340">
        <v>12659</v>
      </c>
      <c r="E218" s="340">
        <v>13496</v>
      </c>
      <c r="F218" s="340">
        <f t="shared" si="13"/>
        <v>837</v>
      </c>
      <c r="G218" s="341">
        <f t="shared" si="11"/>
        <v>0.71982000000000002</v>
      </c>
      <c r="H218" s="342">
        <f>(C218/C275)*H11</f>
        <v>0.12296119673161542</v>
      </c>
      <c r="I218" s="343">
        <f t="shared" si="12"/>
        <v>0.84278119673161545</v>
      </c>
      <c r="J218" s="258"/>
      <c r="K218" s="326"/>
      <c r="L218" s="326"/>
      <c r="M218" s="326"/>
      <c r="N218" s="326"/>
    </row>
    <row r="219" spans="1:14" x14ac:dyDescent="0.25">
      <c r="A219" s="356" t="s">
        <v>170</v>
      </c>
      <c r="B219" s="357">
        <v>17219084</v>
      </c>
      <c r="C219" s="337">
        <v>93.8</v>
      </c>
      <c r="D219" s="340">
        <v>13238</v>
      </c>
      <c r="E219" s="340">
        <v>14788</v>
      </c>
      <c r="F219" s="340">
        <f t="shared" si="13"/>
        <v>1550</v>
      </c>
      <c r="G219" s="341">
        <f t="shared" si="11"/>
        <v>1.333</v>
      </c>
      <c r="H219" s="342">
        <f>(C219/C275)*H11</f>
        <v>0.12039415713387813</v>
      </c>
      <c r="I219" s="343">
        <f t="shared" si="12"/>
        <v>1.4533941571338782</v>
      </c>
      <c r="J219" s="360"/>
      <c r="K219" s="326"/>
      <c r="L219" s="326"/>
      <c r="M219" s="326"/>
      <c r="N219" s="326"/>
    </row>
    <row r="220" spans="1:14" x14ac:dyDescent="0.25">
      <c r="A220" s="356" t="s">
        <v>171</v>
      </c>
      <c r="B220" s="357">
        <v>17218787</v>
      </c>
      <c r="C220" s="337">
        <v>104.1</v>
      </c>
      <c r="D220" s="340">
        <v>16380</v>
      </c>
      <c r="E220" s="340">
        <v>18256</v>
      </c>
      <c r="F220" s="340">
        <f t="shared" si="13"/>
        <v>1876</v>
      </c>
      <c r="G220" s="341">
        <f>F220*0.00086</f>
        <v>1.6133599999999999</v>
      </c>
      <c r="H220" s="342">
        <f>(C220/C275)*H11</f>
        <v>0.1336144110622251</v>
      </c>
      <c r="I220" s="343">
        <f t="shared" si="12"/>
        <v>1.746974411062225</v>
      </c>
      <c r="J220" s="361"/>
      <c r="K220" s="326"/>
      <c r="L220" s="326"/>
      <c r="M220" s="326"/>
      <c r="N220" s="326"/>
    </row>
    <row r="221" spans="1:14" x14ac:dyDescent="0.25">
      <c r="A221" s="356" t="s">
        <v>172</v>
      </c>
      <c r="B221" s="357">
        <v>17219258</v>
      </c>
      <c r="C221" s="337">
        <v>123.5</v>
      </c>
      <c r="D221" s="340">
        <v>19169</v>
      </c>
      <c r="E221" s="340">
        <v>21322</v>
      </c>
      <c r="F221" s="340">
        <f t="shared" si="13"/>
        <v>2153</v>
      </c>
      <c r="G221" s="341">
        <f>F221*0.00086</f>
        <v>1.85158</v>
      </c>
      <c r="H221" s="342">
        <f>(C221/C275)*H11</f>
        <v>0.15851469516027666</v>
      </c>
      <c r="I221" s="343">
        <f t="shared" si="12"/>
        <v>2.0100946951602765</v>
      </c>
      <c r="J221" s="361"/>
      <c r="K221" s="326"/>
      <c r="L221" s="326"/>
      <c r="M221" s="326"/>
      <c r="N221" s="326"/>
    </row>
    <row r="222" spans="1:14" x14ac:dyDescent="0.25">
      <c r="A222" s="356" t="s">
        <v>173</v>
      </c>
      <c r="B222" s="362" t="s">
        <v>213</v>
      </c>
      <c r="C222" s="337">
        <v>8.8000000000000007</v>
      </c>
      <c r="D222" s="340">
        <v>0</v>
      </c>
      <c r="E222" s="340">
        <v>0</v>
      </c>
      <c r="F222" s="340">
        <f t="shared" si="13"/>
        <v>0</v>
      </c>
      <c r="G222" s="342">
        <f t="shared" ref="G222:G272" si="14">F222*0.00086</f>
        <v>0</v>
      </c>
      <c r="H222" s="342">
        <f>(C222/C275)*H11</f>
        <v>1.1294974230044006E-2</v>
      </c>
      <c r="I222" s="343">
        <f t="shared" si="12"/>
        <v>1.1294974230044006E-2</v>
      </c>
      <c r="J222" s="361"/>
      <c r="K222" s="326"/>
      <c r="L222" s="326"/>
      <c r="M222" s="326"/>
      <c r="N222" s="326"/>
    </row>
    <row r="223" spans="1:14" x14ac:dyDescent="0.25">
      <c r="A223" s="356" t="s">
        <v>174</v>
      </c>
      <c r="B223" s="357">
        <v>17218772</v>
      </c>
      <c r="C223" s="337">
        <v>43.8</v>
      </c>
      <c r="D223" s="346">
        <v>6540</v>
      </c>
      <c r="E223" s="346">
        <v>6540</v>
      </c>
      <c r="F223" s="340">
        <f t="shared" si="13"/>
        <v>0</v>
      </c>
      <c r="G223" s="341">
        <f t="shared" si="14"/>
        <v>0</v>
      </c>
      <c r="H223" s="342">
        <f>(C223/C275)*H11</f>
        <v>5.621816719044629E-2</v>
      </c>
      <c r="I223" s="343">
        <f t="shared" si="12"/>
        <v>5.621816719044629E-2</v>
      </c>
      <c r="J223" s="361"/>
      <c r="K223" s="326"/>
      <c r="L223" s="326"/>
      <c r="M223" s="326"/>
      <c r="N223" s="326"/>
    </row>
    <row r="224" spans="1:14" x14ac:dyDescent="0.25">
      <c r="A224" s="356" t="s">
        <v>175</v>
      </c>
      <c r="B224" s="357">
        <v>17219249</v>
      </c>
      <c r="C224" s="337">
        <v>68.599999999999994</v>
      </c>
      <c r="D224" s="346">
        <v>6820</v>
      </c>
      <c r="E224" s="346">
        <v>7965</v>
      </c>
      <c r="F224" s="340">
        <f t="shared" si="13"/>
        <v>1145</v>
      </c>
      <c r="G224" s="341">
        <f t="shared" si="14"/>
        <v>0.98470000000000002</v>
      </c>
      <c r="H224" s="342">
        <f>(C224/C275)*H11</f>
        <v>8.8049458202388492E-2</v>
      </c>
      <c r="I224" s="343">
        <f t="shared" si="12"/>
        <v>1.0727494582023884</v>
      </c>
      <c r="J224" s="305"/>
      <c r="K224" s="326"/>
      <c r="L224" s="326"/>
      <c r="M224" s="326"/>
      <c r="N224" s="326"/>
    </row>
    <row r="225" spans="1:14" x14ac:dyDescent="0.25">
      <c r="A225" s="356" t="s">
        <v>176</v>
      </c>
      <c r="B225" s="357">
        <v>17218796</v>
      </c>
      <c r="C225" s="337">
        <v>46.7</v>
      </c>
      <c r="D225" s="346">
        <v>3340</v>
      </c>
      <c r="E225" s="346">
        <v>3340</v>
      </c>
      <c r="F225" s="340">
        <f t="shared" si="13"/>
        <v>0</v>
      </c>
      <c r="G225" s="341">
        <f t="shared" si="14"/>
        <v>0</v>
      </c>
      <c r="H225" s="342">
        <f>(C225/C275)*H11</f>
        <v>5.994037460716535E-2</v>
      </c>
      <c r="I225" s="343">
        <f t="shared" si="12"/>
        <v>5.994037460716535E-2</v>
      </c>
      <c r="J225" s="305"/>
      <c r="K225" s="326"/>
      <c r="L225" s="326"/>
      <c r="M225" s="326"/>
      <c r="N225" s="326"/>
    </row>
    <row r="226" spans="1:14" x14ac:dyDescent="0.25">
      <c r="A226" s="356" t="s">
        <v>177</v>
      </c>
      <c r="B226" s="357">
        <v>17219072</v>
      </c>
      <c r="C226" s="337">
        <v>68.2</v>
      </c>
      <c r="D226" s="346">
        <v>6450</v>
      </c>
      <c r="E226" s="346">
        <v>6515</v>
      </c>
      <c r="F226" s="340">
        <f t="shared" si="13"/>
        <v>65</v>
      </c>
      <c r="G226" s="341">
        <f t="shared" si="14"/>
        <v>5.5899999999999998E-2</v>
      </c>
      <c r="H226" s="342">
        <f>(C226/C275)*H11</f>
        <v>8.7536050282841033E-2</v>
      </c>
      <c r="I226" s="343">
        <f t="shared" si="12"/>
        <v>0.14343605028284104</v>
      </c>
      <c r="J226" s="305"/>
      <c r="K226" s="326"/>
      <c r="L226" s="326"/>
      <c r="M226" s="326"/>
      <c r="N226" s="326"/>
    </row>
    <row r="227" spans="1:14" x14ac:dyDescent="0.25">
      <c r="A227" s="356" t="s">
        <v>178</v>
      </c>
      <c r="B227" s="357">
        <v>17218794</v>
      </c>
      <c r="C227" s="337">
        <v>49.9</v>
      </c>
      <c r="D227" s="346">
        <v>6190</v>
      </c>
      <c r="E227" s="346">
        <v>6190</v>
      </c>
      <c r="F227" s="340">
        <f t="shared" si="13"/>
        <v>0</v>
      </c>
      <c r="G227" s="341">
        <f t="shared" si="14"/>
        <v>0</v>
      </c>
      <c r="H227" s="342">
        <f>(C227/C275)*H11</f>
        <v>6.4047637963544984E-2</v>
      </c>
      <c r="I227" s="343">
        <f t="shared" si="12"/>
        <v>6.4047637963544984E-2</v>
      </c>
      <c r="J227" s="361"/>
      <c r="K227" s="326"/>
      <c r="L227" s="326"/>
      <c r="M227" s="326"/>
      <c r="N227" s="326"/>
    </row>
    <row r="228" spans="1:14" x14ac:dyDescent="0.25">
      <c r="A228" s="356" t="s">
        <v>179</v>
      </c>
      <c r="B228" s="357">
        <v>17219264</v>
      </c>
      <c r="C228" s="337">
        <v>49.8</v>
      </c>
      <c r="D228" s="340">
        <v>5575</v>
      </c>
      <c r="E228" s="340">
        <v>5575</v>
      </c>
      <c r="F228" s="340">
        <f t="shared" si="13"/>
        <v>0</v>
      </c>
      <c r="G228" s="341">
        <f t="shared" si="14"/>
        <v>0</v>
      </c>
      <c r="H228" s="342">
        <f>(C228/C275)*H11</f>
        <v>6.391928598365812E-2</v>
      </c>
      <c r="I228" s="343">
        <f t="shared" si="12"/>
        <v>6.391928598365812E-2</v>
      </c>
      <c r="J228" s="363"/>
      <c r="K228" s="326"/>
      <c r="L228" s="326"/>
      <c r="M228" s="326"/>
      <c r="N228" s="326"/>
    </row>
    <row r="229" spans="1:14" x14ac:dyDescent="0.25">
      <c r="A229" s="356" t="s">
        <v>180</v>
      </c>
      <c r="B229" s="357">
        <v>17219048</v>
      </c>
      <c r="C229" s="337">
        <v>37.700000000000003</v>
      </c>
      <c r="D229" s="340">
        <v>3295</v>
      </c>
      <c r="E229" s="340">
        <v>3780</v>
      </c>
      <c r="F229" s="340">
        <f t="shared" si="13"/>
        <v>485</v>
      </c>
      <c r="G229" s="341">
        <f t="shared" si="14"/>
        <v>0.41709999999999997</v>
      </c>
      <c r="H229" s="342">
        <f>(C229/C275)*H11</f>
        <v>4.8388696417347617E-2</v>
      </c>
      <c r="I229" s="343">
        <f t="shared" si="12"/>
        <v>0.46548869641734758</v>
      </c>
      <c r="J229" s="363"/>
      <c r="K229" s="326"/>
      <c r="L229" s="326"/>
      <c r="M229" s="326"/>
      <c r="N229" s="326"/>
    </row>
    <row r="230" spans="1:14" x14ac:dyDescent="0.25">
      <c r="A230" s="356" t="s">
        <v>181</v>
      </c>
      <c r="B230" s="357">
        <v>17219324</v>
      </c>
      <c r="C230" s="337">
        <v>45.3</v>
      </c>
      <c r="D230" s="340">
        <v>3700</v>
      </c>
      <c r="E230" s="340">
        <v>4245</v>
      </c>
      <c r="F230" s="340">
        <f t="shared" si="13"/>
        <v>545</v>
      </c>
      <c r="G230" s="341">
        <f t="shared" si="14"/>
        <v>0.46870000000000001</v>
      </c>
      <c r="H230" s="342">
        <f>(C230/C275)*H11</f>
        <v>5.8143446888749249E-2</v>
      </c>
      <c r="I230" s="343">
        <f t="shared" si="12"/>
        <v>0.52684344688874929</v>
      </c>
      <c r="J230" s="258"/>
      <c r="K230" s="326"/>
      <c r="L230" s="326"/>
      <c r="M230" s="326"/>
      <c r="N230" s="326"/>
    </row>
    <row r="231" spans="1:14" x14ac:dyDescent="0.25">
      <c r="A231" s="356" t="s">
        <v>182</v>
      </c>
      <c r="B231" s="357">
        <v>17219063</v>
      </c>
      <c r="C231" s="337">
        <v>52.8</v>
      </c>
      <c r="D231" s="346">
        <v>8560</v>
      </c>
      <c r="E231" s="346">
        <v>9310</v>
      </c>
      <c r="F231" s="340">
        <f t="shared" si="13"/>
        <v>750</v>
      </c>
      <c r="G231" s="341">
        <f t="shared" si="14"/>
        <v>0.64500000000000002</v>
      </c>
      <c r="H231" s="342">
        <f>(C231/C275)*H11</f>
        <v>6.7769845380264024E-2</v>
      </c>
      <c r="I231" s="343">
        <f t="shared" si="12"/>
        <v>0.712769845380264</v>
      </c>
      <c r="J231" s="258"/>
      <c r="K231" s="326"/>
      <c r="L231" s="326"/>
      <c r="M231" s="326"/>
      <c r="N231" s="326"/>
    </row>
    <row r="232" spans="1:14" x14ac:dyDescent="0.25">
      <c r="A232" s="356" t="s">
        <v>183</v>
      </c>
      <c r="B232" s="357">
        <v>17218847</v>
      </c>
      <c r="C232" s="337">
        <v>42</v>
      </c>
      <c r="D232" s="346">
        <v>4477</v>
      </c>
      <c r="E232" s="346">
        <v>4477</v>
      </c>
      <c r="F232" s="340">
        <f t="shared" si="13"/>
        <v>0</v>
      </c>
      <c r="G232" s="341">
        <f t="shared" si="14"/>
        <v>0</v>
      </c>
      <c r="H232" s="342">
        <f>(C232/C275)*H11</f>
        <v>5.390783155248275E-2</v>
      </c>
      <c r="I232" s="343">
        <f t="shared" si="12"/>
        <v>5.390783155248275E-2</v>
      </c>
      <c r="J232" s="258"/>
      <c r="K232" s="326"/>
      <c r="L232" s="326"/>
      <c r="M232" s="326"/>
      <c r="N232" s="326"/>
    </row>
    <row r="233" spans="1:14" x14ac:dyDescent="0.25">
      <c r="A233" s="356" t="s">
        <v>184</v>
      </c>
      <c r="B233" s="357">
        <v>17219240</v>
      </c>
      <c r="C233" s="337">
        <v>47</v>
      </c>
      <c r="D233" s="346">
        <v>2615</v>
      </c>
      <c r="E233" s="346">
        <v>2615</v>
      </c>
      <c r="F233" s="340">
        <f t="shared" si="13"/>
        <v>0</v>
      </c>
      <c r="G233" s="341">
        <f t="shared" si="14"/>
        <v>0</v>
      </c>
      <c r="H233" s="342">
        <f>(C233/C275)*H11</f>
        <v>6.0325430546825931E-2</v>
      </c>
      <c r="I233" s="343">
        <f t="shared" si="12"/>
        <v>6.0325430546825931E-2</v>
      </c>
      <c r="J233" s="258"/>
      <c r="K233" s="326"/>
      <c r="L233" s="326"/>
      <c r="M233" s="326"/>
      <c r="N233" s="326"/>
    </row>
    <row r="234" spans="1:14" x14ac:dyDescent="0.25">
      <c r="A234" s="356" t="s">
        <v>185</v>
      </c>
      <c r="B234" s="357">
        <v>17219038</v>
      </c>
      <c r="C234" s="337">
        <v>28.9</v>
      </c>
      <c r="D234" s="346">
        <v>1140</v>
      </c>
      <c r="E234" s="346">
        <v>1140</v>
      </c>
      <c r="F234" s="340">
        <f t="shared" si="13"/>
        <v>0</v>
      </c>
      <c r="G234" s="341">
        <f>F234*0.00086</f>
        <v>0</v>
      </c>
      <c r="H234" s="342">
        <f>(C234/C275)*H11</f>
        <v>3.7093722187303606E-2</v>
      </c>
      <c r="I234" s="343">
        <f t="shared" si="12"/>
        <v>3.7093722187303606E-2</v>
      </c>
      <c r="J234" s="258"/>
      <c r="K234" s="326"/>
      <c r="L234" s="326"/>
      <c r="M234" s="326"/>
      <c r="N234" s="326"/>
    </row>
    <row r="235" spans="1:14" x14ac:dyDescent="0.25">
      <c r="A235" s="356" t="s">
        <v>186</v>
      </c>
      <c r="B235" s="357">
        <v>17219310</v>
      </c>
      <c r="C235" s="337">
        <v>25.1</v>
      </c>
      <c r="D235" s="346">
        <v>2670</v>
      </c>
      <c r="E235" s="346">
        <v>3025</v>
      </c>
      <c r="F235" s="340">
        <f t="shared" si="13"/>
        <v>355</v>
      </c>
      <c r="G235" s="341">
        <f t="shared" si="14"/>
        <v>0.30530000000000002</v>
      </c>
      <c r="H235" s="342">
        <f>(C235/C275)*H11</f>
        <v>3.2216346951602789E-2</v>
      </c>
      <c r="I235" s="343">
        <f t="shared" si="12"/>
        <v>0.33751634695160282</v>
      </c>
      <c r="J235" s="258"/>
      <c r="K235" s="326"/>
      <c r="L235" s="326"/>
      <c r="M235" s="326"/>
      <c r="N235" s="326"/>
    </row>
    <row r="236" spans="1:14" x14ac:dyDescent="0.25">
      <c r="A236" s="356" t="s">
        <v>187</v>
      </c>
      <c r="B236" s="357">
        <v>17218621</v>
      </c>
      <c r="C236" s="337">
        <v>21.7</v>
      </c>
      <c r="D236" s="346">
        <v>3125</v>
      </c>
      <c r="E236" s="346">
        <v>3760</v>
      </c>
      <c r="F236" s="340">
        <f t="shared" si="13"/>
        <v>635</v>
      </c>
      <c r="G236" s="341">
        <f t="shared" si="14"/>
        <v>0.54610000000000003</v>
      </c>
      <c r="H236" s="342">
        <f>(C236/C275)*H11</f>
        <v>2.7852379635449419E-2</v>
      </c>
      <c r="I236" s="343">
        <f t="shared" si="12"/>
        <v>0.57395237963544943</v>
      </c>
      <c r="J236" s="258"/>
      <c r="K236" s="326"/>
      <c r="L236" s="326"/>
      <c r="M236" s="326"/>
      <c r="N236" s="326"/>
    </row>
    <row r="237" spans="1:14" x14ac:dyDescent="0.25">
      <c r="A237" s="356" t="s">
        <v>188</v>
      </c>
      <c r="B237" s="357">
        <v>17219062</v>
      </c>
      <c r="C237" s="337">
        <v>20</v>
      </c>
      <c r="D237" s="340">
        <v>1910</v>
      </c>
      <c r="E237" s="340">
        <v>1910</v>
      </c>
      <c r="F237" s="340">
        <f t="shared" si="13"/>
        <v>0</v>
      </c>
      <c r="G237" s="341">
        <f t="shared" si="14"/>
        <v>0</v>
      </c>
      <c r="H237" s="342">
        <f>(C237/C274)*H10</f>
        <v>0.25877999791500145</v>
      </c>
      <c r="I237" s="343">
        <f>G237+H237</f>
        <v>0.25877999791500145</v>
      </c>
      <c r="J237" s="258"/>
      <c r="K237" s="326"/>
      <c r="L237" s="326"/>
      <c r="M237" s="326"/>
      <c r="N237" s="326"/>
    </row>
    <row r="238" spans="1:14" x14ac:dyDescent="0.25">
      <c r="A238" s="337" t="s">
        <v>189</v>
      </c>
      <c r="B238" s="357">
        <v>17219098</v>
      </c>
      <c r="C238" s="337">
        <v>26.3</v>
      </c>
      <c r="D238" s="340">
        <v>1995</v>
      </c>
      <c r="E238" s="340">
        <v>2375</v>
      </c>
      <c r="F238" s="340">
        <f t="shared" si="13"/>
        <v>380</v>
      </c>
      <c r="G238" s="341">
        <f t="shared" si="14"/>
        <v>0.32679999999999998</v>
      </c>
      <c r="H238" s="342">
        <f>(C238/C275)*H11</f>
        <v>3.3756570710245154E-2</v>
      </c>
      <c r="I238" s="343">
        <f t="shared" si="12"/>
        <v>0.36055657071024516</v>
      </c>
      <c r="J238" s="258"/>
      <c r="K238" s="326"/>
      <c r="L238" s="326"/>
      <c r="M238" s="326"/>
      <c r="N238" s="326"/>
    </row>
    <row r="239" spans="1:14" x14ac:dyDescent="0.25">
      <c r="A239" s="337" t="s">
        <v>190</v>
      </c>
      <c r="B239" s="357">
        <v>17715401</v>
      </c>
      <c r="C239" s="337">
        <v>27.7</v>
      </c>
      <c r="D239" s="340">
        <v>3375</v>
      </c>
      <c r="E239" s="340">
        <v>4005</v>
      </c>
      <c r="F239" s="340">
        <f t="shared" si="13"/>
        <v>630</v>
      </c>
      <c r="G239" s="341">
        <f t="shared" si="14"/>
        <v>0.54179999999999995</v>
      </c>
      <c r="H239" s="342">
        <f>(C239/C275)*H11</f>
        <v>3.5553498428661241E-2</v>
      </c>
      <c r="I239" s="343">
        <f t="shared" si="12"/>
        <v>0.57735349842866124</v>
      </c>
      <c r="J239" s="258"/>
      <c r="K239" s="326"/>
      <c r="L239" s="326"/>
      <c r="M239" s="326"/>
      <c r="N239" s="326"/>
    </row>
    <row r="240" spans="1:14" x14ac:dyDescent="0.25">
      <c r="A240" s="337" t="s">
        <v>191</v>
      </c>
      <c r="B240" s="357">
        <v>17714981</v>
      </c>
      <c r="C240" s="337">
        <v>22.4</v>
      </c>
      <c r="D240" s="340">
        <v>3590</v>
      </c>
      <c r="E240" s="340">
        <v>4075</v>
      </c>
      <c r="F240" s="340">
        <f t="shared" si="13"/>
        <v>485</v>
      </c>
      <c r="G240" s="341">
        <f t="shared" si="14"/>
        <v>0.41709999999999997</v>
      </c>
      <c r="H240" s="342">
        <f>(C240/C275)*H11</f>
        <v>2.8750843494657466E-2</v>
      </c>
      <c r="I240" s="343">
        <f t="shared" si="12"/>
        <v>0.44585084349465742</v>
      </c>
      <c r="J240" s="258"/>
      <c r="K240" s="326"/>
      <c r="L240" s="326"/>
      <c r="M240" s="326"/>
      <c r="N240" s="326"/>
    </row>
    <row r="241" spans="1:14" x14ac:dyDescent="0.25">
      <c r="A241" s="337" t="s">
        <v>192</v>
      </c>
      <c r="B241" s="357">
        <v>17715748</v>
      </c>
      <c r="C241" s="337">
        <v>31.2</v>
      </c>
      <c r="D241" s="340">
        <v>2690</v>
      </c>
      <c r="E241" s="340">
        <v>2690</v>
      </c>
      <c r="F241" s="340">
        <f t="shared" si="13"/>
        <v>0</v>
      </c>
      <c r="G241" s="341">
        <f t="shared" si="14"/>
        <v>0</v>
      </c>
      <c r="H241" s="342">
        <f>(C241/C275)*H11</f>
        <v>4.004581772470147E-2</v>
      </c>
      <c r="I241" s="343">
        <f t="shared" si="12"/>
        <v>4.004581772470147E-2</v>
      </c>
      <c r="J241" s="258"/>
      <c r="K241" s="326"/>
      <c r="L241" s="326"/>
      <c r="M241" s="326"/>
      <c r="N241" s="326"/>
    </row>
    <row r="242" spans="1:14" x14ac:dyDescent="0.25">
      <c r="A242" s="337" t="s">
        <v>193</v>
      </c>
      <c r="B242" s="357">
        <v>17715384</v>
      </c>
      <c r="C242" s="337">
        <v>32.299999999999997</v>
      </c>
      <c r="D242" s="340">
        <v>1755</v>
      </c>
      <c r="E242" s="340">
        <v>2280</v>
      </c>
      <c r="F242" s="340">
        <f t="shared" si="13"/>
        <v>525</v>
      </c>
      <c r="G242" s="341">
        <f t="shared" si="14"/>
        <v>0.45150000000000001</v>
      </c>
      <c r="H242" s="342">
        <f>(C242/C275)*H11</f>
        <v>4.145768950345697E-2</v>
      </c>
      <c r="I242" s="343">
        <f t="shared" si="12"/>
        <v>0.49295768950345698</v>
      </c>
      <c r="J242" s="305"/>
      <c r="K242" s="326"/>
      <c r="L242" s="326"/>
      <c r="M242" s="326"/>
      <c r="N242" s="326"/>
    </row>
    <row r="243" spans="1:14" x14ac:dyDescent="0.25">
      <c r="A243" s="337" t="s">
        <v>194</v>
      </c>
      <c r="B243" s="357">
        <v>17715650</v>
      </c>
      <c r="C243" s="337">
        <v>25.2</v>
      </c>
      <c r="D243" s="340">
        <v>4460</v>
      </c>
      <c r="E243" s="340">
        <v>5010</v>
      </c>
      <c r="F243" s="340">
        <f t="shared" si="13"/>
        <v>550</v>
      </c>
      <c r="G243" s="341">
        <f t="shared" si="14"/>
        <v>0.47299999999999998</v>
      </c>
      <c r="H243" s="342">
        <f>(C243/C275)*H11</f>
        <v>3.2344698931489647E-2</v>
      </c>
      <c r="I243" s="343">
        <f t="shared" si="12"/>
        <v>0.50534469893148959</v>
      </c>
      <c r="J243" s="258"/>
      <c r="K243" s="326"/>
      <c r="L243" s="326"/>
      <c r="M243" s="326"/>
      <c r="N243" s="326"/>
    </row>
    <row r="244" spans="1:14" x14ac:dyDescent="0.25">
      <c r="A244" s="337" t="s">
        <v>195</v>
      </c>
      <c r="B244" s="357">
        <v>17715387</v>
      </c>
      <c r="C244" s="337">
        <v>28.9</v>
      </c>
      <c r="D244" s="340">
        <v>5690</v>
      </c>
      <c r="E244" s="340">
        <v>6385</v>
      </c>
      <c r="F244" s="340">
        <f t="shared" si="13"/>
        <v>695</v>
      </c>
      <c r="G244" s="341">
        <f t="shared" si="14"/>
        <v>0.59770000000000001</v>
      </c>
      <c r="H244" s="342">
        <f>(C244/C275)*H11</f>
        <v>3.7093722187303606E-2</v>
      </c>
      <c r="I244" s="343">
        <f t="shared" si="12"/>
        <v>0.63479372218730357</v>
      </c>
      <c r="J244" s="258"/>
      <c r="K244" s="326"/>
      <c r="L244" s="326"/>
      <c r="M244" s="326"/>
      <c r="N244" s="326"/>
    </row>
    <row r="245" spans="1:14" x14ac:dyDescent="0.25">
      <c r="A245" s="337" t="s">
        <v>196</v>
      </c>
      <c r="B245" s="357">
        <v>17715184</v>
      </c>
      <c r="C245" s="337">
        <v>27.4</v>
      </c>
      <c r="D245" s="340">
        <v>4250</v>
      </c>
      <c r="E245" s="340">
        <v>4800</v>
      </c>
      <c r="F245" s="340">
        <f t="shared" si="13"/>
        <v>550</v>
      </c>
      <c r="G245" s="341">
        <f t="shared" si="14"/>
        <v>0.47299999999999998</v>
      </c>
      <c r="H245" s="342">
        <f>(C245/C275)*H11</f>
        <v>3.5168442489000654E-2</v>
      </c>
      <c r="I245" s="343">
        <f t="shared" si="12"/>
        <v>0.50816844248900062</v>
      </c>
      <c r="J245" s="258"/>
      <c r="K245" s="326"/>
      <c r="L245" s="326"/>
      <c r="M245" s="326"/>
      <c r="N245" s="326"/>
    </row>
    <row r="246" spans="1:14" x14ac:dyDescent="0.25">
      <c r="A246" s="337" t="s">
        <v>197</v>
      </c>
      <c r="B246" s="357">
        <v>17715217</v>
      </c>
      <c r="C246" s="337">
        <v>25.1</v>
      </c>
      <c r="D246" s="340">
        <v>3175</v>
      </c>
      <c r="E246" s="340">
        <v>3580</v>
      </c>
      <c r="F246" s="340">
        <f t="shared" si="13"/>
        <v>405</v>
      </c>
      <c r="G246" s="341">
        <f t="shared" si="14"/>
        <v>0.3483</v>
      </c>
      <c r="H246" s="342">
        <f>(C246/C275)*H11</f>
        <v>3.2216346951602789E-2</v>
      </c>
      <c r="I246" s="343">
        <f t="shared" si="12"/>
        <v>0.3805163469516028</v>
      </c>
      <c r="J246" s="258"/>
      <c r="K246" s="326"/>
      <c r="L246" s="326"/>
      <c r="M246" s="326"/>
      <c r="N246" s="326"/>
    </row>
    <row r="247" spans="1:14" x14ac:dyDescent="0.25">
      <c r="A247" s="337" t="s">
        <v>198</v>
      </c>
      <c r="B247" s="357">
        <v>17714950</v>
      </c>
      <c r="C247" s="337">
        <v>24.6</v>
      </c>
      <c r="D247" s="340">
        <v>3460</v>
      </c>
      <c r="E247" s="340">
        <v>3890</v>
      </c>
      <c r="F247" s="340">
        <f t="shared" si="13"/>
        <v>430</v>
      </c>
      <c r="G247" s="341">
        <f t="shared" si="14"/>
        <v>0.36980000000000002</v>
      </c>
      <c r="H247" s="342">
        <f>(C247/C275)*H11</f>
        <v>3.1574587052168472E-2</v>
      </c>
      <c r="I247" s="343">
        <f t="shared" si="12"/>
        <v>0.4013745870521685</v>
      </c>
      <c r="J247" s="258"/>
      <c r="K247" s="326"/>
      <c r="L247" s="326"/>
      <c r="M247" s="326"/>
      <c r="N247" s="326"/>
    </row>
    <row r="248" spans="1:14" x14ac:dyDescent="0.25">
      <c r="A248" s="337" t="s">
        <v>199</v>
      </c>
      <c r="B248" s="357">
        <v>17715046</v>
      </c>
      <c r="C248" s="337">
        <v>34.1</v>
      </c>
      <c r="D248" s="340">
        <v>5570</v>
      </c>
      <c r="E248" s="340">
        <v>6325</v>
      </c>
      <c r="F248" s="340">
        <f t="shared" si="13"/>
        <v>755</v>
      </c>
      <c r="G248" s="341">
        <f t="shared" si="14"/>
        <v>0.64929999999999999</v>
      </c>
      <c r="H248" s="342">
        <f>(C248/C275)*H11</f>
        <v>4.3768025141420516E-2</v>
      </c>
      <c r="I248" s="343">
        <f t="shared" si="12"/>
        <v>0.69306802514142052</v>
      </c>
      <c r="J248" s="258"/>
      <c r="K248" s="326"/>
      <c r="L248" s="326"/>
      <c r="M248" s="326"/>
      <c r="N248" s="326"/>
    </row>
    <row r="249" spans="1:14" x14ac:dyDescent="0.25">
      <c r="A249" s="337" t="s">
        <v>200</v>
      </c>
      <c r="B249" s="357">
        <v>17715153</v>
      </c>
      <c r="C249" s="337">
        <v>28.6</v>
      </c>
      <c r="D249" s="340">
        <v>5105</v>
      </c>
      <c r="E249" s="340">
        <v>5775</v>
      </c>
      <c r="F249" s="340">
        <f t="shared" si="13"/>
        <v>670</v>
      </c>
      <c r="G249" s="341">
        <f t="shared" si="14"/>
        <v>0.57619999999999993</v>
      </c>
      <c r="H249" s="342">
        <f>(C249/C275)*H11</f>
        <v>3.6708666247643018E-2</v>
      </c>
      <c r="I249" s="343">
        <f t="shared" si="12"/>
        <v>0.61290866624764295</v>
      </c>
      <c r="J249" s="258"/>
      <c r="K249" s="326"/>
      <c r="L249" s="326"/>
      <c r="M249" s="326"/>
      <c r="N249" s="326"/>
    </row>
    <row r="250" spans="1:14" x14ac:dyDescent="0.25">
      <c r="A250" s="337" t="s">
        <v>201</v>
      </c>
      <c r="B250" s="357">
        <v>17715296</v>
      </c>
      <c r="C250" s="337">
        <v>24.4</v>
      </c>
      <c r="D250" s="340">
        <v>3935</v>
      </c>
      <c r="E250" s="340">
        <v>4485</v>
      </c>
      <c r="F250" s="340">
        <f t="shared" si="13"/>
        <v>550</v>
      </c>
      <c r="G250" s="341">
        <f t="shared" si="14"/>
        <v>0.47299999999999998</v>
      </c>
      <c r="H250" s="342">
        <f>(C250/C275)*H11</f>
        <v>3.1317883092394742E-2</v>
      </c>
      <c r="I250" s="343">
        <f t="shared" si="12"/>
        <v>0.50431788309239467</v>
      </c>
      <c r="J250" s="258"/>
      <c r="K250" s="326"/>
      <c r="L250" s="326"/>
      <c r="M250" s="326"/>
      <c r="N250" s="326"/>
    </row>
    <row r="251" spans="1:14" x14ac:dyDescent="0.25">
      <c r="A251" s="337" t="s">
        <v>202</v>
      </c>
      <c r="B251" s="357">
        <v>17715166</v>
      </c>
      <c r="C251" s="337">
        <v>43.8</v>
      </c>
      <c r="D251" s="340">
        <v>5880</v>
      </c>
      <c r="E251" s="340">
        <v>6750</v>
      </c>
      <c r="F251" s="340">
        <f t="shared" si="13"/>
        <v>870</v>
      </c>
      <c r="G251" s="341">
        <f t="shared" si="14"/>
        <v>0.74819999999999998</v>
      </c>
      <c r="H251" s="342">
        <f>(C251/C275)*H11</f>
        <v>5.621816719044629E-2</v>
      </c>
      <c r="I251" s="343">
        <f t="shared" si="12"/>
        <v>0.80441816719044623</v>
      </c>
      <c r="J251" s="258"/>
      <c r="K251" s="326"/>
      <c r="L251" s="326"/>
      <c r="M251" s="326"/>
      <c r="N251" s="326"/>
    </row>
    <row r="252" spans="1:14" x14ac:dyDescent="0.25">
      <c r="A252" s="337" t="s">
        <v>203</v>
      </c>
      <c r="B252" s="357">
        <v>17715653</v>
      </c>
      <c r="C252" s="337">
        <v>29.3</v>
      </c>
      <c r="D252" s="340">
        <v>4850</v>
      </c>
      <c r="E252" s="340">
        <v>5425</v>
      </c>
      <c r="F252" s="340">
        <f t="shared" si="13"/>
        <v>575</v>
      </c>
      <c r="G252" s="341">
        <f t="shared" si="14"/>
        <v>0.4945</v>
      </c>
      <c r="H252" s="342">
        <f>(C252/C275)*H11</f>
        <v>3.7607130106851058E-2</v>
      </c>
      <c r="I252" s="343">
        <f t="shared" si="12"/>
        <v>0.53210713010685107</v>
      </c>
      <c r="J252" s="258"/>
      <c r="K252" s="326"/>
      <c r="L252" s="326"/>
      <c r="M252" s="326"/>
      <c r="N252" s="326"/>
    </row>
    <row r="253" spans="1:14" x14ac:dyDescent="0.25">
      <c r="A253" s="337" t="s">
        <v>204</v>
      </c>
      <c r="B253" s="357">
        <v>17715176</v>
      </c>
      <c r="C253" s="337">
        <v>29.8</v>
      </c>
      <c r="D253" s="340">
        <v>5225</v>
      </c>
      <c r="E253" s="340">
        <v>5875</v>
      </c>
      <c r="F253" s="340">
        <f t="shared" si="13"/>
        <v>650</v>
      </c>
      <c r="G253" s="341">
        <f t="shared" si="14"/>
        <v>0.55899999999999994</v>
      </c>
      <c r="H253" s="342">
        <f>(C253/C275)*H11</f>
        <v>3.8248890006285383E-2</v>
      </c>
      <c r="I253" s="343">
        <f t="shared" si="12"/>
        <v>0.59724889000628534</v>
      </c>
      <c r="J253" s="258"/>
      <c r="K253" s="326"/>
      <c r="L253" s="326"/>
      <c r="M253" s="326"/>
      <c r="N253" s="326"/>
    </row>
    <row r="254" spans="1:14" x14ac:dyDescent="0.25">
      <c r="A254" s="337" t="s">
        <v>205</v>
      </c>
      <c r="B254" s="357">
        <v>17714983</v>
      </c>
      <c r="C254" s="337">
        <v>32.799999999999997</v>
      </c>
      <c r="D254" s="340">
        <v>5510</v>
      </c>
      <c r="E254" s="340">
        <v>6145</v>
      </c>
      <c r="F254" s="340">
        <f t="shared" si="13"/>
        <v>635</v>
      </c>
      <c r="G254" s="341">
        <f t="shared" si="14"/>
        <v>0.54610000000000003</v>
      </c>
      <c r="H254" s="342">
        <f>(C254/C275)*H11</f>
        <v>4.2099449402891287E-2</v>
      </c>
      <c r="I254" s="343">
        <f t="shared" si="12"/>
        <v>0.58819944940289126</v>
      </c>
      <c r="J254" s="258"/>
      <c r="K254" s="326"/>
      <c r="L254" s="326"/>
      <c r="M254" s="326"/>
      <c r="N254" s="326"/>
    </row>
    <row r="255" spans="1:14" x14ac:dyDescent="0.25">
      <c r="A255" s="337" t="s">
        <v>206</v>
      </c>
      <c r="B255" s="357">
        <v>17715554</v>
      </c>
      <c r="C255" s="337">
        <v>24.8</v>
      </c>
      <c r="D255" s="340">
        <v>4495</v>
      </c>
      <c r="E255" s="340">
        <v>5125</v>
      </c>
      <c r="F255" s="340">
        <f t="shared" si="13"/>
        <v>630</v>
      </c>
      <c r="G255" s="341">
        <f t="shared" si="14"/>
        <v>0.54179999999999995</v>
      </c>
      <c r="H255" s="342">
        <f>(C255/C275)*H11</f>
        <v>3.1831291011942195E-2</v>
      </c>
      <c r="I255" s="343">
        <f t="shared" si="12"/>
        <v>0.5736312910119421</v>
      </c>
      <c r="J255" s="258"/>
      <c r="K255" s="326"/>
      <c r="L255" s="326"/>
      <c r="M255" s="326"/>
      <c r="N255" s="326"/>
    </row>
    <row r="256" spans="1:14" x14ac:dyDescent="0.25">
      <c r="A256" s="337" t="s">
        <v>174</v>
      </c>
      <c r="B256" s="357">
        <v>17218629</v>
      </c>
      <c r="C256" s="337">
        <v>61.6</v>
      </c>
      <c r="D256" s="340">
        <v>4490</v>
      </c>
      <c r="E256" s="340">
        <v>5000</v>
      </c>
      <c r="F256" s="340">
        <f t="shared" si="13"/>
        <v>510</v>
      </c>
      <c r="G256" s="341">
        <f t="shared" si="14"/>
        <v>0.43859999999999999</v>
      </c>
      <c r="H256" s="342">
        <f>(C256/C275)*H11</f>
        <v>7.9064819610308035E-2</v>
      </c>
      <c r="I256" s="343">
        <f t="shared" si="12"/>
        <v>0.51766481961030797</v>
      </c>
      <c r="J256" s="258"/>
      <c r="K256" s="326"/>
      <c r="L256" s="326"/>
      <c r="M256" s="326"/>
      <c r="N256" s="326"/>
    </row>
    <row r="257" spans="1:14" x14ac:dyDescent="0.25">
      <c r="A257" s="337" t="s">
        <v>175</v>
      </c>
      <c r="B257" s="357">
        <v>17219205</v>
      </c>
      <c r="C257" s="337">
        <v>49.7</v>
      </c>
      <c r="D257" s="340">
        <v>3115</v>
      </c>
      <c r="E257" s="340">
        <v>3115</v>
      </c>
      <c r="F257" s="340">
        <f t="shared" si="13"/>
        <v>0</v>
      </c>
      <c r="G257" s="341">
        <f t="shared" si="14"/>
        <v>0</v>
      </c>
      <c r="H257" s="342">
        <f>(C257/C275)*H11</f>
        <v>6.3790934003771255E-2</v>
      </c>
      <c r="I257" s="343">
        <f t="shared" si="12"/>
        <v>6.3790934003771255E-2</v>
      </c>
      <c r="J257" s="258"/>
      <c r="K257" s="326"/>
      <c r="L257" s="326"/>
      <c r="M257" s="326"/>
      <c r="N257" s="326"/>
    </row>
    <row r="258" spans="1:14" x14ac:dyDescent="0.25">
      <c r="A258" s="337" t="s">
        <v>176</v>
      </c>
      <c r="B258" s="357">
        <v>17218873</v>
      </c>
      <c r="C258" s="337">
        <v>55</v>
      </c>
      <c r="D258" s="340">
        <v>5960</v>
      </c>
      <c r="E258" s="340">
        <v>6845</v>
      </c>
      <c r="F258" s="340">
        <f t="shared" si="13"/>
        <v>885</v>
      </c>
      <c r="G258" s="341">
        <f t="shared" si="14"/>
        <v>0.7611</v>
      </c>
      <c r="H258" s="342">
        <f>(C258/C275)*H11</f>
        <v>7.0593588937775023E-2</v>
      </c>
      <c r="I258" s="343">
        <f t="shared" si="12"/>
        <v>0.83169358893777501</v>
      </c>
      <c r="J258" s="258"/>
      <c r="K258" s="326"/>
      <c r="L258" s="326"/>
      <c r="M258" s="326"/>
      <c r="N258" s="326"/>
    </row>
    <row r="259" spans="1:14" x14ac:dyDescent="0.25">
      <c r="A259" s="337" t="s">
        <v>177</v>
      </c>
      <c r="B259" s="357">
        <v>17219306</v>
      </c>
      <c r="C259" s="337">
        <v>27.6</v>
      </c>
      <c r="D259" s="340">
        <v>4655</v>
      </c>
      <c r="E259" s="340">
        <v>5070</v>
      </c>
      <c r="F259" s="340">
        <f t="shared" si="13"/>
        <v>415</v>
      </c>
      <c r="G259" s="341">
        <f t="shared" si="14"/>
        <v>0.3569</v>
      </c>
      <c r="H259" s="342">
        <f>(C259/C275)*H11</f>
        <v>3.5425146448774383E-2</v>
      </c>
      <c r="I259" s="343">
        <f t="shared" si="12"/>
        <v>0.39232514644877436</v>
      </c>
      <c r="J259" s="258"/>
      <c r="K259" s="326"/>
      <c r="L259" s="326"/>
      <c r="M259" s="326"/>
      <c r="N259" s="326"/>
    </row>
    <row r="260" spans="1:14" x14ac:dyDescent="0.25">
      <c r="A260" s="337" t="s">
        <v>178</v>
      </c>
      <c r="B260" s="357">
        <v>17715274</v>
      </c>
      <c r="C260" s="337">
        <v>22</v>
      </c>
      <c r="D260" s="340">
        <v>975</v>
      </c>
      <c r="E260" s="340">
        <v>1340</v>
      </c>
      <c r="F260" s="340">
        <f t="shared" si="13"/>
        <v>365</v>
      </c>
      <c r="G260" s="341">
        <f t="shared" si="14"/>
        <v>0.31390000000000001</v>
      </c>
      <c r="H260" s="342">
        <f>(C260/C275)*H11</f>
        <v>2.8237435575110013E-2</v>
      </c>
      <c r="I260" s="343">
        <f t="shared" si="12"/>
        <v>0.34213743557511</v>
      </c>
      <c r="J260" s="258"/>
      <c r="K260" s="326"/>
      <c r="L260" s="326"/>
      <c r="M260" s="326"/>
      <c r="N260" s="326"/>
    </row>
    <row r="261" spans="1:14" x14ac:dyDescent="0.25">
      <c r="A261" s="337" t="s">
        <v>179</v>
      </c>
      <c r="B261" s="357">
        <v>17715700</v>
      </c>
      <c r="C261" s="337">
        <v>30.6</v>
      </c>
      <c r="D261" s="340">
        <v>4170</v>
      </c>
      <c r="E261" s="340">
        <v>4865</v>
      </c>
      <c r="F261" s="340">
        <f t="shared" si="13"/>
        <v>695</v>
      </c>
      <c r="G261" s="341">
        <f t="shared" si="14"/>
        <v>0.59770000000000001</v>
      </c>
      <c r="H261" s="342">
        <f>(C261/C275)*H11</f>
        <v>3.9275705845380288E-2</v>
      </c>
      <c r="I261" s="343">
        <f t="shared" si="12"/>
        <v>0.63697570584538032</v>
      </c>
      <c r="J261" s="258"/>
      <c r="K261" s="326"/>
      <c r="L261" s="326"/>
      <c r="M261" s="326"/>
      <c r="N261" s="326"/>
    </row>
    <row r="262" spans="1:14" x14ac:dyDescent="0.25">
      <c r="A262" s="337" t="s">
        <v>180</v>
      </c>
      <c r="B262" s="357">
        <v>17715694</v>
      </c>
      <c r="C262" s="337">
        <v>32</v>
      </c>
      <c r="D262" s="340">
        <v>5490</v>
      </c>
      <c r="E262" s="340">
        <v>6020</v>
      </c>
      <c r="F262" s="340">
        <f t="shared" si="13"/>
        <v>530</v>
      </c>
      <c r="G262" s="341">
        <f t="shared" si="14"/>
        <v>0.45579999999999998</v>
      </c>
      <c r="H262" s="342">
        <f>(C262/C275)*H11</f>
        <v>4.1072633563796382E-2</v>
      </c>
      <c r="I262" s="343">
        <f t="shared" si="12"/>
        <v>0.49687263356379635</v>
      </c>
      <c r="J262" s="258"/>
      <c r="K262" s="326"/>
      <c r="L262" s="326"/>
      <c r="M262" s="326"/>
      <c r="N262" s="326"/>
    </row>
    <row r="263" spans="1:14" x14ac:dyDescent="0.25">
      <c r="A263" s="337" t="s">
        <v>181</v>
      </c>
      <c r="B263" s="357">
        <v>17714976</v>
      </c>
      <c r="C263" s="337">
        <v>35.200000000000003</v>
      </c>
      <c r="D263" s="340">
        <v>3440</v>
      </c>
      <c r="E263" s="340">
        <v>3870</v>
      </c>
      <c r="F263" s="340">
        <f t="shared" si="13"/>
        <v>430</v>
      </c>
      <c r="G263" s="341">
        <f t="shared" si="14"/>
        <v>0.36980000000000002</v>
      </c>
      <c r="H263" s="342">
        <f>(C263/C275)*H11</f>
        <v>4.5179896920176023E-2</v>
      </c>
      <c r="I263" s="343">
        <f t="shared" si="12"/>
        <v>0.41497989692017606</v>
      </c>
      <c r="J263" s="258"/>
      <c r="K263" s="326"/>
      <c r="L263" s="326"/>
      <c r="M263" s="326"/>
      <c r="N263" s="326"/>
    </row>
    <row r="264" spans="1:14" x14ac:dyDescent="0.25">
      <c r="A264" s="337" t="s">
        <v>182</v>
      </c>
      <c r="B264" s="357">
        <v>17715444</v>
      </c>
      <c r="C264" s="337">
        <v>37.1</v>
      </c>
      <c r="D264" s="340">
        <v>3665</v>
      </c>
      <c r="E264" s="340">
        <v>3860</v>
      </c>
      <c r="F264" s="340">
        <f t="shared" si="13"/>
        <v>195</v>
      </c>
      <c r="G264" s="341">
        <f t="shared" si="14"/>
        <v>0.16769999999999999</v>
      </c>
      <c r="H264" s="342">
        <f>(C264/C275)*H11</f>
        <v>4.7618584538026434E-2</v>
      </c>
      <c r="I264" s="343">
        <f t="shared" si="12"/>
        <v>0.21531858453802644</v>
      </c>
      <c r="J264" s="258"/>
      <c r="K264" s="326"/>
      <c r="L264" s="326"/>
      <c r="M264" s="326"/>
      <c r="N264" s="326"/>
    </row>
    <row r="265" spans="1:14" x14ac:dyDescent="0.25">
      <c r="A265" s="337" t="s">
        <v>183</v>
      </c>
      <c r="B265" s="357">
        <v>17715064</v>
      </c>
      <c r="C265" s="337">
        <v>40.799999999999997</v>
      </c>
      <c r="D265" s="340">
        <v>6940</v>
      </c>
      <c r="E265" s="340">
        <v>7780</v>
      </c>
      <c r="F265" s="340">
        <f t="shared" si="13"/>
        <v>840</v>
      </c>
      <c r="G265" s="341">
        <f t="shared" si="14"/>
        <v>0.72239999999999993</v>
      </c>
      <c r="H265" s="342">
        <f>(C265/C275)*H11</f>
        <v>5.2367607793840379E-2</v>
      </c>
      <c r="I265" s="343">
        <f t="shared" si="12"/>
        <v>0.77476760779384035</v>
      </c>
      <c r="J265" s="258" t="s">
        <v>231</v>
      </c>
      <c r="K265" s="326"/>
      <c r="L265" s="326"/>
      <c r="M265" s="326"/>
      <c r="N265" s="326"/>
    </row>
    <row r="266" spans="1:14" x14ac:dyDescent="0.25">
      <c r="A266" s="337" t="s">
        <v>184</v>
      </c>
      <c r="B266" s="357">
        <v>17715679</v>
      </c>
      <c r="C266" s="337">
        <v>31.4</v>
      </c>
      <c r="D266" s="340">
        <v>4865</v>
      </c>
      <c r="E266" s="340">
        <v>5550</v>
      </c>
      <c r="F266" s="340">
        <f t="shared" si="13"/>
        <v>685</v>
      </c>
      <c r="G266" s="341">
        <f t="shared" si="14"/>
        <v>0.58909999999999996</v>
      </c>
      <c r="H266" s="342">
        <f>(C266/C275)*H11</f>
        <v>4.0302521684475193E-2</v>
      </c>
      <c r="I266" s="343">
        <f t="shared" si="12"/>
        <v>0.62940252168447519</v>
      </c>
      <c r="J266" s="258"/>
      <c r="K266" s="358"/>
      <c r="L266" s="364"/>
      <c r="M266" s="326"/>
      <c r="N266" s="326"/>
    </row>
    <row r="267" spans="1:14" x14ac:dyDescent="0.25">
      <c r="A267" s="337" t="s">
        <v>185</v>
      </c>
      <c r="B267" s="357">
        <v>17715061</v>
      </c>
      <c r="C267" s="337">
        <v>29.8</v>
      </c>
      <c r="D267" s="340">
        <v>4185</v>
      </c>
      <c r="E267" s="340">
        <v>4720</v>
      </c>
      <c r="F267" s="340">
        <f t="shared" si="13"/>
        <v>535</v>
      </c>
      <c r="G267" s="341">
        <f t="shared" si="14"/>
        <v>0.46010000000000001</v>
      </c>
      <c r="H267" s="342">
        <f>(C267/C275)*H11</f>
        <v>3.8248890006285383E-2</v>
      </c>
      <c r="I267" s="343">
        <f t="shared" si="12"/>
        <v>0.49834889000628541</v>
      </c>
      <c r="J267" s="258"/>
      <c r="K267" s="364"/>
      <c r="L267" s="364"/>
      <c r="M267" s="326"/>
      <c r="N267" s="326"/>
    </row>
    <row r="268" spans="1:14" x14ac:dyDescent="0.25">
      <c r="A268" s="337" t="s">
        <v>186</v>
      </c>
      <c r="B268" s="357">
        <v>17714969</v>
      </c>
      <c r="C268" s="337">
        <v>29.1</v>
      </c>
      <c r="D268" s="340">
        <v>5730</v>
      </c>
      <c r="E268" s="340">
        <v>6680</v>
      </c>
      <c r="F268" s="340">
        <f t="shared" si="13"/>
        <v>950</v>
      </c>
      <c r="G268" s="341">
        <f t="shared" si="14"/>
        <v>0.81699999999999995</v>
      </c>
      <c r="H268" s="342">
        <f>(C268/C275)*H11</f>
        <v>3.7350426147077335E-2</v>
      </c>
      <c r="I268" s="343">
        <f t="shared" si="12"/>
        <v>0.85435042614707724</v>
      </c>
      <c r="J268" s="258"/>
      <c r="K268" s="364"/>
      <c r="L268" s="364"/>
      <c r="M268" s="326"/>
      <c r="N268" s="326"/>
    </row>
    <row r="269" spans="1:14" x14ac:dyDescent="0.25">
      <c r="A269" s="337" t="s">
        <v>187</v>
      </c>
      <c r="B269" s="357">
        <v>17219305</v>
      </c>
      <c r="C269" s="337">
        <v>33.4</v>
      </c>
      <c r="D269" s="340">
        <v>4556</v>
      </c>
      <c r="E269" s="340">
        <v>4556</v>
      </c>
      <c r="F269" s="340">
        <f t="shared" si="13"/>
        <v>0</v>
      </c>
      <c r="G269" s="341">
        <f t="shared" si="14"/>
        <v>0</v>
      </c>
      <c r="H269" s="342">
        <f>(C269/C275)*H11</f>
        <v>4.2869561282212469E-2</v>
      </c>
      <c r="I269" s="343">
        <f t="shared" ref="I269:I273" si="15">G269+H269</f>
        <v>4.2869561282212469E-2</v>
      </c>
      <c r="J269" s="258"/>
      <c r="K269" s="364"/>
      <c r="L269" s="364"/>
      <c r="M269" s="326"/>
      <c r="N269" s="326"/>
    </row>
    <row r="270" spans="1:14" x14ac:dyDescent="0.25">
      <c r="A270" s="337" t="s">
        <v>188</v>
      </c>
      <c r="B270" s="357">
        <v>17218719</v>
      </c>
      <c r="C270" s="337">
        <v>32.5</v>
      </c>
      <c r="D270" s="340">
        <v>6695</v>
      </c>
      <c r="E270" s="340">
        <v>7445</v>
      </c>
      <c r="F270" s="340">
        <f t="shared" si="13"/>
        <v>750</v>
      </c>
      <c r="G270" s="341">
        <f t="shared" si="14"/>
        <v>0.64500000000000002</v>
      </c>
      <c r="H270" s="342">
        <f>(C270/C275)*H11</f>
        <v>4.1714393463230699E-2</v>
      </c>
      <c r="I270" s="343">
        <f t="shared" si="15"/>
        <v>0.68671439346323071</v>
      </c>
      <c r="J270" s="258"/>
      <c r="K270" s="326"/>
      <c r="L270" s="326"/>
      <c r="M270" s="326"/>
      <c r="N270" s="326"/>
    </row>
    <row r="271" spans="1:14" x14ac:dyDescent="0.25">
      <c r="A271" s="337" t="s">
        <v>189</v>
      </c>
      <c r="B271" s="357">
        <v>17715338</v>
      </c>
      <c r="C271" s="337">
        <v>29.5</v>
      </c>
      <c r="D271" s="340">
        <v>5760</v>
      </c>
      <c r="E271" s="340">
        <v>6355</v>
      </c>
      <c r="F271" s="340">
        <f t="shared" si="13"/>
        <v>595</v>
      </c>
      <c r="G271" s="341">
        <f t="shared" si="14"/>
        <v>0.51169999999999993</v>
      </c>
      <c r="H271" s="342">
        <f>(C271/C275)*H11</f>
        <v>3.7863834066624788E-2</v>
      </c>
      <c r="I271" s="343">
        <f t="shared" si="15"/>
        <v>0.54956383406662468</v>
      </c>
      <c r="J271" s="365"/>
      <c r="K271" s="326"/>
      <c r="L271" s="326"/>
      <c r="M271" s="326"/>
      <c r="N271" s="326"/>
    </row>
    <row r="272" spans="1:14" x14ac:dyDescent="0.25">
      <c r="A272" s="337" t="s">
        <v>190</v>
      </c>
      <c r="B272" s="357">
        <v>17715503</v>
      </c>
      <c r="C272" s="337">
        <v>24.4</v>
      </c>
      <c r="D272" s="340">
        <v>4585</v>
      </c>
      <c r="E272" s="340">
        <v>5250</v>
      </c>
      <c r="F272" s="340">
        <f t="shared" ref="F272:F275" si="16">E272-D272</f>
        <v>665</v>
      </c>
      <c r="G272" s="341">
        <f t="shared" si="14"/>
        <v>0.57189999999999996</v>
      </c>
      <c r="H272" s="342">
        <f>(C272/C275)*H11</f>
        <v>3.1317883092394742E-2</v>
      </c>
      <c r="I272" s="343">
        <f t="shared" si="15"/>
        <v>0.60321788309239466</v>
      </c>
      <c r="J272" s="322"/>
      <c r="K272" s="326"/>
      <c r="L272" s="326"/>
      <c r="M272" s="326"/>
      <c r="N272" s="326"/>
    </row>
    <row r="273" spans="1:14" x14ac:dyDescent="0.25">
      <c r="A273" s="337" t="s">
        <v>191</v>
      </c>
      <c r="B273" s="357">
        <v>17219032</v>
      </c>
      <c r="C273" s="337">
        <v>43.3</v>
      </c>
      <c r="D273" s="340">
        <v>6435</v>
      </c>
      <c r="E273" s="340">
        <v>7260</v>
      </c>
      <c r="F273" s="340">
        <f t="shared" si="16"/>
        <v>825</v>
      </c>
      <c r="G273" s="341">
        <f>F273*0.00086</f>
        <v>0.70950000000000002</v>
      </c>
      <c r="H273" s="342">
        <f>(C273/C275)*H11</f>
        <v>5.557640729101198E-2</v>
      </c>
      <c r="I273" s="343">
        <f t="shared" si="15"/>
        <v>0.76507640729101201</v>
      </c>
      <c r="J273" s="364"/>
      <c r="K273" s="326"/>
      <c r="L273" s="326"/>
      <c r="M273" s="326"/>
      <c r="N273" s="326"/>
    </row>
    <row r="274" spans="1:14" x14ac:dyDescent="0.25">
      <c r="A274" s="812" t="s">
        <v>211</v>
      </c>
      <c r="B274" s="813"/>
      <c r="C274" s="366">
        <f t="shared" ref="C274:I274" si="17">SUM(C205:C273)</f>
        <v>2877.7000000000007</v>
      </c>
      <c r="D274" s="353">
        <f t="shared" ref="D274" si="18">SUM(D205:D273)</f>
        <v>459694</v>
      </c>
      <c r="E274" s="353">
        <f t="shared" si="17"/>
        <v>502990</v>
      </c>
      <c r="F274" s="340">
        <f t="shared" si="16"/>
        <v>43296</v>
      </c>
      <c r="G274" s="354">
        <f t="shared" si="17"/>
        <v>37.234559999999995</v>
      </c>
      <c r="H274" s="355">
        <f t="shared" si="17"/>
        <v>3.9266945271419047</v>
      </c>
      <c r="I274" s="354">
        <f t="shared" si="17"/>
        <v>41.161254527141899</v>
      </c>
      <c r="J274" s="364"/>
      <c r="K274" s="326"/>
      <c r="L274" s="326"/>
      <c r="M274" s="326"/>
      <c r="N274" s="326"/>
    </row>
    <row r="275" spans="1:14" x14ac:dyDescent="0.25">
      <c r="A275" s="803" t="s">
        <v>212</v>
      </c>
      <c r="B275" s="804"/>
      <c r="C275" s="355">
        <f t="shared" ref="C275:H275" si="19">C274+C204</f>
        <v>13523.499999999998</v>
      </c>
      <c r="D275" s="353">
        <f t="shared" si="19"/>
        <v>1358545</v>
      </c>
      <c r="E275" s="353">
        <f t="shared" si="19"/>
        <v>1472257</v>
      </c>
      <c r="F275" s="340">
        <f t="shared" si="16"/>
        <v>113712</v>
      </c>
      <c r="G275" s="354">
        <f t="shared" si="19"/>
        <v>97.792319999999989</v>
      </c>
      <c r="H275" s="355">
        <f t="shared" si="19"/>
        <v>17.590789601937637</v>
      </c>
      <c r="I275" s="354">
        <f>I274+I204</f>
        <v>115.38310960193763</v>
      </c>
      <c r="J275" s="364"/>
      <c r="K275" s="326"/>
      <c r="L275" s="326"/>
      <c r="M275" s="326"/>
      <c r="N275" s="326"/>
    </row>
    <row r="276" spans="1:14" x14ac:dyDescent="0.25">
      <c r="A276" s="367"/>
      <c r="B276" s="368"/>
      <c r="C276" s="367"/>
      <c r="D276" s="369"/>
      <c r="E276" s="370"/>
      <c r="F276" s="370"/>
      <c r="G276" s="369"/>
      <c r="H276" s="369"/>
      <c r="I276" s="369"/>
      <c r="J276" s="326"/>
      <c r="K276" s="326"/>
      <c r="L276" s="326"/>
      <c r="M276" s="326"/>
      <c r="N276" s="326"/>
    </row>
    <row r="277" spans="1:14" x14ac:dyDescent="0.25">
      <c r="A277" s="108"/>
      <c r="B277" s="371"/>
      <c r="C277" s="108"/>
      <c r="D277" s="109"/>
      <c r="E277" s="109"/>
      <c r="F277" s="109"/>
      <c r="G277" s="109"/>
      <c r="H277" s="372"/>
      <c r="I277" s="369"/>
      <c r="J277" s="326"/>
      <c r="K277" s="326"/>
      <c r="L277" s="326"/>
      <c r="M277" s="326"/>
      <c r="N277" s="326"/>
    </row>
    <row r="278" spans="1:14" x14ac:dyDescent="0.25">
      <c r="A278" s="108"/>
      <c r="B278" s="373"/>
      <c r="C278" s="108"/>
      <c r="D278" s="112"/>
      <c r="E278" s="112"/>
      <c r="F278" s="112" t="s">
        <v>231</v>
      </c>
      <c r="G278" s="112"/>
      <c r="H278" s="372"/>
      <c r="I278" s="369"/>
      <c r="J278" s="326"/>
      <c r="K278" s="326"/>
      <c r="L278" s="326"/>
      <c r="M278" s="326"/>
      <c r="N278" s="326"/>
    </row>
  </sheetData>
  <mergeCells count="19">
    <mergeCell ref="A274:B274"/>
    <mergeCell ref="A275:B275"/>
    <mergeCell ref="G12:J12"/>
    <mergeCell ref="E9:G9"/>
    <mergeCell ref="E10:G10"/>
    <mergeCell ref="E11:G11"/>
    <mergeCell ref="G13:I13"/>
    <mergeCell ref="K13:N13"/>
    <mergeCell ref="A204:B204"/>
    <mergeCell ref="A1:L1"/>
    <mergeCell ref="A3:L3"/>
    <mergeCell ref="A4:L4"/>
    <mergeCell ref="A6:H6"/>
    <mergeCell ref="K6:L11"/>
    <mergeCell ref="A7:D7"/>
    <mergeCell ref="E7:G7"/>
    <mergeCell ref="A8:D8"/>
    <mergeCell ref="E8:G8"/>
    <mergeCell ref="A9:D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0"/>
  <sheetViews>
    <sheetView workbookViewId="0">
      <selection activeCell="B178" sqref="B178"/>
    </sheetView>
  </sheetViews>
  <sheetFormatPr defaultRowHeight="15" x14ac:dyDescent="0.25"/>
  <cols>
    <col min="2" max="2" width="11.5703125" style="374" customWidth="1"/>
    <col min="3" max="3" width="9.42578125" customWidth="1"/>
    <col min="4" max="7" width="9.140625" customWidth="1"/>
    <col min="8" max="8" width="10.42578125" customWidth="1"/>
    <col min="9" max="9" width="10.85546875" customWidth="1"/>
    <col min="10" max="10" width="10.28515625" customWidth="1"/>
    <col min="11" max="11" width="12.28515625" customWidth="1"/>
    <col min="12" max="12" width="9.5703125" bestFit="1" customWidth="1"/>
    <col min="20" max="21" width="9.140625" customWidth="1"/>
  </cols>
  <sheetData>
    <row r="1" spans="1:14" ht="20.25" x14ac:dyDescent="0.3">
      <c r="A1" s="793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</row>
    <row r="2" spans="1:14" ht="20.25" x14ac:dyDescent="0.3">
      <c r="A2" s="220"/>
      <c r="B2" s="221"/>
      <c r="C2" s="220"/>
      <c r="D2" s="222"/>
      <c r="E2" s="222"/>
      <c r="F2" s="222"/>
      <c r="G2" s="222"/>
      <c r="H2" s="223"/>
      <c r="I2" s="224"/>
      <c r="J2" s="225"/>
      <c r="K2" s="225"/>
      <c r="L2" s="225"/>
    </row>
    <row r="3" spans="1:14" ht="18.75" x14ac:dyDescent="0.25">
      <c r="A3" s="794" t="s">
        <v>208</v>
      </c>
      <c r="B3" s="794"/>
      <c r="C3" s="794"/>
      <c r="D3" s="794"/>
      <c r="E3" s="794"/>
      <c r="F3" s="794"/>
      <c r="G3" s="794"/>
      <c r="H3" s="794"/>
      <c r="I3" s="794"/>
      <c r="J3" s="794"/>
      <c r="K3" s="794"/>
      <c r="L3" s="794"/>
    </row>
    <row r="4" spans="1:14" ht="18.75" x14ac:dyDescent="0.25">
      <c r="A4" s="770" t="s">
        <v>232</v>
      </c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0"/>
    </row>
    <row r="5" spans="1:14" ht="18.75" x14ac:dyDescent="0.25">
      <c r="A5" s="325"/>
      <c r="B5" s="227"/>
      <c r="C5" s="325"/>
      <c r="D5" s="228"/>
      <c r="E5" s="228"/>
      <c r="F5" s="228"/>
      <c r="G5" s="228"/>
      <c r="H5" s="228"/>
      <c r="I5" s="229"/>
      <c r="J5" s="230"/>
      <c r="K5" s="230"/>
      <c r="L5" s="230"/>
    </row>
    <row r="6" spans="1:14" ht="36" x14ac:dyDescent="0.25">
      <c r="A6" s="826" t="s">
        <v>1</v>
      </c>
      <c r="B6" s="827"/>
      <c r="C6" s="827"/>
      <c r="D6" s="827"/>
      <c r="E6" s="827"/>
      <c r="F6" s="827"/>
      <c r="G6" s="827"/>
      <c r="H6" s="828"/>
      <c r="I6" s="231"/>
      <c r="J6" s="232" t="s">
        <v>2</v>
      </c>
      <c r="K6" s="829" t="s">
        <v>3</v>
      </c>
      <c r="L6" s="829"/>
    </row>
    <row r="7" spans="1:14" ht="60" x14ac:dyDescent="0.25">
      <c r="A7" s="830" t="s">
        <v>4</v>
      </c>
      <c r="B7" s="830"/>
      <c r="C7" s="830"/>
      <c r="D7" s="830"/>
      <c r="E7" s="831" t="s">
        <v>5</v>
      </c>
      <c r="F7" s="831"/>
      <c r="G7" s="831"/>
      <c r="H7" s="375" t="s">
        <v>233</v>
      </c>
      <c r="I7" s="233"/>
      <c r="J7" s="232"/>
      <c r="K7" s="829"/>
      <c r="L7" s="829"/>
    </row>
    <row r="8" spans="1:14" x14ac:dyDescent="0.25">
      <c r="A8" s="832" t="s">
        <v>6</v>
      </c>
      <c r="B8" s="832"/>
      <c r="C8" s="832"/>
      <c r="D8" s="832"/>
      <c r="E8" s="821" t="s">
        <v>7</v>
      </c>
      <c r="F8" s="821"/>
      <c r="G8" s="821"/>
      <c r="H8" s="376">
        <v>184.49</v>
      </c>
      <c r="I8" s="235"/>
      <c r="J8" s="232"/>
      <c r="K8" s="829"/>
      <c r="L8" s="829"/>
    </row>
    <row r="9" spans="1:14" x14ac:dyDescent="0.25">
      <c r="A9" s="833" t="s">
        <v>8</v>
      </c>
      <c r="B9" s="833"/>
      <c r="C9" s="833"/>
      <c r="D9" s="833"/>
      <c r="E9" s="821" t="s">
        <v>9</v>
      </c>
      <c r="F9" s="821"/>
      <c r="G9" s="821"/>
      <c r="H9" s="376">
        <f>G205</f>
        <v>102.28238</v>
      </c>
      <c r="I9" s="235"/>
      <c r="J9" s="232"/>
      <c r="K9" s="829"/>
      <c r="L9" s="829"/>
    </row>
    <row r="10" spans="1:14" x14ac:dyDescent="0.25">
      <c r="A10" s="833"/>
      <c r="B10" s="833"/>
      <c r="C10" s="833"/>
      <c r="D10" s="833"/>
      <c r="E10" s="822" t="s">
        <v>207</v>
      </c>
      <c r="F10" s="786"/>
      <c r="G10" s="823"/>
      <c r="H10" s="376">
        <f>G275</f>
        <v>66.361039999999988</v>
      </c>
      <c r="I10" s="235"/>
      <c r="J10" s="232"/>
      <c r="K10" s="829"/>
      <c r="L10" s="829"/>
    </row>
    <row r="11" spans="1:14" x14ac:dyDescent="0.25">
      <c r="A11" s="833"/>
      <c r="B11" s="833"/>
      <c r="C11" s="833"/>
      <c r="D11" s="833"/>
      <c r="E11" s="821" t="s">
        <v>10</v>
      </c>
      <c r="F11" s="821"/>
      <c r="G11" s="821"/>
      <c r="H11" s="376">
        <f>H8-H9-H10</f>
        <v>15.846580000000017</v>
      </c>
      <c r="I11" s="235"/>
      <c r="J11" s="232"/>
      <c r="K11" s="829"/>
      <c r="L11" s="829"/>
    </row>
    <row r="12" spans="1:14" x14ac:dyDescent="0.25">
      <c r="A12" s="377"/>
      <c r="B12" s="377"/>
      <c r="C12" s="377"/>
      <c r="D12" s="377"/>
      <c r="E12" s="231"/>
      <c r="F12" s="231"/>
      <c r="G12" s="231"/>
      <c r="H12" s="235"/>
      <c r="I12" s="235"/>
      <c r="J12" s="232"/>
      <c r="K12" s="378"/>
      <c r="L12" s="378"/>
    </row>
    <row r="13" spans="1:14" ht="15" customHeight="1" x14ac:dyDescent="0.25">
      <c r="A13" s="236"/>
      <c r="B13" s="237"/>
      <c r="C13" s="236"/>
      <c r="D13" s="231"/>
      <c r="E13" s="231"/>
      <c r="F13" s="824" t="s">
        <v>11</v>
      </c>
      <c r="G13" s="824"/>
      <c r="H13" s="824"/>
      <c r="I13" s="824"/>
      <c r="J13" s="232"/>
      <c r="K13" s="239"/>
      <c r="L13" s="239"/>
    </row>
    <row r="14" spans="1:14" ht="15" customHeight="1" x14ac:dyDescent="0.25">
      <c r="A14" s="236"/>
      <c r="B14" s="237"/>
      <c r="C14" s="236"/>
      <c r="D14" s="231"/>
      <c r="E14" s="231"/>
      <c r="F14" s="231"/>
      <c r="G14" s="825" t="s">
        <v>234</v>
      </c>
      <c r="H14" s="825"/>
      <c r="I14" s="825"/>
      <c r="J14" s="240"/>
      <c r="K14" s="788"/>
      <c r="L14" s="788"/>
      <c r="M14" s="733"/>
      <c r="N14" s="733"/>
    </row>
    <row r="15" spans="1:14" ht="42" x14ac:dyDescent="0.25">
      <c r="A15" s="379" t="s">
        <v>12</v>
      </c>
      <c r="B15" s="380" t="s">
        <v>13</v>
      </c>
      <c r="C15" s="379" t="s">
        <v>14</v>
      </c>
      <c r="D15" s="381" t="s">
        <v>230</v>
      </c>
      <c r="E15" s="381" t="s">
        <v>235</v>
      </c>
      <c r="F15" s="382" t="s">
        <v>15</v>
      </c>
      <c r="G15" s="382" t="s">
        <v>16</v>
      </c>
      <c r="H15" s="383" t="s">
        <v>17</v>
      </c>
      <c r="I15" s="383" t="s">
        <v>18</v>
      </c>
      <c r="J15" s="246"/>
      <c r="K15" s="247"/>
      <c r="L15" s="247"/>
    </row>
    <row r="16" spans="1:14" x14ac:dyDescent="0.25">
      <c r="A16" s="294">
        <v>8</v>
      </c>
      <c r="B16" s="384">
        <v>17219199</v>
      </c>
      <c r="C16" s="385">
        <v>52.9</v>
      </c>
      <c r="D16" s="295">
        <v>3598</v>
      </c>
      <c r="E16" s="295">
        <v>3598</v>
      </c>
      <c r="F16" s="386">
        <f>E16-D16</f>
        <v>0</v>
      </c>
      <c r="G16" s="387">
        <f>F16*0.00086</f>
        <v>0</v>
      </c>
      <c r="H16" s="298">
        <f>(C16/C276)*H11</f>
        <v>6.1987213517210864E-2</v>
      </c>
      <c r="I16" s="388">
        <f t="shared" ref="I16:I79" si="0">G16+H16</f>
        <v>6.1987213517210864E-2</v>
      </c>
      <c r="J16" s="256"/>
      <c r="K16" s="256"/>
      <c r="L16" s="258"/>
    </row>
    <row r="17" spans="1:12" x14ac:dyDescent="0.25">
      <c r="A17" s="308">
        <v>9</v>
      </c>
      <c r="B17" s="384">
        <v>17218756</v>
      </c>
      <c r="C17" s="385">
        <v>48.9</v>
      </c>
      <c r="D17" s="295">
        <v>486</v>
      </c>
      <c r="E17" s="295">
        <v>500</v>
      </c>
      <c r="F17" s="386">
        <f t="shared" ref="F17:F80" si="1">E17-D17</f>
        <v>14</v>
      </c>
      <c r="G17" s="387">
        <f>F17*0.00086</f>
        <v>1.204E-2</v>
      </c>
      <c r="H17" s="298">
        <f>(C17/C276)*H11</f>
        <v>5.7300089621769579E-2</v>
      </c>
      <c r="I17" s="388">
        <f>G17+H17</f>
        <v>6.9340089621769574E-2</v>
      </c>
      <c r="J17" s="256"/>
      <c r="K17" s="256"/>
      <c r="L17" s="260"/>
    </row>
    <row r="18" spans="1:12" x14ac:dyDescent="0.25">
      <c r="A18" s="308">
        <v>10</v>
      </c>
      <c r="B18" s="384">
        <v>17218829</v>
      </c>
      <c r="C18" s="385">
        <v>56.8</v>
      </c>
      <c r="D18" s="295">
        <v>4368</v>
      </c>
      <c r="E18" s="295">
        <v>4368</v>
      </c>
      <c r="F18" s="386">
        <f t="shared" si="1"/>
        <v>0</v>
      </c>
      <c r="G18" s="387">
        <f>F18*0.00086</f>
        <v>0</v>
      </c>
      <c r="H18" s="298">
        <f>(C18/C276)*H11</f>
        <v>6.6557159315266096E-2</v>
      </c>
      <c r="I18" s="388">
        <f t="shared" si="0"/>
        <v>6.6557159315266096E-2</v>
      </c>
      <c r="J18" s="256"/>
      <c r="K18" s="256"/>
      <c r="L18" s="260"/>
    </row>
    <row r="19" spans="1:12" x14ac:dyDescent="0.25">
      <c r="A19" s="294">
        <v>13</v>
      </c>
      <c r="B19" s="389">
        <v>17218859</v>
      </c>
      <c r="C19" s="385">
        <v>51.8</v>
      </c>
      <c r="D19" s="295">
        <v>3833</v>
      </c>
      <c r="E19" s="295">
        <v>3833</v>
      </c>
      <c r="F19" s="386">
        <f t="shared" si="1"/>
        <v>0</v>
      </c>
      <c r="G19" s="387">
        <f>F19*0.00086</f>
        <v>0</v>
      </c>
      <c r="H19" s="298">
        <f>(C19/C276)*H11</f>
        <v>6.0698254445964502E-2</v>
      </c>
      <c r="I19" s="388">
        <f t="shared" si="0"/>
        <v>6.0698254445964502E-2</v>
      </c>
      <c r="J19" s="256"/>
      <c r="K19" s="256"/>
      <c r="L19" s="260"/>
    </row>
    <row r="20" spans="1:12" x14ac:dyDescent="0.25">
      <c r="A20" s="308">
        <v>14</v>
      </c>
      <c r="B20" s="389">
        <v>17218899</v>
      </c>
      <c r="C20" s="385">
        <v>48.5</v>
      </c>
      <c r="D20" s="295">
        <v>7760</v>
      </c>
      <c r="E20" s="295">
        <v>9073</v>
      </c>
      <c r="F20" s="386">
        <f t="shared" si="1"/>
        <v>1313</v>
      </c>
      <c r="G20" s="387">
        <f t="shared" ref="G20:G83" si="2">F20*0.00086</f>
        <v>1.1291800000000001</v>
      </c>
      <c r="H20" s="298">
        <f>(C20/C276)*H11</f>
        <v>5.683137723222545E-2</v>
      </c>
      <c r="I20" s="388">
        <f t="shared" si="0"/>
        <v>1.1860113772322256</v>
      </c>
      <c r="J20" s="256"/>
      <c r="K20" s="256"/>
      <c r="L20" s="260"/>
    </row>
    <row r="21" spans="1:12" x14ac:dyDescent="0.25">
      <c r="A21" s="308">
        <v>15</v>
      </c>
      <c r="B21" s="384">
        <v>17218968</v>
      </c>
      <c r="C21" s="385">
        <v>49.4</v>
      </c>
      <c r="D21" s="295">
        <v>3804</v>
      </c>
      <c r="E21" s="295">
        <v>3804</v>
      </c>
      <c r="F21" s="386">
        <f t="shared" si="1"/>
        <v>0</v>
      </c>
      <c r="G21" s="387">
        <f>F21*0.00086</f>
        <v>0</v>
      </c>
      <c r="H21" s="298">
        <f>(C21/C276)*H11</f>
        <v>5.788598010869974E-2</v>
      </c>
      <c r="I21" s="388">
        <f t="shared" si="0"/>
        <v>5.788598010869974E-2</v>
      </c>
      <c r="J21" s="256"/>
      <c r="K21" s="256"/>
      <c r="L21" s="260"/>
    </row>
    <row r="22" spans="1:12" x14ac:dyDescent="0.25">
      <c r="A22" s="294">
        <v>16</v>
      </c>
      <c r="B22" s="384">
        <v>17218805</v>
      </c>
      <c r="C22" s="385">
        <v>66.5</v>
      </c>
      <c r="D22" s="295">
        <v>2547</v>
      </c>
      <c r="E22" s="295">
        <v>3491</v>
      </c>
      <c r="F22" s="386">
        <f t="shared" si="1"/>
        <v>944</v>
      </c>
      <c r="G22" s="387">
        <f t="shared" si="2"/>
        <v>0.81184000000000001</v>
      </c>
      <c r="H22" s="298">
        <f>(C22/C276)*H11</f>
        <v>7.7923434761711194E-2</v>
      </c>
      <c r="I22" s="388">
        <f t="shared" si="0"/>
        <v>0.88976343476171116</v>
      </c>
      <c r="J22" s="256"/>
      <c r="K22" s="256"/>
      <c r="L22" s="260"/>
    </row>
    <row r="23" spans="1:12" x14ac:dyDescent="0.25">
      <c r="A23" s="308">
        <v>17</v>
      </c>
      <c r="B23" s="384">
        <v>17219256</v>
      </c>
      <c r="C23" s="385">
        <v>36.6</v>
      </c>
      <c r="D23" s="295">
        <v>5188</v>
      </c>
      <c r="E23" s="295">
        <v>5655</v>
      </c>
      <c r="F23" s="386">
        <f t="shared" si="1"/>
        <v>467</v>
      </c>
      <c r="G23" s="387">
        <f t="shared" si="2"/>
        <v>0.40161999999999998</v>
      </c>
      <c r="H23" s="298">
        <f>(C23/C276)*H11</f>
        <v>4.2887183643287662E-2</v>
      </c>
      <c r="I23" s="388">
        <f t="shared" si="0"/>
        <v>0.44450718364328762</v>
      </c>
      <c r="J23" s="256"/>
      <c r="K23" s="256"/>
      <c r="L23" s="260"/>
    </row>
    <row r="24" spans="1:12" x14ac:dyDescent="0.25">
      <c r="A24" s="294">
        <v>18</v>
      </c>
      <c r="B24" s="384">
        <v>17219092</v>
      </c>
      <c r="C24" s="385">
        <v>63.8</v>
      </c>
      <c r="D24" s="295">
        <v>6413</v>
      </c>
      <c r="E24" s="295">
        <v>7981</v>
      </c>
      <c r="F24" s="386">
        <f t="shared" si="1"/>
        <v>1568</v>
      </c>
      <c r="G24" s="387">
        <f t="shared" si="2"/>
        <v>1.3484799999999999</v>
      </c>
      <c r="H24" s="298">
        <f>(C24/C276)*H11</f>
        <v>7.4759626132288329E-2</v>
      </c>
      <c r="I24" s="388">
        <f t="shared" si="0"/>
        <v>1.4232396261322882</v>
      </c>
      <c r="J24" s="256"/>
      <c r="K24" s="256"/>
      <c r="L24" s="260"/>
    </row>
    <row r="25" spans="1:12" x14ac:dyDescent="0.25">
      <c r="A25" s="294">
        <v>19</v>
      </c>
      <c r="B25" s="384">
        <v>17218740</v>
      </c>
      <c r="C25" s="385">
        <v>45.8</v>
      </c>
      <c r="D25" s="295">
        <v>4390</v>
      </c>
      <c r="E25" s="295">
        <v>4400</v>
      </c>
      <c r="F25" s="386">
        <f t="shared" si="1"/>
        <v>10</v>
      </c>
      <c r="G25" s="387">
        <f t="shared" si="2"/>
        <v>8.6E-3</v>
      </c>
      <c r="H25" s="298">
        <f>(C25/C276)*H11</f>
        <v>5.3667568602802591E-2</v>
      </c>
      <c r="I25" s="388">
        <f>G25+H25</f>
        <v>6.2267568602802595E-2</v>
      </c>
      <c r="J25" s="256"/>
      <c r="K25" s="256"/>
      <c r="L25" s="260"/>
    </row>
    <row r="26" spans="1:12" x14ac:dyDescent="0.25">
      <c r="A26" s="308">
        <v>20</v>
      </c>
      <c r="B26" s="384">
        <v>17715014</v>
      </c>
      <c r="C26" s="385">
        <v>51.9</v>
      </c>
      <c r="D26" s="295">
        <v>7707</v>
      </c>
      <c r="E26" s="295">
        <v>7707</v>
      </c>
      <c r="F26" s="386">
        <f t="shared" si="1"/>
        <v>0</v>
      </c>
      <c r="G26" s="387">
        <f t="shared" si="2"/>
        <v>0</v>
      </c>
      <c r="H26" s="298">
        <f>(C26/C276)*H11</f>
        <v>6.0815432543350541E-2</v>
      </c>
      <c r="I26" s="388">
        <f t="shared" si="0"/>
        <v>6.0815432543350541E-2</v>
      </c>
      <c r="J26" s="256"/>
      <c r="K26" s="256"/>
      <c r="L26" s="260"/>
    </row>
    <row r="27" spans="1:12" x14ac:dyDescent="0.25">
      <c r="A27" s="390">
        <v>21</v>
      </c>
      <c r="B27" s="391">
        <v>17218750</v>
      </c>
      <c r="C27" s="385">
        <v>48.4</v>
      </c>
      <c r="D27" s="295">
        <v>5607</v>
      </c>
      <c r="E27" s="295">
        <v>5607</v>
      </c>
      <c r="F27" s="386">
        <f t="shared" si="1"/>
        <v>0</v>
      </c>
      <c r="G27" s="387">
        <f t="shared" si="2"/>
        <v>0</v>
      </c>
      <c r="H27" s="298">
        <f>(C27/C276)*H11</f>
        <v>5.6714199134839424E-2</v>
      </c>
      <c r="I27" s="388">
        <f t="shared" si="0"/>
        <v>5.6714199134839424E-2</v>
      </c>
      <c r="J27" s="256"/>
      <c r="K27" s="256"/>
      <c r="L27" s="260"/>
    </row>
    <row r="28" spans="1:12" x14ac:dyDescent="0.25">
      <c r="A28" s="390">
        <v>22</v>
      </c>
      <c r="B28" s="391">
        <v>17219081</v>
      </c>
      <c r="C28" s="385">
        <v>56.9</v>
      </c>
      <c r="D28" s="295">
        <v>9418</v>
      </c>
      <c r="E28" s="295">
        <v>11282</v>
      </c>
      <c r="F28" s="386">
        <f t="shared" si="1"/>
        <v>1864</v>
      </c>
      <c r="G28" s="387">
        <f t="shared" si="2"/>
        <v>1.60304</v>
      </c>
      <c r="H28" s="298">
        <f>(C28/C276)*H11</f>
        <v>6.6674337412652121E-2</v>
      </c>
      <c r="I28" s="388">
        <f t="shared" si="0"/>
        <v>1.6697143374126522</v>
      </c>
      <c r="J28" s="256"/>
      <c r="K28" s="256"/>
      <c r="L28" s="260"/>
    </row>
    <row r="29" spans="1:12" x14ac:dyDescent="0.25">
      <c r="A29" s="390">
        <v>23</v>
      </c>
      <c r="B29" s="392">
        <v>17219189</v>
      </c>
      <c r="C29" s="393">
        <v>90.8</v>
      </c>
      <c r="D29" s="295">
        <v>6959</v>
      </c>
      <c r="E29" s="295">
        <v>6959</v>
      </c>
      <c r="F29" s="386">
        <f t="shared" si="1"/>
        <v>0</v>
      </c>
      <c r="G29" s="297">
        <f t="shared" si="2"/>
        <v>0</v>
      </c>
      <c r="H29" s="298">
        <f>(C29/C276)*H11</f>
        <v>0.10639771242651692</v>
      </c>
      <c r="I29" s="388">
        <f t="shared" si="0"/>
        <v>0.10639771242651692</v>
      </c>
      <c r="J29" s="256"/>
      <c r="K29" s="256"/>
      <c r="L29" s="260"/>
    </row>
    <row r="30" spans="1:12" x14ac:dyDescent="0.25">
      <c r="A30" s="390">
        <v>24</v>
      </c>
      <c r="B30" s="392">
        <v>17715070</v>
      </c>
      <c r="C30" s="393">
        <v>55.5</v>
      </c>
      <c r="D30" s="295">
        <v>9376</v>
      </c>
      <c r="E30" s="295">
        <v>9376</v>
      </c>
      <c r="F30" s="386">
        <f t="shared" si="1"/>
        <v>0</v>
      </c>
      <c r="G30" s="297">
        <f>F30*0.00086</f>
        <v>0</v>
      </c>
      <c r="H30" s="298">
        <f>(C30/C276)*H11</f>
        <v>6.5033844049247683E-2</v>
      </c>
      <c r="I30" s="388">
        <f t="shared" si="0"/>
        <v>6.5033844049247683E-2</v>
      </c>
      <c r="J30" s="256"/>
      <c r="K30" s="256"/>
      <c r="L30" s="260"/>
    </row>
    <row r="31" spans="1:12" x14ac:dyDescent="0.25">
      <c r="A31" s="390">
        <v>25</v>
      </c>
      <c r="B31" s="392">
        <v>17715312</v>
      </c>
      <c r="C31" s="393">
        <v>51.8</v>
      </c>
      <c r="D31" s="295">
        <v>3102</v>
      </c>
      <c r="E31" s="295">
        <v>3102</v>
      </c>
      <c r="F31" s="386">
        <f t="shared" si="1"/>
        <v>0</v>
      </c>
      <c r="G31" s="297">
        <f t="shared" si="2"/>
        <v>0</v>
      </c>
      <c r="H31" s="298">
        <f>(C31/C276)*H11</f>
        <v>6.0698254445964502E-2</v>
      </c>
      <c r="I31" s="388">
        <f t="shared" si="0"/>
        <v>6.0698254445964502E-2</v>
      </c>
      <c r="J31" s="256"/>
      <c r="K31" s="256"/>
      <c r="L31" s="260"/>
    </row>
    <row r="32" spans="1:12" x14ac:dyDescent="0.25">
      <c r="A32" s="390">
        <v>26</v>
      </c>
      <c r="B32" s="392">
        <v>17715570</v>
      </c>
      <c r="C32" s="393">
        <v>48.5</v>
      </c>
      <c r="D32" s="295">
        <v>6429</v>
      </c>
      <c r="E32" s="295">
        <v>6429</v>
      </c>
      <c r="F32" s="386">
        <f t="shared" si="1"/>
        <v>0</v>
      </c>
      <c r="G32" s="297">
        <f t="shared" si="2"/>
        <v>0</v>
      </c>
      <c r="H32" s="298">
        <f>(C32/C276)*H11</f>
        <v>5.683137723222545E-2</v>
      </c>
      <c r="I32" s="388">
        <f t="shared" si="0"/>
        <v>5.683137723222545E-2</v>
      </c>
      <c r="J32" s="256"/>
      <c r="K32" s="256"/>
      <c r="L32" s="260"/>
    </row>
    <row r="33" spans="1:13" x14ac:dyDescent="0.25">
      <c r="A33" s="301">
        <v>27</v>
      </c>
      <c r="B33" s="392">
        <v>17219083</v>
      </c>
      <c r="C33" s="393">
        <v>49.6</v>
      </c>
      <c r="D33" s="295">
        <v>7990</v>
      </c>
      <c r="E33" s="295">
        <v>9456</v>
      </c>
      <c r="F33" s="386">
        <f t="shared" si="1"/>
        <v>1466</v>
      </c>
      <c r="G33" s="297">
        <f t="shared" si="2"/>
        <v>1.2607599999999999</v>
      </c>
      <c r="H33" s="298">
        <f>(C33/C276)*H11</f>
        <v>5.8120336303471812E-2</v>
      </c>
      <c r="I33" s="388">
        <f t="shared" si="0"/>
        <v>1.3188803363034718</v>
      </c>
      <c r="J33" s="256"/>
      <c r="K33" s="256"/>
      <c r="L33" s="260"/>
    </row>
    <row r="34" spans="1:13" x14ac:dyDescent="0.25">
      <c r="A34" s="390">
        <v>28</v>
      </c>
      <c r="B34" s="392">
        <v>17219321</v>
      </c>
      <c r="C34" s="393">
        <v>66</v>
      </c>
      <c r="D34" s="295">
        <v>9252</v>
      </c>
      <c r="E34" s="295">
        <v>11196</v>
      </c>
      <c r="F34" s="386">
        <f t="shared" si="1"/>
        <v>1944</v>
      </c>
      <c r="G34" s="297">
        <f t="shared" si="2"/>
        <v>1.67184</v>
      </c>
      <c r="H34" s="298">
        <f>(C34/C276)*H11</f>
        <v>7.7337544274781025E-2</v>
      </c>
      <c r="I34" s="388">
        <f t="shared" si="0"/>
        <v>1.749177544274781</v>
      </c>
      <c r="J34" s="256"/>
      <c r="K34" s="256"/>
      <c r="L34" s="260"/>
    </row>
    <row r="35" spans="1:13" x14ac:dyDescent="0.25">
      <c r="A35" s="394">
        <v>29</v>
      </c>
      <c r="B35" s="338">
        <v>17219220</v>
      </c>
      <c r="C35" s="339">
        <v>36.700000000000003</v>
      </c>
      <c r="D35" s="340">
        <v>2348</v>
      </c>
      <c r="E35" s="340">
        <v>2490</v>
      </c>
      <c r="F35" s="340">
        <f t="shared" si="1"/>
        <v>142</v>
      </c>
      <c r="G35" s="395">
        <f t="shared" si="2"/>
        <v>0.12211999999999999</v>
      </c>
      <c r="H35" s="342">
        <f>(C35/C276)*H11</f>
        <v>4.3004361740673701E-2</v>
      </c>
      <c r="I35" s="343">
        <f t="shared" si="0"/>
        <v>0.16512436174067369</v>
      </c>
      <c r="J35" s="256"/>
      <c r="K35" s="260"/>
    </row>
    <row r="36" spans="1:13" x14ac:dyDescent="0.25">
      <c r="A36" s="394">
        <v>30</v>
      </c>
      <c r="B36" s="338">
        <v>17218806</v>
      </c>
      <c r="C36" s="339">
        <v>64</v>
      </c>
      <c r="D36" s="340">
        <v>9741</v>
      </c>
      <c r="E36" s="340">
        <v>11096</v>
      </c>
      <c r="F36" s="340">
        <f t="shared" si="1"/>
        <v>1355</v>
      </c>
      <c r="G36" s="395">
        <f t="shared" si="2"/>
        <v>1.1653</v>
      </c>
      <c r="H36" s="342">
        <f>(C36/C276)*H11</f>
        <v>7.4993982327060393E-2</v>
      </c>
      <c r="I36" s="343">
        <f t="shared" si="0"/>
        <v>1.2402939823270605</v>
      </c>
      <c r="J36" s="256"/>
      <c r="K36" s="260"/>
    </row>
    <row r="37" spans="1:13" x14ac:dyDescent="0.25">
      <c r="A37" s="394">
        <v>31</v>
      </c>
      <c r="B37" s="338">
        <v>17218983</v>
      </c>
      <c r="C37" s="339">
        <v>45.7</v>
      </c>
      <c r="D37" s="340">
        <v>3610</v>
      </c>
      <c r="E37" s="340">
        <v>3611</v>
      </c>
      <c r="F37" s="340">
        <f t="shared" si="1"/>
        <v>1</v>
      </c>
      <c r="G37" s="342">
        <f t="shared" si="2"/>
        <v>8.5999999999999998E-4</v>
      </c>
      <c r="H37" s="342">
        <f>(C37/C276)*H11</f>
        <v>5.3550390505416566E-2</v>
      </c>
      <c r="I37" s="343">
        <f t="shared" si="0"/>
        <v>5.4410390505416566E-2</v>
      </c>
      <c r="J37" s="256"/>
      <c r="K37" s="260"/>
    </row>
    <row r="38" spans="1:13" x14ac:dyDescent="0.25">
      <c r="A38" s="394">
        <v>32</v>
      </c>
      <c r="B38" s="338">
        <v>17715342</v>
      </c>
      <c r="C38" s="339">
        <v>52.7</v>
      </c>
      <c r="D38" s="340">
        <v>4792</v>
      </c>
      <c r="E38" s="340">
        <v>6101</v>
      </c>
      <c r="F38" s="340">
        <f t="shared" si="1"/>
        <v>1309</v>
      </c>
      <c r="G38" s="342">
        <f t="shared" si="2"/>
        <v>1.12574</v>
      </c>
      <c r="H38" s="342">
        <f>(C38/C276)*H11</f>
        <v>6.1752857322438799E-2</v>
      </c>
      <c r="I38" s="343">
        <f t="shared" si="0"/>
        <v>1.1874928573224388</v>
      </c>
      <c r="J38" s="256"/>
      <c r="K38" s="256"/>
      <c r="L38" s="260"/>
    </row>
    <row r="39" spans="1:13" x14ac:dyDescent="0.25">
      <c r="A39" s="394">
        <v>33</v>
      </c>
      <c r="B39" s="396">
        <v>17715078</v>
      </c>
      <c r="C39" s="339">
        <v>48.4</v>
      </c>
      <c r="D39" s="340">
        <v>5467</v>
      </c>
      <c r="E39" s="340">
        <v>6033</v>
      </c>
      <c r="F39" s="340">
        <f t="shared" si="1"/>
        <v>566</v>
      </c>
      <c r="G39" s="342">
        <f t="shared" si="2"/>
        <v>0.48675999999999997</v>
      </c>
      <c r="H39" s="342">
        <f>(C39/C276)*H11</f>
        <v>5.6714199134839424E-2</v>
      </c>
      <c r="I39" s="343">
        <f t="shared" si="0"/>
        <v>0.54347419913483941</v>
      </c>
      <c r="J39" s="256"/>
      <c r="K39" s="256"/>
      <c r="L39" s="260"/>
    </row>
    <row r="40" spans="1:13" x14ac:dyDescent="0.25">
      <c r="A40" s="394">
        <v>34</v>
      </c>
      <c r="B40" s="338">
        <v>17715593</v>
      </c>
      <c r="C40" s="339">
        <v>57</v>
      </c>
      <c r="D40" s="397">
        <v>8609</v>
      </c>
      <c r="E40" s="397">
        <v>8609</v>
      </c>
      <c r="F40" s="340">
        <f t="shared" si="1"/>
        <v>0</v>
      </c>
      <c r="G40" s="395">
        <f t="shared" si="2"/>
        <v>0</v>
      </c>
      <c r="H40" s="342">
        <f>(C40/C276)*H11</f>
        <v>6.679151551003816E-2</v>
      </c>
      <c r="I40" s="343">
        <f t="shared" si="0"/>
        <v>6.679151551003816E-2</v>
      </c>
      <c r="J40" s="256"/>
      <c r="K40" s="256"/>
      <c r="L40" s="260"/>
    </row>
    <row r="41" spans="1:13" x14ac:dyDescent="0.25">
      <c r="A41" s="394">
        <v>35</v>
      </c>
      <c r="B41" s="338">
        <v>17715668</v>
      </c>
      <c r="C41" s="339">
        <v>91</v>
      </c>
      <c r="D41" s="397">
        <v>11248</v>
      </c>
      <c r="E41" s="397">
        <v>13589</v>
      </c>
      <c r="F41" s="340">
        <f t="shared" si="1"/>
        <v>2341</v>
      </c>
      <c r="G41" s="395">
        <f t="shared" si="2"/>
        <v>2.0132599999999998</v>
      </c>
      <c r="H41" s="342">
        <f>(C41/C276)*H11</f>
        <v>0.106632068621289</v>
      </c>
      <c r="I41" s="343">
        <f t="shared" si="0"/>
        <v>2.1198920686212888</v>
      </c>
      <c r="J41" s="256"/>
      <c r="K41" s="256"/>
      <c r="L41" s="260"/>
      <c r="M41" s="398"/>
    </row>
    <row r="42" spans="1:13" x14ac:dyDescent="0.25">
      <c r="A42" s="394">
        <v>36</v>
      </c>
      <c r="B42" s="338">
        <v>17715330</v>
      </c>
      <c r="C42" s="339">
        <v>55.5</v>
      </c>
      <c r="D42" s="340">
        <v>5489</v>
      </c>
      <c r="E42" s="340">
        <v>5489</v>
      </c>
      <c r="F42" s="340">
        <f t="shared" si="1"/>
        <v>0</v>
      </c>
      <c r="G42" s="395">
        <f t="shared" si="2"/>
        <v>0</v>
      </c>
      <c r="H42" s="342">
        <f>(C42/C276)*H11</f>
        <v>6.5033844049247683E-2</v>
      </c>
      <c r="I42" s="343">
        <f t="shared" si="0"/>
        <v>6.5033844049247683E-2</v>
      </c>
      <c r="J42" s="256"/>
      <c r="K42" s="256"/>
      <c r="L42" s="260"/>
    </row>
    <row r="43" spans="1:13" x14ac:dyDescent="0.25">
      <c r="A43" s="394">
        <v>37</v>
      </c>
      <c r="B43" s="338">
        <v>17715181</v>
      </c>
      <c r="C43" s="339">
        <v>51.9</v>
      </c>
      <c r="D43" s="397">
        <v>6426</v>
      </c>
      <c r="E43" s="397">
        <v>7224</v>
      </c>
      <c r="F43" s="340">
        <f t="shared" si="1"/>
        <v>798</v>
      </c>
      <c r="G43" s="395">
        <f t="shared" si="2"/>
        <v>0.68628</v>
      </c>
      <c r="H43" s="342">
        <f>(C43/C276)*H11</f>
        <v>6.0815432543350541E-2</v>
      </c>
      <c r="I43" s="343">
        <f t="shared" si="0"/>
        <v>0.74709543254335053</v>
      </c>
      <c r="J43" s="256"/>
      <c r="K43" s="256"/>
      <c r="L43" s="260"/>
    </row>
    <row r="44" spans="1:13" x14ac:dyDescent="0.25">
      <c r="A44" s="337">
        <v>38</v>
      </c>
      <c r="B44" s="338">
        <v>17219134</v>
      </c>
      <c r="C44" s="339">
        <v>48.5</v>
      </c>
      <c r="D44" s="397">
        <v>5904</v>
      </c>
      <c r="E44" s="397">
        <v>6896</v>
      </c>
      <c r="F44" s="340">
        <f t="shared" si="1"/>
        <v>992</v>
      </c>
      <c r="G44" s="395">
        <f>F44*0.00086</f>
        <v>0.85311999999999999</v>
      </c>
      <c r="H44" s="342">
        <f>(C44/C276)*H11</f>
        <v>5.683137723222545E-2</v>
      </c>
      <c r="I44" s="343">
        <f t="shared" si="0"/>
        <v>0.90995137723222541</v>
      </c>
      <c r="J44" s="256"/>
      <c r="K44" s="256"/>
      <c r="L44" s="260"/>
    </row>
    <row r="45" spans="1:13" x14ac:dyDescent="0.25">
      <c r="A45" s="394">
        <v>39</v>
      </c>
      <c r="B45" s="338">
        <v>17715002</v>
      </c>
      <c r="C45" s="339">
        <v>49.4</v>
      </c>
      <c r="D45" s="397">
        <v>7543</v>
      </c>
      <c r="E45" s="397">
        <v>8779</v>
      </c>
      <c r="F45" s="340">
        <f t="shared" si="1"/>
        <v>1236</v>
      </c>
      <c r="G45" s="395">
        <f t="shared" si="2"/>
        <v>1.0629599999999999</v>
      </c>
      <c r="H45" s="342">
        <f>(C45/C276)*H11</f>
        <v>5.788598010869974E-2</v>
      </c>
      <c r="I45" s="343">
        <f t="shared" si="0"/>
        <v>1.1208459801086996</v>
      </c>
      <c r="J45" s="256"/>
      <c r="K45" s="256"/>
      <c r="L45" s="260"/>
    </row>
    <row r="46" spans="1:13" x14ac:dyDescent="0.25">
      <c r="A46" s="394">
        <v>40</v>
      </c>
      <c r="B46" s="338">
        <v>17715648</v>
      </c>
      <c r="C46" s="339">
        <v>66.099999999999994</v>
      </c>
      <c r="D46" s="340">
        <v>8227</v>
      </c>
      <c r="E46" s="340">
        <v>8607</v>
      </c>
      <c r="F46" s="340">
        <f t="shared" si="1"/>
        <v>380</v>
      </c>
      <c r="G46" s="395">
        <f t="shared" si="2"/>
        <v>0.32679999999999998</v>
      </c>
      <c r="H46" s="342">
        <f>(C46/C276)*H11</f>
        <v>7.7454722372167051E-2</v>
      </c>
      <c r="I46" s="343">
        <f t="shared" si="0"/>
        <v>0.40425472237216703</v>
      </c>
      <c r="J46" s="256"/>
      <c r="K46" s="256"/>
      <c r="L46" s="260"/>
    </row>
    <row r="47" spans="1:13" x14ac:dyDescent="0.25">
      <c r="A47" s="394">
        <v>41</v>
      </c>
      <c r="B47" s="338">
        <v>17715689</v>
      </c>
      <c r="C47" s="339">
        <v>36.799999999999997</v>
      </c>
      <c r="D47" s="397">
        <v>4024</v>
      </c>
      <c r="E47" s="397">
        <v>4024</v>
      </c>
      <c r="F47" s="340">
        <f t="shared" si="1"/>
        <v>0</v>
      </c>
      <c r="G47" s="395">
        <f t="shared" si="2"/>
        <v>0</v>
      </c>
      <c r="H47" s="342">
        <f>(C47/C276)*H11</f>
        <v>4.3121539838059719E-2</v>
      </c>
      <c r="I47" s="343">
        <f t="shared" si="0"/>
        <v>4.3121539838059719E-2</v>
      </c>
      <c r="J47" s="256"/>
      <c r="K47" s="399"/>
      <c r="L47" s="260"/>
    </row>
    <row r="48" spans="1:13" x14ac:dyDescent="0.25">
      <c r="A48" s="394">
        <v>42</v>
      </c>
      <c r="B48" s="338">
        <v>17715405</v>
      </c>
      <c r="C48" s="339">
        <v>64.099999999999994</v>
      </c>
      <c r="D48" s="340">
        <v>6972</v>
      </c>
      <c r="E48" s="340">
        <v>8879</v>
      </c>
      <c r="F48" s="340">
        <f t="shared" si="1"/>
        <v>1907</v>
      </c>
      <c r="G48" s="395">
        <f t="shared" si="2"/>
        <v>1.64002</v>
      </c>
      <c r="H48" s="342">
        <f>(C48/C276)*H11</f>
        <v>7.5111160424446419E-2</v>
      </c>
      <c r="I48" s="343">
        <f t="shared" si="0"/>
        <v>1.7151311604244464</v>
      </c>
      <c r="J48" s="256"/>
      <c r="K48" s="399"/>
      <c r="L48" s="260"/>
    </row>
    <row r="49" spans="1:12" x14ac:dyDescent="0.25">
      <c r="A49" s="394">
        <v>43</v>
      </c>
      <c r="B49" s="338">
        <v>17715025</v>
      </c>
      <c r="C49" s="339">
        <v>45.6</v>
      </c>
      <c r="D49" s="340">
        <v>7498</v>
      </c>
      <c r="E49" s="340">
        <v>9007</v>
      </c>
      <c r="F49" s="340">
        <f t="shared" si="1"/>
        <v>1509</v>
      </c>
      <c r="G49" s="395">
        <f t="shared" si="2"/>
        <v>1.2977399999999999</v>
      </c>
      <c r="H49" s="342">
        <f>(C49/C276)*H11</f>
        <v>5.3433212408030534E-2</v>
      </c>
      <c r="I49" s="343">
        <f t="shared" si="0"/>
        <v>1.3511732124080305</v>
      </c>
      <c r="J49" s="256"/>
      <c r="K49" s="399"/>
      <c r="L49" s="260"/>
    </row>
    <row r="50" spans="1:12" x14ac:dyDescent="0.25">
      <c r="A50" s="337">
        <v>44</v>
      </c>
      <c r="B50" s="338">
        <v>17715320</v>
      </c>
      <c r="C50" s="339">
        <v>52.8</v>
      </c>
      <c r="D50" s="397">
        <v>4095</v>
      </c>
      <c r="E50" s="397">
        <v>4805</v>
      </c>
      <c r="F50" s="340">
        <f t="shared" si="1"/>
        <v>710</v>
      </c>
      <c r="G50" s="395">
        <f t="shared" si="2"/>
        <v>0.61060000000000003</v>
      </c>
      <c r="H50" s="342">
        <f>(C50/C276)*H11</f>
        <v>6.1870035419824818E-2</v>
      </c>
      <c r="I50" s="343">
        <f t="shared" si="0"/>
        <v>0.67247003541982486</v>
      </c>
      <c r="J50" s="256"/>
      <c r="K50" s="256"/>
      <c r="L50" s="260"/>
    </row>
    <row r="51" spans="1:12" x14ac:dyDescent="0.25">
      <c r="A51" s="394">
        <v>45</v>
      </c>
      <c r="B51" s="338">
        <v>17219097</v>
      </c>
      <c r="C51" s="339">
        <v>48.7</v>
      </c>
      <c r="D51" s="397">
        <v>5087</v>
      </c>
      <c r="E51" s="397">
        <v>6085</v>
      </c>
      <c r="F51" s="340">
        <f t="shared" si="1"/>
        <v>998</v>
      </c>
      <c r="G51" s="395">
        <f t="shared" si="2"/>
        <v>0.85827999999999993</v>
      </c>
      <c r="H51" s="342">
        <f>(C51/C276)*H11</f>
        <v>5.7065733426997521E-2</v>
      </c>
      <c r="I51" s="343">
        <f t="shared" si="0"/>
        <v>0.91534573342699743</v>
      </c>
      <c r="J51" s="256"/>
      <c r="K51" s="256"/>
      <c r="L51" s="260"/>
    </row>
    <row r="52" spans="1:12" x14ac:dyDescent="0.25">
      <c r="A52" s="394">
        <v>46</v>
      </c>
      <c r="B52" s="338">
        <v>17218585</v>
      </c>
      <c r="C52" s="339">
        <v>56.8</v>
      </c>
      <c r="D52" s="397">
        <v>2974</v>
      </c>
      <c r="E52" s="397">
        <v>4271</v>
      </c>
      <c r="F52" s="340">
        <f t="shared" si="1"/>
        <v>1297</v>
      </c>
      <c r="G52" s="395">
        <f t="shared" si="2"/>
        <v>1.1154200000000001</v>
      </c>
      <c r="H52" s="342">
        <f>(C52/C276)*H11</f>
        <v>6.6557159315266096E-2</v>
      </c>
      <c r="I52" s="343">
        <f t="shared" si="0"/>
        <v>1.1819771593152661</v>
      </c>
      <c r="J52" s="256"/>
      <c r="K52" s="256"/>
      <c r="L52" s="260"/>
    </row>
    <row r="53" spans="1:12" x14ac:dyDescent="0.25">
      <c r="A53" s="394">
        <v>47</v>
      </c>
      <c r="B53" s="338">
        <v>17218807</v>
      </c>
      <c r="C53" s="339">
        <v>90.9</v>
      </c>
      <c r="D53" s="397">
        <v>6969</v>
      </c>
      <c r="E53" s="397">
        <v>8166</v>
      </c>
      <c r="F53" s="340">
        <f t="shared" si="1"/>
        <v>1197</v>
      </c>
      <c r="G53" s="395">
        <f t="shared" si="2"/>
        <v>1.02942</v>
      </c>
      <c r="H53" s="342">
        <f>(C53/C276)*H11</f>
        <v>0.10651489052390296</v>
      </c>
      <c r="I53" s="343">
        <f t="shared" si="0"/>
        <v>1.1359348905239031</v>
      </c>
      <c r="J53" s="256"/>
      <c r="K53" s="256"/>
      <c r="L53" s="260"/>
    </row>
    <row r="54" spans="1:12" x14ac:dyDescent="0.25">
      <c r="A54" s="394">
        <v>48</v>
      </c>
      <c r="B54" s="338">
        <v>17218627</v>
      </c>
      <c r="C54" s="339">
        <v>54.9</v>
      </c>
      <c r="D54" s="397">
        <v>2192</v>
      </c>
      <c r="E54" s="397">
        <v>3095</v>
      </c>
      <c r="F54" s="340">
        <f t="shared" si="1"/>
        <v>903</v>
      </c>
      <c r="G54" s="395">
        <f t="shared" si="2"/>
        <v>0.77657999999999994</v>
      </c>
      <c r="H54" s="342">
        <f>(C54/C276)*H11</f>
        <v>6.4330775464931489E-2</v>
      </c>
      <c r="I54" s="343">
        <f t="shared" si="0"/>
        <v>0.84091077546493143</v>
      </c>
      <c r="J54" s="256"/>
      <c r="K54" s="256"/>
      <c r="L54" s="260"/>
    </row>
    <row r="55" spans="1:12" x14ac:dyDescent="0.25">
      <c r="A55" s="394">
        <v>49</v>
      </c>
      <c r="B55" s="338">
        <v>17715402</v>
      </c>
      <c r="C55" s="339">
        <v>51.8</v>
      </c>
      <c r="D55" s="397">
        <v>4105</v>
      </c>
      <c r="E55" s="397">
        <v>4555</v>
      </c>
      <c r="F55" s="340">
        <f t="shared" si="1"/>
        <v>450</v>
      </c>
      <c r="G55" s="395">
        <f t="shared" si="2"/>
        <v>0.38700000000000001</v>
      </c>
      <c r="H55" s="342">
        <f>(C55/C276)*H11</f>
        <v>6.0698254445964502E-2</v>
      </c>
      <c r="I55" s="343">
        <f t="shared" si="0"/>
        <v>0.44769825444596451</v>
      </c>
      <c r="J55" s="256"/>
      <c r="K55" s="256"/>
      <c r="L55" s="260"/>
    </row>
    <row r="56" spans="1:12" x14ac:dyDescent="0.25">
      <c r="A56" s="394">
        <v>50</v>
      </c>
      <c r="B56" s="338">
        <v>17715322</v>
      </c>
      <c r="C56" s="339">
        <v>48.2</v>
      </c>
      <c r="D56" s="397">
        <v>7107</v>
      </c>
      <c r="E56" s="397">
        <v>7800</v>
      </c>
      <c r="F56" s="340">
        <f t="shared" si="1"/>
        <v>693</v>
      </c>
      <c r="G56" s="395">
        <f t="shared" si="2"/>
        <v>0.59597999999999995</v>
      </c>
      <c r="H56" s="342">
        <f>(C56/C276)*H11</f>
        <v>5.647984294006736E-2</v>
      </c>
      <c r="I56" s="343">
        <f t="shared" si="0"/>
        <v>0.65245984294006731</v>
      </c>
      <c r="J56" s="256"/>
      <c r="K56" s="256"/>
      <c r="L56" s="260"/>
    </row>
    <row r="57" spans="1:12" x14ac:dyDescent="0.25">
      <c r="A57" s="394">
        <v>51</v>
      </c>
      <c r="B57" s="338">
        <v>17715266</v>
      </c>
      <c r="C57" s="339">
        <v>49.3</v>
      </c>
      <c r="D57" s="397">
        <v>6562</v>
      </c>
      <c r="E57" s="397">
        <v>8087</v>
      </c>
      <c r="F57" s="340">
        <f t="shared" si="1"/>
        <v>1525</v>
      </c>
      <c r="G57" s="395">
        <f t="shared" si="2"/>
        <v>1.3114999999999999</v>
      </c>
      <c r="H57" s="342">
        <f>(C57/C276)*H11</f>
        <v>5.7768802011313708E-2</v>
      </c>
      <c r="I57" s="343">
        <f t="shared" si="0"/>
        <v>1.3692688020113135</v>
      </c>
      <c r="J57" s="256"/>
      <c r="K57" s="256"/>
      <c r="L57" s="260"/>
    </row>
    <row r="58" spans="1:12" x14ac:dyDescent="0.25">
      <c r="A58" s="394">
        <v>52</v>
      </c>
      <c r="B58" s="338">
        <v>17218675</v>
      </c>
      <c r="C58" s="339">
        <v>66.099999999999994</v>
      </c>
      <c r="D58" s="340">
        <v>5776</v>
      </c>
      <c r="E58" s="340">
        <v>5776</v>
      </c>
      <c r="F58" s="340">
        <f t="shared" si="1"/>
        <v>0</v>
      </c>
      <c r="G58" s="395">
        <f t="shared" si="2"/>
        <v>0</v>
      </c>
      <c r="H58" s="342">
        <f>(C58/C276)*H11</f>
        <v>7.7454722372167051E-2</v>
      </c>
      <c r="I58" s="343">
        <f t="shared" si="0"/>
        <v>7.7454722372167051E-2</v>
      </c>
      <c r="J58" s="256"/>
      <c r="K58" s="256"/>
      <c r="L58" s="260"/>
    </row>
    <row r="59" spans="1:12" x14ac:dyDescent="0.25">
      <c r="A59" s="394">
        <v>53</v>
      </c>
      <c r="B59" s="338">
        <v>17219239</v>
      </c>
      <c r="C59" s="339">
        <v>36.299999999999997</v>
      </c>
      <c r="D59" s="400">
        <v>3212</v>
      </c>
      <c r="E59" s="401">
        <v>3772</v>
      </c>
      <c r="F59" s="340">
        <f>E59-D59</f>
        <v>560</v>
      </c>
      <c r="G59" s="395">
        <f t="shared" si="2"/>
        <v>0.48159999999999997</v>
      </c>
      <c r="H59" s="342">
        <f>(C59/C276)*H11</f>
        <v>4.2535649351129565E-2</v>
      </c>
      <c r="I59" s="343">
        <f t="shared" si="0"/>
        <v>0.52413564935112955</v>
      </c>
      <c r="J59" s="256"/>
      <c r="K59" s="256"/>
      <c r="L59" s="260"/>
    </row>
    <row r="60" spans="1:12" x14ac:dyDescent="0.25">
      <c r="A60" s="394">
        <v>54</v>
      </c>
      <c r="B60" s="338">
        <v>17219153</v>
      </c>
      <c r="C60" s="339">
        <v>64</v>
      </c>
      <c r="D60" s="340">
        <v>8003</v>
      </c>
      <c r="E60" s="340">
        <v>8003</v>
      </c>
      <c r="F60" s="340">
        <f t="shared" si="1"/>
        <v>0</v>
      </c>
      <c r="G60" s="395">
        <f t="shared" si="2"/>
        <v>0</v>
      </c>
      <c r="H60" s="342">
        <f>(C60/C276)*H11</f>
        <v>7.4993982327060393E-2</v>
      </c>
      <c r="I60" s="343">
        <f t="shared" si="0"/>
        <v>7.4993982327060393E-2</v>
      </c>
      <c r="J60" s="256"/>
      <c r="K60" s="256"/>
      <c r="L60" s="260"/>
    </row>
    <row r="61" spans="1:12" x14ac:dyDescent="0.25">
      <c r="A61" s="394">
        <v>55</v>
      </c>
      <c r="B61" s="402">
        <v>17218951</v>
      </c>
      <c r="C61" s="339">
        <v>45.5</v>
      </c>
      <c r="D61" s="400">
        <v>4294</v>
      </c>
      <c r="E61" s="401">
        <v>4305</v>
      </c>
      <c r="F61" s="340">
        <f t="shared" si="1"/>
        <v>11</v>
      </c>
      <c r="G61" s="395">
        <f t="shared" si="2"/>
        <v>9.4599999999999997E-3</v>
      </c>
      <c r="H61" s="342">
        <f>(C61/C276)*H11</f>
        <v>5.3316034310644501E-2</v>
      </c>
      <c r="I61" s="343">
        <f t="shared" si="0"/>
        <v>6.2776034310644505E-2</v>
      </c>
      <c r="J61" s="256"/>
      <c r="K61" s="256"/>
      <c r="L61" s="260"/>
    </row>
    <row r="62" spans="1:12" x14ac:dyDescent="0.25">
      <c r="A62" s="394">
        <v>56</v>
      </c>
      <c r="B62" s="338">
        <v>17218852</v>
      </c>
      <c r="C62" s="339">
        <v>53.1</v>
      </c>
      <c r="D62" s="340">
        <v>3283</v>
      </c>
      <c r="E62" s="340">
        <v>4020</v>
      </c>
      <c r="F62" s="340">
        <f t="shared" si="1"/>
        <v>737</v>
      </c>
      <c r="G62" s="395">
        <f t="shared" si="2"/>
        <v>0.63381999999999994</v>
      </c>
      <c r="H62" s="342">
        <f>(C62/C276)*H11</f>
        <v>6.2221569711982921E-2</v>
      </c>
      <c r="I62" s="343">
        <f t="shared" si="0"/>
        <v>0.69604156971198283</v>
      </c>
      <c r="J62" s="256"/>
      <c r="K62" s="256"/>
      <c r="L62" s="260"/>
    </row>
    <row r="63" spans="1:12" x14ac:dyDescent="0.25">
      <c r="A63" s="394">
        <v>57</v>
      </c>
      <c r="B63" s="338">
        <v>17219162</v>
      </c>
      <c r="C63" s="339">
        <v>48.2</v>
      </c>
      <c r="D63" s="340">
        <v>5137</v>
      </c>
      <c r="E63" s="340">
        <v>6219</v>
      </c>
      <c r="F63" s="340">
        <f t="shared" si="1"/>
        <v>1082</v>
      </c>
      <c r="G63" s="395">
        <f t="shared" si="2"/>
        <v>0.93052000000000001</v>
      </c>
      <c r="H63" s="342">
        <f>(C63/C276)*H11</f>
        <v>5.647984294006736E-2</v>
      </c>
      <c r="I63" s="343">
        <f t="shared" si="0"/>
        <v>0.98699984294006737</v>
      </c>
      <c r="J63" s="256"/>
      <c r="K63" s="256"/>
      <c r="L63" s="260"/>
    </row>
    <row r="64" spans="1:12" x14ac:dyDescent="0.25">
      <c r="A64" s="394">
        <v>58</v>
      </c>
      <c r="B64" s="338">
        <v>17218886</v>
      </c>
      <c r="C64" s="339">
        <v>57</v>
      </c>
      <c r="D64" s="340">
        <v>8891</v>
      </c>
      <c r="E64" s="340">
        <v>10189</v>
      </c>
      <c r="F64" s="340">
        <f t="shared" si="1"/>
        <v>1298</v>
      </c>
      <c r="G64" s="395">
        <f t="shared" si="2"/>
        <v>1.1162799999999999</v>
      </c>
      <c r="H64" s="342">
        <f>(C64/C276)*H11</f>
        <v>6.679151551003816E-2</v>
      </c>
      <c r="I64" s="343">
        <f t="shared" si="0"/>
        <v>1.1830715155100382</v>
      </c>
      <c r="J64" s="256"/>
      <c r="K64" s="256"/>
      <c r="L64" s="260"/>
    </row>
    <row r="65" spans="1:12" x14ac:dyDescent="0.25">
      <c r="A65" s="394">
        <v>59</v>
      </c>
      <c r="B65" s="338">
        <v>17218882</v>
      </c>
      <c r="C65" s="339">
        <v>90.8</v>
      </c>
      <c r="D65" s="340">
        <v>10176</v>
      </c>
      <c r="E65" s="340">
        <v>10177</v>
      </c>
      <c r="F65" s="340">
        <f t="shared" si="1"/>
        <v>1</v>
      </c>
      <c r="G65" s="395">
        <f t="shared" si="2"/>
        <v>8.5999999999999998E-4</v>
      </c>
      <c r="H65" s="342">
        <f>(C65/C276)*H11</f>
        <v>0.10639771242651692</v>
      </c>
      <c r="I65" s="343">
        <f t="shared" si="0"/>
        <v>0.10725771242651692</v>
      </c>
      <c r="J65" s="256"/>
      <c r="K65" s="256"/>
      <c r="L65" s="260"/>
    </row>
    <row r="66" spans="1:12" x14ac:dyDescent="0.25">
      <c r="A66" s="394">
        <v>60</v>
      </c>
      <c r="B66" s="338">
        <v>17218598</v>
      </c>
      <c r="C66" s="339">
        <v>54.6</v>
      </c>
      <c r="D66" s="340">
        <v>1764</v>
      </c>
      <c r="E66" s="340">
        <v>2754</v>
      </c>
      <c r="F66" s="340">
        <f t="shared" si="1"/>
        <v>990</v>
      </c>
      <c r="G66" s="395">
        <f t="shared" si="2"/>
        <v>0.85139999999999993</v>
      </c>
      <c r="H66" s="342">
        <f>(C66/C276)*H11</f>
        <v>6.3979241172773399E-2</v>
      </c>
      <c r="I66" s="343">
        <f t="shared" si="0"/>
        <v>0.91537924117277336</v>
      </c>
      <c r="J66" s="256"/>
      <c r="K66" s="256"/>
      <c r="L66" s="260"/>
    </row>
    <row r="67" spans="1:12" x14ac:dyDescent="0.25">
      <c r="A67" s="394">
        <v>61</v>
      </c>
      <c r="B67" s="344">
        <v>17218999</v>
      </c>
      <c r="C67" s="339">
        <v>52.3</v>
      </c>
      <c r="D67" s="340">
        <v>3630</v>
      </c>
      <c r="E67" s="340">
        <v>3798</v>
      </c>
      <c r="F67" s="340">
        <f t="shared" si="1"/>
        <v>168</v>
      </c>
      <c r="G67" s="395">
        <f t="shared" si="2"/>
        <v>0.14448</v>
      </c>
      <c r="H67" s="342">
        <f>(C67/C276)*H11</f>
        <v>6.1284144932894663E-2</v>
      </c>
      <c r="I67" s="343">
        <f t="shared" si="0"/>
        <v>0.20576414493289466</v>
      </c>
      <c r="J67" s="256"/>
      <c r="K67" s="256"/>
      <c r="L67" s="260"/>
    </row>
    <row r="68" spans="1:12" x14ac:dyDescent="0.25">
      <c r="A68" s="394">
        <v>62</v>
      </c>
      <c r="B68" s="338">
        <v>17715261</v>
      </c>
      <c r="C68" s="339">
        <v>48.3</v>
      </c>
      <c r="D68" s="340">
        <v>3934</v>
      </c>
      <c r="E68" s="340">
        <v>3934</v>
      </c>
      <c r="F68" s="340">
        <f t="shared" si="1"/>
        <v>0</v>
      </c>
      <c r="G68" s="395">
        <f>F68*0.00086</f>
        <v>0</v>
      </c>
      <c r="H68" s="342">
        <f>(C68/C276)*H11</f>
        <v>5.6597021037453392E-2</v>
      </c>
      <c r="I68" s="343">
        <f t="shared" si="0"/>
        <v>5.6597021037453392E-2</v>
      </c>
      <c r="J68" s="256"/>
      <c r="K68" s="256"/>
      <c r="L68" s="260"/>
    </row>
    <row r="69" spans="1:12" x14ac:dyDescent="0.25">
      <c r="A69" s="394">
        <v>63</v>
      </c>
      <c r="B69" s="338">
        <v>17715139</v>
      </c>
      <c r="C69" s="339">
        <v>49.4</v>
      </c>
      <c r="D69" s="340">
        <v>4093</v>
      </c>
      <c r="E69" s="340">
        <v>4948</v>
      </c>
      <c r="F69" s="340">
        <f t="shared" si="1"/>
        <v>855</v>
      </c>
      <c r="G69" s="395">
        <f t="shared" si="2"/>
        <v>0.73529999999999995</v>
      </c>
      <c r="H69" s="342">
        <f>(C69/C276)*H11</f>
        <v>5.788598010869974E-2</v>
      </c>
      <c r="I69" s="343">
        <f t="shared" si="0"/>
        <v>0.79318598010869967</v>
      </c>
      <c r="J69" s="256"/>
      <c r="K69" s="256"/>
      <c r="L69" s="260"/>
    </row>
    <row r="70" spans="1:12" x14ac:dyDescent="0.25">
      <c r="A70" s="394">
        <v>64</v>
      </c>
      <c r="B70" s="338">
        <v>17218595</v>
      </c>
      <c r="C70" s="339">
        <v>67</v>
      </c>
      <c r="D70" s="340">
        <v>8437</v>
      </c>
      <c r="E70" s="340">
        <v>9186</v>
      </c>
      <c r="F70" s="340">
        <f t="shared" si="1"/>
        <v>749</v>
      </c>
      <c r="G70" s="395">
        <f t="shared" si="2"/>
        <v>0.64413999999999993</v>
      </c>
      <c r="H70" s="342">
        <f>(C70/C276)*H11</f>
        <v>7.8509325248641348E-2</v>
      </c>
      <c r="I70" s="343">
        <f t="shared" si="0"/>
        <v>0.72264932524864123</v>
      </c>
      <c r="J70" s="256"/>
      <c r="K70" s="256"/>
      <c r="L70" s="260"/>
    </row>
    <row r="71" spans="1:12" x14ac:dyDescent="0.25">
      <c r="A71" s="337">
        <v>65</v>
      </c>
      <c r="B71" s="338">
        <v>17219112</v>
      </c>
      <c r="C71" s="339">
        <v>36.200000000000003</v>
      </c>
      <c r="D71" s="340">
        <v>1888</v>
      </c>
      <c r="E71" s="340">
        <v>2329</v>
      </c>
      <c r="F71" s="340">
        <f t="shared" si="1"/>
        <v>441</v>
      </c>
      <c r="G71" s="395">
        <f t="shared" si="2"/>
        <v>0.37925999999999999</v>
      </c>
      <c r="H71" s="342">
        <f>(C71/C276)*H11</f>
        <v>4.2418471253743539E-2</v>
      </c>
      <c r="I71" s="343">
        <f t="shared" si="0"/>
        <v>0.42167847125374353</v>
      </c>
      <c r="J71" s="256"/>
    </row>
    <row r="72" spans="1:12" x14ac:dyDescent="0.25">
      <c r="A72" s="394">
        <v>66</v>
      </c>
      <c r="B72" s="338">
        <v>17219035</v>
      </c>
      <c r="C72" s="339">
        <v>64.5</v>
      </c>
      <c r="D72" s="340">
        <v>3924</v>
      </c>
      <c r="E72" s="340">
        <v>3992</v>
      </c>
      <c r="F72" s="340">
        <f t="shared" si="1"/>
        <v>68</v>
      </c>
      <c r="G72" s="395">
        <f t="shared" si="2"/>
        <v>5.8479999999999997E-2</v>
      </c>
      <c r="H72" s="342">
        <f>(C72/C276)*H11</f>
        <v>7.5579872813990548E-2</v>
      </c>
      <c r="I72" s="343">
        <f t="shared" si="0"/>
        <v>0.13405987281399054</v>
      </c>
      <c r="J72" s="256"/>
    </row>
    <row r="73" spans="1:12" x14ac:dyDescent="0.25">
      <c r="A73" s="337">
        <v>67</v>
      </c>
      <c r="B73" s="338">
        <v>17218834</v>
      </c>
      <c r="C73" s="339">
        <v>45.8</v>
      </c>
      <c r="D73" s="340">
        <v>5146</v>
      </c>
      <c r="E73" s="340">
        <v>5146</v>
      </c>
      <c r="F73" s="340">
        <f t="shared" si="1"/>
        <v>0</v>
      </c>
      <c r="G73" s="395">
        <f t="shared" si="2"/>
        <v>0</v>
      </c>
      <c r="H73" s="342">
        <f>(C73/C276)*H11</f>
        <v>5.3667568602802591E-2</v>
      </c>
      <c r="I73" s="343">
        <f t="shared" si="0"/>
        <v>5.3667568602802591E-2</v>
      </c>
      <c r="J73" s="256"/>
    </row>
    <row r="74" spans="1:12" x14ac:dyDescent="0.25">
      <c r="A74" s="394">
        <v>68</v>
      </c>
      <c r="B74" s="338">
        <v>17715722</v>
      </c>
      <c r="C74" s="339">
        <v>53</v>
      </c>
      <c r="D74" s="340">
        <v>5361</v>
      </c>
      <c r="E74" s="340">
        <v>6133</v>
      </c>
      <c r="F74" s="340">
        <f t="shared" si="1"/>
        <v>772</v>
      </c>
      <c r="G74" s="395">
        <f t="shared" si="2"/>
        <v>0.66391999999999995</v>
      </c>
      <c r="H74" s="342">
        <f>(C74/C276)*H11</f>
        <v>6.2104391614596889E-2</v>
      </c>
      <c r="I74" s="343">
        <f t="shared" si="0"/>
        <v>0.72602439161459686</v>
      </c>
      <c r="J74" s="256"/>
    </row>
    <row r="75" spans="1:12" x14ac:dyDescent="0.25">
      <c r="A75" s="394">
        <v>69</v>
      </c>
      <c r="B75" s="338">
        <v>17715105</v>
      </c>
      <c r="C75" s="339">
        <v>48.3</v>
      </c>
      <c r="D75" s="340">
        <v>7769</v>
      </c>
      <c r="E75" s="340">
        <v>9226</v>
      </c>
      <c r="F75" s="340">
        <f t="shared" si="1"/>
        <v>1457</v>
      </c>
      <c r="G75" s="395">
        <f t="shared" si="2"/>
        <v>1.25302</v>
      </c>
      <c r="H75" s="342">
        <f>(C75/C276)*H11</f>
        <v>5.6597021037453392E-2</v>
      </c>
      <c r="I75" s="343">
        <f t="shared" si="0"/>
        <v>1.3096170210374534</v>
      </c>
      <c r="J75" s="256"/>
      <c r="K75" s="256"/>
      <c r="L75" s="260"/>
    </row>
    <row r="76" spans="1:12" x14ac:dyDescent="0.25">
      <c r="A76" s="394">
        <v>70</v>
      </c>
      <c r="B76" s="338">
        <v>17715335</v>
      </c>
      <c r="C76" s="339">
        <v>56.9</v>
      </c>
      <c r="D76" s="340">
        <v>7951</v>
      </c>
      <c r="E76" s="340">
        <v>9172</v>
      </c>
      <c r="F76" s="340">
        <f t="shared" si="1"/>
        <v>1221</v>
      </c>
      <c r="G76" s="395">
        <f t="shared" si="2"/>
        <v>1.05006</v>
      </c>
      <c r="H76" s="342">
        <f>(C76/C276)*H11</f>
        <v>6.6674337412652121E-2</v>
      </c>
      <c r="I76" s="343">
        <f t="shared" si="0"/>
        <v>1.1167343374126522</v>
      </c>
      <c r="J76" s="256"/>
      <c r="K76" s="256"/>
      <c r="L76" s="260"/>
    </row>
    <row r="77" spans="1:12" x14ac:dyDescent="0.25">
      <c r="A77" s="394">
        <v>71</v>
      </c>
      <c r="B77" s="338">
        <v>17715210</v>
      </c>
      <c r="C77" s="339">
        <v>90.7</v>
      </c>
      <c r="D77" s="340">
        <v>11088</v>
      </c>
      <c r="E77" s="340">
        <v>11088</v>
      </c>
      <c r="F77" s="340">
        <f t="shared" si="1"/>
        <v>0</v>
      </c>
      <c r="G77" s="395">
        <f t="shared" si="2"/>
        <v>0</v>
      </c>
      <c r="H77" s="342">
        <f>(C77/C276)*H11</f>
        <v>0.10628053432913091</v>
      </c>
      <c r="I77" s="343">
        <f t="shared" si="0"/>
        <v>0.10628053432913091</v>
      </c>
      <c r="J77" s="256"/>
      <c r="K77" s="256"/>
      <c r="L77" s="260"/>
    </row>
    <row r="78" spans="1:12" x14ac:dyDescent="0.25">
      <c r="A78" s="394">
        <v>72</v>
      </c>
      <c r="B78" s="338">
        <v>17715739</v>
      </c>
      <c r="C78" s="339">
        <v>54.5</v>
      </c>
      <c r="D78" s="340">
        <v>1525</v>
      </c>
      <c r="E78" s="340">
        <v>1953</v>
      </c>
      <c r="F78" s="340">
        <f t="shared" si="1"/>
        <v>428</v>
      </c>
      <c r="G78" s="395">
        <f t="shared" si="2"/>
        <v>0.36808000000000002</v>
      </c>
      <c r="H78" s="342">
        <f>(C78/C276)*H11</f>
        <v>6.3862063075387374E-2</v>
      </c>
      <c r="I78" s="343">
        <f t="shared" si="0"/>
        <v>0.43194206307538741</v>
      </c>
      <c r="J78" s="256"/>
      <c r="K78" s="256"/>
      <c r="L78" s="260"/>
    </row>
    <row r="79" spans="1:12" x14ac:dyDescent="0.25">
      <c r="A79" s="394">
        <v>73</v>
      </c>
      <c r="B79" s="338">
        <v>17715033</v>
      </c>
      <c r="C79" s="339">
        <v>52.1</v>
      </c>
      <c r="D79" s="340">
        <v>4226</v>
      </c>
      <c r="E79" s="340">
        <v>4717</v>
      </c>
      <c r="F79" s="340">
        <f t="shared" si="1"/>
        <v>491</v>
      </c>
      <c r="G79" s="395">
        <f t="shared" si="2"/>
        <v>0.42225999999999997</v>
      </c>
      <c r="H79" s="342">
        <f>(C79/C276)*H11</f>
        <v>6.1049788738122605E-2</v>
      </c>
      <c r="I79" s="343">
        <f t="shared" si="0"/>
        <v>0.48330978873812258</v>
      </c>
      <c r="J79" s="256"/>
      <c r="K79" s="256"/>
      <c r="L79" s="260"/>
    </row>
    <row r="80" spans="1:12" x14ac:dyDescent="0.25">
      <c r="A80" s="394">
        <v>74</v>
      </c>
      <c r="B80" s="338">
        <v>17715206</v>
      </c>
      <c r="C80" s="339">
        <v>48.3</v>
      </c>
      <c r="D80" s="340">
        <v>5869</v>
      </c>
      <c r="E80" s="340">
        <v>6727</v>
      </c>
      <c r="F80" s="340">
        <f t="shared" si="1"/>
        <v>858</v>
      </c>
      <c r="G80" s="395">
        <f t="shared" si="2"/>
        <v>0.73787999999999998</v>
      </c>
      <c r="H80" s="342">
        <f>(C80/C276)*H11</f>
        <v>5.6597021037453392E-2</v>
      </c>
      <c r="I80" s="343">
        <f t="shared" ref="I80:I143" si="3">G80+H80</f>
        <v>0.79447702103745332</v>
      </c>
      <c r="J80" s="256"/>
      <c r="K80" s="256"/>
      <c r="L80" s="260"/>
    </row>
    <row r="81" spans="1:12" x14ac:dyDescent="0.25">
      <c r="A81" s="337" t="s">
        <v>149</v>
      </c>
      <c r="B81" s="338">
        <v>17715729</v>
      </c>
      <c r="C81" s="339">
        <v>116.8</v>
      </c>
      <c r="D81" s="340">
        <v>5551</v>
      </c>
      <c r="E81" s="340">
        <v>6721</v>
      </c>
      <c r="F81" s="340">
        <f t="shared" ref="F81:F144" si="4">E81-D81</f>
        <v>1170</v>
      </c>
      <c r="G81" s="395">
        <f t="shared" si="2"/>
        <v>1.0062</v>
      </c>
      <c r="H81" s="342">
        <f>(C81/C276)*H11</f>
        <v>0.1368640177468852</v>
      </c>
      <c r="I81" s="343">
        <f t="shared" si="3"/>
        <v>1.1430640177468852</v>
      </c>
      <c r="J81" s="256"/>
      <c r="K81" s="256"/>
      <c r="L81" s="270"/>
    </row>
    <row r="82" spans="1:12" x14ac:dyDescent="0.25">
      <c r="A82" s="394">
        <v>77</v>
      </c>
      <c r="B82" s="338">
        <v>17715409</v>
      </c>
      <c r="C82" s="339">
        <v>36.299999999999997</v>
      </c>
      <c r="D82" s="340">
        <v>5588</v>
      </c>
      <c r="E82" s="340">
        <v>6443</v>
      </c>
      <c r="F82" s="340">
        <f t="shared" si="4"/>
        <v>855</v>
      </c>
      <c r="G82" s="395">
        <f t="shared" si="2"/>
        <v>0.73529999999999995</v>
      </c>
      <c r="H82" s="342">
        <f>(C82/C276)*H11</f>
        <v>4.2535649351129565E-2</v>
      </c>
      <c r="I82" s="343">
        <f t="shared" si="3"/>
        <v>0.77783564935112948</v>
      </c>
      <c r="J82" s="256"/>
    </row>
    <row r="83" spans="1:12" x14ac:dyDescent="0.25">
      <c r="A83" s="337">
        <v>78</v>
      </c>
      <c r="B83" s="338">
        <v>17714938</v>
      </c>
      <c r="C83" s="339">
        <v>63.8</v>
      </c>
      <c r="D83" s="340">
        <v>5286</v>
      </c>
      <c r="E83" s="340">
        <v>6486</v>
      </c>
      <c r="F83" s="340">
        <f t="shared" si="4"/>
        <v>1200</v>
      </c>
      <c r="G83" s="395">
        <f t="shared" si="2"/>
        <v>1.032</v>
      </c>
      <c r="H83" s="342">
        <f>(C83/C276)*H11</f>
        <v>7.4759626132288329E-2</v>
      </c>
      <c r="I83" s="343">
        <f t="shared" si="3"/>
        <v>1.1067596261322883</v>
      </c>
      <c r="J83" s="256"/>
    </row>
    <row r="84" spans="1:12" x14ac:dyDescent="0.25">
      <c r="A84" s="337">
        <v>79</v>
      </c>
      <c r="B84" s="338">
        <v>17715229</v>
      </c>
      <c r="C84" s="339">
        <v>45.6</v>
      </c>
      <c r="D84" s="340">
        <v>1886</v>
      </c>
      <c r="E84" s="340">
        <v>2918</v>
      </c>
      <c r="F84" s="340">
        <f t="shared" si="4"/>
        <v>1032</v>
      </c>
      <c r="G84" s="395">
        <f t="shared" ref="G84:G147" si="5">F84*0.00086</f>
        <v>0.88751999999999998</v>
      </c>
      <c r="H84" s="342">
        <f>(C84/C276)*H11</f>
        <v>5.3433212408030534E-2</v>
      </c>
      <c r="I84" s="343">
        <f t="shared" si="3"/>
        <v>0.94095321240803054</v>
      </c>
      <c r="J84" s="256"/>
    </row>
    <row r="85" spans="1:12" x14ac:dyDescent="0.25">
      <c r="A85" s="394">
        <v>80</v>
      </c>
      <c r="B85" s="338">
        <v>17715205</v>
      </c>
      <c r="C85" s="339">
        <v>53.3</v>
      </c>
      <c r="D85" s="340">
        <v>3126</v>
      </c>
      <c r="E85" s="340">
        <v>3233</v>
      </c>
      <c r="F85" s="340">
        <f t="shared" si="4"/>
        <v>107</v>
      </c>
      <c r="G85" s="395">
        <f t="shared" si="5"/>
        <v>9.2020000000000005E-2</v>
      </c>
      <c r="H85" s="342">
        <f>(C85/C276)*H11</f>
        <v>6.2455925906754972E-2</v>
      </c>
      <c r="I85" s="343">
        <f t="shared" si="3"/>
        <v>0.15447592590675496</v>
      </c>
      <c r="J85" s="256"/>
    </row>
    <row r="86" spans="1:12" x14ac:dyDescent="0.25">
      <c r="A86" s="394">
        <v>81</v>
      </c>
      <c r="B86" s="338">
        <v>17715155</v>
      </c>
      <c r="C86" s="339">
        <v>47.6</v>
      </c>
      <c r="D86" s="340">
        <v>3988</v>
      </c>
      <c r="E86" s="340">
        <v>4325</v>
      </c>
      <c r="F86" s="340">
        <f t="shared" si="4"/>
        <v>337</v>
      </c>
      <c r="G86" s="395">
        <f t="shared" si="5"/>
        <v>0.28981999999999997</v>
      </c>
      <c r="H86" s="342">
        <f>(C86/C276)*H11</f>
        <v>5.5776774355751173E-2</v>
      </c>
      <c r="I86" s="343">
        <f t="shared" si="3"/>
        <v>0.34559677435575115</v>
      </c>
      <c r="J86" s="256"/>
    </row>
    <row r="87" spans="1:12" x14ac:dyDescent="0.25">
      <c r="A87" s="394">
        <v>82</v>
      </c>
      <c r="B87" s="338">
        <v>17715779</v>
      </c>
      <c r="C87" s="339">
        <v>56.9</v>
      </c>
      <c r="D87" s="340">
        <v>5135</v>
      </c>
      <c r="E87" s="340">
        <v>5809</v>
      </c>
      <c r="F87" s="340">
        <f t="shared" si="4"/>
        <v>674</v>
      </c>
      <c r="G87" s="395">
        <f t="shared" si="5"/>
        <v>0.57963999999999993</v>
      </c>
      <c r="H87" s="342">
        <f>(C87/C276)*H11</f>
        <v>6.6674337412652121E-2</v>
      </c>
      <c r="I87" s="343">
        <f t="shared" si="3"/>
        <v>0.6463143374126521</v>
      </c>
      <c r="J87" s="256"/>
    </row>
    <row r="88" spans="1:12" x14ac:dyDescent="0.25">
      <c r="A88" s="394">
        <v>83</v>
      </c>
      <c r="B88" s="338">
        <v>17715766</v>
      </c>
      <c r="C88" s="339">
        <v>90.7</v>
      </c>
      <c r="D88" s="340">
        <v>6945</v>
      </c>
      <c r="E88" s="340">
        <v>9097</v>
      </c>
      <c r="F88" s="340">
        <f t="shared" si="4"/>
        <v>2152</v>
      </c>
      <c r="G88" s="395">
        <f t="shared" si="5"/>
        <v>1.8507199999999999</v>
      </c>
      <c r="H88" s="342">
        <f>(C88/C276)*H11</f>
        <v>0.10628053432913091</v>
      </c>
      <c r="I88" s="343">
        <f t="shared" si="3"/>
        <v>1.9570005343291308</v>
      </c>
      <c r="J88" s="256"/>
    </row>
    <row r="89" spans="1:12" x14ac:dyDescent="0.25">
      <c r="A89" s="337">
        <v>84</v>
      </c>
      <c r="B89" s="338">
        <v>17714988</v>
      </c>
      <c r="C89" s="339">
        <v>54.7</v>
      </c>
      <c r="D89" s="340">
        <v>235</v>
      </c>
      <c r="E89" s="340">
        <v>501</v>
      </c>
      <c r="F89" s="340">
        <f t="shared" si="4"/>
        <v>266</v>
      </c>
      <c r="G89" s="341">
        <f t="shared" si="5"/>
        <v>0.22875999999999999</v>
      </c>
      <c r="H89" s="342">
        <f>(C89/C276)*H11</f>
        <v>6.4096419270159438E-2</v>
      </c>
      <c r="I89" s="343">
        <f t="shared" si="3"/>
        <v>0.29285641927015943</v>
      </c>
      <c r="J89" s="256"/>
    </row>
    <row r="90" spans="1:12" x14ac:dyDescent="0.25">
      <c r="A90" s="337">
        <v>85</v>
      </c>
      <c r="B90" s="338">
        <v>17714996</v>
      </c>
      <c r="C90" s="339">
        <v>52</v>
      </c>
      <c r="D90" s="340">
        <v>3784</v>
      </c>
      <c r="E90" s="340">
        <v>4291</v>
      </c>
      <c r="F90" s="340">
        <f t="shared" si="4"/>
        <v>507</v>
      </c>
      <c r="G90" s="395">
        <f t="shared" si="5"/>
        <v>0.43601999999999996</v>
      </c>
      <c r="H90" s="342">
        <f>(C90/C276)*H11</f>
        <v>6.0932610640736566E-2</v>
      </c>
      <c r="I90" s="343">
        <f t="shared" si="3"/>
        <v>0.49695261064073654</v>
      </c>
      <c r="J90" s="256"/>
    </row>
    <row r="91" spans="1:12" x14ac:dyDescent="0.25">
      <c r="A91" s="394">
        <v>86</v>
      </c>
      <c r="B91" s="338">
        <v>17715782</v>
      </c>
      <c r="C91" s="339">
        <v>47.8</v>
      </c>
      <c r="D91" s="340">
        <v>4324</v>
      </c>
      <c r="E91" s="340">
        <v>4944</v>
      </c>
      <c r="F91" s="340">
        <f t="shared" si="4"/>
        <v>620</v>
      </c>
      <c r="G91" s="395">
        <f t="shared" si="5"/>
        <v>0.53320000000000001</v>
      </c>
      <c r="H91" s="342">
        <f>(C91/C276)*H11</f>
        <v>5.601113055052323E-2</v>
      </c>
      <c r="I91" s="343">
        <f t="shared" si="3"/>
        <v>0.58921113055052321</v>
      </c>
      <c r="J91" s="256"/>
      <c r="K91" s="256"/>
      <c r="L91" s="260"/>
    </row>
    <row r="92" spans="1:12" x14ac:dyDescent="0.25">
      <c r="A92" s="394">
        <v>87</v>
      </c>
      <c r="B92" s="338">
        <v>17715366</v>
      </c>
      <c r="C92" s="339">
        <v>49.5</v>
      </c>
      <c r="D92" s="340">
        <v>4262</v>
      </c>
      <c r="E92" s="340">
        <v>4558</v>
      </c>
      <c r="F92" s="340">
        <f t="shared" si="4"/>
        <v>296</v>
      </c>
      <c r="G92" s="395">
        <f t="shared" si="5"/>
        <v>0.25456000000000001</v>
      </c>
      <c r="H92" s="342">
        <f>(C92/C276)*H11</f>
        <v>5.8003158206085773E-2</v>
      </c>
      <c r="I92" s="343">
        <f t="shared" si="3"/>
        <v>0.31256315820608577</v>
      </c>
      <c r="J92" s="256"/>
      <c r="K92" s="256"/>
      <c r="L92" s="260"/>
    </row>
    <row r="93" spans="1:12" x14ac:dyDescent="0.25">
      <c r="A93" s="394">
        <v>88</v>
      </c>
      <c r="B93" s="338">
        <v>17715249</v>
      </c>
      <c r="C93" s="339">
        <v>66.5</v>
      </c>
      <c r="D93" s="340">
        <v>6650</v>
      </c>
      <c r="E93" s="340">
        <v>7721</v>
      </c>
      <c r="F93" s="340">
        <f t="shared" si="4"/>
        <v>1071</v>
      </c>
      <c r="G93" s="395">
        <f t="shared" si="5"/>
        <v>0.92105999999999999</v>
      </c>
      <c r="H93" s="342">
        <f>(C93/C276)*H11</f>
        <v>7.7923434761711194E-2</v>
      </c>
      <c r="I93" s="343">
        <f t="shared" si="3"/>
        <v>0.99898343476171114</v>
      </c>
      <c r="J93" s="256"/>
      <c r="K93" s="256"/>
      <c r="L93" s="260"/>
    </row>
    <row r="94" spans="1:12" x14ac:dyDescent="0.25">
      <c r="A94" s="394">
        <v>89</v>
      </c>
      <c r="B94" s="403">
        <v>17715416</v>
      </c>
      <c r="C94" s="339">
        <v>36.5</v>
      </c>
      <c r="D94" s="340">
        <v>3433</v>
      </c>
      <c r="E94" s="340">
        <v>3433</v>
      </c>
      <c r="F94" s="340">
        <f t="shared" si="4"/>
        <v>0</v>
      </c>
      <c r="G94" s="395">
        <f>F94*0.00086</f>
        <v>0</v>
      </c>
      <c r="H94" s="342">
        <f>(C94/C276)*H11</f>
        <v>4.2770005545901629E-2</v>
      </c>
      <c r="I94" s="343">
        <f t="shared" si="3"/>
        <v>4.2770005545901629E-2</v>
      </c>
      <c r="J94" s="256"/>
    </row>
    <row r="95" spans="1:12" x14ac:dyDescent="0.25">
      <c r="A95" s="394">
        <v>90</v>
      </c>
      <c r="B95" s="403">
        <v>17715232</v>
      </c>
      <c r="C95" s="404">
        <v>64.5</v>
      </c>
      <c r="D95" s="340">
        <v>5565</v>
      </c>
      <c r="E95" s="340">
        <v>6721</v>
      </c>
      <c r="F95" s="340">
        <f t="shared" si="4"/>
        <v>1156</v>
      </c>
      <c r="G95" s="395">
        <f t="shared" si="5"/>
        <v>0.99415999999999993</v>
      </c>
      <c r="H95" s="342">
        <f>(C95/C276)*H11</f>
        <v>7.5579872813990548E-2</v>
      </c>
      <c r="I95" s="343">
        <f t="shared" si="3"/>
        <v>1.0697398728139904</v>
      </c>
      <c r="J95" s="256"/>
    </row>
    <row r="96" spans="1:12" x14ac:dyDescent="0.25">
      <c r="A96" s="337">
        <v>91</v>
      </c>
      <c r="B96" s="338">
        <v>17715072</v>
      </c>
      <c r="C96" s="404">
        <v>45</v>
      </c>
      <c r="D96" s="340">
        <v>6093</v>
      </c>
      <c r="E96" s="340">
        <v>7037</v>
      </c>
      <c r="F96" s="340">
        <f t="shared" si="4"/>
        <v>944</v>
      </c>
      <c r="G96" s="395">
        <f t="shared" si="5"/>
        <v>0.81184000000000001</v>
      </c>
      <c r="H96" s="342">
        <f>(C96/C276)*H11</f>
        <v>5.273014382371434E-2</v>
      </c>
      <c r="I96" s="343">
        <f t="shared" si="3"/>
        <v>0.86457014382371433</v>
      </c>
      <c r="J96" s="256"/>
    </row>
    <row r="97" spans="1:12" x14ac:dyDescent="0.25">
      <c r="A97" s="394">
        <v>92</v>
      </c>
      <c r="B97" s="403">
        <v>17715307</v>
      </c>
      <c r="C97" s="404">
        <v>53.2</v>
      </c>
      <c r="D97" s="340">
        <v>2424</v>
      </c>
      <c r="E97" s="340">
        <v>2424</v>
      </c>
      <c r="F97" s="340">
        <f t="shared" si="4"/>
        <v>0</v>
      </c>
      <c r="G97" s="395">
        <f t="shared" si="5"/>
        <v>0</v>
      </c>
      <c r="H97" s="342">
        <f>(C97/C276)*H11</f>
        <v>6.2338747809368961E-2</v>
      </c>
      <c r="I97" s="343">
        <f t="shared" si="3"/>
        <v>6.2338747809368961E-2</v>
      </c>
      <c r="J97" s="256"/>
    </row>
    <row r="98" spans="1:12" x14ac:dyDescent="0.25">
      <c r="A98" s="337">
        <v>93</v>
      </c>
      <c r="B98" s="403">
        <v>17715388</v>
      </c>
      <c r="C98" s="404">
        <v>47.9</v>
      </c>
      <c r="D98" s="340">
        <v>4127</v>
      </c>
      <c r="E98" s="340">
        <v>4660</v>
      </c>
      <c r="F98" s="340">
        <f t="shared" si="4"/>
        <v>533</v>
      </c>
      <c r="G98" s="395">
        <f t="shared" si="5"/>
        <v>0.45838000000000001</v>
      </c>
      <c r="H98" s="342">
        <f>(C98/C276)*H11</f>
        <v>5.6128308647909263E-2</v>
      </c>
      <c r="I98" s="343">
        <f t="shared" si="3"/>
        <v>0.51450830864790931</v>
      </c>
      <c r="J98" s="256"/>
    </row>
    <row r="99" spans="1:12" x14ac:dyDescent="0.25">
      <c r="A99" s="394">
        <v>94</v>
      </c>
      <c r="B99" s="403">
        <v>17715590</v>
      </c>
      <c r="C99" s="404">
        <v>56.9</v>
      </c>
      <c r="D99" s="340">
        <v>3955</v>
      </c>
      <c r="E99" s="340">
        <v>3956</v>
      </c>
      <c r="F99" s="340">
        <f t="shared" si="4"/>
        <v>1</v>
      </c>
      <c r="G99" s="395">
        <f t="shared" si="5"/>
        <v>8.5999999999999998E-4</v>
      </c>
      <c r="H99" s="342">
        <f>(C99/C276)*H11</f>
        <v>6.6674337412652121E-2</v>
      </c>
      <c r="I99" s="343">
        <f t="shared" si="3"/>
        <v>6.7534337412652121E-2</v>
      </c>
      <c r="J99" s="256"/>
    </row>
    <row r="100" spans="1:12" x14ac:dyDescent="0.25">
      <c r="A100" s="394">
        <v>95</v>
      </c>
      <c r="B100" s="403">
        <v>17715604</v>
      </c>
      <c r="C100" s="404">
        <v>90.8</v>
      </c>
      <c r="D100" s="340">
        <v>8557</v>
      </c>
      <c r="E100" s="340">
        <v>9673</v>
      </c>
      <c r="F100" s="340">
        <f t="shared" si="4"/>
        <v>1116</v>
      </c>
      <c r="G100" s="395">
        <f t="shared" si="5"/>
        <v>0.95975999999999995</v>
      </c>
      <c r="H100" s="342">
        <f>(C100/C276)*H11</f>
        <v>0.10639771242651692</v>
      </c>
      <c r="I100" s="343">
        <f t="shared" si="3"/>
        <v>1.0661577124265169</v>
      </c>
      <c r="J100" s="256"/>
    </row>
    <row r="101" spans="1:12" x14ac:dyDescent="0.25">
      <c r="A101" s="394">
        <v>96</v>
      </c>
      <c r="B101" s="403">
        <v>17715568</v>
      </c>
      <c r="C101" s="404">
        <v>54.6</v>
      </c>
      <c r="D101" s="340">
        <v>3295</v>
      </c>
      <c r="E101" s="340">
        <v>3295</v>
      </c>
      <c r="F101" s="340">
        <f t="shared" si="4"/>
        <v>0</v>
      </c>
      <c r="G101" s="395">
        <f t="shared" si="5"/>
        <v>0</v>
      </c>
      <c r="H101" s="342">
        <f>(C101/C276)*H11</f>
        <v>6.3979241172773399E-2</v>
      </c>
      <c r="I101" s="343">
        <f t="shared" si="3"/>
        <v>6.3979241172773399E-2</v>
      </c>
      <c r="J101" s="256"/>
    </row>
    <row r="102" spans="1:12" x14ac:dyDescent="0.25">
      <c r="A102" s="337">
        <v>97</v>
      </c>
      <c r="B102" s="403">
        <v>17715168</v>
      </c>
      <c r="C102" s="404">
        <v>51.8</v>
      </c>
      <c r="D102" s="340">
        <v>1636</v>
      </c>
      <c r="E102" s="340">
        <v>1646</v>
      </c>
      <c r="F102" s="340">
        <f t="shared" si="4"/>
        <v>10</v>
      </c>
      <c r="G102" s="395">
        <f t="shared" si="5"/>
        <v>8.6E-3</v>
      </c>
      <c r="H102" s="342">
        <f>(C102/C276)*H11</f>
        <v>6.0698254445964502E-2</v>
      </c>
      <c r="I102" s="343">
        <f t="shared" si="3"/>
        <v>6.9298254445964505E-2</v>
      </c>
      <c r="J102" s="256"/>
    </row>
    <row r="103" spans="1:12" x14ac:dyDescent="0.25">
      <c r="A103" s="394">
        <v>98</v>
      </c>
      <c r="B103" s="403">
        <v>17715751</v>
      </c>
      <c r="C103" s="404">
        <v>48</v>
      </c>
      <c r="D103" s="340">
        <v>6821</v>
      </c>
      <c r="E103" s="340">
        <v>7690</v>
      </c>
      <c r="F103" s="340">
        <f t="shared" si="4"/>
        <v>869</v>
      </c>
      <c r="G103" s="395">
        <f t="shared" si="5"/>
        <v>0.74734</v>
      </c>
      <c r="H103" s="342">
        <f>(C103/C276)*H11</f>
        <v>5.6245486745295295E-2</v>
      </c>
      <c r="I103" s="343">
        <f t="shared" si="3"/>
        <v>0.80358548674529529</v>
      </c>
      <c r="J103" s="256"/>
    </row>
    <row r="104" spans="1:12" x14ac:dyDescent="0.25">
      <c r="A104" s="337">
        <v>99</v>
      </c>
      <c r="B104" s="403">
        <v>17715725</v>
      </c>
      <c r="C104" s="404">
        <v>49.4</v>
      </c>
      <c r="D104" s="340">
        <v>7424</v>
      </c>
      <c r="E104" s="340">
        <v>7682</v>
      </c>
      <c r="F104" s="340">
        <f t="shared" si="4"/>
        <v>258</v>
      </c>
      <c r="G104" s="395">
        <f t="shared" si="5"/>
        <v>0.22187999999999999</v>
      </c>
      <c r="H104" s="342">
        <f>(C104/C276)*H11</f>
        <v>5.788598010869974E-2</v>
      </c>
      <c r="I104" s="343">
        <f t="shared" si="3"/>
        <v>0.27976598010869974</v>
      </c>
      <c r="J104" s="256"/>
    </row>
    <row r="105" spans="1:12" x14ac:dyDescent="0.25">
      <c r="A105" s="394">
        <v>100</v>
      </c>
      <c r="B105" s="403">
        <v>17715423</v>
      </c>
      <c r="C105" s="404">
        <v>66.7</v>
      </c>
      <c r="D105" s="340">
        <v>9915</v>
      </c>
      <c r="E105" s="340">
        <v>11564</v>
      </c>
      <c r="F105" s="340">
        <f t="shared" si="4"/>
        <v>1649</v>
      </c>
      <c r="G105" s="395">
        <f t="shared" si="5"/>
        <v>1.41814</v>
      </c>
      <c r="H105" s="342">
        <f>(C105/C276)*H11</f>
        <v>7.8157790956483258E-2</v>
      </c>
      <c r="I105" s="343">
        <f t="shared" si="3"/>
        <v>1.4962977909564832</v>
      </c>
      <c r="J105" s="256"/>
    </row>
    <row r="106" spans="1:12" x14ac:dyDescent="0.25">
      <c r="A106" s="337">
        <v>101</v>
      </c>
      <c r="B106" s="403">
        <v>17219065</v>
      </c>
      <c r="C106" s="404">
        <v>35.700000000000003</v>
      </c>
      <c r="D106" s="340">
        <v>4875</v>
      </c>
      <c r="E106" s="340">
        <v>5523</v>
      </c>
      <c r="F106" s="340">
        <f t="shared" si="4"/>
        <v>648</v>
      </c>
      <c r="G106" s="395">
        <f t="shared" si="5"/>
        <v>0.55728</v>
      </c>
      <c r="H106" s="342">
        <f>(C106/C276)*H11</f>
        <v>4.1832580766813378E-2</v>
      </c>
      <c r="I106" s="343">
        <f t="shared" si="3"/>
        <v>0.5991125807668134</v>
      </c>
      <c r="J106" s="256"/>
    </row>
    <row r="107" spans="1:12" x14ac:dyDescent="0.25">
      <c r="A107" s="394">
        <v>102</v>
      </c>
      <c r="B107" s="403">
        <v>17218975</v>
      </c>
      <c r="C107" s="404">
        <v>64.400000000000006</v>
      </c>
      <c r="D107" s="340">
        <v>8557</v>
      </c>
      <c r="E107" s="340">
        <v>9769</v>
      </c>
      <c r="F107" s="340">
        <f t="shared" si="4"/>
        <v>1212</v>
      </c>
      <c r="G107" s="395">
        <f t="shared" si="5"/>
        <v>1.0423199999999999</v>
      </c>
      <c r="H107" s="342">
        <f>(C107/C276)*H11</f>
        <v>7.5462694716604523E-2</v>
      </c>
      <c r="I107" s="343">
        <f t="shared" si="3"/>
        <v>1.1177826947166045</v>
      </c>
      <c r="J107" s="256"/>
    </row>
    <row r="108" spans="1:12" x14ac:dyDescent="0.25">
      <c r="A108" s="394">
        <v>103</v>
      </c>
      <c r="B108" s="403">
        <v>17219091</v>
      </c>
      <c r="C108" s="404">
        <v>45.6</v>
      </c>
      <c r="D108" s="340">
        <v>3932</v>
      </c>
      <c r="E108" s="340">
        <v>3933</v>
      </c>
      <c r="F108" s="340">
        <f t="shared" si="4"/>
        <v>1</v>
      </c>
      <c r="G108" s="395">
        <f t="shared" si="5"/>
        <v>8.5999999999999998E-4</v>
      </c>
      <c r="H108" s="342">
        <f>(C108/C276)*H11</f>
        <v>5.3433212408030534E-2</v>
      </c>
      <c r="I108" s="343">
        <f t="shared" si="3"/>
        <v>5.4293212408030533E-2</v>
      </c>
      <c r="J108" s="256"/>
    </row>
    <row r="109" spans="1:12" x14ac:dyDescent="0.25">
      <c r="A109" s="394">
        <v>104</v>
      </c>
      <c r="B109" s="403">
        <v>17715383</v>
      </c>
      <c r="C109" s="404">
        <v>52.8</v>
      </c>
      <c r="D109" s="397">
        <v>5667</v>
      </c>
      <c r="E109" s="397">
        <v>6215</v>
      </c>
      <c r="F109" s="340">
        <f t="shared" si="4"/>
        <v>548</v>
      </c>
      <c r="G109" s="395">
        <f t="shared" si="5"/>
        <v>0.47127999999999998</v>
      </c>
      <c r="H109" s="342">
        <f>(C109/C276)*H11</f>
        <v>6.1870035419824818E-2</v>
      </c>
      <c r="I109" s="343">
        <f t="shared" si="3"/>
        <v>0.53315003541982475</v>
      </c>
      <c r="J109" s="256"/>
    </row>
    <row r="110" spans="1:12" x14ac:dyDescent="0.25">
      <c r="A110" s="394">
        <v>105</v>
      </c>
      <c r="B110" s="403">
        <v>17715287</v>
      </c>
      <c r="C110" s="404">
        <v>48</v>
      </c>
      <c r="D110" s="397">
        <v>5090</v>
      </c>
      <c r="E110" s="397">
        <v>5090</v>
      </c>
      <c r="F110" s="340">
        <f t="shared" si="4"/>
        <v>0</v>
      </c>
      <c r="G110" s="395">
        <f t="shared" si="5"/>
        <v>0</v>
      </c>
      <c r="H110" s="342">
        <f>(C110/C276)*H11</f>
        <v>5.6245486745295295E-2</v>
      </c>
      <c r="I110" s="343">
        <f t="shared" si="3"/>
        <v>5.6245486745295295E-2</v>
      </c>
      <c r="J110" s="256"/>
      <c r="K110" s="256"/>
      <c r="L110" s="260"/>
    </row>
    <row r="111" spans="1:12" x14ac:dyDescent="0.25">
      <c r="A111" s="394">
        <v>106</v>
      </c>
      <c r="B111" s="403">
        <v>17715373</v>
      </c>
      <c r="C111" s="404">
        <v>58.5</v>
      </c>
      <c r="D111" s="340">
        <v>6439</v>
      </c>
      <c r="E111" s="340">
        <v>7903</v>
      </c>
      <c r="F111" s="340">
        <f t="shared" si="4"/>
        <v>1464</v>
      </c>
      <c r="G111" s="395">
        <f t="shared" si="5"/>
        <v>1.2590399999999999</v>
      </c>
      <c r="H111" s="342">
        <f>(C111/C276)*H11</f>
        <v>6.8549186970828638E-2</v>
      </c>
      <c r="I111" s="343">
        <f>G111+H111</f>
        <v>1.3275891869708285</v>
      </c>
      <c r="J111" s="256"/>
      <c r="K111" s="256"/>
      <c r="L111" s="260"/>
    </row>
    <row r="112" spans="1:12" x14ac:dyDescent="0.25">
      <c r="A112" s="337">
        <v>107</v>
      </c>
      <c r="B112" s="403">
        <v>17715058</v>
      </c>
      <c r="C112" s="404">
        <v>91.8</v>
      </c>
      <c r="D112" s="340">
        <v>5254</v>
      </c>
      <c r="E112" s="340">
        <v>5417</v>
      </c>
      <c r="F112" s="340">
        <f t="shared" si="4"/>
        <v>163</v>
      </c>
      <c r="G112" s="395">
        <f t="shared" si="5"/>
        <v>0.14018</v>
      </c>
      <c r="H112" s="342">
        <f>(C112/C276)*H11</f>
        <v>0.10756949340037725</v>
      </c>
      <c r="I112" s="343">
        <f t="shared" si="3"/>
        <v>0.24774949340037725</v>
      </c>
      <c r="J112" s="256"/>
      <c r="K112" s="256"/>
      <c r="L112" s="260"/>
    </row>
    <row r="113" spans="1:13" x14ac:dyDescent="0.25">
      <c r="A113" s="394">
        <v>108</v>
      </c>
      <c r="B113" s="338">
        <v>17715273</v>
      </c>
      <c r="C113" s="339">
        <v>54.6</v>
      </c>
      <c r="D113" s="340">
        <v>4336</v>
      </c>
      <c r="E113" s="340">
        <v>5177</v>
      </c>
      <c r="F113" s="340">
        <f t="shared" si="4"/>
        <v>841</v>
      </c>
      <c r="G113" s="395">
        <f t="shared" si="5"/>
        <v>0.72326000000000001</v>
      </c>
      <c r="H113" s="342">
        <f>(C113/C276)*H11</f>
        <v>6.3979241172773399E-2</v>
      </c>
      <c r="I113" s="343">
        <f t="shared" si="3"/>
        <v>0.78723924117277344</v>
      </c>
      <c r="J113" s="256"/>
      <c r="K113" s="256"/>
      <c r="L113" s="260"/>
    </row>
    <row r="114" spans="1:13" x14ac:dyDescent="0.25">
      <c r="A114" s="337">
        <v>109</v>
      </c>
      <c r="B114" s="338">
        <v>17715501</v>
      </c>
      <c r="C114" s="339">
        <v>51.9</v>
      </c>
      <c r="D114" s="340">
        <v>5112</v>
      </c>
      <c r="E114" s="340">
        <v>5112</v>
      </c>
      <c r="F114" s="340">
        <f t="shared" si="4"/>
        <v>0</v>
      </c>
      <c r="G114" s="395">
        <f t="shared" si="5"/>
        <v>0</v>
      </c>
      <c r="H114" s="342">
        <f>(C114/C276)*H11</f>
        <v>6.0815432543350541E-2</v>
      </c>
      <c r="I114" s="343">
        <f t="shared" si="3"/>
        <v>6.0815432543350541E-2</v>
      </c>
      <c r="J114" s="256"/>
      <c r="K114" s="256"/>
      <c r="L114" s="260"/>
      <c r="M114" s="350"/>
    </row>
    <row r="115" spans="1:13" x14ac:dyDescent="0.25">
      <c r="A115" s="337">
        <v>110</v>
      </c>
      <c r="B115" s="344">
        <v>17714962</v>
      </c>
      <c r="C115" s="339">
        <v>47.9</v>
      </c>
      <c r="D115" s="340">
        <v>3823</v>
      </c>
      <c r="E115" s="340">
        <v>4857</v>
      </c>
      <c r="F115" s="340">
        <f t="shared" si="4"/>
        <v>1034</v>
      </c>
      <c r="G115" s="395">
        <f t="shared" si="5"/>
        <v>0.88924000000000003</v>
      </c>
      <c r="H115" s="342">
        <f>(C115/C276)*H11</f>
        <v>5.6128308647909263E-2</v>
      </c>
      <c r="I115" s="343">
        <f t="shared" si="3"/>
        <v>0.94536830864790933</v>
      </c>
      <c r="J115" s="256"/>
      <c r="K115" s="256"/>
      <c r="L115" s="260"/>
    </row>
    <row r="116" spans="1:13" x14ac:dyDescent="0.25">
      <c r="A116" s="394">
        <v>111</v>
      </c>
      <c r="B116" s="338">
        <v>17715670</v>
      </c>
      <c r="C116" s="339">
        <v>49.1</v>
      </c>
      <c r="D116" s="340">
        <v>6503</v>
      </c>
      <c r="E116" s="340">
        <v>7552</v>
      </c>
      <c r="F116" s="340">
        <f t="shared" si="4"/>
        <v>1049</v>
      </c>
      <c r="G116" s="395">
        <f t="shared" si="5"/>
        <v>0.90213999999999994</v>
      </c>
      <c r="H116" s="342">
        <f>(C116/C276)*H11</f>
        <v>5.753444581654165E-2</v>
      </c>
      <c r="I116" s="343">
        <f t="shared" si="3"/>
        <v>0.9596744458165416</v>
      </c>
      <c r="J116" s="256"/>
      <c r="K116" s="256"/>
      <c r="L116" s="260"/>
    </row>
    <row r="117" spans="1:13" x14ac:dyDescent="0.25">
      <c r="A117" s="394">
        <v>112</v>
      </c>
      <c r="B117" s="338">
        <v>17715079</v>
      </c>
      <c r="C117" s="339">
        <v>68</v>
      </c>
      <c r="D117" s="340">
        <v>11527</v>
      </c>
      <c r="E117" s="340">
        <v>13915</v>
      </c>
      <c r="F117" s="340">
        <f t="shared" si="4"/>
        <v>2388</v>
      </c>
      <c r="G117" s="395">
        <f t="shared" si="5"/>
        <v>2.0536799999999999</v>
      </c>
      <c r="H117" s="342">
        <f>(C117/C276)*H11</f>
        <v>7.9681106222501671E-2</v>
      </c>
      <c r="I117" s="343">
        <f t="shared" si="3"/>
        <v>2.1333611062225017</v>
      </c>
      <c r="J117" s="256"/>
    </row>
    <row r="118" spans="1:13" x14ac:dyDescent="0.25">
      <c r="A118" s="394">
        <v>113</v>
      </c>
      <c r="B118" s="400">
        <v>17715576</v>
      </c>
      <c r="C118" s="339">
        <v>35.700000000000003</v>
      </c>
      <c r="D118" s="340">
        <v>1524</v>
      </c>
      <c r="E118" s="340">
        <v>1788</v>
      </c>
      <c r="F118" s="340">
        <f t="shared" si="4"/>
        <v>264</v>
      </c>
      <c r="G118" s="395">
        <f t="shared" si="5"/>
        <v>0.22703999999999999</v>
      </c>
      <c r="H118" s="342">
        <f>(C118/C276)*H11</f>
        <v>4.1832580766813378E-2</v>
      </c>
      <c r="I118" s="343">
        <f t="shared" si="3"/>
        <v>0.26887258076681336</v>
      </c>
      <c r="J118" s="256"/>
    </row>
    <row r="119" spans="1:13" x14ac:dyDescent="0.25">
      <c r="A119" s="337">
        <v>114</v>
      </c>
      <c r="B119" s="338">
        <v>17715256</v>
      </c>
      <c r="C119" s="339">
        <v>64.8</v>
      </c>
      <c r="D119" s="340">
        <v>2656</v>
      </c>
      <c r="E119" s="340">
        <v>2656</v>
      </c>
      <c r="F119" s="340">
        <f t="shared" si="4"/>
        <v>0</v>
      </c>
      <c r="G119" s="395">
        <f t="shared" si="5"/>
        <v>0</v>
      </c>
      <c r="H119" s="342">
        <f>(C119/C276)*H11</f>
        <v>7.5931407106148652E-2</v>
      </c>
      <c r="I119" s="343">
        <f t="shared" si="3"/>
        <v>7.5931407106148652E-2</v>
      </c>
      <c r="J119" s="256"/>
    </row>
    <row r="120" spans="1:13" x14ac:dyDescent="0.25">
      <c r="A120" s="337">
        <v>115</v>
      </c>
      <c r="B120" s="338">
        <v>17715190</v>
      </c>
      <c r="C120" s="339">
        <v>45.4</v>
      </c>
      <c r="D120" s="340">
        <v>5752</v>
      </c>
      <c r="E120" s="340">
        <v>6036</v>
      </c>
      <c r="F120" s="340">
        <f t="shared" si="4"/>
        <v>284</v>
      </c>
      <c r="G120" s="395">
        <f t="shared" si="5"/>
        <v>0.24423999999999998</v>
      </c>
      <c r="H120" s="342">
        <f>(C120/C276)*H11</f>
        <v>5.3198856213258462E-2</v>
      </c>
      <c r="I120" s="343">
        <f t="shared" si="3"/>
        <v>0.29743885621325844</v>
      </c>
      <c r="J120" s="256"/>
    </row>
    <row r="121" spans="1:13" x14ac:dyDescent="0.25">
      <c r="A121" s="394">
        <v>116</v>
      </c>
      <c r="B121" s="338">
        <v>17219088</v>
      </c>
      <c r="C121" s="339">
        <v>52.6</v>
      </c>
      <c r="D121" s="340">
        <v>6377</v>
      </c>
      <c r="E121" s="340">
        <v>6377</v>
      </c>
      <c r="F121" s="340">
        <f t="shared" si="4"/>
        <v>0</v>
      </c>
      <c r="G121" s="395">
        <f t="shared" si="5"/>
        <v>0</v>
      </c>
      <c r="H121" s="342">
        <f>(C121/C276)*H11</f>
        <v>6.1635679225052767E-2</v>
      </c>
      <c r="I121" s="343">
        <f t="shared" si="3"/>
        <v>6.1635679225052767E-2</v>
      </c>
      <c r="J121" s="256"/>
    </row>
    <row r="122" spans="1:13" x14ac:dyDescent="0.25">
      <c r="A122" s="394">
        <v>117</v>
      </c>
      <c r="B122" s="338">
        <v>17218692</v>
      </c>
      <c r="C122" s="339">
        <v>48.1</v>
      </c>
      <c r="D122" s="340">
        <v>5780</v>
      </c>
      <c r="E122" s="340">
        <v>6769</v>
      </c>
      <c r="F122" s="340">
        <f t="shared" si="4"/>
        <v>989</v>
      </c>
      <c r="G122" s="395">
        <f t="shared" si="5"/>
        <v>0.85053999999999996</v>
      </c>
      <c r="H122" s="342">
        <f>(C122/C276)*H11</f>
        <v>5.6362664842681327E-2</v>
      </c>
      <c r="I122" s="343">
        <f t="shared" si="3"/>
        <v>0.90690266484268134</v>
      </c>
      <c r="J122" s="256"/>
    </row>
    <row r="123" spans="1:13" x14ac:dyDescent="0.25">
      <c r="A123" s="394">
        <v>118</v>
      </c>
      <c r="B123" s="338">
        <v>17218709</v>
      </c>
      <c r="C123" s="339">
        <v>57</v>
      </c>
      <c r="D123" s="340">
        <v>6481</v>
      </c>
      <c r="E123" s="340">
        <v>6481</v>
      </c>
      <c r="F123" s="340">
        <f t="shared" si="4"/>
        <v>0</v>
      </c>
      <c r="G123" s="395">
        <f t="shared" si="5"/>
        <v>0</v>
      </c>
      <c r="H123" s="342">
        <f>(C123/C276)*H11</f>
        <v>6.679151551003816E-2</v>
      </c>
      <c r="I123" s="343">
        <f t="shared" si="3"/>
        <v>6.679151551003816E-2</v>
      </c>
      <c r="J123" s="256"/>
    </row>
    <row r="124" spans="1:13" x14ac:dyDescent="0.25">
      <c r="A124" s="394">
        <v>119</v>
      </c>
      <c r="B124" s="338">
        <v>17218991</v>
      </c>
      <c r="C124" s="339">
        <v>91.3</v>
      </c>
      <c r="D124" s="340">
        <v>7260</v>
      </c>
      <c r="E124" s="340">
        <v>8918</v>
      </c>
      <c r="F124" s="340">
        <f t="shared" si="4"/>
        <v>1658</v>
      </c>
      <c r="G124" s="395">
        <f t="shared" si="5"/>
        <v>1.42588</v>
      </c>
      <c r="H124" s="342">
        <f>(C124/C276)*H11</f>
        <v>0.10698360291344709</v>
      </c>
      <c r="I124" s="343">
        <f t="shared" si="3"/>
        <v>1.532863602913447</v>
      </c>
      <c r="J124" s="256"/>
    </row>
    <row r="125" spans="1:13" x14ac:dyDescent="0.25">
      <c r="A125" s="337">
        <v>120</v>
      </c>
      <c r="B125" s="338">
        <v>17218957</v>
      </c>
      <c r="C125" s="339">
        <v>54.9</v>
      </c>
      <c r="D125" s="340">
        <v>1540</v>
      </c>
      <c r="E125" s="340">
        <v>2196</v>
      </c>
      <c r="F125" s="340">
        <f t="shared" si="4"/>
        <v>656</v>
      </c>
      <c r="G125" s="395">
        <f t="shared" si="5"/>
        <v>0.56415999999999999</v>
      </c>
      <c r="H125" s="342">
        <f>(C125/C276)*H11</f>
        <v>6.4330775464931489E-2</v>
      </c>
      <c r="I125" s="343">
        <f t="shared" si="3"/>
        <v>0.62849077546493148</v>
      </c>
      <c r="J125" s="256"/>
    </row>
    <row r="126" spans="1:13" x14ac:dyDescent="0.25">
      <c r="A126" s="394">
        <v>121</v>
      </c>
      <c r="B126" s="338">
        <v>17218674</v>
      </c>
      <c r="C126" s="339">
        <v>52.2</v>
      </c>
      <c r="D126" s="340">
        <v>5330</v>
      </c>
      <c r="E126" s="340">
        <v>5330</v>
      </c>
      <c r="F126" s="340">
        <f t="shared" si="4"/>
        <v>0</v>
      </c>
      <c r="G126" s="395">
        <f>F126*0.00086</f>
        <v>0</v>
      </c>
      <c r="H126" s="342">
        <f>(C126/C276)*H11</f>
        <v>6.1166966835508638E-2</v>
      </c>
      <c r="I126" s="343">
        <f t="shared" si="3"/>
        <v>6.1166966835508638E-2</v>
      </c>
      <c r="J126" s="256"/>
    </row>
    <row r="127" spans="1:13" x14ac:dyDescent="0.25">
      <c r="A127" s="394">
        <v>122</v>
      </c>
      <c r="B127" s="338">
        <v>17218876</v>
      </c>
      <c r="C127" s="339">
        <v>47.9</v>
      </c>
      <c r="D127" s="340">
        <v>2098</v>
      </c>
      <c r="E127" s="340">
        <v>2996</v>
      </c>
      <c r="F127" s="340">
        <f t="shared" si="4"/>
        <v>898</v>
      </c>
      <c r="G127" s="395">
        <f t="shared" si="5"/>
        <v>0.77227999999999997</v>
      </c>
      <c r="H127" s="342">
        <f>(C127/C276)*H11</f>
        <v>5.6128308647909263E-2</v>
      </c>
      <c r="I127" s="343">
        <f t="shared" si="3"/>
        <v>0.82840830864790926</v>
      </c>
      <c r="J127" s="256"/>
    </row>
    <row r="128" spans="1:13" x14ac:dyDescent="0.25">
      <c r="A128" s="337">
        <v>123</v>
      </c>
      <c r="B128" s="338">
        <v>17219120</v>
      </c>
      <c r="C128" s="339">
        <v>49.3</v>
      </c>
      <c r="D128" s="340">
        <v>2024</v>
      </c>
      <c r="E128" s="340">
        <v>2865</v>
      </c>
      <c r="F128" s="340">
        <f t="shared" si="4"/>
        <v>841</v>
      </c>
      <c r="G128" s="395">
        <f t="shared" si="5"/>
        <v>0.72326000000000001</v>
      </c>
      <c r="H128" s="342">
        <f>(C128/C276)*H11</f>
        <v>5.7768802011313708E-2</v>
      </c>
      <c r="I128" s="343">
        <f t="shared" si="3"/>
        <v>0.78102880201131375</v>
      </c>
      <c r="J128" s="256"/>
    </row>
    <row r="129" spans="1:12" x14ac:dyDescent="0.25">
      <c r="A129" s="394">
        <v>124</v>
      </c>
      <c r="B129" s="338">
        <v>17219061</v>
      </c>
      <c r="C129" s="339">
        <v>66.7</v>
      </c>
      <c r="D129" s="340">
        <v>4929</v>
      </c>
      <c r="E129" s="340">
        <v>4929</v>
      </c>
      <c r="F129" s="340">
        <f t="shared" si="4"/>
        <v>0</v>
      </c>
      <c r="G129" s="395">
        <f t="shared" si="5"/>
        <v>0</v>
      </c>
      <c r="H129" s="342">
        <f>(C129/C276)*H11</f>
        <v>7.8157790956483258E-2</v>
      </c>
      <c r="I129" s="343">
        <f t="shared" si="3"/>
        <v>7.8157790956483258E-2</v>
      </c>
      <c r="J129" s="256"/>
    </row>
    <row r="130" spans="1:12" x14ac:dyDescent="0.25">
      <c r="A130" s="394">
        <v>125</v>
      </c>
      <c r="B130" s="338">
        <v>17219069</v>
      </c>
      <c r="C130" s="339">
        <v>35.700000000000003</v>
      </c>
      <c r="D130" s="340">
        <v>2543</v>
      </c>
      <c r="E130" s="340">
        <v>2543</v>
      </c>
      <c r="F130" s="340">
        <f t="shared" si="4"/>
        <v>0</v>
      </c>
      <c r="G130" s="395">
        <f t="shared" si="5"/>
        <v>0</v>
      </c>
      <c r="H130" s="342">
        <f>(C130/C276)*H11</f>
        <v>4.1832580766813378E-2</v>
      </c>
      <c r="I130" s="343">
        <f t="shared" si="3"/>
        <v>4.1832580766813378E-2</v>
      </c>
      <c r="J130" s="256"/>
    </row>
    <row r="131" spans="1:12" x14ac:dyDescent="0.25">
      <c r="A131" s="394">
        <v>126</v>
      </c>
      <c r="B131" s="338">
        <v>17218815</v>
      </c>
      <c r="C131" s="339">
        <v>64.599999999999994</v>
      </c>
      <c r="D131" s="340">
        <v>8122</v>
      </c>
      <c r="E131" s="340">
        <v>9765</v>
      </c>
      <c r="F131" s="340">
        <f t="shared" si="4"/>
        <v>1643</v>
      </c>
      <c r="G131" s="395">
        <f t="shared" si="5"/>
        <v>1.4129799999999999</v>
      </c>
      <c r="H131" s="342">
        <f>(C131/C276)*H11</f>
        <v>7.5697050911376573E-2</v>
      </c>
      <c r="I131" s="343">
        <f t="shared" si="3"/>
        <v>1.4886770509113765</v>
      </c>
      <c r="J131" s="256"/>
    </row>
    <row r="132" spans="1:12" x14ac:dyDescent="0.25">
      <c r="A132" s="337">
        <v>127</v>
      </c>
      <c r="B132" s="338">
        <v>17219041</v>
      </c>
      <c r="C132" s="339">
        <v>45.6</v>
      </c>
      <c r="D132" s="340">
        <v>6270</v>
      </c>
      <c r="E132" s="340">
        <v>7257</v>
      </c>
      <c r="F132" s="340">
        <f t="shared" si="4"/>
        <v>987</v>
      </c>
      <c r="G132" s="395">
        <f t="shared" si="5"/>
        <v>0.84882000000000002</v>
      </c>
      <c r="H132" s="342">
        <f>(C132/C276)*H11</f>
        <v>5.3433212408030534E-2</v>
      </c>
      <c r="I132" s="343">
        <f t="shared" si="3"/>
        <v>0.90225321240803058</v>
      </c>
      <c r="J132" s="256"/>
    </row>
    <row r="133" spans="1:12" x14ac:dyDescent="0.25">
      <c r="A133" s="337">
        <v>128</v>
      </c>
      <c r="B133" s="338">
        <v>17219078</v>
      </c>
      <c r="C133" s="339">
        <v>53.1</v>
      </c>
      <c r="D133" s="340">
        <v>2116</v>
      </c>
      <c r="E133" s="340">
        <v>3247</v>
      </c>
      <c r="F133" s="340">
        <f t="shared" si="4"/>
        <v>1131</v>
      </c>
      <c r="G133" s="395">
        <f t="shared" si="5"/>
        <v>0.97265999999999997</v>
      </c>
      <c r="H133" s="342">
        <f>(C133/C276)*H11</f>
        <v>6.2221569711982921E-2</v>
      </c>
      <c r="I133" s="343">
        <f t="shared" si="3"/>
        <v>1.0348815697119829</v>
      </c>
      <c r="J133" s="256"/>
      <c r="K133" s="256"/>
      <c r="L133" s="260"/>
    </row>
    <row r="134" spans="1:12" x14ac:dyDescent="0.25">
      <c r="A134" s="337">
        <v>129</v>
      </c>
      <c r="B134" s="338">
        <v>17715201</v>
      </c>
      <c r="C134" s="339">
        <v>48.1</v>
      </c>
      <c r="D134" s="340">
        <v>6072</v>
      </c>
      <c r="E134" s="340">
        <v>6770</v>
      </c>
      <c r="F134" s="340">
        <f t="shared" si="4"/>
        <v>698</v>
      </c>
      <c r="G134" s="395">
        <f t="shared" si="5"/>
        <v>0.60028000000000004</v>
      </c>
      <c r="H134" s="342">
        <f>(C134/C276)*H11</f>
        <v>5.6362664842681327E-2</v>
      </c>
      <c r="I134" s="343">
        <f t="shared" si="3"/>
        <v>0.65664266484268141</v>
      </c>
      <c r="J134" s="256"/>
      <c r="K134" s="256"/>
      <c r="L134" s="260"/>
    </row>
    <row r="135" spans="1:12" x14ac:dyDescent="0.25">
      <c r="A135" s="352">
        <v>130</v>
      </c>
      <c r="B135" s="338">
        <v>17715347</v>
      </c>
      <c r="C135" s="339">
        <v>58.5</v>
      </c>
      <c r="D135" s="340">
        <v>5640</v>
      </c>
      <c r="E135" s="340">
        <v>6561</v>
      </c>
      <c r="F135" s="340">
        <f t="shared" si="4"/>
        <v>921</v>
      </c>
      <c r="G135" s="395">
        <f t="shared" si="5"/>
        <v>0.79205999999999999</v>
      </c>
      <c r="H135" s="342">
        <f>(C135/C276)*H11</f>
        <v>6.8549186970828638E-2</v>
      </c>
      <c r="I135" s="343">
        <f t="shared" si="3"/>
        <v>0.86060918697082867</v>
      </c>
      <c r="J135" s="256"/>
      <c r="K135" s="256"/>
      <c r="L135" s="260"/>
    </row>
    <row r="136" spans="1:12" x14ac:dyDescent="0.25">
      <c r="A136" s="394">
        <v>131</v>
      </c>
      <c r="B136" s="338">
        <v>17218633</v>
      </c>
      <c r="C136" s="339">
        <v>91.2</v>
      </c>
      <c r="D136" s="340">
        <v>10261</v>
      </c>
      <c r="E136" s="340">
        <v>12106</v>
      </c>
      <c r="F136" s="340">
        <f t="shared" si="4"/>
        <v>1845</v>
      </c>
      <c r="G136" s="395">
        <f t="shared" si="5"/>
        <v>1.5867</v>
      </c>
      <c r="H136" s="342">
        <f>(C136/C276)*H11</f>
        <v>0.10686642481606107</v>
      </c>
      <c r="I136" s="343">
        <f t="shared" si="3"/>
        <v>1.6935664248160611</v>
      </c>
      <c r="J136" s="256"/>
      <c r="K136" s="256"/>
      <c r="L136" s="260"/>
    </row>
    <row r="137" spans="1:12" x14ac:dyDescent="0.25">
      <c r="A137" s="337">
        <v>132</v>
      </c>
      <c r="B137" s="338">
        <v>17218649</v>
      </c>
      <c r="C137" s="339">
        <v>54.6</v>
      </c>
      <c r="D137" s="340">
        <v>910</v>
      </c>
      <c r="E137" s="340">
        <v>910</v>
      </c>
      <c r="F137" s="340">
        <f t="shared" si="4"/>
        <v>0</v>
      </c>
      <c r="G137" s="395">
        <f t="shared" si="5"/>
        <v>0</v>
      </c>
      <c r="H137" s="342">
        <f>(C137/C276)*H11</f>
        <v>6.3979241172773399E-2</v>
      </c>
      <c r="I137" s="343">
        <f t="shared" si="3"/>
        <v>6.3979241172773399E-2</v>
      </c>
      <c r="J137" s="256"/>
      <c r="K137" s="256"/>
      <c r="L137" s="260"/>
    </row>
    <row r="138" spans="1:12" x14ac:dyDescent="0.25">
      <c r="A138" s="337">
        <v>133</v>
      </c>
      <c r="B138" s="338">
        <v>17219241</v>
      </c>
      <c r="C138" s="339">
        <v>52.2</v>
      </c>
      <c r="D138" s="340">
        <v>2226</v>
      </c>
      <c r="E138" s="340">
        <v>2538</v>
      </c>
      <c r="F138" s="340">
        <f t="shared" si="4"/>
        <v>312</v>
      </c>
      <c r="G138" s="395">
        <f t="shared" si="5"/>
        <v>0.26832</v>
      </c>
      <c r="H138" s="342">
        <f>(C138/C276)*H11</f>
        <v>6.1166966835508638E-2</v>
      </c>
      <c r="I138" s="343">
        <f t="shared" si="3"/>
        <v>0.32948696683550865</v>
      </c>
      <c r="J138" s="256"/>
      <c r="K138" s="256"/>
      <c r="L138" s="260"/>
    </row>
    <row r="139" spans="1:12" x14ac:dyDescent="0.25">
      <c r="A139" s="337">
        <v>134</v>
      </c>
      <c r="B139" s="338">
        <v>17218645</v>
      </c>
      <c r="C139" s="339">
        <v>48.2</v>
      </c>
      <c r="D139" s="340">
        <v>1829</v>
      </c>
      <c r="E139" s="340">
        <v>1829</v>
      </c>
      <c r="F139" s="340">
        <f t="shared" si="4"/>
        <v>0</v>
      </c>
      <c r="G139" s="395">
        <f t="shared" si="5"/>
        <v>0</v>
      </c>
      <c r="H139" s="342">
        <f>(C139/C276)*H11</f>
        <v>5.647984294006736E-2</v>
      </c>
      <c r="I139" s="343">
        <f t="shared" si="3"/>
        <v>5.647984294006736E-2</v>
      </c>
      <c r="J139" s="256"/>
      <c r="K139" s="256"/>
      <c r="L139" s="260"/>
    </row>
    <row r="140" spans="1:12" x14ac:dyDescent="0.25">
      <c r="A140" s="337">
        <v>135</v>
      </c>
      <c r="B140" s="338">
        <v>17218661</v>
      </c>
      <c r="C140" s="339">
        <v>49.4</v>
      </c>
      <c r="D140" s="340">
        <v>468</v>
      </c>
      <c r="E140" s="340">
        <v>468</v>
      </c>
      <c r="F140" s="340">
        <f t="shared" si="4"/>
        <v>0</v>
      </c>
      <c r="G140" s="395">
        <f t="shared" si="5"/>
        <v>0</v>
      </c>
      <c r="H140" s="342">
        <f>(C140/C276)*H11</f>
        <v>5.788598010869974E-2</v>
      </c>
      <c r="I140" s="343">
        <f t="shared" si="3"/>
        <v>5.788598010869974E-2</v>
      </c>
      <c r="J140" s="256"/>
      <c r="K140" s="256"/>
      <c r="L140" s="260"/>
    </row>
    <row r="141" spans="1:12" x14ac:dyDescent="0.25">
      <c r="A141" s="337">
        <v>136</v>
      </c>
      <c r="B141" s="338">
        <v>17218979</v>
      </c>
      <c r="C141" s="339">
        <v>66.900000000000006</v>
      </c>
      <c r="D141" s="340">
        <v>8466</v>
      </c>
      <c r="E141" s="340">
        <v>9613</v>
      </c>
      <c r="F141" s="340">
        <f t="shared" si="4"/>
        <v>1147</v>
      </c>
      <c r="G141" s="395">
        <f t="shared" si="5"/>
        <v>0.98641999999999996</v>
      </c>
      <c r="H141" s="342">
        <f>(C141/C276)*H11</f>
        <v>7.8392147151255323E-2</v>
      </c>
      <c r="I141" s="343">
        <f t="shared" si="3"/>
        <v>1.0648121471512553</v>
      </c>
      <c r="J141" s="256"/>
      <c r="K141" s="256"/>
      <c r="L141" s="260"/>
    </row>
    <row r="142" spans="1:12" x14ac:dyDescent="0.25">
      <c r="A142" s="337">
        <v>137</v>
      </c>
      <c r="B142" s="338">
        <v>17219253</v>
      </c>
      <c r="C142" s="339">
        <v>36.200000000000003</v>
      </c>
      <c r="D142" s="340">
        <v>2426</v>
      </c>
      <c r="E142" s="340">
        <v>3162</v>
      </c>
      <c r="F142" s="340">
        <f t="shared" si="4"/>
        <v>736</v>
      </c>
      <c r="G142" s="395">
        <f t="shared" si="5"/>
        <v>0.63295999999999997</v>
      </c>
      <c r="H142" s="342">
        <f>(C142/C276)*H11</f>
        <v>4.2418471253743539E-2</v>
      </c>
      <c r="I142" s="343">
        <f t="shared" si="3"/>
        <v>0.67537847125374351</v>
      </c>
      <c r="J142" s="256"/>
    </row>
    <row r="143" spans="1:12" x14ac:dyDescent="0.25">
      <c r="A143" s="337">
        <v>138</v>
      </c>
      <c r="B143" s="338">
        <v>17219193</v>
      </c>
      <c r="C143" s="339">
        <v>64.5</v>
      </c>
      <c r="D143" s="340">
        <v>8249</v>
      </c>
      <c r="E143" s="340">
        <v>8249</v>
      </c>
      <c r="F143" s="340">
        <f t="shared" si="4"/>
        <v>0</v>
      </c>
      <c r="G143" s="395">
        <f t="shared" si="5"/>
        <v>0</v>
      </c>
      <c r="H143" s="342">
        <f>(C143/C276)*H11</f>
        <v>7.5579872813990548E-2</v>
      </c>
      <c r="I143" s="343">
        <f t="shared" si="3"/>
        <v>7.5579872813990548E-2</v>
      </c>
      <c r="J143" s="256"/>
    </row>
    <row r="144" spans="1:12" x14ac:dyDescent="0.25">
      <c r="A144" s="337">
        <v>139</v>
      </c>
      <c r="B144" s="338">
        <v>17219076</v>
      </c>
      <c r="C144" s="339">
        <v>45.5</v>
      </c>
      <c r="D144" s="340">
        <v>4314</v>
      </c>
      <c r="E144" s="340">
        <v>5134</v>
      </c>
      <c r="F144" s="340">
        <f t="shared" si="4"/>
        <v>820</v>
      </c>
      <c r="G144" s="395">
        <f t="shared" si="5"/>
        <v>0.70519999999999994</v>
      </c>
      <c r="H144" s="342">
        <f>(C144/C276)*H11</f>
        <v>5.3316034310644501E-2</v>
      </c>
      <c r="I144" s="343">
        <f t="shared" ref="I144:I204" si="6">G144+H144</f>
        <v>0.7585160343106444</v>
      </c>
      <c r="J144" s="256"/>
    </row>
    <row r="145" spans="1:12" x14ac:dyDescent="0.25">
      <c r="A145" s="337">
        <v>140</v>
      </c>
      <c r="B145" s="338">
        <v>17715466</v>
      </c>
      <c r="C145" s="339">
        <v>52.8</v>
      </c>
      <c r="D145" s="340">
        <v>4829</v>
      </c>
      <c r="E145" s="340">
        <v>4829</v>
      </c>
      <c r="F145" s="340">
        <f t="shared" ref="F145:F208" si="7">E145-D145</f>
        <v>0</v>
      </c>
      <c r="G145" s="395">
        <f t="shared" si="5"/>
        <v>0</v>
      </c>
      <c r="H145" s="342">
        <f>(C145/C276)*H11</f>
        <v>6.1870035419824818E-2</v>
      </c>
      <c r="I145" s="343">
        <f t="shared" si="6"/>
        <v>6.1870035419824818E-2</v>
      </c>
      <c r="J145" s="256"/>
    </row>
    <row r="146" spans="1:12" x14ac:dyDescent="0.25">
      <c r="A146" s="337">
        <v>141</v>
      </c>
      <c r="B146" s="338">
        <v>17218746</v>
      </c>
      <c r="C146" s="339">
        <v>47.9</v>
      </c>
      <c r="D146" s="340">
        <v>7011</v>
      </c>
      <c r="E146" s="340">
        <v>8126</v>
      </c>
      <c r="F146" s="340">
        <f t="shared" si="7"/>
        <v>1115</v>
      </c>
      <c r="G146" s="395">
        <f t="shared" si="5"/>
        <v>0.95889999999999997</v>
      </c>
      <c r="H146" s="342">
        <f>(C146/C276)*H11</f>
        <v>5.6128308647909263E-2</v>
      </c>
      <c r="I146" s="343">
        <f t="shared" si="6"/>
        <v>1.0150283086479093</v>
      </c>
      <c r="J146" s="256"/>
    </row>
    <row r="147" spans="1:12" x14ac:dyDescent="0.25">
      <c r="A147" s="337">
        <v>142</v>
      </c>
      <c r="B147" s="338">
        <v>17219244</v>
      </c>
      <c r="C147" s="339">
        <v>59.4</v>
      </c>
      <c r="D147" s="340">
        <v>6219</v>
      </c>
      <c r="E147" s="340">
        <v>7159</v>
      </c>
      <c r="F147" s="340">
        <f t="shared" si="7"/>
        <v>940</v>
      </c>
      <c r="G147" s="395">
        <f t="shared" si="5"/>
        <v>0.80840000000000001</v>
      </c>
      <c r="H147" s="342">
        <f>(C147/C276)*H11</f>
        <v>6.9603789847302922E-2</v>
      </c>
      <c r="I147" s="343">
        <f t="shared" si="6"/>
        <v>0.87800378984730298</v>
      </c>
      <c r="J147" s="256"/>
    </row>
    <row r="148" spans="1:12" x14ac:dyDescent="0.25">
      <c r="A148" s="337">
        <v>143</v>
      </c>
      <c r="B148" s="338">
        <v>17219230</v>
      </c>
      <c r="C148" s="339">
        <v>100.7</v>
      </c>
      <c r="D148" s="340">
        <v>4675</v>
      </c>
      <c r="E148" s="340">
        <v>4675</v>
      </c>
      <c r="F148" s="340">
        <f t="shared" si="7"/>
        <v>0</v>
      </c>
      <c r="G148" s="395">
        <f t="shared" ref="G148:G203" si="8">F148*0.00086</f>
        <v>0</v>
      </c>
      <c r="H148" s="342">
        <f>(C148/C276)*H11</f>
        <v>0.1179983440677341</v>
      </c>
      <c r="I148" s="343">
        <f t="shared" si="6"/>
        <v>0.1179983440677341</v>
      </c>
      <c r="J148" s="256"/>
    </row>
    <row r="149" spans="1:12" x14ac:dyDescent="0.25">
      <c r="A149" s="337">
        <v>144</v>
      </c>
      <c r="B149" s="338">
        <v>17218835</v>
      </c>
      <c r="C149" s="339">
        <v>54.6</v>
      </c>
      <c r="D149" s="340">
        <v>1058</v>
      </c>
      <c r="E149" s="340">
        <v>2336</v>
      </c>
      <c r="F149" s="340">
        <f t="shared" si="7"/>
        <v>1278</v>
      </c>
      <c r="G149" s="395">
        <f t="shared" si="8"/>
        <v>1.0990800000000001</v>
      </c>
      <c r="H149" s="342">
        <f>(C149/C276)*H11</f>
        <v>6.3979241172773399E-2</v>
      </c>
      <c r="I149" s="343">
        <f t="shared" si="6"/>
        <v>1.1630592411727734</v>
      </c>
      <c r="J149" s="256"/>
    </row>
    <row r="150" spans="1:12" x14ac:dyDescent="0.25">
      <c r="A150" s="337">
        <v>145</v>
      </c>
      <c r="B150" s="338">
        <v>17715622</v>
      </c>
      <c r="C150" s="339">
        <v>51.9</v>
      </c>
      <c r="D150" s="340">
        <v>2921</v>
      </c>
      <c r="E150" s="340">
        <v>2921</v>
      </c>
      <c r="F150" s="340">
        <f t="shared" si="7"/>
        <v>0</v>
      </c>
      <c r="G150" s="395">
        <f t="shared" si="8"/>
        <v>0</v>
      </c>
      <c r="H150" s="342">
        <f>(C150/C276)*H11</f>
        <v>6.0815432543350541E-2</v>
      </c>
      <c r="I150" s="343">
        <f t="shared" si="6"/>
        <v>6.0815432543350541E-2</v>
      </c>
      <c r="J150" s="256"/>
    </row>
    <row r="151" spans="1:12" x14ac:dyDescent="0.25">
      <c r="A151" s="394">
        <v>146</v>
      </c>
      <c r="B151" s="338">
        <v>17715284</v>
      </c>
      <c r="C151" s="339">
        <v>48.1</v>
      </c>
      <c r="D151" s="340">
        <v>4156</v>
      </c>
      <c r="E151" s="340">
        <v>4968</v>
      </c>
      <c r="F151" s="340">
        <f t="shared" si="7"/>
        <v>812</v>
      </c>
      <c r="G151" s="395">
        <f t="shared" si="8"/>
        <v>0.69831999999999994</v>
      </c>
      <c r="H151" s="342">
        <f>(C151/C276)*H11</f>
        <v>5.6362664842681327E-2</v>
      </c>
      <c r="I151" s="343">
        <f t="shared" si="6"/>
        <v>0.75468266484268132</v>
      </c>
      <c r="J151" s="256"/>
    </row>
    <row r="152" spans="1:12" x14ac:dyDescent="0.25">
      <c r="A152" s="394">
        <v>147</v>
      </c>
      <c r="B152" s="338">
        <v>17219093</v>
      </c>
      <c r="C152" s="339">
        <v>49.2</v>
      </c>
      <c r="D152" s="340">
        <v>3163</v>
      </c>
      <c r="E152" s="340">
        <v>3163</v>
      </c>
      <c r="F152" s="340">
        <f t="shared" si="7"/>
        <v>0</v>
      </c>
      <c r="G152" s="395">
        <f t="shared" si="8"/>
        <v>0</v>
      </c>
      <c r="H152" s="342">
        <f>(C152/C276)*H11</f>
        <v>5.7651623913927683E-2</v>
      </c>
      <c r="I152" s="343">
        <f t="shared" si="6"/>
        <v>5.7651623913927683E-2</v>
      </c>
      <c r="J152" s="256"/>
    </row>
    <row r="153" spans="1:12" x14ac:dyDescent="0.25">
      <c r="A153" s="394">
        <v>148</v>
      </c>
      <c r="B153" s="338">
        <v>17219086</v>
      </c>
      <c r="C153" s="339">
        <v>69.2</v>
      </c>
      <c r="D153" s="340">
        <v>8773</v>
      </c>
      <c r="E153" s="340">
        <v>10476</v>
      </c>
      <c r="F153" s="340">
        <f t="shared" si="7"/>
        <v>1703</v>
      </c>
      <c r="G153" s="395">
        <f t="shared" si="8"/>
        <v>1.46458</v>
      </c>
      <c r="H153" s="342">
        <f>(C153/C276)*H11</f>
        <v>8.1087243391134059E-2</v>
      </c>
      <c r="I153" s="343">
        <f t="shared" si="6"/>
        <v>1.545667243391134</v>
      </c>
      <c r="J153" s="256"/>
    </row>
    <row r="154" spans="1:12" x14ac:dyDescent="0.25">
      <c r="A154" s="394">
        <v>149</v>
      </c>
      <c r="B154" s="338">
        <v>17219146</v>
      </c>
      <c r="C154" s="339">
        <v>42.5</v>
      </c>
      <c r="D154" s="340">
        <v>2615</v>
      </c>
      <c r="E154" s="340">
        <v>2615</v>
      </c>
      <c r="F154" s="340">
        <f t="shared" si="7"/>
        <v>0</v>
      </c>
      <c r="G154" s="395">
        <f t="shared" si="8"/>
        <v>0</v>
      </c>
      <c r="H154" s="342">
        <f>(C154/C276)*H11</f>
        <v>4.9800691389063546E-2</v>
      </c>
      <c r="I154" s="343">
        <f t="shared" si="6"/>
        <v>4.9800691389063546E-2</v>
      </c>
      <c r="J154" s="256"/>
    </row>
    <row r="155" spans="1:12" x14ac:dyDescent="0.25">
      <c r="A155" s="394">
        <v>150</v>
      </c>
      <c r="B155" s="338">
        <v>17219165</v>
      </c>
      <c r="C155" s="339">
        <v>67.2</v>
      </c>
      <c r="D155" s="340">
        <v>8209</v>
      </c>
      <c r="E155" s="340">
        <v>9564</v>
      </c>
      <c r="F155" s="340">
        <f t="shared" si="7"/>
        <v>1355</v>
      </c>
      <c r="G155" s="395">
        <f t="shared" si="8"/>
        <v>1.1653</v>
      </c>
      <c r="H155" s="342">
        <f>(C155/C276)*H11</f>
        <v>7.8743681443413427E-2</v>
      </c>
      <c r="I155" s="343">
        <f t="shared" si="6"/>
        <v>1.2440436814434135</v>
      </c>
      <c r="J155" s="256"/>
    </row>
    <row r="156" spans="1:12" x14ac:dyDescent="0.25">
      <c r="A156" s="394">
        <v>151</v>
      </c>
      <c r="B156" s="338">
        <v>17715559</v>
      </c>
      <c r="C156" s="339">
        <v>45.4</v>
      </c>
      <c r="D156" s="340">
        <v>5089</v>
      </c>
      <c r="E156" s="340">
        <v>6589</v>
      </c>
      <c r="F156" s="340">
        <f t="shared" si="7"/>
        <v>1500</v>
      </c>
      <c r="G156" s="395">
        <f t="shared" si="8"/>
        <v>1.29</v>
      </c>
      <c r="H156" s="342">
        <f>(C156/C276)*H11</f>
        <v>5.3198856213258462E-2</v>
      </c>
      <c r="I156" s="343">
        <f t="shared" si="6"/>
        <v>1.3431988562132584</v>
      </c>
      <c r="J156" s="256"/>
    </row>
    <row r="157" spans="1:12" x14ac:dyDescent="0.25">
      <c r="A157" s="394">
        <v>152</v>
      </c>
      <c r="B157" s="396">
        <v>17218597</v>
      </c>
      <c r="C157" s="339">
        <v>52.9</v>
      </c>
      <c r="D157" s="340">
        <v>7415</v>
      </c>
      <c r="E157" s="340">
        <v>7472</v>
      </c>
      <c r="F157" s="340">
        <f t="shared" si="7"/>
        <v>57</v>
      </c>
      <c r="G157" s="395">
        <f t="shared" si="8"/>
        <v>4.9020000000000001E-2</v>
      </c>
      <c r="H157" s="342">
        <f>(C157/C276)*H11</f>
        <v>6.1987213517210864E-2</v>
      </c>
      <c r="I157" s="343">
        <f t="shared" si="6"/>
        <v>0.11100721351721086</v>
      </c>
      <c r="J157" s="256"/>
      <c r="K157" s="256"/>
      <c r="L157" s="260"/>
    </row>
    <row r="158" spans="1:12" x14ac:dyDescent="0.25">
      <c r="A158" s="394">
        <v>153</v>
      </c>
      <c r="B158" s="396">
        <v>17218707</v>
      </c>
      <c r="C158" s="339">
        <v>48.1</v>
      </c>
      <c r="D158" s="340">
        <v>3062</v>
      </c>
      <c r="E158" s="340">
        <v>3720</v>
      </c>
      <c r="F158" s="340">
        <f t="shared" si="7"/>
        <v>658</v>
      </c>
      <c r="G158" s="395">
        <f t="shared" si="8"/>
        <v>0.56587999999999994</v>
      </c>
      <c r="H158" s="342">
        <f>(C158/C276)*H11</f>
        <v>5.6362664842681327E-2</v>
      </c>
      <c r="I158" s="343">
        <f t="shared" si="6"/>
        <v>0.62224266484268131</v>
      </c>
      <c r="J158" s="256"/>
      <c r="K158" s="256"/>
      <c r="L158" s="260"/>
    </row>
    <row r="159" spans="1:12" x14ac:dyDescent="0.25">
      <c r="A159" s="394">
        <v>154</v>
      </c>
      <c r="B159" s="396">
        <v>17219111</v>
      </c>
      <c r="C159" s="339">
        <v>60.3</v>
      </c>
      <c r="D159" s="340">
        <v>5815</v>
      </c>
      <c r="E159" s="340">
        <v>6421</v>
      </c>
      <c r="F159" s="340">
        <f t="shared" si="7"/>
        <v>606</v>
      </c>
      <c r="G159" s="395">
        <f t="shared" si="8"/>
        <v>0.52115999999999996</v>
      </c>
      <c r="H159" s="342">
        <f>(C159/C276)*H11</f>
        <v>7.0658392723777205E-2</v>
      </c>
      <c r="I159" s="343">
        <f t="shared" si="6"/>
        <v>0.59181839272377712</v>
      </c>
      <c r="J159" s="256"/>
      <c r="K159" s="256"/>
      <c r="L159" s="260"/>
    </row>
    <row r="160" spans="1:12" x14ac:dyDescent="0.25">
      <c r="A160" s="394">
        <v>155</v>
      </c>
      <c r="B160" s="396">
        <v>17219320</v>
      </c>
      <c r="C160" s="339">
        <v>101.4</v>
      </c>
      <c r="D160" s="340">
        <v>3872</v>
      </c>
      <c r="E160" s="340">
        <v>3872</v>
      </c>
      <c r="F160" s="340">
        <f t="shared" si="7"/>
        <v>0</v>
      </c>
      <c r="G160" s="395">
        <f t="shared" si="8"/>
        <v>0</v>
      </c>
      <c r="H160" s="342">
        <f>(C160/C276)*H11</f>
        <v>0.11881859074943632</v>
      </c>
      <c r="I160" s="343">
        <f t="shared" si="6"/>
        <v>0.11881859074943632</v>
      </c>
      <c r="J160" s="256"/>
      <c r="K160" s="256"/>
      <c r="L160" s="260"/>
    </row>
    <row r="161" spans="1:12" x14ac:dyDescent="0.25">
      <c r="A161" s="394">
        <v>156</v>
      </c>
      <c r="B161" s="396">
        <v>17218751</v>
      </c>
      <c r="C161" s="339">
        <v>54.5</v>
      </c>
      <c r="D161" s="340">
        <v>11490</v>
      </c>
      <c r="E161" s="340">
        <v>13316</v>
      </c>
      <c r="F161" s="340">
        <f t="shared" si="7"/>
        <v>1826</v>
      </c>
      <c r="G161" s="395">
        <f>F161*0.00086</f>
        <v>1.57036</v>
      </c>
      <c r="H161" s="342">
        <f>(C161/C276)*H11</f>
        <v>6.3862063075387374E-2</v>
      </c>
      <c r="I161" s="343">
        <f t="shared" si="6"/>
        <v>1.6342220630753874</v>
      </c>
      <c r="J161" s="256"/>
      <c r="K161" s="256"/>
      <c r="L161" s="260"/>
    </row>
    <row r="162" spans="1:12" x14ac:dyDescent="0.25">
      <c r="A162" s="394">
        <v>157</v>
      </c>
      <c r="B162" s="396">
        <v>17218602</v>
      </c>
      <c r="C162" s="339">
        <v>52</v>
      </c>
      <c r="D162" s="340">
        <v>2500</v>
      </c>
      <c r="E162" s="340">
        <v>2500</v>
      </c>
      <c r="F162" s="340">
        <f t="shared" si="7"/>
        <v>0</v>
      </c>
      <c r="G162" s="395">
        <f t="shared" si="8"/>
        <v>0</v>
      </c>
      <c r="H162" s="342">
        <f>(C162/C276)*H11</f>
        <v>6.0932610640736566E-2</v>
      </c>
      <c r="I162" s="343">
        <f t="shared" si="6"/>
        <v>6.0932610640736566E-2</v>
      </c>
      <c r="J162" s="256"/>
      <c r="K162" s="256"/>
      <c r="L162" s="260"/>
    </row>
    <row r="163" spans="1:12" x14ac:dyDescent="0.25">
      <c r="A163" s="394">
        <v>158</v>
      </c>
      <c r="B163" s="338">
        <v>17219255</v>
      </c>
      <c r="C163" s="339">
        <v>48.1</v>
      </c>
      <c r="D163" s="340">
        <v>2784</v>
      </c>
      <c r="E163" s="340">
        <v>3192</v>
      </c>
      <c r="F163" s="340">
        <f t="shared" si="7"/>
        <v>408</v>
      </c>
      <c r="G163" s="395">
        <f t="shared" si="8"/>
        <v>0.35087999999999997</v>
      </c>
      <c r="H163" s="342">
        <f>(C163/C276)*H11</f>
        <v>5.6362664842681327E-2</v>
      </c>
      <c r="I163" s="343">
        <f t="shared" si="6"/>
        <v>0.40724266484268129</v>
      </c>
      <c r="J163" s="256"/>
      <c r="K163" s="256"/>
      <c r="L163" s="260"/>
    </row>
    <row r="164" spans="1:12" x14ac:dyDescent="0.25">
      <c r="A164" s="394">
        <v>159</v>
      </c>
      <c r="B164" s="338">
        <v>17219227</v>
      </c>
      <c r="C164" s="339">
        <v>49.4</v>
      </c>
      <c r="D164" s="340">
        <v>3973</v>
      </c>
      <c r="E164" s="340">
        <v>3973</v>
      </c>
      <c r="F164" s="340">
        <f t="shared" si="7"/>
        <v>0</v>
      </c>
      <c r="G164" s="395">
        <f t="shared" si="8"/>
        <v>0</v>
      </c>
      <c r="H164" s="342">
        <f>(C164/C276)*H11</f>
        <v>5.788598010869974E-2</v>
      </c>
      <c r="I164" s="343">
        <f t="shared" si="6"/>
        <v>5.788598010869974E-2</v>
      </c>
      <c r="J164" s="256"/>
      <c r="K164" s="256"/>
      <c r="L164" s="260"/>
    </row>
    <row r="165" spans="1:12" x14ac:dyDescent="0.25">
      <c r="A165" s="394">
        <v>160</v>
      </c>
      <c r="B165" s="338">
        <v>17218599</v>
      </c>
      <c r="C165" s="339">
        <v>69.8</v>
      </c>
      <c r="D165" s="340">
        <v>7596</v>
      </c>
      <c r="E165" s="340">
        <v>7596</v>
      </c>
      <c r="F165" s="340">
        <f t="shared" si="7"/>
        <v>0</v>
      </c>
      <c r="G165" s="395">
        <f t="shared" si="8"/>
        <v>0</v>
      </c>
      <c r="H165" s="342">
        <f>(C165/C276)*H11</f>
        <v>8.1790311975450239E-2</v>
      </c>
      <c r="I165" s="343">
        <f t="shared" si="6"/>
        <v>8.1790311975450239E-2</v>
      </c>
      <c r="J165" s="256"/>
      <c r="K165" s="256"/>
      <c r="L165" s="260"/>
    </row>
    <row r="166" spans="1:12" x14ac:dyDescent="0.25">
      <c r="A166" s="394">
        <v>161</v>
      </c>
      <c r="B166" s="338">
        <v>17218735</v>
      </c>
      <c r="C166" s="339">
        <v>43</v>
      </c>
      <c r="D166" s="340">
        <v>2880</v>
      </c>
      <c r="E166" s="340">
        <v>2880</v>
      </c>
      <c r="F166" s="340">
        <f t="shared" si="7"/>
        <v>0</v>
      </c>
      <c r="G166" s="395">
        <f t="shared" si="8"/>
        <v>0</v>
      </c>
      <c r="H166" s="342">
        <f>(C166/C276)*H11</f>
        <v>5.0386581875993708E-2</v>
      </c>
      <c r="I166" s="343">
        <f t="shared" si="6"/>
        <v>5.0386581875993708E-2</v>
      </c>
      <c r="J166" s="256"/>
    </row>
    <row r="167" spans="1:12" x14ac:dyDescent="0.25">
      <c r="A167" s="394">
        <v>162</v>
      </c>
      <c r="B167" s="338">
        <v>17218736</v>
      </c>
      <c r="C167" s="339">
        <v>68.3</v>
      </c>
      <c r="D167" s="340">
        <v>6515</v>
      </c>
      <c r="E167" s="340">
        <v>6515</v>
      </c>
      <c r="F167" s="340">
        <f t="shared" si="7"/>
        <v>0</v>
      </c>
      <c r="G167" s="395">
        <f>F167*0.00086</f>
        <v>0</v>
      </c>
      <c r="H167" s="342">
        <f>(C167/C276)*H11</f>
        <v>8.0032640514659761E-2</v>
      </c>
      <c r="I167" s="343">
        <f t="shared" si="6"/>
        <v>8.0032640514659761E-2</v>
      </c>
      <c r="J167" s="256"/>
    </row>
    <row r="168" spans="1:12" x14ac:dyDescent="0.25">
      <c r="A168" s="394">
        <v>163</v>
      </c>
      <c r="B168" s="338">
        <v>17219107</v>
      </c>
      <c r="C168" s="339">
        <v>45.3</v>
      </c>
      <c r="D168" s="340">
        <v>1873</v>
      </c>
      <c r="E168" s="340">
        <v>1873</v>
      </c>
      <c r="F168" s="340">
        <f t="shared" si="7"/>
        <v>0</v>
      </c>
      <c r="G168" s="395">
        <f t="shared" si="8"/>
        <v>0</v>
      </c>
      <c r="H168" s="342">
        <f>(C168/C276)*H11</f>
        <v>5.3081678115872437E-2</v>
      </c>
      <c r="I168" s="343">
        <f t="shared" si="6"/>
        <v>5.3081678115872437E-2</v>
      </c>
      <c r="J168" s="256"/>
    </row>
    <row r="169" spans="1:12" x14ac:dyDescent="0.25">
      <c r="A169" s="394">
        <v>164</v>
      </c>
      <c r="B169" s="338">
        <v>17218779</v>
      </c>
      <c r="C169" s="339">
        <v>53</v>
      </c>
      <c r="D169" s="340">
        <v>5891</v>
      </c>
      <c r="E169" s="340">
        <v>6236</v>
      </c>
      <c r="F169" s="340">
        <f t="shared" si="7"/>
        <v>345</v>
      </c>
      <c r="G169" s="395">
        <f t="shared" si="8"/>
        <v>0.29670000000000002</v>
      </c>
      <c r="H169" s="342">
        <f>(C169/C276)*H11</f>
        <v>6.2104391614596889E-2</v>
      </c>
      <c r="I169" s="343">
        <f t="shared" si="6"/>
        <v>0.35880439161459693</v>
      </c>
      <c r="J169" s="256"/>
    </row>
    <row r="170" spans="1:12" x14ac:dyDescent="0.25">
      <c r="A170" s="394">
        <v>165</v>
      </c>
      <c r="B170" s="338">
        <v>17219095</v>
      </c>
      <c r="C170" s="339">
        <v>47.9</v>
      </c>
      <c r="D170" s="340">
        <v>3835</v>
      </c>
      <c r="E170" s="340">
        <v>3836</v>
      </c>
      <c r="F170" s="340">
        <f t="shared" si="7"/>
        <v>1</v>
      </c>
      <c r="G170" s="395">
        <f t="shared" si="8"/>
        <v>8.5999999999999998E-4</v>
      </c>
      <c r="H170" s="342">
        <f>(C170/C276)*H11</f>
        <v>5.6128308647909263E-2</v>
      </c>
      <c r="I170" s="343">
        <f t="shared" si="6"/>
        <v>5.6988308647909262E-2</v>
      </c>
      <c r="J170" s="256"/>
    </row>
    <row r="171" spans="1:12" x14ac:dyDescent="0.25">
      <c r="A171" s="394">
        <v>166</v>
      </c>
      <c r="B171" s="338">
        <v>17219066</v>
      </c>
      <c r="C171" s="339">
        <v>60.3</v>
      </c>
      <c r="D171" s="340">
        <v>3358</v>
      </c>
      <c r="E171" s="340">
        <v>3358</v>
      </c>
      <c r="F171" s="340">
        <f t="shared" si="7"/>
        <v>0</v>
      </c>
      <c r="G171" s="395">
        <f t="shared" si="8"/>
        <v>0</v>
      </c>
      <c r="H171" s="342">
        <f>(C171/C276)*H11</f>
        <v>7.0658392723777205E-2</v>
      </c>
      <c r="I171" s="343">
        <f t="shared" si="6"/>
        <v>7.0658392723777205E-2</v>
      </c>
      <c r="J171" s="256"/>
    </row>
    <row r="172" spans="1:12" x14ac:dyDescent="0.25">
      <c r="A172" s="394">
        <v>167</v>
      </c>
      <c r="B172" s="338">
        <v>17218904</v>
      </c>
      <c r="C172" s="339">
        <v>100.9</v>
      </c>
      <c r="D172" s="340">
        <v>6124</v>
      </c>
      <c r="E172" s="340">
        <v>6733</v>
      </c>
      <c r="F172" s="340">
        <f t="shared" si="7"/>
        <v>609</v>
      </c>
      <c r="G172" s="395">
        <f t="shared" si="8"/>
        <v>0.52373999999999998</v>
      </c>
      <c r="H172" s="342">
        <f>(C172/C276)*H11</f>
        <v>0.11823270026250615</v>
      </c>
      <c r="I172" s="343">
        <f t="shared" si="6"/>
        <v>0.64197270026250619</v>
      </c>
      <c r="J172" s="256"/>
    </row>
    <row r="173" spans="1:12" x14ac:dyDescent="0.25">
      <c r="A173" s="394">
        <v>168</v>
      </c>
      <c r="B173" s="338">
        <v>17219114</v>
      </c>
      <c r="C173" s="339">
        <v>54.7</v>
      </c>
      <c r="D173" s="340">
        <v>6061</v>
      </c>
      <c r="E173" s="340">
        <v>7033</v>
      </c>
      <c r="F173" s="340">
        <f t="shared" si="7"/>
        <v>972</v>
      </c>
      <c r="G173" s="395">
        <f t="shared" si="8"/>
        <v>0.83592</v>
      </c>
      <c r="H173" s="342">
        <f>(C173/C276)*H11</f>
        <v>6.4096419270159438E-2</v>
      </c>
      <c r="I173" s="343">
        <f t="shared" si="6"/>
        <v>0.90001641927015941</v>
      </c>
      <c r="J173" s="256"/>
    </row>
    <row r="174" spans="1:12" x14ac:dyDescent="0.25">
      <c r="A174" s="394">
        <v>169</v>
      </c>
      <c r="B174" s="338">
        <v>17219283</v>
      </c>
      <c r="C174" s="339">
        <v>52</v>
      </c>
      <c r="D174" s="340">
        <v>2198</v>
      </c>
      <c r="E174" s="340">
        <v>2867</v>
      </c>
      <c r="F174" s="340">
        <f t="shared" si="7"/>
        <v>669</v>
      </c>
      <c r="G174" s="395">
        <f t="shared" si="8"/>
        <v>0.57533999999999996</v>
      </c>
      <c r="H174" s="342">
        <f>(C174/C276)*H11</f>
        <v>6.0932610640736566E-2</v>
      </c>
      <c r="I174" s="343">
        <f t="shared" si="6"/>
        <v>0.63627261064073648</v>
      </c>
      <c r="J174" s="256"/>
    </row>
    <row r="175" spans="1:12" x14ac:dyDescent="0.25">
      <c r="A175" s="394">
        <v>170</v>
      </c>
      <c r="B175" s="338">
        <v>17219054</v>
      </c>
      <c r="C175" s="339">
        <v>47.7</v>
      </c>
      <c r="D175" s="340">
        <v>6072</v>
      </c>
      <c r="E175" s="340">
        <v>7025</v>
      </c>
      <c r="F175" s="340">
        <f t="shared" si="7"/>
        <v>953</v>
      </c>
      <c r="G175" s="395">
        <f t="shared" si="8"/>
        <v>0.81957999999999998</v>
      </c>
      <c r="H175" s="342">
        <f>(C175/C276)*H11</f>
        <v>5.5893952453137205E-2</v>
      </c>
      <c r="I175" s="343">
        <f t="shared" si="6"/>
        <v>0.87547395245313719</v>
      </c>
      <c r="J175" s="256"/>
    </row>
    <row r="176" spans="1:12" x14ac:dyDescent="0.25">
      <c r="A176" s="394">
        <v>171</v>
      </c>
      <c r="B176" s="338">
        <v>17219077</v>
      </c>
      <c r="C176" s="339">
        <v>49.7</v>
      </c>
      <c r="D176" s="340">
        <v>3162</v>
      </c>
      <c r="E176" s="340">
        <v>3162</v>
      </c>
      <c r="F176" s="340">
        <f t="shared" si="7"/>
        <v>0</v>
      </c>
      <c r="G176" s="395">
        <f t="shared" si="8"/>
        <v>0</v>
      </c>
      <c r="H176" s="342">
        <f>(C176/C276)*H11</f>
        <v>5.8237514400857837E-2</v>
      </c>
      <c r="I176" s="343">
        <f t="shared" si="6"/>
        <v>5.8237514400857837E-2</v>
      </c>
      <c r="J176" s="256"/>
    </row>
    <row r="177" spans="1:10" x14ac:dyDescent="0.25">
      <c r="A177" s="394">
        <v>172</v>
      </c>
      <c r="B177" s="338">
        <v>17219296</v>
      </c>
      <c r="C177" s="339">
        <v>68.8</v>
      </c>
      <c r="D177" s="340">
        <v>4516</v>
      </c>
      <c r="E177" s="340">
        <v>5597</v>
      </c>
      <c r="F177" s="340">
        <f t="shared" si="7"/>
        <v>1081</v>
      </c>
      <c r="G177" s="395">
        <f t="shared" si="8"/>
        <v>0.92965999999999993</v>
      </c>
      <c r="H177" s="342">
        <f>(C177/C276)*H11</f>
        <v>8.061853100158993E-2</v>
      </c>
      <c r="I177" s="343">
        <f t="shared" si="6"/>
        <v>1.0102785310015898</v>
      </c>
      <c r="J177" s="256"/>
    </row>
    <row r="178" spans="1:10" x14ac:dyDescent="0.25">
      <c r="A178" s="394">
        <v>173</v>
      </c>
      <c r="B178" s="338">
        <v>17218925</v>
      </c>
      <c r="C178" s="339">
        <v>42.5</v>
      </c>
      <c r="D178" s="340">
        <v>2604</v>
      </c>
      <c r="E178" s="340">
        <v>2604</v>
      </c>
      <c r="F178" s="340">
        <f t="shared" si="7"/>
        <v>0</v>
      </c>
      <c r="G178" s="395">
        <f t="shared" si="8"/>
        <v>0</v>
      </c>
      <c r="H178" s="342">
        <f>(C178/C276)*H11</f>
        <v>4.9800691389063546E-2</v>
      </c>
      <c r="I178" s="343">
        <f t="shared" si="6"/>
        <v>4.9800691389063546E-2</v>
      </c>
      <c r="J178" s="256"/>
    </row>
    <row r="179" spans="1:10" x14ac:dyDescent="0.25">
      <c r="A179" s="394">
        <v>174</v>
      </c>
      <c r="B179" s="338">
        <v>17218967</v>
      </c>
      <c r="C179" s="339">
        <v>67</v>
      </c>
      <c r="D179" s="340">
        <v>6554</v>
      </c>
      <c r="E179" s="340">
        <v>8122</v>
      </c>
      <c r="F179" s="340">
        <f t="shared" si="7"/>
        <v>1568</v>
      </c>
      <c r="G179" s="395">
        <f t="shared" si="8"/>
        <v>1.3484799999999999</v>
      </c>
      <c r="H179" s="342">
        <f>(C179/C276)*H11</f>
        <v>7.8509325248641348E-2</v>
      </c>
      <c r="I179" s="343">
        <f t="shared" si="6"/>
        <v>1.4269893252486412</v>
      </c>
      <c r="J179" s="256"/>
    </row>
    <row r="180" spans="1:10" x14ac:dyDescent="0.25">
      <c r="A180" s="394">
        <v>175</v>
      </c>
      <c r="B180" s="338">
        <v>17218838</v>
      </c>
      <c r="C180" s="339">
        <v>45.4</v>
      </c>
      <c r="D180" s="340">
        <v>2216</v>
      </c>
      <c r="E180" s="340">
        <v>3168</v>
      </c>
      <c r="F180" s="340">
        <f t="shared" si="7"/>
        <v>952</v>
      </c>
      <c r="G180" s="395">
        <f t="shared" si="8"/>
        <v>0.81872</v>
      </c>
      <c r="H180" s="342">
        <f>(C180/C276)*H11</f>
        <v>5.3198856213258462E-2</v>
      </c>
      <c r="I180" s="343">
        <f t="shared" si="6"/>
        <v>0.87191885621325849</v>
      </c>
      <c r="J180" s="256"/>
    </row>
    <row r="181" spans="1:10" x14ac:dyDescent="0.25">
      <c r="A181" s="394">
        <v>176</v>
      </c>
      <c r="B181" s="338">
        <v>17218755</v>
      </c>
      <c r="C181" s="339">
        <v>53</v>
      </c>
      <c r="D181" s="340">
        <v>2750</v>
      </c>
      <c r="E181" s="340">
        <v>2829</v>
      </c>
      <c r="F181" s="340">
        <f t="shared" si="7"/>
        <v>79</v>
      </c>
      <c r="G181" s="395">
        <f t="shared" si="8"/>
        <v>6.794E-2</v>
      </c>
      <c r="H181" s="342">
        <f>(C181/C276)*H11</f>
        <v>6.2104391614596889E-2</v>
      </c>
      <c r="I181" s="343">
        <f t="shared" si="6"/>
        <v>0.13004439161459688</v>
      </c>
      <c r="J181" s="256"/>
    </row>
    <row r="182" spans="1:10" x14ac:dyDescent="0.25">
      <c r="A182" s="394">
        <v>177</v>
      </c>
      <c r="B182" s="338">
        <v>17219023</v>
      </c>
      <c r="C182" s="339">
        <v>48</v>
      </c>
      <c r="D182" s="340">
        <v>3607</v>
      </c>
      <c r="E182" s="340">
        <v>3607</v>
      </c>
      <c r="F182" s="340">
        <f t="shared" si="7"/>
        <v>0</v>
      </c>
      <c r="G182" s="395">
        <f t="shared" si="8"/>
        <v>0</v>
      </c>
      <c r="H182" s="342">
        <f>(C182/C276)*H11</f>
        <v>5.6245486745295295E-2</v>
      </c>
      <c r="I182" s="343">
        <f t="shared" si="6"/>
        <v>5.6245486745295295E-2</v>
      </c>
      <c r="J182" s="256"/>
    </row>
    <row r="183" spans="1:10" x14ac:dyDescent="0.25">
      <c r="A183" s="394">
        <v>178</v>
      </c>
      <c r="B183" s="338">
        <v>17219307</v>
      </c>
      <c r="C183" s="339">
        <v>59.8</v>
      </c>
      <c r="D183" s="340">
        <v>4945</v>
      </c>
      <c r="E183" s="340">
        <v>5323</v>
      </c>
      <c r="F183" s="340">
        <f t="shared" si="7"/>
        <v>378</v>
      </c>
      <c r="G183" s="395">
        <f t="shared" si="8"/>
        <v>0.32507999999999998</v>
      </c>
      <c r="H183" s="342">
        <f>(C183/C276)*H11</f>
        <v>7.0072502236847051E-2</v>
      </c>
      <c r="I183" s="343">
        <f t="shared" si="6"/>
        <v>0.39515250223684706</v>
      </c>
      <c r="J183" s="256"/>
    </row>
    <row r="184" spans="1:10" x14ac:dyDescent="0.25">
      <c r="A184" s="394">
        <v>179</v>
      </c>
      <c r="B184" s="338">
        <v>17219225</v>
      </c>
      <c r="C184" s="339">
        <v>101.5</v>
      </c>
      <c r="D184" s="340">
        <v>10583</v>
      </c>
      <c r="E184" s="340">
        <v>12854</v>
      </c>
      <c r="F184" s="340">
        <f t="shared" si="7"/>
        <v>2271</v>
      </c>
      <c r="G184" s="395">
        <f t="shared" si="8"/>
        <v>1.95306</v>
      </c>
      <c r="H184" s="342">
        <f>(C184/C276)*H11</f>
        <v>0.11893576884682235</v>
      </c>
      <c r="I184" s="343">
        <f t="shared" si="6"/>
        <v>2.0719957688468225</v>
      </c>
      <c r="J184" s="256"/>
    </row>
    <row r="185" spans="1:10" x14ac:dyDescent="0.25">
      <c r="A185" s="394">
        <v>180</v>
      </c>
      <c r="B185" s="338">
        <v>17219131</v>
      </c>
      <c r="C185" s="339">
        <v>54.7</v>
      </c>
      <c r="D185" s="340">
        <v>2869</v>
      </c>
      <c r="E185" s="340">
        <v>2997</v>
      </c>
      <c r="F185" s="340">
        <f t="shared" si="7"/>
        <v>128</v>
      </c>
      <c r="G185" s="395">
        <f t="shared" si="8"/>
        <v>0.11008</v>
      </c>
      <c r="H185" s="342">
        <f>(C185/C276)*H11</f>
        <v>6.4096419270159438E-2</v>
      </c>
      <c r="I185" s="343">
        <f t="shared" si="6"/>
        <v>0.17417641927015942</v>
      </c>
      <c r="J185" s="256"/>
    </row>
    <row r="186" spans="1:10" x14ac:dyDescent="0.25">
      <c r="A186" s="394">
        <v>181</v>
      </c>
      <c r="B186" s="338">
        <v>17218604</v>
      </c>
      <c r="C186" s="339">
        <v>51.8</v>
      </c>
      <c r="D186" s="340">
        <v>3806</v>
      </c>
      <c r="E186" s="340">
        <v>4797</v>
      </c>
      <c r="F186" s="340">
        <f t="shared" si="7"/>
        <v>991</v>
      </c>
      <c r="G186" s="395">
        <f t="shared" si="8"/>
        <v>0.85226000000000002</v>
      </c>
      <c r="H186" s="342">
        <f>(C186/C276)*H11</f>
        <v>6.0698254445964502E-2</v>
      </c>
      <c r="I186" s="343">
        <f t="shared" si="6"/>
        <v>0.91295825444596457</v>
      </c>
      <c r="J186" s="256"/>
    </row>
    <row r="187" spans="1:10" x14ac:dyDescent="0.25">
      <c r="A187" s="394">
        <v>182</v>
      </c>
      <c r="B187" s="338">
        <v>17219333</v>
      </c>
      <c r="C187" s="339">
        <v>47.5</v>
      </c>
      <c r="D187" s="340">
        <v>2481</v>
      </c>
      <c r="E187" s="340">
        <v>2481</v>
      </c>
      <c r="F187" s="340">
        <f t="shared" si="7"/>
        <v>0</v>
      </c>
      <c r="G187" s="395">
        <f t="shared" si="8"/>
        <v>0</v>
      </c>
      <c r="H187" s="342">
        <f>(C187/C276)*H11</f>
        <v>5.5659596258365134E-2</v>
      </c>
      <c r="I187" s="343">
        <f t="shared" si="6"/>
        <v>5.5659596258365134E-2</v>
      </c>
      <c r="J187" s="256"/>
    </row>
    <row r="188" spans="1:10" x14ac:dyDescent="0.25">
      <c r="A188" s="394">
        <v>183</v>
      </c>
      <c r="B188" s="338">
        <v>17218947</v>
      </c>
      <c r="C188" s="339">
        <v>49.9</v>
      </c>
      <c r="D188" s="340">
        <v>2745</v>
      </c>
      <c r="E188" s="340">
        <v>2745</v>
      </c>
      <c r="F188" s="340">
        <f t="shared" si="7"/>
        <v>0</v>
      </c>
      <c r="G188" s="395">
        <f t="shared" si="8"/>
        <v>0</v>
      </c>
      <c r="H188" s="342">
        <f>(C188/C276)*H11</f>
        <v>5.8471870595629902E-2</v>
      </c>
      <c r="I188" s="343">
        <f t="shared" si="6"/>
        <v>5.8471870595629902E-2</v>
      </c>
      <c r="J188" s="256"/>
    </row>
    <row r="189" spans="1:10" x14ac:dyDescent="0.25">
      <c r="A189" s="394">
        <v>184</v>
      </c>
      <c r="B189" s="338">
        <v>17218785</v>
      </c>
      <c r="C189" s="339">
        <v>69.599999999999994</v>
      </c>
      <c r="D189" s="340">
        <v>7132</v>
      </c>
      <c r="E189" s="340">
        <v>8388</v>
      </c>
      <c r="F189" s="340">
        <f t="shared" si="7"/>
        <v>1256</v>
      </c>
      <c r="G189" s="395">
        <f t="shared" si="8"/>
        <v>1.08016</v>
      </c>
      <c r="H189" s="342">
        <f>(C189/C276)*H11</f>
        <v>8.1555955780678174E-2</v>
      </c>
      <c r="I189" s="343">
        <f t="shared" si="6"/>
        <v>1.1617159557806782</v>
      </c>
      <c r="J189" s="256"/>
    </row>
    <row r="190" spans="1:10" x14ac:dyDescent="0.25">
      <c r="A190" s="394">
        <v>185</v>
      </c>
      <c r="B190" s="338">
        <v>17219154</v>
      </c>
      <c r="C190" s="339">
        <v>42.8</v>
      </c>
      <c r="D190" s="340">
        <v>2320</v>
      </c>
      <c r="E190" s="340">
        <v>3706</v>
      </c>
      <c r="F190" s="340">
        <f t="shared" si="7"/>
        <v>1386</v>
      </c>
      <c r="G190" s="395">
        <f t="shared" si="8"/>
        <v>1.1919599999999999</v>
      </c>
      <c r="H190" s="342">
        <f>(C190/C276)*H11</f>
        <v>5.0152225681221636E-2</v>
      </c>
      <c r="I190" s="343">
        <f>G190+H190</f>
        <v>1.2421122256812216</v>
      </c>
      <c r="J190" s="256"/>
    </row>
    <row r="191" spans="1:10" x14ac:dyDescent="0.25">
      <c r="A191" s="394">
        <v>186</v>
      </c>
      <c r="B191" s="338">
        <v>17218970</v>
      </c>
      <c r="C191" s="339">
        <v>67.099999999999994</v>
      </c>
      <c r="D191" s="340">
        <v>7724</v>
      </c>
      <c r="E191" s="340">
        <v>7780</v>
      </c>
      <c r="F191" s="340">
        <f t="shared" si="7"/>
        <v>56</v>
      </c>
      <c r="G191" s="395">
        <f t="shared" si="8"/>
        <v>4.8160000000000001E-2</v>
      </c>
      <c r="H191" s="342">
        <f>(C191/C276)*H11</f>
        <v>7.8626503346027374E-2</v>
      </c>
      <c r="I191" s="343">
        <f t="shared" si="6"/>
        <v>0.12678650334602737</v>
      </c>
      <c r="J191" s="256"/>
    </row>
    <row r="192" spans="1:10" x14ac:dyDescent="0.25">
      <c r="A192" s="394">
        <v>187</v>
      </c>
      <c r="B192" s="338">
        <v>17219281</v>
      </c>
      <c r="C192" s="339">
        <v>45.5</v>
      </c>
      <c r="D192" s="340">
        <v>3706</v>
      </c>
      <c r="E192" s="340">
        <v>3706</v>
      </c>
      <c r="F192" s="340">
        <f t="shared" si="7"/>
        <v>0</v>
      </c>
      <c r="G192" s="395">
        <f t="shared" si="8"/>
        <v>0</v>
      </c>
      <c r="H192" s="342">
        <f>(C192/C276)*H11</f>
        <v>5.3316034310644501E-2</v>
      </c>
      <c r="I192" s="343">
        <f t="shared" si="6"/>
        <v>5.3316034310644501E-2</v>
      </c>
      <c r="J192" s="256"/>
    </row>
    <row r="193" spans="1:10" x14ac:dyDescent="0.25">
      <c r="A193" s="394">
        <v>188</v>
      </c>
      <c r="B193" s="338">
        <v>17218653</v>
      </c>
      <c r="C193" s="339">
        <v>54.6</v>
      </c>
      <c r="D193" s="340">
        <v>3417</v>
      </c>
      <c r="E193" s="340">
        <v>3417</v>
      </c>
      <c r="F193" s="340">
        <f t="shared" si="7"/>
        <v>0</v>
      </c>
      <c r="G193" s="395">
        <f t="shared" si="8"/>
        <v>0</v>
      </c>
      <c r="H193" s="342">
        <f>(C193/C276)*H11</f>
        <v>6.3979241172773399E-2</v>
      </c>
      <c r="I193" s="343">
        <f t="shared" si="6"/>
        <v>6.3979241172773399E-2</v>
      </c>
      <c r="J193" s="256"/>
    </row>
    <row r="194" spans="1:10" x14ac:dyDescent="0.25">
      <c r="A194" s="394">
        <v>189</v>
      </c>
      <c r="B194" s="338">
        <v>17218867</v>
      </c>
      <c r="C194" s="339">
        <v>49.5</v>
      </c>
      <c r="D194" s="340">
        <v>4538</v>
      </c>
      <c r="E194" s="340">
        <v>5514</v>
      </c>
      <c r="F194" s="340">
        <f t="shared" si="7"/>
        <v>976</v>
      </c>
      <c r="G194" s="395">
        <f t="shared" si="8"/>
        <v>0.83935999999999999</v>
      </c>
      <c r="H194" s="342">
        <f>(C194/C276)*H11</f>
        <v>5.8003158206085773E-2</v>
      </c>
      <c r="I194" s="343">
        <f t="shared" si="6"/>
        <v>0.89736315820608581</v>
      </c>
      <c r="J194" s="256"/>
    </row>
    <row r="195" spans="1:10" x14ac:dyDescent="0.25">
      <c r="A195" s="394">
        <v>190</v>
      </c>
      <c r="B195" s="338">
        <v>17219278</v>
      </c>
      <c r="C195" s="339">
        <v>61.7</v>
      </c>
      <c r="D195" s="340">
        <v>7347</v>
      </c>
      <c r="E195" s="340">
        <v>8792</v>
      </c>
      <c r="F195" s="340">
        <f t="shared" si="7"/>
        <v>1445</v>
      </c>
      <c r="G195" s="395">
        <f t="shared" si="8"/>
        <v>1.2426999999999999</v>
      </c>
      <c r="H195" s="342">
        <f>(C195/C276)*H11</f>
        <v>7.2298886087181671E-2</v>
      </c>
      <c r="I195" s="343">
        <f t="shared" si="6"/>
        <v>1.3149988860871815</v>
      </c>
      <c r="J195" s="256"/>
    </row>
    <row r="196" spans="1:10" x14ac:dyDescent="0.25">
      <c r="A196" s="394">
        <v>191</v>
      </c>
      <c r="B196" s="338">
        <v>17218929</v>
      </c>
      <c r="C196" s="339">
        <v>102</v>
      </c>
      <c r="D196" s="340">
        <v>9500</v>
      </c>
      <c r="E196" s="340">
        <v>12223</v>
      </c>
      <c r="F196" s="340">
        <f t="shared" si="7"/>
        <v>2723</v>
      </c>
      <c r="G196" s="395">
        <f t="shared" si="8"/>
        <v>2.34178</v>
      </c>
      <c r="H196" s="342">
        <f>(C196/C276)*H11</f>
        <v>0.1195216593337525</v>
      </c>
      <c r="I196" s="343">
        <f t="shared" si="6"/>
        <v>2.4613016593337527</v>
      </c>
      <c r="J196" s="256"/>
    </row>
    <row r="197" spans="1:10" x14ac:dyDescent="0.25">
      <c r="A197" s="394">
        <v>192</v>
      </c>
      <c r="B197" s="338">
        <v>17219100</v>
      </c>
      <c r="C197" s="339">
        <v>54.7</v>
      </c>
      <c r="D197" s="340">
        <v>4908</v>
      </c>
      <c r="E197" s="340">
        <v>6047</v>
      </c>
      <c r="F197" s="340">
        <f t="shared" si="7"/>
        <v>1139</v>
      </c>
      <c r="G197" s="395">
        <f t="shared" si="8"/>
        <v>0.97953999999999997</v>
      </c>
      <c r="H197" s="342">
        <f>(C197/C276)*H11</f>
        <v>6.4096419270159438E-2</v>
      </c>
      <c r="I197" s="343">
        <f t="shared" si="6"/>
        <v>1.0436364192701595</v>
      </c>
      <c r="J197" s="256"/>
    </row>
    <row r="198" spans="1:10" x14ac:dyDescent="0.25">
      <c r="A198" s="394">
        <v>193</v>
      </c>
      <c r="B198" s="338">
        <v>17219181</v>
      </c>
      <c r="C198" s="339">
        <v>52.3</v>
      </c>
      <c r="D198" s="340">
        <v>3467</v>
      </c>
      <c r="E198" s="340">
        <v>4467</v>
      </c>
      <c r="F198" s="340">
        <f t="shared" si="7"/>
        <v>1000</v>
      </c>
      <c r="G198" s="395">
        <f t="shared" si="8"/>
        <v>0.86</v>
      </c>
      <c r="H198" s="342">
        <f>(C198/C276)*H11</f>
        <v>6.1284144932894663E-2</v>
      </c>
      <c r="I198" s="343">
        <f t="shared" si="6"/>
        <v>0.92128414493289468</v>
      </c>
      <c r="J198" s="256"/>
    </row>
    <row r="199" spans="1:10" x14ac:dyDescent="0.25">
      <c r="A199" s="394">
        <v>194</v>
      </c>
      <c r="B199" s="338">
        <v>17715616</v>
      </c>
      <c r="C199" s="339">
        <v>48</v>
      </c>
      <c r="D199" s="340">
        <v>2946</v>
      </c>
      <c r="E199" s="340">
        <v>2946</v>
      </c>
      <c r="F199" s="340">
        <f t="shared" si="7"/>
        <v>0</v>
      </c>
      <c r="G199" s="395">
        <f t="shared" si="8"/>
        <v>0</v>
      </c>
      <c r="H199" s="342">
        <f>(C199/C276)*H11</f>
        <v>5.6245486745295295E-2</v>
      </c>
      <c r="I199" s="343">
        <f t="shared" si="6"/>
        <v>5.6245486745295295E-2</v>
      </c>
      <c r="J199" s="256"/>
    </row>
    <row r="200" spans="1:10" x14ac:dyDescent="0.25">
      <c r="A200" s="394">
        <v>195</v>
      </c>
      <c r="B200" s="338">
        <v>17218760</v>
      </c>
      <c r="C200" s="339">
        <v>49.4</v>
      </c>
      <c r="D200" s="340">
        <v>2932</v>
      </c>
      <c r="E200" s="340">
        <v>2932</v>
      </c>
      <c r="F200" s="340">
        <f t="shared" si="7"/>
        <v>0</v>
      </c>
      <c r="G200" s="395">
        <f t="shared" si="8"/>
        <v>0</v>
      </c>
      <c r="H200" s="342">
        <f>(C200/C276)*H11</f>
        <v>5.788598010869974E-2</v>
      </c>
      <c r="I200" s="343">
        <f t="shared" si="6"/>
        <v>5.788598010869974E-2</v>
      </c>
      <c r="J200" s="256"/>
    </row>
    <row r="201" spans="1:10" x14ac:dyDescent="0.25">
      <c r="A201" s="394">
        <v>196</v>
      </c>
      <c r="B201" s="338">
        <v>17715092</v>
      </c>
      <c r="C201" s="339">
        <v>69.599999999999994</v>
      </c>
      <c r="D201" s="340">
        <v>4586</v>
      </c>
      <c r="E201" s="340">
        <v>5406</v>
      </c>
      <c r="F201" s="340">
        <f t="shared" si="7"/>
        <v>820</v>
      </c>
      <c r="G201" s="395">
        <f t="shared" si="8"/>
        <v>0.70519999999999994</v>
      </c>
      <c r="H201" s="342">
        <f>(C201/C276)*H11</f>
        <v>8.1555955780678174E-2</v>
      </c>
      <c r="I201" s="343">
        <f t="shared" si="6"/>
        <v>0.78675595578067814</v>
      </c>
      <c r="J201" s="256"/>
    </row>
    <row r="202" spans="1:10" x14ac:dyDescent="0.25">
      <c r="A202" s="394">
        <v>197</v>
      </c>
      <c r="B202" s="338">
        <v>17715719</v>
      </c>
      <c r="C202" s="339">
        <v>42.6</v>
      </c>
      <c r="D202" s="340">
        <v>1256</v>
      </c>
      <c r="E202" s="340">
        <v>1658</v>
      </c>
      <c r="F202" s="340">
        <f t="shared" si="7"/>
        <v>402</v>
      </c>
      <c r="G202" s="395">
        <f t="shared" si="8"/>
        <v>0.34571999999999997</v>
      </c>
      <c r="H202" s="342">
        <f>(C202/C276)*H11</f>
        <v>4.9917869486449579E-2</v>
      </c>
      <c r="I202" s="343">
        <f t="shared" si="6"/>
        <v>0.39563786948644952</v>
      </c>
      <c r="J202" s="256"/>
    </row>
    <row r="203" spans="1:10" x14ac:dyDescent="0.25">
      <c r="A203" s="394">
        <v>198</v>
      </c>
      <c r="B203" s="338">
        <v>17218952</v>
      </c>
      <c r="C203" s="339">
        <v>67.400000000000006</v>
      </c>
      <c r="D203" s="340">
        <v>6059</v>
      </c>
      <c r="E203" s="340">
        <v>6060</v>
      </c>
      <c r="F203" s="340">
        <f t="shared" si="7"/>
        <v>1</v>
      </c>
      <c r="G203" s="395">
        <f t="shared" si="8"/>
        <v>8.5999999999999998E-4</v>
      </c>
      <c r="H203" s="342">
        <f>(C203/C276)*H11</f>
        <v>7.8978037638185478E-2</v>
      </c>
      <c r="I203" s="343">
        <f t="shared" si="6"/>
        <v>7.9838037638185477E-2</v>
      </c>
      <c r="J203" s="256"/>
    </row>
    <row r="204" spans="1:10" x14ac:dyDescent="0.25">
      <c r="A204" s="394">
        <v>199</v>
      </c>
      <c r="B204" s="338">
        <v>17715664</v>
      </c>
      <c r="C204" s="339">
        <v>45.5</v>
      </c>
      <c r="D204" s="340">
        <v>7068</v>
      </c>
      <c r="E204" s="340">
        <v>7455</v>
      </c>
      <c r="F204" s="340">
        <f t="shared" si="7"/>
        <v>387</v>
      </c>
      <c r="G204" s="395">
        <f>F204*0.00086</f>
        <v>0.33282</v>
      </c>
      <c r="H204" s="342">
        <f>(C204/C276)*H11</f>
        <v>5.3316034310644501E-2</v>
      </c>
      <c r="I204" s="343">
        <f t="shared" si="6"/>
        <v>0.38613603431064453</v>
      </c>
      <c r="J204" s="256"/>
    </row>
    <row r="205" spans="1:10" x14ac:dyDescent="0.25">
      <c r="A205" s="819" t="s">
        <v>22</v>
      </c>
      <c r="B205" s="820"/>
      <c r="C205" s="337">
        <f t="shared" ref="C205:I205" si="9">SUM(C16:C204)</f>
        <v>10645.799999999997</v>
      </c>
      <c r="D205" s="353">
        <f t="shared" ref="D205" si="10">SUM(D16:D204)</f>
        <v>967152</v>
      </c>
      <c r="E205" s="353">
        <f t="shared" si="9"/>
        <v>1086085</v>
      </c>
      <c r="F205" s="405">
        <f>E205-D205</f>
        <v>118933</v>
      </c>
      <c r="G205" s="354">
        <f t="shared" si="9"/>
        <v>102.28238</v>
      </c>
      <c r="H205" s="355">
        <f t="shared" si="9"/>
        <v>12.474545891522183</v>
      </c>
      <c r="I205" s="354">
        <f t="shared" si="9"/>
        <v>114.75692589152214</v>
      </c>
      <c r="J205" s="256"/>
    </row>
    <row r="206" spans="1:10" x14ac:dyDescent="0.25">
      <c r="A206" s="406" t="s">
        <v>156</v>
      </c>
      <c r="B206" s="357">
        <v>17715264</v>
      </c>
      <c r="C206" s="337">
        <v>50.1</v>
      </c>
      <c r="D206" s="340">
        <v>7403</v>
      </c>
      <c r="E206" s="340">
        <v>9110</v>
      </c>
      <c r="F206" s="340">
        <f t="shared" si="7"/>
        <v>1707</v>
      </c>
      <c r="G206" s="395">
        <f t="shared" ref="G206:G220" si="11">F206*0.00086</f>
        <v>1.4680199999999999</v>
      </c>
      <c r="H206" s="342">
        <f>(C206/C276)*H11</f>
        <v>5.8706226790401966E-2</v>
      </c>
      <c r="I206" s="343">
        <f t="shared" ref="I206:I269" si="12">G206+H206</f>
        <v>1.5267262267904018</v>
      </c>
      <c r="J206" s="256"/>
    </row>
    <row r="207" spans="1:10" x14ac:dyDescent="0.25">
      <c r="A207" s="406" t="s">
        <v>157</v>
      </c>
      <c r="B207" s="357">
        <v>17715744</v>
      </c>
      <c r="C207" s="337">
        <v>38.700000000000003</v>
      </c>
      <c r="D207" s="397">
        <v>1469</v>
      </c>
      <c r="E207" s="397">
        <v>2495</v>
      </c>
      <c r="F207" s="340">
        <f t="shared" si="7"/>
        <v>1026</v>
      </c>
      <c r="G207" s="395">
        <f>F207*0.00086</f>
        <v>0.88236000000000003</v>
      </c>
      <c r="H207" s="342">
        <f>(C207/C276)*H11</f>
        <v>4.534792368839434E-2</v>
      </c>
      <c r="I207" s="343">
        <f t="shared" si="12"/>
        <v>0.92770792368839439</v>
      </c>
      <c r="J207" s="256"/>
    </row>
    <row r="208" spans="1:10" x14ac:dyDescent="0.25">
      <c r="A208" s="406" t="s">
        <v>158</v>
      </c>
      <c r="B208" s="357">
        <v>17218887</v>
      </c>
      <c r="C208" s="337">
        <v>37.5</v>
      </c>
      <c r="D208" s="397">
        <v>3790</v>
      </c>
      <c r="E208" s="397">
        <v>3990</v>
      </c>
      <c r="F208" s="340">
        <f t="shared" si="7"/>
        <v>200</v>
      </c>
      <c r="G208" s="395">
        <f t="shared" si="11"/>
        <v>0.17199999999999999</v>
      </c>
      <c r="H208" s="342">
        <f>(C208/C276)*H11</f>
        <v>4.3941786519761952E-2</v>
      </c>
      <c r="I208" s="343">
        <f t="shared" si="12"/>
        <v>0.21594178651976192</v>
      </c>
      <c r="J208" s="256"/>
    </row>
    <row r="209" spans="1:10" x14ac:dyDescent="0.25">
      <c r="A209" s="406" t="s">
        <v>159</v>
      </c>
      <c r="B209" s="357">
        <v>17219075</v>
      </c>
      <c r="C209" s="337">
        <v>33.4</v>
      </c>
      <c r="D209" s="397">
        <v>4681</v>
      </c>
      <c r="E209" s="397">
        <v>4681</v>
      </c>
      <c r="F209" s="340">
        <f t="shared" ref="F209:F272" si="13">E209-D209</f>
        <v>0</v>
      </c>
      <c r="G209" s="395">
        <f t="shared" si="11"/>
        <v>0</v>
      </c>
      <c r="H209" s="342">
        <f>(C209/C276)*H11</f>
        <v>3.9137484526934642E-2</v>
      </c>
      <c r="I209" s="343">
        <f t="shared" si="12"/>
        <v>3.9137484526934642E-2</v>
      </c>
      <c r="J209" s="256"/>
    </row>
    <row r="210" spans="1:10" x14ac:dyDescent="0.25">
      <c r="A210" s="406" t="s">
        <v>160</v>
      </c>
      <c r="B210" s="357">
        <v>17715017</v>
      </c>
      <c r="C210" s="337">
        <v>36.6</v>
      </c>
      <c r="D210" s="397">
        <v>4462</v>
      </c>
      <c r="E210" s="397">
        <v>5615</v>
      </c>
      <c r="F210" s="340">
        <f t="shared" si="13"/>
        <v>1153</v>
      </c>
      <c r="G210" s="395">
        <f>F210*0.00086</f>
        <v>0.99158000000000002</v>
      </c>
      <c r="H210" s="342">
        <f>(C210/C276)*H11</f>
        <v>4.2887183643287662E-2</v>
      </c>
      <c r="I210" s="343">
        <f t="shared" si="12"/>
        <v>1.0344671836432877</v>
      </c>
      <c r="J210" s="256"/>
    </row>
    <row r="211" spans="1:10" x14ac:dyDescent="0.25">
      <c r="A211" s="406" t="s">
        <v>161</v>
      </c>
      <c r="B211" s="357">
        <v>17219291</v>
      </c>
      <c r="C211" s="337">
        <v>34.4</v>
      </c>
      <c r="D211" s="397">
        <v>2700</v>
      </c>
      <c r="E211" s="397">
        <v>2700</v>
      </c>
      <c r="F211" s="340">
        <f t="shared" si="13"/>
        <v>0</v>
      </c>
      <c r="G211" s="395">
        <f t="shared" si="11"/>
        <v>0</v>
      </c>
      <c r="H211" s="342">
        <f>(C211/C276)*H11</f>
        <v>4.0309265500794965E-2</v>
      </c>
      <c r="I211" s="343">
        <f t="shared" si="12"/>
        <v>4.0309265500794965E-2</v>
      </c>
      <c r="J211" s="256"/>
    </row>
    <row r="212" spans="1:10" x14ac:dyDescent="0.25">
      <c r="A212" s="406" t="s">
        <v>162</v>
      </c>
      <c r="B212" s="357">
        <v>17219021</v>
      </c>
      <c r="C212" s="337">
        <v>38.200000000000003</v>
      </c>
      <c r="D212" s="397">
        <v>6980</v>
      </c>
      <c r="E212" s="397">
        <v>8206</v>
      </c>
      <c r="F212" s="340">
        <f t="shared" si="13"/>
        <v>1226</v>
      </c>
      <c r="G212" s="395">
        <f t="shared" si="11"/>
        <v>1.05436</v>
      </c>
      <c r="H212" s="342">
        <f>(C212/C276)*H11</f>
        <v>4.4762033201464178E-2</v>
      </c>
      <c r="I212" s="343">
        <f t="shared" si="12"/>
        <v>1.0991220332014642</v>
      </c>
      <c r="J212" s="256"/>
    </row>
    <row r="213" spans="1:10" x14ac:dyDescent="0.25">
      <c r="A213" s="406" t="s">
        <v>163</v>
      </c>
      <c r="B213" s="357">
        <v>17219123</v>
      </c>
      <c r="C213" s="337">
        <v>39.299999999999997</v>
      </c>
      <c r="D213" s="407">
        <v>25994</v>
      </c>
      <c r="E213" s="407">
        <v>29069</v>
      </c>
      <c r="F213" s="340">
        <f t="shared" si="13"/>
        <v>3075</v>
      </c>
      <c r="G213" s="395">
        <f t="shared" si="11"/>
        <v>2.6444999999999999</v>
      </c>
      <c r="H213" s="342">
        <f>(C213/C276)*H11</f>
        <v>4.605099227271052E-2</v>
      </c>
      <c r="I213" s="343">
        <f t="shared" si="12"/>
        <v>2.6905509922727102</v>
      </c>
      <c r="J213" s="256"/>
    </row>
    <row r="214" spans="1:10" x14ac:dyDescent="0.25">
      <c r="A214" s="406" t="s">
        <v>164</v>
      </c>
      <c r="B214" s="357">
        <v>17219182</v>
      </c>
      <c r="C214" s="337">
        <v>43.3</v>
      </c>
      <c r="D214" s="397">
        <v>30996</v>
      </c>
      <c r="E214" s="397">
        <v>34173</v>
      </c>
      <c r="F214" s="340">
        <f t="shared" si="13"/>
        <v>3177</v>
      </c>
      <c r="G214" s="395">
        <f t="shared" si="11"/>
        <v>2.7322199999999999</v>
      </c>
      <c r="H214" s="342">
        <f>(C214/C276)*H11</f>
        <v>5.0738116168151798E-2</v>
      </c>
      <c r="I214" s="343">
        <f t="shared" si="12"/>
        <v>2.7829581161681518</v>
      </c>
      <c r="J214" s="256"/>
    </row>
    <row r="215" spans="1:10" x14ac:dyDescent="0.25">
      <c r="A215" s="406" t="s">
        <v>165</v>
      </c>
      <c r="B215" s="357">
        <v>17219330</v>
      </c>
      <c r="C215" s="337">
        <v>67.2</v>
      </c>
      <c r="D215" s="340">
        <v>27595</v>
      </c>
      <c r="E215" s="340">
        <v>32057</v>
      </c>
      <c r="F215" s="340">
        <f t="shared" si="13"/>
        <v>4462</v>
      </c>
      <c r="G215" s="395">
        <f t="shared" si="11"/>
        <v>3.8373200000000001</v>
      </c>
      <c r="H215" s="342">
        <f>(C215/C276)*H11</f>
        <v>7.8743681443413427E-2</v>
      </c>
      <c r="I215" s="343">
        <f t="shared" si="12"/>
        <v>3.9160636814434135</v>
      </c>
      <c r="J215" s="256"/>
    </row>
    <row r="216" spans="1:10" x14ac:dyDescent="0.25">
      <c r="A216" s="292" t="s">
        <v>166</v>
      </c>
      <c r="B216" s="300">
        <v>17218801</v>
      </c>
      <c r="C216" s="301">
        <v>41.4</v>
      </c>
      <c r="D216" s="295">
        <v>7276</v>
      </c>
      <c r="E216" s="295">
        <v>8800</v>
      </c>
      <c r="F216" s="386">
        <f t="shared" si="13"/>
        <v>1524</v>
      </c>
      <c r="G216" s="297">
        <f t="shared" si="11"/>
        <v>1.31064</v>
      </c>
      <c r="H216" s="298">
        <f>(C216/C276)*H11</f>
        <v>4.8511732317817191E-2</v>
      </c>
      <c r="I216" s="299">
        <f t="shared" si="12"/>
        <v>1.3591517323178173</v>
      </c>
      <c r="J216" s="256"/>
    </row>
    <row r="217" spans="1:10" x14ac:dyDescent="0.25">
      <c r="A217" s="292" t="s">
        <v>167</v>
      </c>
      <c r="B217" s="300">
        <v>17219051</v>
      </c>
      <c r="C217" s="301">
        <v>77.5</v>
      </c>
      <c r="D217" s="295">
        <v>45022</v>
      </c>
      <c r="E217" s="295">
        <v>52305</v>
      </c>
      <c r="F217" s="386">
        <f t="shared" si="13"/>
        <v>7283</v>
      </c>
      <c r="G217" s="297">
        <f t="shared" si="11"/>
        <v>6.2633799999999997</v>
      </c>
      <c r="H217" s="298">
        <f>(C217/C276)*H11</f>
        <v>9.0813025474174691E-2</v>
      </c>
      <c r="I217" s="299">
        <f t="shared" si="12"/>
        <v>6.3541930254741743</v>
      </c>
      <c r="J217" s="256"/>
    </row>
    <row r="218" spans="1:10" x14ac:dyDescent="0.25">
      <c r="A218" s="292" t="s">
        <v>168</v>
      </c>
      <c r="B218" s="300">
        <v>17219208</v>
      </c>
      <c r="C218" s="301">
        <v>102.9</v>
      </c>
      <c r="D218" s="295">
        <v>15797</v>
      </c>
      <c r="E218" s="295">
        <v>16350</v>
      </c>
      <c r="F218" s="386">
        <f t="shared" si="13"/>
        <v>553</v>
      </c>
      <c r="G218" s="297">
        <f t="shared" si="11"/>
        <v>0.47558</v>
      </c>
      <c r="H218" s="298">
        <f>(C218/C276)*H11</f>
        <v>0.1205762622102268</v>
      </c>
      <c r="I218" s="299">
        <f t="shared" si="12"/>
        <v>0.59615626221022677</v>
      </c>
      <c r="J218" s="256"/>
    </row>
    <row r="219" spans="1:10" x14ac:dyDescent="0.25">
      <c r="A219" s="292" t="s">
        <v>169</v>
      </c>
      <c r="B219" s="300">
        <v>17218694</v>
      </c>
      <c r="C219" s="301">
        <v>95.8</v>
      </c>
      <c r="D219" s="295">
        <v>13496</v>
      </c>
      <c r="E219" s="295">
        <v>15270</v>
      </c>
      <c r="F219" s="386">
        <f t="shared" si="13"/>
        <v>1774</v>
      </c>
      <c r="G219" s="297">
        <f t="shared" si="11"/>
        <v>1.5256399999999999</v>
      </c>
      <c r="H219" s="298">
        <f>(C219/C276)*H11</f>
        <v>0.11225661729581853</v>
      </c>
      <c r="I219" s="299">
        <f t="shared" si="12"/>
        <v>1.6378966172958185</v>
      </c>
      <c r="J219" s="256"/>
    </row>
    <row r="220" spans="1:10" x14ac:dyDescent="0.25">
      <c r="A220" s="292" t="s">
        <v>170</v>
      </c>
      <c r="B220" s="300">
        <v>17219084</v>
      </c>
      <c r="C220" s="301">
        <v>93.8</v>
      </c>
      <c r="D220" s="295">
        <v>14788</v>
      </c>
      <c r="E220" s="295">
        <v>17050</v>
      </c>
      <c r="F220" s="386">
        <f t="shared" si="13"/>
        <v>2262</v>
      </c>
      <c r="G220" s="297">
        <f t="shared" si="11"/>
        <v>1.9453199999999999</v>
      </c>
      <c r="H220" s="298">
        <f>(C220/C276)*H11</f>
        <v>0.10991305534809788</v>
      </c>
      <c r="I220" s="299">
        <f t="shared" si="12"/>
        <v>2.055233055348098</v>
      </c>
      <c r="J220" s="256"/>
    </row>
    <row r="221" spans="1:10" x14ac:dyDescent="0.25">
      <c r="A221" s="292" t="s">
        <v>171</v>
      </c>
      <c r="B221" s="300">
        <v>17218787</v>
      </c>
      <c r="C221" s="301">
        <v>104.1</v>
      </c>
      <c r="D221" s="295">
        <v>18256</v>
      </c>
      <c r="E221" s="295">
        <v>21020</v>
      </c>
      <c r="F221" s="386">
        <f t="shared" si="13"/>
        <v>2764</v>
      </c>
      <c r="G221" s="297">
        <f>F221*0.00086</f>
        <v>2.37704</v>
      </c>
      <c r="H221" s="298">
        <f>(C221/C276)*H11</f>
        <v>0.12198239937885916</v>
      </c>
      <c r="I221" s="299">
        <f t="shared" si="12"/>
        <v>2.4990223993788594</v>
      </c>
      <c r="J221" s="256"/>
    </row>
    <row r="222" spans="1:10" x14ac:dyDescent="0.25">
      <c r="A222" s="292" t="s">
        <v>172</v>
      </c>
      <c r="B222" s="300">
        <v>17219258</v>
      </c>
      <c r="C222" s="301">
        <v>123.5</v>
      </c>
      <c r="D222" s="295">
        <v>21322</v>
      </c>
      <c r="E222" s="295">
        <v>23266</v>
      </c>
      <c r="F222" s="386">
        <f t="shared" si="13"/>
        <v>1944</v>
      </c>
      <c r="G222" s="297">
        <f>F222*0.00086</f>
        <v>1.67184</v>
      </c>
      <c r="H222" s="298">
        <f>(C222/C276)*H11</f>
        <v>0.14471495027174935</v>
      </c>
      <c r="I222" s="299">
        <f t="shared" si="12"/>
        <v>1.8165549502717493</v>
      </c>
      <c r="J222" s="256"/>
    </row>
    <row r="223" spans="1:10" x14ac:dyDescent="0.25">
      <c r="A223" s="292" t="s">
        <v>173</v>
      </c>
      <c r="B223" s="288" t="s">
        <v>213</v>
      </c>
      <c r="C223" s="294">
        <v>8.8000000000000007</v>
      </c>
      <c r="D223" s="295">
        <v>0</v>
      </c>
      <c r="E223" s="295">
        <v>0</v>
      </c>
      <c r="F223" s="386">
        <f t="shared" si="13"/>
        <v>0</v>
      </c>
      <c r="G223" s="298">
        <f t="shared" ref="G223:G273" si="14">F223*0.00086</f>
        <v>0</v>
      </c>
      <c r="H223" s="298">
        <f>(C223/C276)*H11</f>
        <v>1.0311672569970806E-2</v>
      </c>
      <c r="I223" s="299">
        <f t="shared" si="12"/>
        <v>1.0311672569970806E-2</v>
      </c>
      <c r="J223" s="256"/>
    </row>
    <row r="224" spans="1:10" x14ac:dyDescent="0.25">
      <c r="A224" s="292" t="s">
        <v>174</v>
      </c>
      <c r="B224" s="293">
        <v>17218772</v>
      </c>
      <c r="C224" s="294">
        <v>43.8</v>
      </c>
      <c r="D224" s="408">
        <v>6540</v>
      </c>
      <c r="E224" s="408">
        <v>6540</v>
      </c>
      <c r="F224" s="386">
        <f t="shared" si="13"/>
        <v>0</v>
      </c>
      <c r="G224" s="297">
        <f t="shared" si="14"/>
        <v>0</v>
      </c>
      <c r="H224" s="298">
        <f>(C224/C276)*H11</f>
        <v>5.1324006655081952E-2</v>
      </c>
      <c r="I224" s="343">
        <f>G224+H224</f>
        <v>5.1324006655081952E-2</v>
      </c>
      <c r="J224" s="256"/>
    </row>
    <row r="225" spans="1:10" x14ac:dyDescent="0.25">
      <c r="A225" s="292" t="s">
        <v>175</v>
      </c>
      <c r="B225" s="293">
        <v>17219249</v>
      </c>
      <c r="C225" s="294">
        <v>68.599999999999994</v>
      </c>
      <c r="D225" s="296">
        <v>7965</v>
      </c>
      <c r="E225" s="296">
        <v>9935</v>
      </c>
      <c r="F225" s="386">
        <f t="shared" si="13"/>
        <v>1970</v>
      </c>
      <c r="G225" s="297">
        <f t="shared" si="14"/>
        <v>1.6941999999999999</v>
      </c>
      <c r="H225" s="298">
        <f>(C225/C276)*H11</f>
        <v>8.0384174806817851E-2</v>
      </c>
      <c r="I225" s="343">
        <f t="shared" si="12"/>
        <v>1.7745841748068178</v>
      </c>
      <c r="J225" s="256"/>
    </row>
    <row r="226" spans="1:10" x14ac:dyDescent="0.25">
      <c r="A226" s="292" t="s">
        <v>176</v>
      </c>
      <c r="B226" s="293">
        <v>17218796</v>
      </c>
      <c r="C226" s="294">
        <v>46.7</v>
      </c>
      <c r="D226" s="296">
        <v>3340</v>
      </c>
      <c r="E226" s="296">
        <v>3340</v>
      </c>
      <c r="F226" s="386">
        <f t="shared" si="13"/>
        <v>0</v>
      </c>
      <c r="G226" s="297">
        <f t="shared" si="14"/>
        <v>0</v>
      </c>
      <c r="H226" s="298">
        <f>(C226/C276)*H11</f>
        <v>5.4722171479276882E-2</v>
      </c>
      <c r="I226" s="343">
        <f t="shared" si="12"/>
        <v>5.4722171479276882E-2</v>
      </c>
      <c r="J226" s="256"/>
    </row>
    <row r="227" spans="1:10" x14ac:dyDescent="0.25">
      <c r="A227" s="292" t="s">
        <v>177</v>
      </c>
      <c r="B227" s="293">
        <v>17219072</v>
      </c>
      <c r="C227" s="294">
        <v>68.2</v>
      </c>
      <c r="D227" s="296">
        <v>6515</v>
      </c>
      <c r="E227" s="296">
        <v>8465</v>
      </c>
      <c r="F227" s="386">
        <f t="shared" si="13"/>
        <v>1950</v>
      </c>
      <c r="G227" s="297">
        <f t="shared" si="14"/>
        <v>1.677</v>
      </c>
      <c r="H227" s="298">
        <f>(C227/C276)*H11</f>
        <v>7.9915462417273736E-2</v>
      </c>
      <c r="I227" s="343">
        <f t="shared" si="12"/>
        <v>1.7569154624172738</v>
      </c>
      <c r="J227" s="256"/>
    </row>
    <row r="228" spans="1:10" x14ac:dyDescent="0.25">
      <c r="A228" s="292" t="s">
        <v>178</v>
      </c>
      <c r="B228" s="300">
        <v>17218794</v>
      </c>
      <c r="C228" s="301">
        <v>49.9</v>
      </c>
      <c r="D228" s="296">
        <v>6190</v>
      </c>
      <c r="E228" s="296">
        <v>6190</v>
      </c>
      <c r="F228" s="386">
        <f t="shared" si="13"/>
        <v>0</v>
      </c>
      <c r="G228" s="297">
        <f t="shared" si="14"/>
        <v>0</v>
      </c>
      <c r="H228" s="298">
        <f>(C228/C276)*H11</f>
        <v>5.8471870595629902E-2</v>
      </c>
      <c r="I228" s="343">
        <f t="shared" si="12"/>
        <v>5.8471870595629902E-2</v>
      </c>
      <c r="J228" s="256"/>
    </row>
    <row r="229" spans="1:10" x14ac:dyDescent="0.25">
      <c r="A229" s="292" t="s">
        <v>179</v>
      </c>
      <c r="B229" s="300">
        <v>17219264</v>
      </c>
      <c r="C229" s="301">
        <v>49.8</v>
      </c>
      <c r="D229" s="295">
        <v>5575</v>
      </c>
      <c r="E229" s="295">
        <v>5575</v>
      </c>
      <c r="F229" s="386">
        <f t="shared" si="13"/>
        <v>0</v>
      </c>
      <c r="G229" s="297">
        <f t="shared" si="14"/>
        <v>0</v>
      </c>
      <c r="H229" s="298">
        <f>(C229/C276)*H11</f>
        <v>5.8354692498243863E-2</v>
      </c>
      <c r="I229" s="343">
        <f t="shared" si="12"/>
        <v>5.8354692498243863E-2</v>
      </c>
      <c r="J229" s="256"/>
    </row>
    <row r="230" spans="1:10" x14ac:dyDescent="0.25">
      <c r="A230" s="292" t="s">
        <v>180</v>
      </c>
      <c r="B230" s="300">
        <v>17219048</v>
      </c>
      <c r="C230" s="301">
        <v>37.700000000000003</v>
      </c>
      <c r="D230" s="295">
        <v>3780</v>
      </c>
      <c r="E230" s="295">
        <v>4630</v>
      </c>
      <c r="F230" s="386">
        <f t="shared" si="13"/>
        <v>850</v>
      </c>
      <c r="G230" s="297">
        <f t="shared" si="14"/>
        <v>0.73099999999999998</v>
      </c>
      <c r="H230" s="298">
        <f>(C230/C276)*H11</f>
        <v>4.4176142714534017E-2</v>
      </c>
      <c r="I230" s="343">
        <f t="shared" si="12"/>
        <v>0.77517614271453406</v>
      </c>
      <c r="J230" s="256"/>
    </row>
    <row r="231" spans="1:10" x14ac:dyDescent="0.25">
      <c r="A231" s="292" t="s">
        <v>181</v>
      </c>
      <c r="B231" s="300">
        <v>17219324</v>
      </c>
      <c r="C231" s="301">
        <v>45.3</v>
      </c>
      <c r="D231" s="295">
        <v>4245</v>
      </c>
      <c r="E231" s="295">
        <v>5125</v>
      </c>
      <c r="F231" s="386">
        <f t="shared" si="13"/>
        <v>880</v>
      </c>
      <c r="G231" s="297">
        <f t="shared" si="14"/>
        <v>0.75680000000000003</v>
      </c>
      <c r="H231" s="298">
        <f>(C231/C276)*H11</f>
        <v>5.3081678115872437E-2</v>
      </c>
      <c r="I231" s="343">
        <f t="shared" si="12"/>
        <v>0.80988167811587242</v>
      </c>
      <c r="J231" s="256"/>
    </row>
    <row r="232" spans="1:10" x14ac:dyDescent="0.25">
      <c r="A232" s="292" t="s">
        <v>182</v>
      </c>
      <c r="B232" s="300">
        <v>17219063</v>
      </c>
      <c r="C232" s="301">
        <v>52.8</v>
      </c>
      <c r="D232" s="296">
        <v>9310</v>
      </c>
      <c r="E232" s="296">
        <v>10805</v>
      </c>
      <c r="F232" s="386">
        <f t="shared" si="13"/>
        <v>1495</v>
      </c>
      <c r="G232" s="297">
        <f t="shared" si="14"/>
        <v>1.2857000000000001</v>
      </c>
      <c r="H232" s="298">
        <f>(C232/C276)*H11</f>
        <v>6.1870035419824818E-2</v>
      </c>
      <c r="I232" s="343">
        <f t="shared" si="12"/>
        <v>1.3475700354198248</v>
      </c>
      <c r="J232" s="256"/>
    </row>
    <row r="233" spans="1:10" x14ac:dyDescent="0.25">
      <c r="A233" s="292" t="s">
        <v>183</v>
      </c>
      <c r="B233" s="293">
        <v>17218847</v>
      </c>
      <c r="C233" s="294">
        <v>42</v>
      </c>
      <c r="D233" s="296">
        <v>4477</v>
      </c>
      <c r="E233" s="296">
        <v>4477</v>
      </c>
      <c r="F233" s="386">
        <f t="shared" si="13"/>
        <v>0</v>
      </c>
      <c r="G233" s="297">
        <f t="shared" si="14"/>
        <v>0</v>
      </c>
      <c r="H233" s="298">
        <f>(C233/C276)*H11</f>
        <v>4.9214800902133385E-2</v>
      </c>
      <c r="I233" s="343">
        <f t="shared" si="12"/>
        <v>4.9214800902133385E-2</v>
      </c>
      <c r="J233" s="256"/>
    </row>
    <row r="234" spans="1:10" x14ac:dyDescent="0.25">
      <c r="A234" s="292" t="s">
        <v>184</v>
      </c>
      <c r="B234" s="293">
        <v>17219240</v>
      </c>
      <c r="C234" s="294">
        <v>47</v>
      </c>
      <c r="D234" s="296">
        <v>2615</v>
      </c>
      <c r="E234" s="296">
        <v>2615</v>
      </c>
      <c r="F234" s="386">
        <f t="shared" si="13"/>
        <v>0</v>
      </c>
      <c r="G234" s="297">
        <f t="shared" si="14"/>
        <v>0</v>
      </c>
      <c r="H234" s="298">
        <f>(C234/C276)*H11</f>
        <v>5.5073705771434972E-2</v>
      </c>
      <c r="I234" s="343">
        <f t="shared" si="12"/>
        <v>5.5073705771434972E-2</v>
      </c>
      <c r="J234" s="256"/>
    </row>
    <row r="235" spans="1:10" x14ac:dyDescent="0.25">
      <c r="A235" s="292" t="s">
        <v>185</v>
      </c>
      <c r="B235" s="293">
        <v>17219038</v>
      </c>
      <c r="C235" s="294">
        <v>28.9</v>
      </c>
      <c r="D235" s="296">
        <v>1140</v>
      </c>
      <c r="E235" s="296">
        <v>1780</v>
      </c>
      <c r="F235" s="386">
        <f t="shared" si="13"/>
        <v>640</v>
      </c>
      <c r="G235" s="297">
        <f>F235*0.00086</f>
        <v>0.5504</v>
      </c>
      <c r="H235" s="298">
        <f>(C235/C276)*H11</f>
        <v>3.3864470144563209E-2</v>
      </c>
      <c r="I235" s="343">
        <f t="shared" si="12"/>
        <v>0.58426447014456317</v>
      </c>
      <c r="J235" s="256"/>
    </row>
    <row r="236" spans="1:10" x14ac:dyDescent="0.25">
      <c r="A236" s="292" t="s">
        <v>186</v>
      </c>
      <c r="B236" s="293">
        <v>17219310</v>
      </c>
      <c r="C236" s="294">
        <v>25.1</v>
      </c>
      <c r="D236" s="296">
        <v>3025</v>
      </c>
      <c r="E236" s="296">
        <v>3685</v>
      </c>
      <c r="F236" s="386">
        <f t="shared" si="13"/>
        <v>660</v>
      </c>
      <c r="G236" s="297">
        <f t="shared" si="14"/>
        <v>0.56759999999999999</v>
      </c>
      <c r="H236" s="298">
        <f>(C236/C276)*H11</f>
        <v>2.9411702443893999E-2</v>
      </c>
      <c r="I236" s="343">
        <f t="shared" si="12"/>
        <v>0.59701170244389401</v>
      </c>
      <c r="J236" s="256"/>
    </row>
    <row r="237" spans="1:10" x14ac:dyDescent="0.25">
      <c r="A237" s="292" t="s">
        <v>187</v>
      </c>
      <c r="B237" s="293">
        <v>17218621</v>
      </c>
      <c r="C237" s="294">
        <v>21.7</v>
      </c>
      <c r="D237" s="296">
        <v>3760</v>
      </c>
      <c r="E237" s="296">
        <v>4625</v>
      </c>
      <c r="F237" s="386">
        <f t="shared" si="13"/>
        <v>865</v>
      </c>
      <c r="G237" s="297">
        <f t="shared" si="14"/>
        <v>0.74390000000000001</v>
      </c>
      <c r="H237" s="298">
        <f>(C237/C276)*H11</f>
        <v>2.5427647132768912E-2</v>
      </c>
      <c r="I237" s="343">
        <f t="shared" si="12"/>
        <v>0.76932764713276891</v>
      </c>
      <c r="J237" s="256"/>
    </row>
    <row r="238" spans="1:10" x14ac:dyDescent="0.25">
      <c r="A238" s="292" t="s">
        <v>188</v>
      </c>
      <c r="B238" s="300">
        <v>17219062</v>
      </c>
      <c r="C238" s="301">
        <v>20</v>
      </c>
      <c r="D238" s="295">
        <v>1910</v>
      </c>
      <c r="E238" s="295">
        <v>1910</v>
      </c>
      <c r="F238" s="386">
        <f t="shared" si="13"/>
        <v>0</v>
      </c>
      <c r="G238" s="297">
        <f t="shared" si="14"/>
        <v>0</v>
      </c>
      <c r="H238" s="298">
        <f>(C238/C276)*H11</f>
        <v>2.3435619477206373E-2</v>
      </c>
      <c r="I238" s="343">
        <f>G238+H238</f>
        <v>2.3435619477206373E-2</v>
      </c>
      <c r="J238" s="256"/>
    </row>
    <row r="239" spans="1:10" x14ac:dyDescent="0.25">
      <c r="A239" s="308" t="s">
        <v>189</v>
      </c>
      <c r="B239" s="293">
        <v>17219098</v>
      </c>
      <c r="C239" s="294">
        <v>26.3</v>
      </c>
      <c r="D239" s="295">
        <v>2375</v>
      </c>
      <c r="E239" s="295">
        <v>2995</v>
      </c>
      <c r="F239" s="386">
        <f t="shared" si="13"/>
        <v>620</v>
      </c>
      <c r="G239" s="297">
        <f t="shared" si="14"/>
        <v>0.53320000000000001</v>
      </c>
      <c r="H239" s="298">
        <f>(C239/C276)*H11</f>
        <v>3.0817839612526383E-2</v>
      </c>
      <c r="I239" s="343">
        <f t="shared" si="12"/>
        <v>0.56401783961252638</v>
      </c>
      <c r="J239" s="256"/>
    </row>
    <row r="240" spans="1:10" x14ac:dyDescent="0.25">
      <c r="A240" s="308" t="s">
        <v>190</v>
      </c>
      <c r="B240" s="293">
        <v>17715401</v>
      </c>
      <c r="C240" s="294">
        <v>27.7</v>
      </c>
      <c r="D240" s="295">
        <v>4005</v>
      </c>
      <c r="E240" s="295">
        <v>5070</v>
      </c>
      <c r="F240" s="386">
        <f t="shared" si="13"/>
        <v>1065</v>
      </c>
      <c r="G240" s="297">
        <f t="shared" si="14"/>
        <v>0.91589999999999994</v>
      </c>
      <c r="H240" s="298">
        <f>(C240/C276)*H11</f>
        <v>3.2458332975930822E-2</v>
      </c>
      <c r="I240" s="343">
        <f t="shared" si="12"/>
        <v>0.94835833297593075</v>
      </c>
      <c r="J240" s="256"/>
    </row>
    <row r="241" spans="1:10" x14ac:dyDescent="0.25">
      <c r="A241" s="308" t="s">
        <v>191</v>
      </c>
      <c r="B241" s="293">
        <v>17714981</v>
      </c>
      <c r="C241" s="294">
        <v>22.4</v>
      </c>
      <c r="D241" s="295">
        <v>4075</v>
      </c>
      <c r="E241" s="295">
        <v>4820</v>
      </c>
      <c r="F241" s="386">
        <f t="shared" si="13"/>
        <v>745</v>
      </c>
      <c r="G241" s="297">
        <f t="shared" si="14"/>
        <v>0.64069999999999994</v>
      </c>
      <c r="H241" s="298">
        <f>(C241/C276)*H11</f>
        <v>2.6247893814471138E-2</v>
      </c>
      <c r="I241" s="343">
        <f t="shared" si="12"/>
        <v>0.66694789381447106</v>
      </c>
      <c r="J241" s="256"/>
    </row>
    <row r="242" spans="1:10" x14ac:dyDescent="0.25">
      <c r="A242" s="308" t="s">
        <v>192</v>
      </c>
      <c r="B242" s="293">
        <v>17715748</v>
      </c>
      <c r="C242" s="294">
        <v>31.2</v>
      </c>
      <c r="D242" s="295">
        <v>2690</v>
      </c>
      <c r="E242" s="295">
        <v>2690</v>
      </c>
      <c r="F242" s="386">
        <f t="shared" si="13"/>
        <v>0</v>
      </c>
      <c r="G242" s="297">
        <f t="shared" si="14"/>
        <v>0</v>
      </c>
      <c r="H242" s="298">
        <f>(C242/C276)*H11</f>
        <v>3.6559566384441938E-2</v>
      </c>
      <c r="I242" s="343">
        <f t="shared" si="12"/>
        <v>3.6559566384441938E-2</v>
      </c>
      <c r="J242" s="256"/>
    </row>
    <row r="243" spans="1:10" x14ac:dyDescent="0.25">
      <c r="A243" s="308" t="s">
        <v>193</v>
      </c>
      <c r="B243" s="293">
        <v>17715384</v>
      </c>
      <c r="C243" s="294">
        <v>32.299999999999997</v>
      </c>
      <c r="D243" s="295">
        <v>2280</v>
      </c>
      <c r="E243" s="295">
        <v>3205</v>
      </c>
      <c r="F243" s="386">
        <f t="shared" si="13"/>
        <v>925</v>
      </c>
      <c r="G243" s="297">
        <f t="shared" si="14"/>
        <v>0.79549999999999998</v>
      </c>
      <c r="H243" s="298">
        <f>(C243/C276)*H11</f>
        <v>3.7848525455688287E-2</v>
      </c>
      <c r="I243" s="343">
        <f t="shared" si="12"/>
        <v>0.83334852545568827</v>
      </c>
      <c r="J243" s="256"/>
    </row>
    <row r="244" spans="1:10" x14ac:dyDescent="0.25">
      <c r="A244" s="308" t="s">
        <v>194</v>
      </c>
      <c r="B244" s="293">
        <v>17715650</v>
      </c>
      <c r="C244" s="294">
        <v>25.2</v>
      </c>
      <c r="D244" s="295">
        <v>5010</v>
      </c>
      <c r="E244" s="295">
        <v>5940</v>
      </c>
      <c r="F244" s="386">
        <f t="shared" si="13"/>
        <v>930</v>
      </c>
      <c r="G244" s="297">
        <f t="shared" si="14"/>
        <v>0.79979999999999996</v>
      </c>
      <c r="H244" s="298">
        <f>(C244/C276)*H11</f>
        <v>2.9528880541280028E-2</v>
      </c>
      <c r="I244" s="343">
        <f t="shared" si="12"/>
        <v>0.82932888054127996</v>
      </c>
      <c r="J244" s="256"/>
    </row>
    <row r="245" spans="1:10" x14ac:dyDescent="0.25">
      <c r="A245" s="308" t="s">
        <v>195</v>
      </c>
      <c r="B245" s="300">
        <v>17715387</v>
      </c>
      <c r="C245" s="301">
        <v>28.9</v>
      </c>
      <c r="D245" s="295">
        <v>6385</v>
      </c>
      <c r="E245" s="295">
        <v>7495</v>
      </c>
      <c r="F245" s="386">
        <f t="shared" si="13"/>
        <v>1110</v>
      </c>
      <c r="G245" s="297">
        <f t="shared" si="14"/>
        <v>0.9546</v>
      </c>
      <c r="H245" s="298">
        <f>(C245/C276)*H11</f>
        <v>3.3864470144563209E-2</v>
      </c>
      <c r="I245" s="343">
        <f t="shared" si="12"/>
        <v>0.98846447014456318</v>
      </c>
      <c r="J245" s="256"/>
    </row>
    <row r="246" spans="1:10" x14ac:dyDescent="0.25">
      <c r="A246" s="308" t="s">
        <v>196</v>
      </c>
      <c r="B246" s="300">
        <v>17715184</v>
      </c>
      <c r="C246" s="301">
        <v>27.4</v>
      </c>
      <c r="D246" s="295">
        <v>4800</v>
      </c>
      <c r="E246" s="295">
        <v>5745</v>
      </c>
      <c r="F246" s="386">
        <f t="shared" si="13"/>
        <v>945</v>
      </c>
      <c r="G246" s="297">
        <f t="shared" si="14"/>
        <v>0.81269999999999998</v>
      </c>
      <c r="H246" s="298">
        <f>(C246/C276)*H11</f>
        <v>3.2106798683772732E-2</v>
      </c>
      <c r="I246" s="343">
        <f t="shared" si="12"/>
        <v>0.84480679868377273</v>
      </c>
      <c r="J246" s="256"/>
    </row>
    <row r="247" spans="1:10" x14ac:dyDescent="0.25">
      <c r="A247" s="308" t="s">
        <v>197</v>
      </c>
      <c r="B247" s="293">
        <v>17715217</v>
      </c>
      <c r="C247" s="294">
        <v>25.1</v>
      </c>
      <c r="D247" s="295">
        <v>3580</v>
      </c>
      <c r="E247" s="295">
        <v>4255</v>
      </c>
      <c r="F247" s="386">
        <f t="shared" si="13"/>
        <v>675</v>
      </c>
      <c r="G247" s="297">
        <f t="shared" si="14"/>
        <v>0.58050000000000002</v>
      </c>
      <c r="H247" s="298">
        <f>(C247/C276)*H11</f>
        <v>2.9411702443893999E-2</v>
      </c>
      <c r="I247" s="343">
        <f t="shared" si="12"/>
        <v>0.60991170244389403</v>
      </c>
      <c r="J247" s="256"/>
    </row>
    <row r="248" spans="1:10" x14ac:dyDescent="0.25">
      <c r="A248" s="308" t="s">
        <v>198</v>
      </c>
      <c r="B248" s="293">
        <v>17714950</v>
      </c>
      <c r="C248" s="294">
        <v>24.6</v>
      </c>
      <c r="D248" s="295">
        <v>3890</v>
      </c>
      <c r="E248" s="295">
        <v>4615</v>
      </c>
      <c r="F248" s="386">
        <f t="shared" si="13"/>
        <v>725</v>
      </c>
      <c r="G248" s="297">
        <f t="shared" si="14"/>
        <v>0.62349999999999994</v>
      </c>
      <c r="H248" s="298">
        <f>(C248/C276)*H11</f>
        <v>2.8825811956963841E-2</v>
      </c>
      <c r="I248" s="343">
        <f t="shared" si="12"/>
        <v>0.65232581195696382</v>
      </c>
      <c r="J248" s="256"/>
    </row>
    <row r="249" spans="1:10" x14ac:dyDescent="0.25">
      <c r="A249" s="308" t="s">
        <v>199</v>
      </c>
      <c r="B249" s="293">
        <v>17715046</v>
      </c>
      <c r="C249" s="294">
        <v>34.1</v>
      </c>
      <c r="D249" s="295">
        <v>6325</v>
      </c>
      <c r="E249" s="295">
        <v>7570</v>
      </c>
      <c r="F249" s="386">
        <f t="shared" si="13"/>
        <v>1245</v>
      </c>
      <c r="G249" s="297">
        <f t="shared" si="14"/>
        <v>1.0707</v>
      </c>
      <c r="H249" s="298">
        <f>(C249/C276)*H11</f>
        <v>3.9957731208636868E-2</v>
      </c>
      <c r="I249" s="343">
        <f t="shared" si="12"/>
        <v>1.1106577312086368</v>
      </c>
      <c r="J249" s="256"/>
    </row>
    <row r="250" spans="1:10" x14ac:dyDescent="0.25">
      <c r="A250" s="308" t="s">
        <v>200</v>
      </c>
      <c r="B250" s="293">
        <v>17715153</v>
      </c>
      <c r="C250" s="294">
        <v>28.6</v>
      </c>
      <c r="D250" s="295">
        <v>5775</v>
      </c>
      <c r="E250" s="295">
        <v>6845</v>
      </c>
      <c r="F250" s="386">
        <f t="shared" si="13"/>
        <v>1070</v>
      </c>
      <c r="G250" s="297">
        <f t="shared" si="14"/>
        <v>0.92020000000000002</v>
      </c>
      <c r="H250" s="298">
        <f>(C250/C276)*H11</f>
        <v>3.3512935852405119E-2</v>
      </c>
      <c r="I250" s="343">
        <f t="shared" si="12"/>
        <v>0.95371293585240513</v>
      </c>
      <c r="J250" s="256"/>
    </row>
    <row r="251" spans="1:10" x14ac:dyDescent="0.25">
      <c r="A251" s="308" t="s">
        <v>201</v>
      </c>
      <c r="B251" s="293">
        <v>17715296</v>
      </c>
      <c r="C251" s="294">
        <v>24.4</v>
      </c>
      <c r="D251" s="295">
        <v>4485</v>
      </c>
      <c r="E251" s="295">
        <v>5420</v>
      </c>
      <c r="F251" s="386">
        <f t="shared" si="13"/>
        <v>935</v>
      </c>
      <c r="G251" s="297">
        <f t="shared" si="14"/>
        <v>0.80409999999999993</v>
      </c>
      <c r="H251" s="298">
        <f>(C251/C276)*H11</f>
        <v>2.8591455762191777E-2</v>
      </c>
      <c r="I251" s="343">
        <f t="shared" si="12"/>
        <v>0.83269145576219172</v>
      </c>
      <c r="J251" s="256"/>
    </row>
    <row r="252" spans="1:10" x14ac:dyDescent="0.25">
      <c r="A252" s="308" t="s">
        <v>202</v>
      </c>
      <c r="B252" s="293">
        <v>17715166</v>
      </c>
      <c r="C252" s="294">
        <v>43.8</v>
      </c>
      <c r="D252" s="295">
        <v>6750</v>
      </c>
      <c r="E252" s="295">
        <v>8130</v>
      </c>
      <c r="F252" s="386">
        <f t="shared" si="13"/>
        <v>1380</v>
      </c>
      <c r="G252" s="297">
        <f t="shared" si="14"/>
        <v>1.1868000000000001</v>
      </c>
      <c r="H252" s="298">
        <f>(C252/C276)*H11</f>
        <v>5.1324006655081952E-2</v>
      </c>
      <c r="I252" s="343">
        <f t="shared" si="12"/>
        <v>1.238124006655082</v>
      </c>
      <c r="J252" s="256"/>
    </row>
    <row r="253" spans="1:10" x14ac:dyDescent="0.25">
      <c r="A253" s="308" t="s">
        <v>203</v>
      </c>
      <c r="B253" s="293">
        <v>17715653</v>
      </c>
      <c r="C253" s="294">
        <v>29.3</v>
      </c>
      <c r="D253" s="295">
        <v>5425</v>
      </c>
      <c r="E253" s="295">
        <v>6335</v>
      </c>
      <c r="F253" s="386">
        <f t="shared" si="13"/>
        <v>910</v>
      </c>
      <c r="G253" s="297">
        <f t="shared" si="14"/>
        <v>0.78259999999999996</v>
      </c>
      <c r="H253" s="298">
        <f>(C253/C276)*H11</f>
        <v>3.4333182534107339E-2</v>
      </c>
      <c r="I253" s="343">
        <f t="shared" si="12"/>
        <v>0.81693318253410729</v>
      </c>
      <c r="J253" s="256"/>
    </row>
    <row r="254" spans="1:10" x14ac:dyDescent="0.25">
      <c r="A254" s="308" t="s">
        <v>204</v>
      </c>
      <c r="B254" s="293">
        <v>17715176</v>
      </c>
      <c r="C254" s="294">
        <v>29.8</v>
      </c>
      <c r="D254" s="295">
        <v>5875</v>
      </c>
      <c r="E254" s="295">
        <v>6995</v>
      </c>
      <c r="F254" s="386">
        <f t="shared" si="13"/>
        <v>1120</v>
      </c>
      <c r="G254" s="297">
        <f t="shared" si="14"/>
        <v>0.96319999999999995</v>
      </c>
      <c r="H254" s="298">
        <f>(C254/C276)*H11</f>
        <v>3.49190730210375E-2</v>
      </c>
      <c r="I254" s="343">
        <f t="shared" si="12"/>
        <v>0.99811907302103742</v>
      </c>
      <c r="J254" s="256"/>
    </row>
    <row r="255" spans="1:10" x14ac:dyDescent="0.25">
      <c r="A255" s="308" t="s">
        <v>205</v>
      </c>
      <c r="B255" s="293">
        <v>17714983</v>
      </c>
      <c r="C255" s="294">
        <v>32.799999999999997</v>
      </c>
      <c r="D255" s="295">
        <v>6145</v>
      </c>
      <c r="E255" s="295">
        <v>7200</v>
      </c>
      <c r="F255" s="386">
        <f t="shared" si="13"/>
        <v>1055</v>
      </c>
      <c r="G255" s="297">
        <f t="shared" si="14"/>
        <v>0.9073</v>
      </c>
      <c r="H255" s="298">
        <f>(C255/C276)*H11</f>
        <v>3.8434415942618448E-2</v>
      </c>
      <c r="I255" s="343">
        <f t="shared" si="12"/>
        <v>0.94573441594261842</v>
      </c>
      <c r="J255" s="256"/>
    </row>
    <row r="256" spans="1:10" x14ac:dyDescent="0.25">
      <c r="A256" s="308" t="s">
        <v>206</v>
      </c>
      <c r="B256" s="293">
        <v>17715554</v>
      </c>
      <c r="C256" s="294">
        <v>24.8</v>
      </c>
      <c r="D256" s="295">
        <v>5125</v>
      </c>
      <c r="E256" s="295">
        <v>6225</v>
      </c>
      <c r="F256" s="386">
        <f t="shared" si="13"/>
        <v>1100</v>
      </c>
      <c r="G256" s="297">
        <f t="shared" si="14"/>
        <v>0.94599999999999995</v>
      </c>
      <c r="H256" s="298">
        <f>(C256/C276)*H11</f>
        <v>2.9060168151735906E-2</v>
      </c>
      <c r="I256" s="343">
        <f t="shared" si="12"/>
        <v>0.97506016815173591</v>
      </c>
      <c r="J256" s="256"/>
    </row>
    <row r="257" spans="1:12" x14ac:dyDescent="0.25">
      <c r="A257" s="308" t="s">
        <v>174</v>
      </c>
      <c r="B257" s="293">
        <v>17218629</v>
      </c>
      <c r="C257" s="294">
        <v>61.6</v>
      </c>
      <c r="D257" s="295">
        <v>5000</v>
      </c>
      <c r="E257" s="295">
        <v>5760</v>
      </c>
      <c r="F257" s="386">
        <f t="shared" si="13"/>
        <v>760</v>
      </c>
      <c r="G257" s="297">
        <f t="shared" si="14"/>
        <v>0.65359999999999996</v>
      </c>
      <c r="H257" s="298">
        <f>(C257/C276)*H11</f>
        <v>7.2181707989795632E-2</v>
      </c>
      <c r="I257" s="343">
        <f t="shared" si="12"/>
        <v>0.72578170798979558</v>
      </c>
      <c r="J257" s="256"/>
    </row>
    <row r="258" spans="1:12" x14ac:dyDescent="0.25">
      <c r="A258" s="308" t="s">
        <v>175</v>
      </c>
      <c r="B258" s="293">
        <v>17219205</v>
      </c>
      <c r="C258" s="294">
        <v>49.7</v>
      </c>
      <c r="D258" s="295">
        <v>3115</v>
      </c>
      <c r="E258" s="295">
        <v>3115</v>
      </c>
      <c r="F258" s="386">
        <f t="shared" si="13"/>
        <v>0</v>
      </c>
      <c r="G258" s="297">
        <f t="shared" si="14"/>
        <v>0</v>
      </c>
      <c r="H258" s="298">
        <f>(C258/C276)*H11</f>
        <v>5.8237514400857837E-2</v>
      </c>
      <c r="I258" s="343">
        <f t="shared" si="12"/>
        <v>5.8237514400857837E-2</v>
      </c>
      <c r="J258" s="256"/>
    </row>
    <row r="259" spans="1:12" x14ac:dyDescent="0.25">
      <c r="A259" s="308" t="s">
        <v>176</v>
      </c>
      <c r="B259" s="293">
        <v>17218873</v>
      </c>
      <c r="C259" s="294">
        <v>55</v>
      </c>
      <c r="D259" s="295">
        <v>6845</v>
      </c>
      <c r="E259" s="295">
        <v>8195</v>
      </c>
      <c r="F259" s="386">
        <f t="shared" si="13"/>
        <v>1350</v>
      </c>
      <c r="G259" s="297">
        <f t="shared" si="14"/>
        <v>1.161</v>
      </c>
      <c r="H259" s="298">
        <f>(C259/C276)*H11</f>
        <v>6.4447953562317528E-2</v>
      </c>
      <c r="I259" s="343">
        <f t="shared" si="12"/>
        <v>1.2254479535623175</v>
      </c>
      <c r="J259" s="256"/>
    </row>
    <row r="260" spans="1:12" x14ac:dyDescent="0.25">
      <c r="A260" s="308" t="s">
        <v>177</v>
      </c>
      <c r="B260" s="293">
        <v>17219306</v>
      </c>
      <c r="C260" s="294">
        <v>27.6</v>
      </c>
      <c r="D260" s="295">
        <v>5070</v>
      </c>
      <c r="E260" s="295">
        <v>5825</v>
      </c>
      <c r="F260" s="386">
        <f t="shared" si="13"/>
        <v>755</v>
      </c>
      <c r="G260" s="297">
        <f t="shared" si="14"/>
        <v>0.64929999999999999</v>
      </c>
      <c r="H260" s="298">
        <f>(C260/C276)*H11</f>
        <v>3.2341154878544796E-2</v>
      </c>
      <c r="I260" s="343">
        <f t="shared" si="12"/>
        <v>0.68164115487854482</v>
      </c>
      <c r="J260" s="256"/>
    </row>
    <row r="261" spans="1:12" x14ac:dyDescent="0.25">
      <c r="A261" s="308" t="s">
        <v>178</v>
      </c>
      <c r="B261" s="293">
        <v>17715274</v>
      </c>
      <c r="C261" s="294">
        <v>22</v>
      </c>
      <c r="D261" s="295">
        <v>1340</v>
      </c>
      <c r="E261" s="295">
        <v>1950</v>
      </c>
      <c r="F261" s="386">
        <f t="shared" si="13"/>
        <v>610</v>
      </c>
      <c r="G261" s="297">
        <f t="shared" si="14"/>
        <v>0.52459999999999996</v>
      </c>
      <c r="H261" s="298">
        <f>(C261/C276)*H11</f>
        <v>2.5779181424927012E-2</v>
      </c>
      <c r="I261" s="343">
        <f t="shared" si="12"/>
        <v>0.55037918142492692</v>
      </c>
      <c r="J261" s="256"/>
    </row>
    <row r="262" spans="1:12" x14ac:dyDescent="0.25">
      <c r="A262" s="308" t="s">
        <v>179</v>
      </c>
      <c r="B262" s="293">
        <v>17715700</v>
      </c>
      <c r="C262" s="294">
        <v>30.6</v>
      </c>
      <c r="D262" s="295">
        <v>4865</v>
      </c>
      <c r="E262" s="295">
        <v>6070</v>
      </c>
      <c r="F262" s="386">
        <f t="shared" si="13"/>
        <v>1205</v>
      </c>
      <c r="G262" s="297">
        <f t="shared" si="14"/>
        <v>1.0363</v>
      </c>
      <c r="H262" s="298">
        <f>(C262/C276)*H11</f>
        <v>3.5856497800125751E-2</v>
      </c>
      <c r="I262" s="343">
        <f t="shared" si="12"/>
        <v>1.0721564978001257</v>
      </c>
      <c r="J262" s="256"/>
    </row>
    <row r="263" spans="1:12" x14ac:dyDescent="0.25">
      <c r="A263" s="308" t="s">
        <v>180</v>
      </c>
      <c r="B263" s="293">
        <v>17715694</v>
      </c>
      <c r="C263" s="294">
        <v>32</v>
      </c>
      <c r="D263" s="295">
        <v>6020</v>
      </c>
      <c r="E263" s="295">
        <v>7200</v>
      </c>
      <c r="F263" s="386">
        <f t="shared" si="13"/>
        <v>1180</v>
      </c>
      <c r="G263" s="297">
        <f t="shared" si="14"/>
        <v>1.0147999999999999</v>
      </c>
      <c r="H263" s="298">
        <f>(C263/C276)*H11</f>
        <v>3.7496991163530197E-2</v>
      </c>
      <c r="I263" s="343">
        <f t="shared" si="12"/>
        <v>1.05229699116353</v>
      </c>
      <c r="J263" s="256"/>
    </row>
    <row r="264" spans="1:12" x14ac:dyDescent="0.25">
      <c r="A264" s="308" t="s">
        <v>181</v>
      </c>
      <c r="B264" s="293">
        <v>17714976</v>
      </c>
      <c r="C264" s="294">
        <v>35.200000000000003</v>
      </c>
      <c r="D264" s="295">
        <v>3870</v>
      </c>
      <c r="E264" s="295">
        <v>4570</v>
      </c>
      <c r="F264" s="386">
        <f t="shared" si="13"/>
        <v>700</v>
      </c>
      <c r="G264" s="297">
        <f t="shared" si="14"/>
        <v>0.60199999999999998</v>
      </c>
      <c r="H264" s="298">
        <f>(C264/C276)*H11</f>
        <v>4.1246690279883223E-2</v>
      </c>
      <c r="I264" s="343">
        <f t="shared" si="12"/>
        <v>0.64324669027988324</v>
      </c>
      <c r="J264" s="256"/>
    </row>
    <row r="265" spans="1:12" x14ac:dyDescent="0.25">
      <c r="A265" s="308" t="s">
        <v>182</v>
      </c>
      <c r="B265" s="293">
        <v>17715444</v>
      </c>
      <c r="C265" s="294">
        <v>37.1</v>
      </c>
      <c r="D265" s="295">
        <v>3860</v>
      </c>
      <c r="E265" s="295">
        <v>4930</v>
      </c>
      <c r="F265" s="386">
        <f t="shared" si="13"/>
        <v>1070</v>
      </c>
      <c r="G265" s="297">
        <f t="shared" si="14"/>
        <v>0.92020000000000002</v>
      </c>
      <c r="H265" s="298">
        <f>(C265/C276)*H11</f>
        <v>4.3473074130217823E-2</v>
      </c>
      <c r="I265" s="343">
        <f t="shared" si="12"/>
        <v>0.96367307413021785</v>
      </c>
      <c r="J265" s="256"/>
    </row>
    <row r="266" spans="1:12" x14ac:dyDescent="0.25">
      <c r="A266" s="308" t="s">
        <v>183</v>
      </c>
      <c r="B266" s="293">
        <v>17715064</v>
      </c>
      <c r="C266" s="294">
        <v>40.799999999999997</v>
      </c>
      <c r="D266" s="295">
        <v>7780</v>
      </c>
      <c r="E266" s="295">
        <v>9105</v>
      </c>
      <c r="F266" s="386">
        <f t="shared" si="13"/>
        <v>1325</v>
      </c>
      <c r="G266" s="297">
        <f t="shared" si="14"/>
        <v>1.1395</v>
      </c>
      <c r="H266" s="298">
        <f>(C266/C276)*H11</f>
        <v>4.7808663733500997E-2</v>
      </c>
      <c r="I266" s="343">
        <f t="shared" si="12"/>
        <v>1.1873086637335009</v>
      </c>
      <c r="J266" s="256"/>
    </row>
    <row r="267" spans="1:12" x14ac:dyDescent="0.25">
      <c r="A267" s="308" t="s">
        <v>184</v>
      </c>
      <c r="B267" s="293">
        <v>17715679</v>
      </c>
      <c r="C267" s="294">
        <v>31.4</v>
      </c>
      <c r="D267" s="295">
        <v>5550</v>
      </c>
      <c r="E267" s="295">
        <v>6705</v>
      </c>
      <c r="F267" s="386">
        <f t="shared" si="13"/>
        <v>1155</v>
      </c>
      <c r="G267" s="297">
        <f t="shared" si="14"/>
        <v>0.99329999999999996</v>
      </c>
      <c r="H267" s="298">
        <f>(C267/C276)*H11</f>
        <v>3.6793922579214003E-2</v>
      </c>
      <c r="I267" s="343">
        <f t="shared" si="12"/>
        <v>1.0300939225792141</v>
      </c>
      <c r="J267" s="256"/>
    </row>
    <row r="268" spans="1:12" x14ac:dyDescent="0.25">
      <c r="A268" s="308" t="s">
        <v>185</v>
      </c>
      <c r="B268" s="293">
        <v>17715061</v>
      </c>
      <c r="C268" s="294">
        <v>29.8</v>
      </c>
      <c r="D268" s="295">
        <v>4720</v>
      </c>
      <c r="E268" s="295">
        <v>5650</v>
      </c>
      <c r="F268" s="386">
        <f t="shared" si="13"/>
        <v>930</v>
      </c>
      <c r="G268" s="297">
        <f t="shared" si="14"/>
        <v>0.79979999999999996</v>
      </c>
      <c r="H268" s="298">
        <f>(C268/C276)*H11</f>
        <v>3.49190730210375E-2</v>
      </c>
      <c r="I268" s="343">
        <f t="shared" si="12"/>
        <v>0.83471907302103743</v>
      </c>
      <c r="J268" s="256"/>
      <c r="K268" s="256"/>
      <c r="L268" s="258"/>
    </row>
    <row r="269" spans="1:12" x14ac:dyDescent="0.25">
      <c r="A269" s="308" t="s">
        <v>186</v>
      </c>
      <c r="B269" s="293">
        <v>17714969</v>
      </c>
      <c r="C269" s="294">
        <v>29.1</v>
      </c>
      <c r="D269" s="295">
        <v>6680</v>
      </c>
      <c r="E269" s="295">
        <v>8335</v>
      </c>
      <c r="F269" s="386">
        <f t="shared" si="13"/>
        <v>1655</v>
      </c>
      <c r="G269" s="297">
        <f t="shared" si="14"/>
        <v>1.4233</v>
      </c>
      <c r="H269" s="298">
        <f>(C269/C276)*H11</f>
        <v>3.4098826339335274E-2</v>
      </c>
      <c r="I269" s="343">
        <f t="shared" si="12"/>
        <v>1.4573988263393354</v>
      </c>
      <c r="J269" s="256"/>
      <c r="K269" s="256"/>
      <c r="L269" s="258"/>
    </row>
    <row r="270" spans="1:12" x14ac:dyDescent="0.25">
      <c r="A270" s="308" t="s">
        <v>187</v>
      </c>
      <c r="B270" s="293">
        <v>17219305</v>
      </c>
      <c r="C270" s="294">
        <v>33.4</v>
      </c>
      <c r="D270" s="295">
        <v>4556</v>
      </c>
      <c r="E270" s="295">
        <v>4560</v>
      </c>
      <c r="F270" s="386">
        <f t="shared" si="13"/>
        <v>4</v>
      </c>
      <c r="G270" s="297">
        <f t="shared" si="14"/>
        <v>3.4399999999999999E-3</v>
      </c>
      <c r="H270" s="298">
        <f>(C270/C276)*H11</f>
        <v>3.9137484526934642E-2</v>
      </c>
      <c r="I270" s="343">
        <f t="shared" ref="I270:I274" si="15">G270+H270</f>
        <v>4.2577484526934641E-2</v>
      </c>
      <c r="J270" s="256"/>
      <c r="K270" s="256"/>
      <c r="L270" s="258"/>
    </row>
    <row r="271" spans="1:12" x14ac:dyDescent="0.25">
      <c r="A271" s="308" t="s">
        <v>188</v>
      </c>
      <c r="B271" s="293">
        <v>17218719</v>
      </c>
      <c r="C271" s="294">
        <v>32.5</v>
      </c>
      <c r="D271" s="295">
        <v>7445</v>
      </c>
      <c r="E271" s="295">
        <v>8615</v>
      </c>
      <c r="F271" s="386">
        <f t="shared" si="13"/>
        <v>1170</v>
      </c>
      <c r="G271" s="297">
        <f t="shared" si="14"/>
        <v>1.0062</v>
      </c>
      <c r="H271" s="298">
        <f>(C271/C276)*H11</f>
        <v>3.8082881650460351E-2</v>
      </c>
      <c r="I271" s="343">
        <f t="shared" si="15"/>
        <v>1.0442828816504603</v>
      </c>
      <c r="J271" s="256"/>
      <c r="K271" s="256"/>
      <c r="L271" s="258"/>
    </row>
    <row r="272" spans="1:12" x14ac:dyDescent="0.25">
      <c r="A272" s="308" t="s">
        <v>189</v>
      </c>
      <c r="B272" s="293">
        <v>17715338</v>
      </c>
      <c r="C272" s="294">
        <v>29.5</v>
      </c>
      <c r="D272" s="295">
        <v>6355</v>
      </c>
      <c r="E272" s="295">
        <v>7225</v>
      </c>
      <c r="F272" s="386">
        <f t="shared" si="13"/>
        <v>870</v>
      </c>
      <c r="G272" s="297">
        <f t="shared" si="14"/>
        <v>0.74819999999999998</v>
      </c>
      <c r="H272" s="298">
        <f>(C272/C276)*H11</f>
        <v>3.4567538728879396E-2</v>
      </c>
      <c r="I272" s="343">
        <f t="shared" si="15"/>
        <v>0.78276753872887939</v>
      </c>
      <c r="J272" s="256"/>
      <c r="K272" s="256"/>
      <c r="L272" s="258"/>
    </row>
    <row r="273" spans="1:12" x14ac:dyDescent="0.25">
      <c r="A273" s="308" t="s">
        <v>190</v>
      </c>
      <c r="B273" s="293">
        <v>17715503</v>
      </c>
      <c r="C273" s="294">
        <v>24.4</v>
      </c>
      <c r="D273" s="295">
        <v>5250</v>
      </c>
      <c r="E273" s="295">
        <v>6300</v>
      </c>
      <c r="F273" s="386">
        <f t="shared" ref="F273:F276" si="16">E273-D273</f>
        <v>1050</v>
      </c>
      <c r="G273" s="297">
        <f t="shared" si="14"/>
        <v>0.90300000000000002</v>
      </c>
      <c r="H273" s="298">
        <f>(C273/C276)*H11</f>
        <v>2.8591455762191777E-2</v>
      </c>
      <c r="I273" s="343">
        <f t="shared" si="15"/>
        <v>0.93159145576219182</v>
      </c>
      <c r="J273" s="256"/>
      <c r="K273" s="258"/>
    </row>
    <row r="274" spans="1:12" x14ac:dyDescent="0.25">
      <c r="A274" s="308" t="s">
        <v>191</v>
      </c>
      <c r="B274" s="293">
        <v>17219032</v>
      </c>
      <c r="C274" s="294">
        <v>43.3</v>
      </c>
      <c r="D274" s="295">
        <v>7260</v>
      </c>
      <c r="E274" s="295">
        <v>8640</v>
      </c>
      <c r="F274" s="386">
        <f t="shared" si="16"/>
        <v>1380</v>
      </c>
      <c r="G274" s="297">
        <f>F274*0.00086</f>
        <v>1.1868000000000001</v>
      </c>
      <c r="H274" s="298">
        <f>(C274/C276)*H11</f>
        <v>5.0738116168151798E-2</v>
      </c>
      <c r="I274" s="343">
        <f t="shared" si="15"/>
        <v>1.2375381161681518</v>
      </c>
      <c r="J274" s="256"/>
      <c r="K274" s="258"/>
    </row>
    <row r="275" spans="1:12" x14ac:dyDescent="0.25">
      <c r="A275" s="791" t="s">
        <v>211</v>
      </c>
      <c r="B275" s="792"/>
      <c r="C275" s="311">
        <f t="shared" ref="C275:I275" si="17">SUM(C206:C274)</f>
        <v>2877.7000000000007</v>
      </c>
      <c r="D275" s="312">
        <f t="shared" ref="D275" si="18">SUM(D206:D274)</f>
        <v>502990</v>
      </c>
      <c r="E275" s="312">
        <f t="shared" si="17"/>
        <v>580154</v>
      </c>
      <c r="F275" s="409">
        <f t="shared" si="16"/>
        <v>77164</v>
      </c>
      <c r="G275" s="410">
        <f t="shared" si="17"/>
        <v>66.361039999999988</v>
      </c>
      <c r="H275" s="411">
        <f t="shared" si="17"/>
        <v>3.3720341084778398</v>
      </c>
      <c r="I275" s="412">
        <f t="shared" si="17"/>
        <v>69.733074108477837</v>
      </c>
      <c r="J275" s="256"/>
      <c r="K275" s="258"/>
    </row>
    <row r="276" spans="1:12" x14ac:dyDescent="0.25">
      <c r="A276" s="782" t="s">
        <v>212</v>
      </c>
      <c r="B276" s="783"/>
      <c r="C276" s="314">
        <f t="shared" ref="C276:H276" si="19">C275+C205</f>
        <v>13523.499999999998</v>
      </c>
      <c r="D276" s="312">
        <f t="shared" si="19"/>
        <v>1470142</v>
      </c>
      <c r="E276" s="312">
        <f t="shared" si="19"/>
        <v>1666239</v>
      </c>
      <c r="F276" s="409">
        <f t="shared" si="16"/>
        <v>196097</v>
      </c>
      <c r="G276" s="410">
        <f t="shared" si="19"/>
        <v>168.64341999999999</v>
      </c>
      <c r="H276" s="411">
        <f t="shared" si="19"/>
        <v>15.846580000000023</v>
      </c>
      <c r="I276" s="412">
        <f>I275+I205</f>
        <v>184.48999999999998</v>
      </c>
      <c r="J276" s="256"/>
      <c r="K276" s="317"/>
    </row>
    <row r="277" spans="1:12" x14ac:dyDescent="0.25">
      <c r="A277" s="318"/>
      <c r="B277" s="319"/>
      <c r="C277" s="318"/>
      <c r="D277" s="321"/>
      <c r="E277" s="321"/>
      <c r="F277" s="321"/>
      <c r="G277" s="320"/>
      <c r="H277" s="413"/>
      <c r="I277" s="320"/>
      <c r="J277" s="322"/>
      <c r="K277" s="257"/>
      <c r="L277" s="323"/>
    </row>
    <row r="278" spans="1:12" x14ac:dyDescent="0.25">
      <c r="A278" s="16"/>
      <c r="B278" s="414"/>
      <c r="C278" s="16"/>
      <c r="D278" s="415"/>
      <c r="E278" s="415"/>
      <c r="F278" s="415"/>
      <c r="G278" s="416"/>
      <c r="H278" s="417"/>
      <c r="I278" s="320"/>
      <c r="J278" s="323"/>
      <c r="K278" s="323"/>
      <c r="L278" s="323"/>
    </row>
    <row r="279" spans="1:12" x14ac:dyDescent="0.25">
      <c r="A279" s="16"/>
      <c r="B279" s="418"/>
      <c r="C279" s="16"/>
      <c r="D279" s="37"/>
      <c r="E279" s="37"/>
      <c r="F279" s="37" t="s">
        <v>231</v>
      </c>
      <c r="G279" s="38"/>
      <c r="H279" s="417"/>
      <c r="I279" s="320"/>
      <c r="J279" s="323"/>
      <c r="K279" s="323"/>
      <c r="L279" s="323"/>
    </row>
    <row r="280" spans="1:12" x14ac:dyDescent="0.25">
      <c r="J280" s="323"/>
      <c r="K280" s="323"/>
      <c r="L280" s="323"/>
    </row>
  </sheetData>
  <mergeCells count="19">
    <mergeCell ref="K14:N14"/>
    <mergeCell ref="A1:L1"/>
    <mergeCell ref="A3:L3"/>
    <mergeCell ref="A4:L4"/>
    <mergeCell ref="A6:H6"/>
    <mergeCell ref="K6:L11"/>
    <mergeCell ref="A7:D7"/>
    <mergeCell ref="E7:G7"/>
    <mergeCell ref="A8:D8"/>
    <mergeCell ref="E8:G8"/>
    <mergeCell ref="A9:D11"/>
    <mergeCell ref="A205:B205"/>
    <mergeCell ref="A275:B275"/>
    <mergeCell ref="A276:B276"/>
    <mergeCell ref="E9:G9"/>
    <mergeCell ref="E10:G10"/>
    <mergeCell ref="E11:G11"/>
    <mergeCell ref="F13:I13"/>
    <mergeCell ref="G14:I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04"/>
  <sheetViews>
    <sheetView workbookViewId="0">
      <selection activeCell="M506" sqref="M506"/>
    </sheetView>
  </sheetViews>
  <sheetFormatPr defaultRowHeight="15" x14ac:dyDescent="0.25"/>
  <cols>
    <col min="1" max="1" width="7.140625" customWidth="1"/>
    <col min="2" max="2" width="16.140625" customWidth="1"/>
    <col min="3" max="3" width="14.28515625" customWidth="1"/>
    <col min="4" max="4" width="10.85546875" customWidth="1"/>
    <col min="5" max="5" width="10.28515625" customWidth="1"/>
    <col min="6" max="6" width="11.5703125" customWidth="1"/>
    <col min="7" max="7" width="11.28515625" customWidth="1"/>
    <col min="8" max="8" width="12.140625" style="309" customWidth="1"/>
    <col min="9" max="9" width="14.7109375" style="309" customWidth="1"/>
    <col min="10" max="10" width="14.28515625" style="309" customWidth="1"/>
  </cols>
  <sheetData>
    <row r="1" spans="1:13" ht="20.25" customHeight="1" x14ac:dyDescent="0.25">
      <c r="D1" s="835" t="s">
        <v>246</v>
      </c>
      <c r="E1" s="835"/>
      <c r="F1" s="835"/>
      <c r="G1" s="835"/>
      <c r="H1" s="835"/>
      <c r="I1" s="835"/>
    </row>
    <row r="2" spans="1:13" ht="20.25" customHeight="1" x14ac:dyDescent="0.3">
      <c r="A2" s="834" t="s">
        <v>252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</row>
    <row r="3" spans="1:13" ht="20.25" x14ac:dyDescent="0.3">
      <c r="A3" s="848" t="s">
        <v>0</v>
      </c>
      <c r="B3" s="848"/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</row>
    <row r="4" spans="1:13" ht="20.25" x14ac:dyDescent="0.3">
      <c r="A4" s="419"/>
      <c r="B4" s="420"/>
      <c r="C4" s="420"/>
      <c r="D4" s="419"/>
      <c r="E4" s="420"/>
      <c r="F4" s="420"/>
      <c r="G4" s="420"/>
      <c r="H4" s="421"/>
      <c r="I4" s="422"/>
      <c r="J4" s="423"/>
      <c r="K4" s="424"/>
      <c r="L4" s="424"/>
      <c r="M4" s="424"/>
    </row>
    <row r="5" spans="1:13" ht="18.75" x14ac:dyDescent="0.25">
      <c r="A5" s="849" t="s">
        <v>236</v>
      </c>
      <c r="B5" s="849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</row>
    <row r="6" spans="1:13" ht="18.75" x14ac:dyDescent="0.25">
      <c r="A6" s="770" t="s">
        <v>237</v>
      </c>
      <c r="B6" s="770"/>
      <c r="C6" s="770"/>
      <c r="D6" s="770"/>
      <c r="E6" s="770"/>
      <c r="F6" s="770"/>
      <c r="G6" s="770"/>
      <c r="H6" s="770"/>
      <c r="I6" s="770"/>
      <c r="J6" s="770"/>
      <c r="K6" s="770"/>
      <c r="L6" s="770"/>
      <c r="M6" s="770"/>
    </row>
    <row r="7" spans="1:13" ht="18.75" x14ac:dyDescent="0.25">
      <c r="A7" s="425"/>
      <c r="B7" s="425"/>
      <c r="C7" s="425"/>
      <c r="D7" s="425"/>
      <c r="E7" s="425"/>
      <c r="F7" s="425"/>
      <c r="G7" s="425"/>
      <c r="H7" s="426"/>
      <c r="I7" s="426"/>
      <c r="J7" s="427"/>
      <c r="K7" s="428"/>
      <c r="L7" s="428"/>
      <c r="M7" s="428"/>
    </row>
    <row r="8" spans="1:13" ht="36" x14ac:dyDescent="0.25">
      <c r="A8" s="850" t="s">
        <v>1</v>
      </c>
      <c r="B8" s="851"/>
      <c r="C8" s="851"/>
      <c r="D8" s="851"/>
      <c r="E8" s="851"/>
      <c r="F8" s="851"/>
      <c r="G8" s="851"/>
      <c r="H8" s="851"/>
      <c r="I8" s="852"/>
      <c r="J8" s="429"/>
      <c r="K8" s="430" t="s">
        <v>2</v>
      </c>
      <c r="L8" s="853" t="s">
        <v>3</v>
      </c>
      <c r="M8" s="853"/>
    </row>
    <row r="9" spans="1:13" ht="36" x14ac:dyDescent="0.25">
      <c r="A9" s="854" t="s">
        <v>4</v>
      </c>
      <c r="B9" s="854"/>
      <c r="C9" s="854"/>
      <c r="D9" s="854"/>
      <c r="E9" s="854"/>
      <c r="F9" s="854" t="s">
        <v>5</v>
      </c>
      <c r="G9" s="854"/>
      <c r="H9" s="854"/>
      <c r="I9" s="431" t="s">
        <v>238</v>
      </c>
      <c r="J9" s="432"/>
      <c r="K9" s="430"/>
      <c r="L9" s="853"/>
      <c r="M9" s="853"/>
    </row>
    <row r="10" spans="1:13" x14ac:dyDescent="0.25">
      <c r="A10" s="855" t="s">
        <v>6</v>
      </c>
      <c r="B10" s="855"/>
      <c r="C10" s="855"/>
      <c r="D10" s="855"/>
      <c r="E10" s="855"/>
      <c r="F10" s="854" t="s">
        <v>7</v>
      </c>
      <c r="G10" s="854"/>
      <c r="H10" s="854"/>
      <c r="I10" s="433"/>
      <c r="J10" s="434"/>
      <c r="K10" s="430"/>
      <c r="L10" s="853"/>
      <c r="M10" s="853"/>
    </row>
    <row r="11" spans="1:13" ht="15" customHeight="1" x14ac:dyDescent="0.25">
      <c r="A11" s="856" t="s">
        <v>8</v>
      </c>
      <c r="B11" s="857"/>
      <c r="C11" s="857"/>
      <c r="D11" s="857"/>
      <c r="E11" s="858"/>
      <c r="F11" s="850" t="s">
        <v>9</v>
      </c>
      <c r="G11" s="851"/>
      <c r="H11" s="852"/>
      <c r="I11" s="433"/>
      <c r="J11" s="434"/>
      <c r="K11" s="430"/>
      <c r="L11" s="853"/>
      <c r="M11" s="853"/>
    </row>
    <row r="12" spans="1:13" x14ac:dyDescent="0.25">
      <c r="A12" s="859"/>
      <c r="B12" s="860"/>
      <c r="C12" s="860"/>
      <c r="D12" s="860"/>
      <c r="E12" s="861"/>
      <c r="F12" s="850" t="s">
        <v>10</v>
      </c>
      <c r="G12" s="851"/>
      <c r="H12" s="852"/>
      <c r="I12" s="433"/>
      <c r="J12" s="434"/>
      <c r="K12" s="430"/>
      <c r="L12" s="853"/>
      <c r="M12" s="853"/>
    </row>
    <row r="13" spans="1:13" x14ac:dyDescent="0.25">
      <c r="H13" s="844" t="s">
        <v>253</v>
      </c>
      <c r="I13" s="844"/>
    </row>
    <row r="14" spans="1:13" ht="6" customHeight="1" x14ac:dyDescent="0.25"/>
    <row r="15" spans="1:13" s="437" customFormat="1" ht="45" customHeight="1" x14ac:dyDescent="0.25">
      <c r="A15" s="435" t="s">
        <v>12</v>
      </c>
      <c r="B15" s="842" t="s">
        <v>13</v>
      </c>
      <c r="C15" s="843"/>
      <c r="D15" s="435" t="s">
        <v>14</v>
      </c>
      <c r="E15" s="435" t="s">
        <v>239</v>
      </c>
      <c r="F15" s="435" t="s">
        <v>151</v>
      </c>
      <c r="G15" s="435" t="s">
        <v>15</v>
      </c>
      <c r="H15" s="436" t="s">
        <v>16</v>
      </c>
      <c r="I15" s="436" t="s">
        <v>17</v>
      </c>
      <c r="J15" s="436" t="s">
        <v>18</v>
      </c>
    </row>
    <row r="16" spans="1:13" x14ac:dyDescent="0.25">
      <c r="A16" s="438">
        <v>29</v>
      </c>
      <c r="B16" s="439"/>
      <c r="C16" s="440">
        <v>17218983</v>
      </c>
      <c r="D16" s="441">
        <v>36.700000000000003</v>
      </c>
      <c r="E16" s="442">
        <v>757</v>
      </c>
      <c r="F16" s="443">
        <v>1486.2</v>
      </c>
      <c r="G16" s="444">
        <v>729.2</v>
      </c>
      <c r="H16" s="445">
        <v>0.627112</v>
      </c>
      <c r="I16" s="446">
        <v>0.11809490374533228</v>
      </c>
      <c r="J16" s="447">
        <v>-0.74520690374533205</v>
      </c>
    </row>
    <row r="17" spans="1:10" x14ac:dyDescent="0.25">
      <c r="A17" s="448">
        <v>29</v>
      </c>
      <c r="B17" s="448"/>
      <c r="C17" s="448">
        <v>17219220</v>
      </c>
      <c r="D17" s="449">
        <v>36.700000000000003</v>
      </c>
      <c r="E17" s="449">
        <v>570</v>
      </c>
      <c r="F17" s="449">
        <v>1413.5</v>
      </c>
      <c r="G17" s="449">
        <v>843.5</v>
      </c>
      <c r="H17" s="450">
        <v>0.72541</v>
      </c>
      <c r="I17" s="450">
        <f>I16</f>
        <v>0.11809490374533228</v>
      </c>
      <c r="J17" s="451">
        <v>0.84350490374533227</v>
      </c>
    </row>
    <row r="18" spans="1:10" x14ac:dyDescent="0.25">
      <c r="A18" s="452">
        <v>31</v>
      </c>
      <c r="B18" s="452"/>
      <c r="C18" s="452">
        <v>17219220</v>
      </c>
      <c r="D18" s="453">
        <v>45.7</v>
      </c>
      <c r="E18" s="453">
        <v>570</v>
      </c>
      <c r="F18" s="453">
        <v>1413.5</v>
      </c>
      <c r="G18" s="453">
        <v>843.5</v>
      </c>
      <c r="H18" s="454">
        <v>0.72541</v>
      </c>
      <c r="I18" s="454">
        <v>0.14705550684364266</v>
      </c>
      <c r="J18" s="447">
        <v>-0.87246550684364299</v>
      </c>
    </row>
    <row r="19" spans="1:10" x14ac:dyDescent="0.25">
      <c r="A19" s="448">
        <v>31</v>
      </c>
      <c r="B19" s="448"/>
      <c r="C19" s="448">
        <v>17218983</v>
      </c>
      <c r="D19" s="449">
        <v>45.7</v>
      </c>
      <c r="E19" s="455">
        <v>757</v>
      </c>
      <c r="F19" s="456">
        <v>1486.2</v>
      </c>
      <c r="G19" s="457">
        <v>729.2</v>
      </c>
      <c r="H19" s="458">
        <v>0.627112</v>
      </c>
      <c r="I19" s="450">
        <f>I18</f>
        <v>0.14705550684364266</v>
      </c>
      <c r="J19" s="451">
        <v>0.77416750684364266</v>
      </c>
    </row>
    <row r="20" spans="1:10" x14ac:dyDescent="0.25">
      <c r="A20" s="452">
        <v>41</v>
      </c>
      <c r="B20" s="452"/>
      <c r="C20" s="452">
        <v>17715025</v>
      </c>
      <c r="D20" s="453">
        <v>36.799999999999997</v>
      </c>
      <c r="E20" s="453">
        <v>653</v>
      </c>
      <c r="F20" s="453">
        <v>1579.2</v>
      </c>
      <c r="G20" s="453">
        <v>926.2</v>
      </c>
      <c r="H20" s="454">
        <v>0.79653200000000002</v>
      </c>
      <c r="I20" s="454">
        <v>0.11841668822420238</v>
      </c>
      <c r="J20" s="447">
        <v>-0.91494868822420194</v>
      </c>
    </row>
    <row r="21" spans="1:10" x14ac:dyDescent="0.25">
      <c r="A21" s="448">
        <v>41</v>
      </c>
      <c r="B21" s="448"/>
      <c r="C21" s="448">
        <v>17715689</v>
      </c>
      <c r="D21" s="449">
        <v>36.799999999999997</v>
      </c>
      <c r="E21" s="449">
        <v>399</v>
      </c>
      <c r="F21" s="449">
        <v>1018.7</v>
      </c>
      <c r="G21" s="449">
        <v>619.70000000000005</v>
      </c>
      <c r="H21" s="450">
        <v>0.53294200000000003</v>
      </c>
      <c r="I21" s="450">
        <f>I20</f>
        <v>0.11841668822420238</v>
      </c>
      <c r="J21" s="451">
        <v>0.6513586882242024</v>
      </c>
    </row>
    <row r="22" spans="1:10" x14ac:dyDescent="0.25">
      <c r="A22" s="452">
        <v>43</v>
      </c>
      <c r="B22" s="452"/>
      <c r="C22" s="452">
        <v>17715689</v>
      </c>
      <c r="D22" s="453">
        <v>45.6</v>
      </c>
      <c r="E22" s="453">
        <v>399</v>
      </c>
      <c r="F22" s="453">
        <v>1018.7</v>
      </c>
      <c r="G22" s="453">
        <v>619.70000000000005</v>
      </c>
      <c r="H22" s="454">
        <v>0.53294200000000003</v>
      </c>
      <c r="I22" s="454">
        <v>0.14673372236477253</v>
      </c>
      <c r="J22" s="447">
        <v>-0.67967572236477303</v>
      </c>
    </row>
    <row r="23" spans="1:10" x14ac:dyDescent="0.25">
      <c r="A23" s="448">
        <v>43</v>
      </c>
      <c r="B23" s="448"/>
      <c r="C23" s="448">
        <v>17715689</v>
      </c>
      <c r="D23" s="449">
        <v>45.6</v>
      </c>
      <c r="E23" s="449">
        <v>653</v>
      </c>
      <c r="F23" s="449">
        <v>1579.2</v>
      </c>
      <c r="G23" s="449">
        <v>926.2</v>
      </c>
      <c r="H23" s="450">
        <v>0.79653200000000002</v>
      </c>
      <c r="I23" s="450">
        <v>0.14673372236477253</v>
      </c>
      <c r="J23" s="451">
        <v>0.94326572236477257</v>
      </c>
    </row>
    <row r="24" spans="1:10" x14ac:dyDescent="0.25">
      <c r="A24" s="452">
        <v>53</v>
      </c>
      <c r="B24" s="452"/>
      <c r="C24" s="452">
        <v>17218951</v>
      </c>
      <c r="D24" s="453">
        <v>36.299999999999997</v>
      </c>
      <c r="E24" s="453">
        <v>514</v>
      </c>
      <c r="F24" s="453">
        <v>1259.2</v>
      </c>
      <c r="G24" s="453">
        <v>745.2</v>
      </c>
      <c r="H24" s="454">
        <v>0.640872</v>
      </c>
      <c r="I24" s="454">
        <v>0.11680776582985181</v>
      </c>
      <c r="J24" s="447">
        <v>-0.75767976582985197</v>
      </c>
    </row>
    <row r="25" spans="1:10" x14ac:dyDescent="0.25">
      <c r="A25" s="448">
        <v>53</v>
      </c>
      <c r="B25" s="448"/>
      <c r="C25" s="448">
        <v>17219239</v>
      </c>
      <c r="D25" s="449">
        <v>36.299999999999997</v>
      </c>
      <c r="E25" s="449">
        <v>455</v>
      </c>
      <c r="F25" s="449">
        <v>1113.0999999999999</v>
      </c>
      <c r="G25" s="449">
        <v>658.09999999999991</v>
      </c>
      <c r="H25" s="450">
        <v>0.56596599999999986</v>
      </c>
      <c r="I25" s="450">
        <f>I24</f>
        <v>0.11680776582985181</v>
      </c>
      <c r="J25" s="451">
        <v>0.68277376582985161</v>
      </c>
    </row>
    <row r="26" spans="1:10" x14ac:dyDescent="0.25">
      <c r="A26" s="452">
        <v>55</v>
      </c>
      <c r="B26" s="452"/>
      <c r="C26" s="452">
        <v>17219239</v>
      </c>
      <c r="D26" s="453">
        <v>45.5</v>
      </c>
      <c r="E26" s="453">
        <v>455</v>
      </c>
      <c r="F26" s="453">
        <v>1113.0999999999999</v>
      </c>
      <c r="G26" s="453">
        <v>658.09999999999991</v>
      </c>
      <c r="H26" s="454">
        <v>0.56596599999999986</v>
      </c>
      <c r="I26" s="454">
        <v>0.1464119378859024</v>
      </c>
      <c r="J26" s="447">
        <v>-0.71237793788590198</v>
      </c>
    </row>
    <row r="27" spans="1:10" x14ac:dyDescent="0.25">
      <c r="A27" s="448">
        <v>55</v>
      </c>
      <c r="B27" s="448"/>
      <c r="C27" s="448">
        <v>17218951</v>
      </c>
      <c r="D27" s="449">
        <v>45.5</v>
      </c>
      <c r="E27" s="449">
        <v>514</v>
      </c>
      <c r="F27" s="449">
        <v>1259.2</v>
      </c>
      <c r="G27" s="449">
        <v>745.2</v>
      </c>
      <c r="H27" s="450">
        <v>0.640872</v>
      </c>
      <c r="I27" s="450">
        <f>I26</f>
        <v>0.1464119378859024</v>
      </c>
      <c r="J27" s="451">
        <v>0.78728393788590245</v>
      </c>
    </row>
    <row r="28" spans="1:10" x14ac:dyDescent="0.25">
      <c r="A28" s="452">
        <v>65</v>
      </c>
      <c r="B28" s="452"/>
      <c r="C28" s="452">
        <v>17218834</v>
      </c>
      <c r="D28" s="453">
        <v>36.200000000000003</v>
      </c>
      <c r="E28" s="453">
        <v>554</v>
      </c>
      <c r="F28" s="453">
        <v>1419.1</v>
      </c>
      <c r="G28" s="453">
        <v>865.09999999999991</v>
      </c>
      <c r="H28" s="454">
        <v>0.74398599999999993</v>
      </c>
      <c r="I28" s="454">
        <v>0.11648598135098172</v>
      </c>
      <c r="J28" s="447">
        <v>-0.86047198135098202</v>
      </c>
    </row>
    <row r="29" spans="1:10" x14ac:dyDescent="0.25">
      <c r="A29" s="448">
        <v>65</v>
      </c>
      <c r="B29" s="448"/>
      <c r="C29" s="448">
        <v>17219112</v>
      </c>
      <c r="D29" s="449">
        <v>36.200000000000003</v>
      </c>
      <c r="E29" s="449">
        <v>575</v>
      </c>
      <c r="F29" s="449">
        <v>914.1</v>
      </c>
      <c r="G29" s="449">
        <v>339.1</v>
      </c>
      <c r="H29" s="450">
        <v>0.291626</v>
      </c>
      <c r="I29" s="450">
        <f>I28</f>
        <v>0.11648598135098172</v>
      </c>
      <c r="J29" s="451">
        <v>0.4081119813509817</v>
      </c>
    </row>
    <row r="30" spans="1:10" x14ac:dyDescent="0.25">
      <c r="A30" s="452">
        <v>67</v>
      </c>
      <c r="B30" s="452"/>
      <c r="C30" s="452">
        <v>17219112</v>
      </c>
      <c r="D30" s="453">
        <v>45.8</v>
      </c>
      <c r="E30" s="453">
        <v>575</v>
      </c>
      <c r="F30" s="453">
        <v>914.1</v>
      </c>
      <c r="G30" s="453">
        <v>339.1</v>
      </c>
      <c r="H30" s="454">
        <v>0.291626</v>
      </c>
      <c r="I30" s="454">
        <v>0.14737729132251273</v>
      </c>
      <c r="J30" s="447">
        <v>-0.43900329132251298</v>
      </c>
    </row>
    <row r="31" spans="1:10" x14ac:dyDescent="0.25">
      <c r="A31" s="448">
        <v>67</v>
      </c>
      <c r="B31" s="448"/>
      <c r="C31" s="448">
        <v>17218834</v>
      </c>
      <c r="D31" s="449">
        <v>45.8</v>
      </c>
      <c r="E31" s="449">
        <v>554</v>
      </c>
      <c r="F31" s="449">
        <v>1419.1</v>
      </c>
      <c r="G31" s="449">
        <v>865.09999999999991</v>
      </c>
      <c r="H31" s="450">
        <v>0.74398599999999993</v>
      </c>
      <c r="I31" s="450">
        <f>I30</f>
        <v>0.14737729132251273</v>
      </c>
      <c r="J31" s="451">
        <v>0.89136329132251269</v>
      </c>
    </row>
    <row r="32" spans="1:10" x14ac:dyDescent="0.25">
      <c r="A32" s="452">
        <v>77</v>
      </c>
      <c r="B32" s="452"/>
      <c r="C32" s="452">
        <v>17715229</v>
      </c>
      <c r="D32" s="453">
        <v>36.299999999999997</v>
      </c>
      <c r="E32" s="453">
        <v>169</v>
      </c>
      <c r="F32" s="453">
        <v>602.9</v>
      </c>
      <c r="G32" s="453">
        <v>433.9</v>
      </c>
      <c r="H32" s="454">
        <v>0.37315399999999999</v>
      </c>
      <c r="I32" s="454">
        <v>0.11680776582985181</v>
      </c>
      <c r="J32" s="447">
        <v>-0.48996176582985201</v>
      </c>
    </row>
    <row r="33" spans="1:10" x14ac:dyDescent="0.25">
      <c r="A33" s="448">
        <v>77</v>
      </c>
      <c r="B33" s="448"/>
      <c r="C33" s="448">
        <v>17715409</v>
      </c>
      <c r="D33" s="449">
        <v>36.299999999999997</v>
      </c>
      <c r="E33" s="449">
        <v>496</v>
      </c>
      <c r="F33" s="449">
        <v>1205.2</v>
      </c>
      <c r="G33" s="449">
        <v>709.2</v>
      </c>
      <c r="H33" s="450">
        <v>0.60991200000000001</v>
      </c>
      <c r="I33" s="450">
        <f>I32</f>
        <v>0.11680776582985181</v>
      </c>
      <c r="J33" s="451">
        <v>0.72671976582985187</v>
      </c>
    </row>
    <row r="34" spans="1:10" x14ac:dyDescent="0.25">
      <c r="A34" s="452">
        <v>79</v>
      </c>
      <c r="B34" s="452"/>
      <c r="C34" s="452">
        <v>17715409</v>
      </c>
      <c r="D34" s="453">
        <v>45.6</v>
      </c>
      <c r="E34" s="453">
        <v>496</v>
      </c>
      <c r="F34" s="453">
        <v>1205.2</v>
      </c>
      <c r="G34" s="453">
        <v>709.2</v>
      </c>
      <c r="H34" s="454">
        <v>0.60991200000000001</v>
      </c>
      <c r="I34" s="454">
        <v>0.14673372236477253</v>
      </c>
      <c r="J34" s="447">
        <v>-0.75664572236477301</v>
      </c>
    </row>
    <row r="35" spans="1:10" x14ac:dyDescent="0.25">
      <c r="A35" s="448">
        <v>79</v>
      </c>
      <c r="B35" s="448"/>
      <c r="C35" s="448">
        <v>17715229</v>
      </c>
      <c r="D35" s="449">
        <v>45.6</v>
      </c>
      <c r="E35" s="449">
        <v>169</v>
      </c>
      <c r="F35" s="449">
        <v>602.9</v>
      </c>
      <c r="G35" s="449">
        <v>433.9</v>
      </c>
      <c r="H35" s="450">
        <v>0.37315399999999999</v>
      </c>
      <c r="I35" s="450">
        <f>I34</f>
        <v>0.14673372236477253</v>
      </c>
      <c r="J35" s="451">
        <v>0.51988772236477254</v>
      </c>
    </row>
    <row r="36" spans="1:10" x14ac:dyDescent="0.25">
      <c r="A36" s="452">
        <v>89</v>
      </c>
      <c r="B36" s="452"/>
      <c r="C36" s="452">
        <v>17715072</v>
      </c>
      <c r="D36" s="453">
        <v>36.5</v>
      </c>
      <c r="E36" s="453">
        <v>559</v>
      </c>
      <c r="F36" s="453">
        <v>1310.3</v>
      </c>
      <c r="G36" s="453">
        <v>751.3</v>
      </c>
      <c r="H36" s="454">
        <v>0.64611799999999997</v>
      </c>
      <c r="I36" s="454">
        <v>0.11745133478759205</v>
      </c>
      <c r="J36" s="447">
        <v>-0.76356933478759204</v>
      </c>
    </row>
    <row r="37" spans="1:10" x14ac:dyDescent="0.25">
      <c r="A37" s="448">
        <v>89</v>
      </c>
      <c r="B37" s="448"/>
      <c r="C37" s="448">
        <v>17715416</v>
      </c>
      <c r="D37" s="449">
        <v>36.5</v>
      </c>
      <c r="E37" s="449">
        <v>441</v>
      </c>
      <c r="F37" s="449">
        <v>997</v>
      </c>
      <c r="G37" s="449">
        <v>556</v>
      </c>
      <c r="H37" s="450">
        <v>0.47815999999999997</v>
      </c>
      <c r="I37" s="450">
        <f>I36</f>
        <v>0.11745133478759205</v>
      </c>
      <c r="J37" s="451">
        <v>0.59561133478759198</v>
      </c>
    </row>
    <row r="38" spans="1:10" x14ac:dyDescent="0.25">
      <c r="A38" s="452">
        <v>91</v>
      </c>
      <c r="B38" s="452"/>
      <c r="C38" s="452">
        <v>17715416</v>
      </c>
      <c r="D38" s="453">
        <v>45</v>
      </c>
      <c r="E38" s="453">
        <v>441</v>
      </c>
      <c r="F38" s="453">
        <v>997</v>
      </c>
      <c r="G38" s="453">
        <v>556</v>
      </c>
      <c r="H38" s="454">
        <v>0.47815999999999997</v>
      </c>
      <c r="I38" s="454">
        <v>0.14480301549155183</v>
      </c>
      <c r="J38" s="447">
        <v>-0.62296301549155197</v>
      </c>
    </row>
    <row r="39" spans="1:10" x14ac:dyDescent="0.25">
      <c r="A39" s="448">
        <v>91</v>
      </c>
      <c r="B39" s="448"/>
      <c r="C39" s="448">
        <v>17715072</v>
      </c>
      <c r="D39" s="449">
        <v>45</v>
      </c>
      <c r="E39" s="449">
        <v>559</v>
      </c>
      <c r="F39" s="449">
        <v>1310.3</v>
      </c>
      <c r="G39" s="449">
        <v>751.3</v>
      </c>
      <c r="H39" s="450">
        <v>0.64611799999999997</v>
      </c>
      <c r="I39" s="450">
        <f>I38</f>
        <v>0.14480301549155183</v>
      </c>
      <c r="J39" s="451">
        <v>0.7909210154915518</v>
      </c>
    </row>
    <row r="40" spans="1:10" x14ac:dyDescent="0.25">
      <c r="A40" s="452">
        <v>101</v>
      </c>
      <c r="B40" s="452"/>
      <c r="C40" s="452">
        <v>17219091</v>
      </c>
      <c r="D40" s="453">
        <v>35.700000000000003</v>
      </c>
      <c r="E40" s="453">
        <v>647</v>
      </c>
      <c r="F40" s="453">
        <v>1498.5</v>
      </c>
      <c r="G40" s="453">
        <v>851.5</v>
      </c>
      <c r="H40" s="454">
        <v>0.73229</v>
      </c>
      <c r="I40" s="454">
        <v>0.11487705895663114</v>
      </c>
      <c r="J40" s="447">
        <v>-0.84716705895663102</v>
      </c>
    </row>
    <row r="41" spans="1:10" x14ac:dyDescent="0.25">
      <c r="A41" s="448">
        <v>101</v>
      </c>
      <c r="B41" s="448"/>
      <c r="C41" s="448">
        <v>17219065</v>
      </c>
      <c r="D41" s="449">
        <v>35.700000000000003</v>
      </c>
      <c r="E41" s="449">
        <v>594</v>
      </c>
      <c r="F41" s="449">
        <v>1205.0999999999999</v>
      </c>
      <c r="G41" s="449">
        <v>611.09999999999991</v>
      </c>
      <c r="H41" s="450">
        <v>0.52554599999999996</v>
      </c>
      <c r="I41" s="450">
        <f>I40</f>
        <v>0.11487705895663114</v>
      </c>
      <c r="J41" s="451">
        <v>0.6404230589566311</v>
      </c>
    </row>
    <row r="42" spans="1:10" x14ac:dyDescent="0.25">
      <c r="A42" s="452">
        <v>103</v>
      </c>
      <c r="B42" s="452"/>
      <c r="C42" s="452">
        <v>17219065</v>
      </c>
      <c r="D42" s="453">
        <v>45.6</v>
      </c>
      <c r="E42" s="453">
        <v>594</v>
      </c>
      <c r="F42" s="453">
        <v>1205.0999999999999</v>
      </c>
      <c r="G42" s="453">
        <v>611.09999999999991</v>
      </c>
      <c r="H42" s="454">
        <v>0.52554599999999996</v>
      </c>
      <c r="I42" s="454">
        <v>0.14673372236477253</v>
      </c>
      <c r="J42" s="447">
        <v>-0.67227972236477296</v>
      </c>
    </row>
    <row r="43" spans="1:10" x14ac:dyDescent="0.25">
      <c r="A43" s="448">
        <v>103</v>
      </c>
      <c r="B43" s="448"/>
      <c r="C43" s="448">
        <v>17219091</v>
      </c>
      <c r="D43" s="449">
        <v>45.6</v>
      </c>
      <c r="E43" s="449">
        <v>647</v>
      </c>
      <c r="F43" s="449">
        <v>1498.5</v>
      </c>
      <c r="G43" s="449">
        <v>851.5</v>
      </c>
      <c r="H43" s="450">
        <v>0.73229</v>
      </c>
      <c r="I43" s="450">
        <f>I42</f>
        <v>0.14673372236477253</v>
      </c>
      <c r="J43" s="451">
        <v>0.87902372236477255</v>
      </c>
    </row>
    <row r="44" spans="1:10" x14ac:dyDescent="0.25">
      <c r="A44" s="452">
        <v>125</v>
      </c>
      <c r="B44" s="452"/>
      <c r="C44" s="452">
        <v>17219041</v>
      </c>
      <c r="D44" s="453">
        <v>35.700000000000003</v>
      </c>
      <c r="E44" s="453">
        <v>634</v>
      </c>
      <c r="F44" s="453">
        <v>1572.3</v>
      </c>
      <c r="G44" s="453">
        <v>938.3</v>
      </c>
      <c r="H44" s="454">
        <v>0.80693799999999993</v>
      </c>
      <c r="I44" s="454">
        <v>0.11487705895663114</v>
      </c>
      <c r="J44" s="447">
        <v>-0.92181505895663096</v>
      </c>
    </row>
    <row r="45" spans="1:10" x14ac:dyDescent="0.25">
      <c r="A45" s="448">
        <v>125</v>
      </c>
      <c r="B45" s="448"/>
      <c r="C45" s="448">
        <v>17219069</v>
      </c>
      <c r="D45" s="449">
        <v>35.700000000000003</v>
      </c>
      <c r="E45" s="449">
        <v>455</v>
      </c>
      <c r="F45" s="449">
        <v>1009.5</v>
      </c>
      <c r="G45" s="449">
        <v>554.5</v>
      </c>
      <c r="H45" s="450">
        <v>0.47686999999999996</v>
      </c>
      <c r="I45" s="450">
        <f>I44</f>
        <v>0.11487705895663114</v>
      </c>
      <c r="J45" s="451">
        <v>0.59174705895663116</v>
      </c>
    </row>
    <row r="46" spans="1:10" x14ac:dyDescent="0.25">
      <c r="A46" s="452">
        <v>127</v>
      </c>
      <c r="B46" s="452"/>
      <c r="C46" s="452">
        <v>17219069</v>
      </c>
      <c r="D46" s="453">
        <v>45.6</v>
      </c>
      <c r="E46" s="453">
        <v>455</v>
      </c>
      <c r="F46" s="453">
        <v>1009.5</v>
      </c>
      <c r="G46" s="453">
        <v>554.5</v>
      </c>
      <c r="H46" s="454">
        <v>0.47686999999999996</v>
      </c>
      <c r="I46" s="454">
        <v>0.14673372236477253</v>
      </c>
      <c r="J46" s="447">
        <v>-0.62360372236477202</v>
      </c>
    </row>
    <row r="47" spans="1:10" x14ac:dyDescent="0.25">
      <c r="A47" s="448">
        <v>127</v>
      </c>
      <c r="B47" s="448"/>
      <c r="C47" s="448">
        <v>17219041</v>
      </c>
      <c r="D47" s="449">
        <v>45.6</v>
      </c>
      <c r="E47" s="449">
        <v>634</v>
      </c>
      <c r="F47" s="449">
        <v>1572.3</v>
      </c>
      <c r="G47" s="449">
        <v>938.3</v>
      </c>
      <c r="H47" s="450">
        <v>0.80693799999999993</v>
      </c>
      <c r="I47" s="450">
        <f>I46</f>
        <v>0.14673372236477253</v>
      </c>
      <c r="J47" s="451">
        <v>0.95367172236477249</v>
      </c>
    </row>
    <row r="48" spans="1:10" x14ac:dyDescent="0.25">
      <c r="A48" s="452">
        <v>137</v>
      </c>
      <c r="B48" s="452"/>
      <c r="C48" s="452">
        <v>17219076</v>
      </c>
      <c r="D48" s="453">
        <v>36.200000000000003</v>
      </c>
      <c r="E48" s="453">
        <v>567</v>
      </c>
      <c r="F48" s="453">
        <v>1226.0999999999999</v>
      </c>
      <c r="G48" s="453">
        <v>659.09999999999991</v>
      </c>
      <c r="H48" s="454">
        <v>0.56682599999999994</v>
      </c>
      <c r="I48" s="454">
        <v>0.11648598135098172</v>
      </c>
      <c r="J48" s="447">
        <v>-0.68331198135098203</v>
      </c>
    </row>
    <row r="49" spans="1:10" x14ac:dyDescent="0.25">
      <c r="A49" s="448">
        <v>137</v>
      </c>
      <c r="B49" s="448"/>
      <c r="C49" s="448">
        <v>17219253</v>
      </c>
      <c r="D49" s="449">
        <v>36.200000000000003</v>
      </c>
      <c r="E49" s="449">
        <v>457</v>
      </c>
      <c r="F49" s="449">
        <v>1802.2</v>
      </c>
      <c r="G49" s="449">
        <v>1345.2</v>
      </c>
      <c r="H49" s="450">
        <v>1.1568719999999999</v>
      </c>
      <c r="I49" s="450">
        <f>I48</f>
        <v>0.11648598135098172</v>
      </c>
      <c r="J49" s="451">
        <v>1.2733579813509817</v>
      </c>
    </row>
    <row r="50" spans="1:10" x14ac:dyDescent="0.25">
      <c r="A50" s="452">
        <v>139</v>
      </c>
      <c r="B50" s="452"/>
      <c r="C50" s="452">
        <v>17219253</v>
      </c>
      <c r="D50" s="453">
        <v>45.5</v>
      </c>
      <c r="E50" s="453">
        <v>457</v>
      </c>
      <c r="F50" s="453">
        <v>1802.2</v>
      </c>
      <c r="G50" s="453">
        <v>1345.2</v>
      </c>
      <c r="H50" s="454">
        <v>1.1568719999999999</v>
      </c>
      <c r="I50" s="454">
        <v>0.1464119378859024</v>
      </c>
      <c r="J50" s="447">
        <v>-1.3032839378859</v>
      </c>
    </row>
    <row r="51" spans="1:10" x14ac:dyDescent="0.25">
      <c r="A51" s="448">
        <v>139</v>
      </c>
      <c r="B51" s="448"/>
      <c r="C51" s="448">
        <v>17219076</v>
      </c>
      <c r="D51" s="449">
        <v>45.5</v>
      </c>
      <c r="E51" s="449">
        <v>567</v>
      </c>
      <c r="F51" s="449">
        <v>1226.0999999999999</v>
      </c>
      <c r="G51" s="449">
        <v>659.09999999999991</v>
      </c>
      <c r="H51" s="450">
        <v>0.56682599999999994</v>
      </c>
      <c r="I51" s="450">
        <f>I50</f>
        <v>0.1464119378859024</v>
      </c>
      <c r="J51" s="451">
        <v>0.7132379378859024</v>
      </c>
    </row>
    <row r="52" spans="1:10" x14ac:dyDescent="0.25">
      <c r="A52" s="452">
        <v>149</v>
      </c>
      <c r="B52" s="452"/>
      <c r="C52" s="452">
        <v>17715559</v>
      </c>
      <c r="D52" s="453">
        <v>42.5</v>
      </c>
      <c r="E52" s="453">
        <v>650</v>
      </c>
      <c r="F52" s="453">
        <v>1225.4000000000001</v>
      </c>
      <c r="G52" s="453">
        <v>575.40000000000009</v>
      </c>
      <c r="H52" s="454">
        <v>0.49484400000000006</v>
      </c>
      <c r="I52" s="454">
        <v>0.13675840351979895</v>
      </c>
      <c r="J52" s="447">
        <v>-0.63160240351979902</v>
      </c>
    </row>
    <row r="53" spans="1:10" x14ac:dyDescent="0.25">
      <c r="A53" s="448">
        <v>149</v>
      </c>
      <c r="B53" s="448"/>
      <c r="C53" s="448">
        <v>17219146</v>
      </c>
      <c r="D53" s="449">
        <v>42.5</v>
      </c>
      <c r="E53" s="449">
        <v>496</v>
      </c>
      <c r="F53" s="449">
        <v>1177.2</v>
      </c>
      <c r="G53" s="449">
        <v>681.2</v>
      </c>
      <c r="H53" s="450">
        <v>0.58583200000000002</v>
      </c>
      <c r="I53" s="450">
        <f>I52</f>
        <v>0.13675840351979895</v>
      </c>
      <c r="J53" s="451">
        <v>0.72259040351979897</v>
      </c>
    </row>
    <row r="54" spans="1:10" x14ac:dyDescent="0.25">
      <c r="A54" s="452">
        <v>151</v>
      </c>
      <c r="B54" s="452"/>
      <c r="C54" s="452">
        <v>17219146</v>
      </c>
      <c r="D54" s="453">
        <v>45.4</v>
      </c>
      <c r="E54" s="453">
        <v>496</v>
      </c>
      <c r="F54" s="453">
        <v>1177.2</v>
      </c>
      <c r="G54" s="453">
        <v>681.2</v>
      </c>
      <c r="H54" s="454">
        <v>0.58583200000000002</v>
      </c>
      <c r="I54" s="454">
        <v>0.14609015340703227</v>
      </c>
      <c r="J54" s="447">
        <v>-0.73192215340703204</v>
      </c>
    </row>
    <row r="55" spans="1:10" x14ac:dyDescent="0.25">
      <c r="A55" s="448">
        <v>151</v>
      </c>
      <c r="B55" s="448"/>
      <c r="C55" s="448">
        <v>17715559</v>
      </c>
      <c r="D55" s="449">
        <v>45.4</v>
      </c>
      <c r="E55" s="449">
        <v>650</v>
      </c>
      <c r="F55" s="449">
        <v>1225.4000000000001</v>
      </c>
      <c r="G55" s="449">
        <v>575.40000000000009</v>
      </c>
      <c r="H55" s="450">
        <v>0.49484400000000006</v>
      </c>
      <c r="I55" s="450">
        <f>I54</f>
        <v>0.14609015340703227</v>
      </c>
      <c r="J55" s="451">
        <v>0.6409341534070323</v>
      </c>
    </row>
    <row r="56" spans="1:10" x14ac:dyDescent="0.25">
      <c r="A56" s="452">
        <v>161</v>
      </c>
      <c r="B56" s="452"/>
      <c r="C56" s="452">
        <v>17219107</v>
      </c>
      <c r="D56" s="453">
        <v>43</v>
      </c>
      <c r="E56" s="453">
        <v>553</v>
      </c>
      <c r="F56" s="453">
        <v>1299.7</v>
      </c>
      <c r="G56" s="453">
        <v>746.7</v>
      </c>
      <c r="H56" s="454">
        <v>0.64216200000000001</v>
      </c>
      <c r="I56" s="454">
        <v>0.13836732591414952</v>
      </c>
      <c r="J56" s="447">
        <v>-0.78052932591414903</v>
      </c>
    </row>
    <row r="57" spans="1:10" x14ac:dyDescent="0.25">
      <c r="A57" s="448">
        <v>161</v>
      </c>
      <c r="B57" s="448"/>
      <c r="C57" s="448">
        <v>17218735</v>
      </c>
      <c r="D57" s="449">
        <v>43</v>
      </c>
      <c r="E57" s="449">
        <v>565</v>
      </c>
      <c r="F57" s="449">
        <v>1161.5999999999999</v>
      </c>
      <c r="G57" s="449">
        <v>596.59999999999991</v>
      </c>
      <c r="H57" s="450">
        <v>0.51307599999999987</v>
      </c>
      <c r="I57" s="450">
        <f>I56</f>
        <v>0.13836732591414952</v>
      </c>
      <c r="J57" s="451">
        <v>0.65144332591414944</v>
      </c>
    </row>
    <row r="58" spans="1:10" x14ac:dyDescent="0.25">
      <c r="A58" s="452">
        <v>163</v>
      </c>
      <c r="B58" s="452"/>
      <c r="C58" s="452">
        <v>17218735</v>
      </c>
      <c r="D58" s="453">
        <v>45.3</v>
      </c>
      <c r="E58" s="453">
        <v>565</v>
      </c>
      <c r="F58" s="453">
        <v>1161.5999999999999</v>
      </c>
      <c r="G58" s="453">
        <v>596.59999999999991</v>
      </c>
      <c r="H58" s="454">
        <v>0.51307599999999987</v>
      </c>
      <c r="I58" s="454">
        <v>0.14576836892816217</v>
      </c>
      <c r="J58" s="447">
        <v>-0.65884436892816201</v>
      </c>
    </row>
    <row r="59" spans="1:10" x14ac:dyDescent="0.25">
      <c r="A59" s="448">
        <v>163</v>
      </c>
      <c r="B59" s="448"/>
      <c r="C59" s="448">
        <v>17219107</v>
      </c>
      <c r="D59" s="449">
        <v>45.3</v>
      </c>
      <c r="E59" s="449">
        <v>553</v>
      </c>
      <c r="F59" s="449">
        <v>1299.7</v>
      </c>
      <c r="G59" s="449">
        <v>746.7</v>
      </c>
      <c r="H59" s="450">
        <v>0.64216200000000001</v>
      </c>
      <c r="I59" s="450">
        <f>I58</f>
        <v>0.14576836892816217</v>
      </c>
      <c r="J59" s="451">
        <v>0.78793036892816215</v>
      </c>
    </row>
    <row r="60" spans="1:10" x14ac:dyDescent="0.25">
      <c r="A60" s="452">
        <v>173</v>
      </c>
      <c r="B60" s="452"/>
      <c r="C60" s="452">
        <v>17218838</v>
      </c>
      <c r="D60" s="453">
        <v>42.5</v>
      </c>
      <c r="E60" s="453">
        <v>580</v>
      </c>
      <c r="F60" s="453">
        <v>1306.9000000000001</v>
      </c>
      <c r="G60" s="453">
        <v>726.90000000000009</v>
      </c>
      <c r="H60" s="454">
        <v>0.62513400000000008</v>
      </c>
      <c r="I60" s="454">
        <v>0.13675840351979895</v>
      </c>
      <c r="J60" s="447">
        <v>-0.76189240351979903</v>
      </c>
    </row>
    <row r="61" spans="1:10" x14ac:dyDescent="0.25">
      <c r="A61" s="448">
        <v>173</v>
      </c>
      <c r="B61" s="448"/>
      <c r="C61" s="448">
        <v>17218925</v>
      </c>
      <c r="D61" s="449">
        <v>42.5</v>
      </c>
      <c r="E61" s="449">
        <v>526</v>
      </c>
      <c r="F61" s="449">
        <v>1197.2</v>
      </c>
      <c r="G61" s="449">
        <v>671.2</v>
      </c>
      <c r="H61" s="450">
        <v>0.57723200000000008</v>
      </c>
      <c r="I61" s="450">
        <f>I60</f>
        <v>0.13675840351979895</v>
      </c>
      <c r="J61" s="451">
        <v>0.71399040351979903</v>
      </c>
    </row>
    <row r="62" spans="1:10" x14ac:dyDescent="0.25">
      <c r="A62" s="452">
        <v>175</v>
      </c>
      <c r="B62" s="452"/>
      <c r="C62" s="452">
        <v>17218925</v>
      </c>
      <c r="D62" s="453">
        <v>45.4</v>
      </c>
      <c r="E62" s="453">
        <v>526</v>
      </c>
      <c r="F62" s="453">
        <v>1197.2</v>
      </c>
      <c r="G62" s="453">
        <v>671.2</v>
      </c>
      <c r="H62" s="454">
        <v>0.57723200000000008</v>
      </c>
      <c r="I62" s="454">
        <v>0.14609015340703227</v>
      </c>
      <c r="J62" s="447">
        <v>-0.72332215340703199</v>
      </c>
    </row>
    <row r="63" spans="1:10" x14ac:dyDescent="0.25">
      <c r="A63" s="448">
        <v>175</v>
      </c>
      <c r="B63" s="448"/>
      <c r="C63" s="448">
        <v>17218838</v>
      </c>
      <c r="D63" s="449">
        <v>45.4</v>
      </c>
      <c r="E63" s="449">
        <v>580</v>
      </c>
      <c r="F63" s="449">
        <v>1306.9000000000001</v>
      </c>
      <c r="G63" s="449">
        <v>726.90000000000009</v>
      </c>
      <c r="H63" s="450">
        <v>0.62513400000000008</v>
      </c>
      <c r="I63" s="450">
        <f>I62</f>
        <v>0.14609015340703227</v>
      </c>
      <c r="J63" s="451">
        <v>0.77122415340703232</v>
      </c>
    </row>
    <row r="64" spans="1:10" x14ac:dyDescent="0.25">
      <c r="A64" s="452">
        <v>185</v>
      </c>
      <c r="B64" s="452"/>
      <c r="C64" s="452">
        <v>17219281</v>
      </c>
      <c r="D64" s="453">
        <v>42.8</v>
      </c>
      <c r="E64" s="453">
        <v>381</v>
      </c>
      <c r="F64" s="453">
        <v>1078.7</v>
      </c>
      <c r="G64" s="453">
        <v>697.7</v>
      </c>
      <c r="H64" s="454">
        <v>0.60002200000000006</v>
      </c>
      <c r="I64" s="454">
        <v>0.13772375695640929</v>
      </c>
      <c r="J64" s="447">
        <v>-0.73774575695640898</v>
      </c>
    </row>
    <row r="65" spans="1:13" x14ac:dyDescent="0.25">
      <c r="A65" s="448">
        <v>185</v>
      </c>
      <c r="B65" s="448"/>
      <c r="C65" s="448">
        <v>17219154</v>
      </c>
      <c r="D65" s="449">
        <v>42.8</v>
      </c>
      <c r="E65" s="449">
        <v>487</v>
      </c>
      <c r="F65" s="449">
        <v>1045.5999999999999</v>
      </c>
      <c r="G65" s="449">
        <v>558.59999999999991</v>
      </c>
      <c r="H65" s="450">
        <v>0.48039599999999993</v>
      </c>
      <c r="I65" s="450">
        <f>I64</f>
        <v>0.13772375695640929</v>
      </c>
      <c r="J65" s="451">
        <v>0.61811975695640919</v>
      </c>
    </row>
    <row r="66" spans="1:13" x14ac:dyDescent="0.25">
      <c r="A66" s="452">
        <v>187</v>
      </c>
      <c r="B66" s="452"/>
      <c r="C66" s="452">
        <v>17219154</v>
      </c>
      <c r="D66" s="453">
        <v>45.5</v>
      </c>
      <c r="E66" s="453">
        <v>487</v>
      </c>
      <c r="F66" s="453">
        <v>1045.5999999999999</v>
      </c>
      <c r="G66" s="453">
        <v>558.59999999999991</v>
      </c>
      <c r="H66" s="454">
        <v>0.48039599999999993</v>
      </c>
      <c r="I66" s="454">
        <v>0.1464119378859024</v>
      </c>
      <c r="J66" s="447">
        <v>-0.62680793788590194</v>
      </c>
    </row>
    <row r="67" spans="1:13" x14ac:dyDescent="0.25">
      <c r="A67" s="448">
        <v>187</v>
      </c>
      <c r="B67" s="448"/>
      <c r="C67" s="448">
        <v>17219281</v>
      </c>
      <c r="D67" s="449">
        <v>45.5</v>
      </c>
      <c r="E67" s="449">
        <v>381</v>
      </c>
      <c r="F67" s="449">
        <v>1078.7</v>
      </c>
      <c r="G67" s="449">
        <v>697.7</v>
      </c>
      <c r="H67" s="450">
        <v>0.60002200000000006</v>
      </c>
      <c r="I67" s="450">
        <f>I66</f>
        <v>0.1464119378859024</v>
      </c>
      <c r="J67" s="451">
        <v>0.7464339378859024</v>
      </c>
    </row>
    <row r="68" spans="1:13" x14ac:dyDescent="0.25">
      <c r="A68" s="452">
        <v>197</v>
      </c>
      <c r="B68" s="452"/>
      <c r="C68" s="452">
        <v>17715664</v>
      </c>
      <c r="D68" s="453">
        <v>42.6</v>
      </c>
      <c r="E68" s="453">
        <v>451</v>
      </c>
      <c r="F68" s="453">
        <v>1369.6</v>
      </c>
      <c r="G68" s="453">
        <v>918.59999999999991</v>
      </c>
      <c r="H68" s="454">
        <v>0.78999599999999992</v>
      </c>
      <c r="I68" s="454">
        <v>0.13708018799866908</v>
      </c>
      <c r="J68" s="447">
        <v>-0.92707618799866898</v>
      </c>
    </row>
    <row r="69" spans="1:13" x14ac:dyDescent="0.25">
      <c r="A69" s="448">
        <v>197</v>
      </c>
      <c r="B69" s="448"/>
      <c r="C69" s="448">
        <v>17715719</v>
      </c>
      <c r="D69" s="449">
        <v>42.6</v>
      </c>
      <c r="E69" s="449">
        <v>353</v>
      </c>
      <c r="F69" s="449">
        <v>975.6</v>
      </c>
      <c r="G69" s="449">
        <v>622.6</v>
      </c>
      <c r="H69" s="450">
        <v>0.53543600000000002</v>
      </c>
      <c r="I69" s="450">
        <f>I68</f>
        <v>0.13708018799866908</v>
      </c>
      <c r="J69" s="451">
        <v>0.67251618799866908</v>
      </c>
    </row>
    <row r="70" spans="1:13" x14ac:dyDescent="0.25">
      <c r="A70" s="452">
        <v>199</v>
      </c>
      <c r="B70" s="452"/>
      <c r="C70" s="452">
        <v>17715719</v>
      </c>
      <c r="D70" s="453">
        <v>45.5</v>
      </c>
      <c r="E70" s="453">
        <v>353</v>
      </c>
      <c r="F70" s="453">
        <v>975.6</v>
      </c>
      <c r="G70" s="453">
        <v>622.6</v>
      </c>
      <c r="H70" s="454">
        <v>0.53543600000000002</v>
      </c>
      <c r="I70" s="454">
        <v>0.1464119378859024</v>
      </c>
      <c r="J70" s="447">
        <v>-0.68184793788590203</v>
      </c>
    </row>
    <row r="71" spans="1:13" x14ac:dyDescent="0.25">
      <c r="A71" s="448">
        <v>199</v>
      </c>
      <c r="B71" s="448"/>
      <c r="C71" s="448">
        <v>17715664</v>
      </c>
      <c r="D71" s="449">
        <v>45.5</v>
      </c>
      <c r="E71" s="449">
        <v>451</v>
      </c>
      <c r="F71" s="449">
        <v>1369.6</v>
      </c>
      <c r="G71" s="449">
        <v>918.59999999999991</v>
      </c>
      <c r="H71" s="450">
        <v>0.78999599999999992</v>
      </c>
      <c r="I71" s="450">
        <f>I70</f>
        <v>0.1464119378859024</v>
      </c>
      <c r="J71" s="451">
        <v>0.93640793788590226</v>
      </c>
    </row>
    <row r="72" spans="1:13" hidden="1" x14ac:dyDescent="0.25">
      <c r="J72" s="459">
        <f>J71-J70+J69-J68+J67-J66+J65-J64+J63-J62+J61-J60+J59-J58+J57-J56+J55-J54+J53-J52+J51-J50+J49-J48+J47-J46+J45-J44+J43-J42+J41-J40+J39-J38+J37-J36+J35-J34+J33-J32+J31-J30+J29-J28+J27-J26+J25-J24+J23-J22+J21-J20+J19-J18+J17-J16</f>
        <v>41.856043494687022</v>
      </c>
      <c r="K72" s="452"/>
      <c r="L72" s="452"/>
      <c r="M72" s="460"/>
    </row>
    <row r="75" spans="1:13" ht="20.25" x14ac:dyDescent="0.3">
      <c r="A75" s="793" t="s">
        <v>0</v>
      </c>
      <c r="B75" s="793"/>
      <c r="C75" s="793"/>
      <c r="D75" s="793"/>
      <c r="E75" s="793"/>
      <c r="F75" s="793"/>
      <c r="G75" s="793"/>
      <c r="H75" s="793"/>
      <c r="I75" s="793"/>
      <c r="J75" s="793"/>
      <c r="K75" s="793"/>
      <c r="L75" s="793"/>
      <c r="M75" s="793"/>
    </row>
    <row r="76" spans="1:13" ht="20.25" x14ac:dyDescent="0.3">
      <c r="A76" s="220"/>
      <c r="B76" s="461"/>
      <c r="C76" s="324"/>
      <c r="D76" s="220"/>
      <c r="E76" s="222"/>
      <c r="F76" s="222"/>
      <c r="G76" s="222"/>
      <c r="H76" s="222"/>
      <c r="I76" s="223"/>
      <c r="J76" s="224"/>
      <c r="K76" s="225"/>
      <c r="L76" s="225"/>
      <c r="M76" s="225"/>
    </row>
    <row r="77" spans="1:13" ht="18.75" x14ac:dyDescent="0.25">
      <c r="A77" s="794" t="s">
        <v>240</v>
      </c>
      <c r="B77" s="794"/>
      <c r="C77" s="794"/>
      <c r="D77" s="794"/>
      <c r="E77" s="794"/>
      <c r="F77" s="794"/>
      <c r="G77" s="794"/>
      <c r="H77" s="794"/>
      <c r="I77" s="794"/>
      <c r="J77" s="794"/>
      <c r="K77" s="794"/>
      <c r="L77" s="794"/>
      <c r="M77" s="794"/>
    </row>
    <row r="78" spans="1:13" ht="18.75" x14ac:dyDescent="0.25">
      <c r="A78" s="770" t="s">
        <v>217</v>
      </c>
      <c r="B78" s="770"/>
      <c r="C78" s="770"/>
      <c r="D78" s="770"/>
      <c r="E78" s="770"/>
      <c r="F78" s="770"/>
      <c r="G78" s="770"/>
      <c r="H78" s="770"/>
      <c r="I78" s="770"/>
      <c r="J78" s="770"/>
      <c r="K78" s="770"/>
      <c r="L78" s="770"/>
      <c r="M78" s="770"/>
    </row>
    <row r="79" spans="1:13" ht="56.25" customHeight="1" x14ac:dyDescent="0.25">
      <c r="A79" s="325"/>
      <c r="B79" s="462"/>
      <c r="C79" s="325"/>
      <c r="D79" s="325"/>
      <c r="E79" s="228"/>
      <c r="F79" s="228"/>
      <c r="G79" s="228"/>
      <c r="H79" s="228"/>
      <c r="I79" s="228"/>
      <c r="J79" s="229"/>
      <c r="K79" s="230"/>
      <c r="L79" s="230"/>
      <c r="M79" s="230"/>
    </row>
    <row r="80" spans="1:13" ht="36" x14ac:dyDescent="0.25">
      <c r="A80" s="836" t="s">
        <v>1</v>
      </c>
      <c r="B80" s="796"/>
      <c r="C80" s="796"/>
      <c r="D80" s="796"/>
      <c r="E80" s="796"/>
      <c r="F80" s="796"/>
      <c r="G80" s="796"/>
      <c r="H80" s="796"/>
      <c r="I80" s="837"/>
      <c r="J80" s="231"/>
      <c r="K80" s="232" t="s">
        <v>2</v>
      </c>
      <c r="L80" s="829" t="s">
        <v>3</v>
      </c>
      <c r="M80" s="829"/>
    </row>
    <row r="81" spans="1:13" ht="36" x14ac:dyDescent="0.25">
      <c r="A81" s="838" t="s">
        <v>4</v>
      </c>
      <c r="B81" s="838"/>
      <c r="C81" s="838"/>
      <c r="D81" s="838"/>
      <c r="E81" s="838"/>
      <c r="F81" s="821" t="s">
        <v>5</v>
      </c>
      <c r="G81" s="821"/>
      <c r="H81" s="821"/>
      <c r="I81" s="463" t="s">
        <v>209</v>
      </c>
      <c r="J81" s="233"/>
      <c r="K81" s="232"/>
      <c r="L81" s="829"/>
      <c r="M81" s="829"/>
    </row>
    <row r="82" spans="1:13" x14ac:dyDescent="0.25">
      <c r="A82" s="832" t="s">
        <v>6</v>
      </c>
      <c r="B82" s="832"/>
      <c r="C82" s="832"/>
      <c r="D82" s="832"/>
      <c r="E82" s="832"/>
      <c r="F82" s="821" t="s">
        <v>7</v>
      </c>
      <c r="G82" s="821"/>
      <c r="H82" s="821"/>
      <c r="I82" s="376"/>
      <c r="J82" s="235"/>
      <c r="K82" s="232"/>
      <c r="L82" s="829"/>
      <c r="M82" s="829"/>
    </row>
    <row r="83" spans="1:13" x14ac:dyDescent="0.25">
      <c r="A83" s="833" t="s">
        <v>8</v>
      </c>
      <c r="B83" s="833"/>
      <c r="C83" s="833"/>
      <c r="D83" s="833"/>
      <c r="E83" s="833"/>
      <c r="F83" s="821" t="s">
        <v>9</v>
      </c>
      <c r="G83" s="821"/>
      <c r="H83" s="821"/>
      <c r="I83" s="376"/>
      <c r="J83" s="235"/>
      <c r="K83" s="232"/>
      <c r="L83" s="829"/>
      <c r="M83" s="829"/>
    </row>
    <row r="84" spans="1:13" x14ac:dyDescent="0.25">
      <c r="A84" s="833"/>
      <c r="B84" s="833"/>
      <c r="C84" s="833"/>
      <c r="D84" s="833"/>
      <c r="E84" s="833"/>
      <c r="F84" s="822" t="s">
        <v>207</v>
      </c>
      <c r="G84" s="786"/>
      <c r="H84" s="823"/>
      <c r="I84" s="376"/>
      <c r="J84" s="235"/>
      <c r="K84" s="232"/>
      <c r="L84" s="829"/>
      <c r="M84" s="829"/>
    </row>
    <row r="85" spans="1:13" x14ac:dyDescent="0.25">
      <c r="A85" s="833"/>
      <c r="B85" s="833"/>
      <c r="C85" s="833"/>
      <c r="D85" s="833"/>
      <c r="E85" s="833"/>
      <c r="F85" s="821" t="s">
        <v>10</v>
      </c>
      <c r="G85" s="821"/>
      <c r="H85" s="821"/>
      <c r="I85" s="376"/>
      <c r="J85" s="235"/>
      <c r="K85" s="232"/>
      <c r="L85" s="829"/>
      <c r="M85" s="829"/>
    </row>
    <row r="86" spans="1:13" ht="19.5" customHeight="1" x14ac:dyDescent="0.25">
      <c r="H86"/>
      <c r="I86" s="847" t="s">
        <v>254</v>
      </c>
      <c r="J86" s="847"/>
    </row>
    <row r="87" spans="1:13" ht="38.25" customHeight="1" x14ac:dyDescent="0.25">
      <c r="A87" s="464" t="s">
        <v>12</v>
      </c>
      <c r="B87" s="845" t="s">
        <v>13</v>
      </c>
      <c r="C87" s="846"/>
      <c r="D87" s="464" t="s">
        <v>14</v>
      </c>
      <c r="E87" s="464" t="s">
        <v>151</v>
      </c>
      <c r="F87" s="464" t="s">
        <v>210</v>
      </c>
      <c r="G87" s="464" t="s">
        <v>15</v>
      </c>
      <c r="H87" s="464" t="s">
        <v>16</v>
      </c>
      <c r="I87" s="464" t="s">
        <v>17</v>
      </c>
      <c r="J87" s="464" t="s">
        <v>18</v>
      </c>
      <c r="K87" s="465"/>
      <c r="L87" s="465"/>
      <c r="M87" s="465"/>
    </row>
    <row r="88" spans="1:13" x14ac:dyDescent="0.25">
      <c r="A88" s="452">
        <v>29</v>
      </c>
      <c r="B88" s="452"/>
      <c r="C88" s="452">
        <v>17218983</v>
      </c>
      <c r="D88" s="452">
        <v>36.700000000000003</v>
      </c>
      <c r="E88" s="452">
        <v>1486.2</v>
      </c>
      <c r="F88" s="452">
        <v>2614</v>
      </c>
      <c r="G88" s="452">
        <v>1127.8</v>
      </c>
      <c r="H88" s="452">
        <v>0.96990799999999999</v>
      </c>
      <c r="I88" s="452">
        <v>0</v>
      </c>
      <c r="J88" s="460">
        <v>-0.96990799999999999</v>
      </c>
      <c r="K88" s="53"/>
      <c r="L88" s="53"/>
      <c r="M88" s="53"/>
    </row>
    <row r="89" spans="1:13" x14ac:dyDescent="0.25">
      <c r="A89" s="448">
        <v>29</v>
      </c>
      <c r="B89" s="448"/>
      <c r="C89" s="448">
        <v>17219220</v>
      </c>
      <c r="D89" s="448">
        <v>36.700000000000003</v>
      </c>
      <c r="E89" s="448">
        <v>1413.5</v>
      </c>
      <c r="F89" s="448">
        <v>1821</v>
      </c>
      <c r="G89" s="448">
        <v>407.5</v>
      </c>
      <c r="H89" s="448">
        <v>0.35044999999999998</v>
      </c>
      <c r="I89" s="448">
        <v>0</v>
      </c>
      <c r="J89" s="466">
        <v>0.35044999999999998</v>
      </c>
      <c r="K89" s="53"/>
      <c r="L89" s="53"/>
      <c r="M89" s="53"/>
    </row>
    <row r="90" spans="1:13" x14ac:dyDescent="0.25">
      <c r="A90" s="452">
        <v>31</v>
      </c>
      <c r="B90" s="452"/>
      <c r="C90" s="452">
        <v>17219220</v>
      </c>
      <c r="D90" s="452">
        <v>45.7</v>
      </c>
      <c r="E90" s="452">
        <v>1413.5</v>
      </c>
      <c r="F90" s="452">
        <v>1821</v>
      </c>
      <c r="G90" s="452">
        <v>407.5</v>
      </c>
      <c r="H90" s="452">
        <v>0.35044999999999998</v>
      </c>
      <c r="I90" s="452">
        <v>0</v>
      </c>
      <c r="J90" s="460">
        <v>-0.35044999999999998</v>
      </c>
      <c r="K90" s="53"/>
      <c r="L90" s="53"/>
      <c r="M90" s="53"/>
    </row>
    <row r="91" spans="1:13" x14ac:dyDescent="0.25">
      <c r="A91" s="448">
        <v>31</v>
      </c>
      <c r="B91" s="448"/>
      <c r="C91" s="448">
        <v>17218983</v>
      </c>
      <c r="D91" s="448">
        <v>45.7</v>
      </c>
      <c r="E91" s="448">
        <v>1486.2</v>
      </c>
      <c r="F91" s="448">
        <v>2614</v>
      </c>
      <c r="G91" s="448">
        <v>1127.8</v>
      </c>
      <c r="H91" s="448">
        <v>0.96990799999999999</v>
      </c>
      <c r="I91" s="448">
        <v>0</v>
      </c>
      <c r="J91" s="466">
        <v>0.96990799999999999</v>
      </c>
      <c r="K91" s="53"/>
      <c r="L91" s="53"/>
      <c r="M91" s="53"/>
    </row>
    <row r="92" spans="1:13" x14ac:dyDescent="0.25">
      <c r="A92" s="452">
        <v>41</v>
      </c>
      <c r="B92" s="452"/>
      <c r="C92" s="452">
        <v>17715025</v>
      </c>
      <c r="D92" s="452">
        <v>36.799999999999997</v>
      </c>
      <c r="E92" s="452">
        <v>1579.2</v>
      </c>
      <c r="F92" s="452">
        <v>2861</v>
      </c>
      <c r="G92" s="452">
        <v>1281.8</v>
      </c>
      <c r="H92" s="452">
        <v>1.1023479999999999</v>
      </c>
      <c r="I92" s="452">
        <v>0</v>
      </c>
      <c r="J92" s="460">
        <v>-1.1023480000000001</v>
      </c>
      <c r="K92" s="53"/>
      <c r="L92" s="53"/>
      <c r="M92" s="53"/>
    </row>
    <row r="93" spans="1:13" x14ac:dyDescent="0.25">
      <c r="A93" s="448">
        <v>41</v>
      </c>
      <c r="B93" s="467"/>
      <c r="C93" s="448">
        <v>17715689</v>
      </c>
      <c r="D93" s="448">
        <v>36.799999999999997</v>
      </c>
      <c r="E93" s="448">
        <v>1018.7</v>
      </c>
      <c r="F93" s="448">
        <v>1888</v>
      </c>
      <c r="G93" s="448">
        <v>869.3</v>
      </c>
      <c r="H93" s="448">
        <v>0.74759799999999998</v>
      </c>
      <c r="I93" s="448">
        <v>0</v>
      </c>
      <c r="J93" s="466">
        <v>0.74759799999999998</v>
      </c>
      <c r="K93" s="53"/>
      <c r="L93" s="53"/>
      <c r="M93" s="53"/>
    </row>
    <row r="94" spans="1:13" x14ac:dyDescent="0.25">
      <c r="A94" s="452">
        <v>43</v>
      </c>
      <c r="B94" s="452"/>
      <c r="C94" s="452">
        <v>17715689</v>
      </c>
      <c r="D94" s="452">
        <v>45.6</v>
      </c>
      <c r="E94" s="452">
        <v>1018.7</v>
      </c>
      <c r="F94" s="452">
        <v>1888</v>
      </c>
      <c r="G94" s="452">
        <v>869.3</v>
      </c>
      <c r="H94" s="452">
        <v>0.74759799999999998</v>
      </c>
      <c r="I94" s="452">
        <v>0</v>
      </c>
      <c r="J94" s="460">
        <v>-0.74759799999999998</v>
      </c>
      <c r="K94" s="53"/>
      <c r="L94" s="53"/>
      <c r="M94" s="53"/>
    </row>
    <row r="95" spans="1:13" x14ac:dyDescent="0.25">
      <c r="A95" s="448">
        <v>43</v>
      </c>
      <c r="B95" s="448"/>
      <c r="C95" s="448">
        <v>17715025</v>
      </c>
      <c r="D95" s="448">
        <v>45.6</v>
      </c>
      <c r="E95" s="448">
        <v>1579.2</v>
      </c>
      <c r="F95" s="448">
        <v>2861</v>
      </c>
      <c r="G95" s="448">
        <v>1281.8</v>
      </c>
      <c r="H95" s="448">
        <v>1.1023479999999999</v>
      </c>
      <c r="I95" s="448">
        <v>0</v>
      </c>
      <c r="J95" s="466">
        <v>1.1023480000000001</v>
      </c>
      <c r="K95" s="53"/>
      <c r="L95" s="53"/>
      <c r="M95" s="53"/>
    </row>
    <row r="96" spans="1:13" x14ac:dyDescent="0.25">
      <c r="A96" s="452">
        <v>53</v>
      </c>
      <c r="B96" s="452"/>
      <c r="C96" s="452">
        <v>17218951</v>
      </c>
      <c r="D96" s="452">
        <v>36.299999999999997</v>
      </c>
      <c r="E96" s="452">
        <v>1259.2</v>
      </c>
      <c r="F96" s="452">
        <v>2037</v>
      </c>
      <c r="G96" s="452">
        <v>777.8</v>
      </c>
      <c r="H96" s="452">
        <v>0.66890799999999995</v>
      </c>
      <c r="I96" s="452">
        <v>0</v>
      </c>
      <c r="J96" s="460">
        <v>-0.66890799999999995</v>
      </c>
      <c r="K96" s="53"/>
      <c r="L96" s="53"/>
      <c r="M96" s="53"/>
    </row>
    <row r="97" spans="1:13" x14ac:dyDescent="0.25">
      <c r="A97" s="448">
        <v>53</v>
      </c>
      <c r="B97" s="448"/>
      <c r="C97" s="448">
        <v>17219239</v>
      </c>
      <c r="D97" s="448">
        <v>36.299999999999997</v>
      </c>
      <c r="E97" s="448">
        <v>1113.0999999999999</v>
      </c>
      <c r="F97" s="448">
        <v>1977</v>
      </c>
      <c r="G97" s="448">
        <v>863.90000000000009</v>
      </c>
      <c r="H97" s="448">
        <v>0.74295400000000011</v>
      </c>
      <c r="I97" s="448">
        <v>0</v>
      </c>
      <c r="J97" s="466">
        <v>0.742954</v>
      </c>
      <c r="K97" s="53"/>
      <c r="L97" s="53"/>
      <c r="M97" s="53"/>
    </row>
    <row r="98" spans="1:13" x14ac:dyDescent="0.25">
      <c r="A98" s="452">
        <v>55</v>
      </c>
      <c r="B98" s="452"/>
      <c r="C98" s="452">
        <v>17219239</v>
      </c>
      <c r="D98" s="452">
        <v>45.5</v>
      </c>
      <c r="E98" s="452">
        <v>1113.0999999999999</v>
      </c>
      <c r="F98" s="452">
        <v>1977</v>
      </c>
      <c r="G98" s="452">
        <v>863.90000000000009</v>
      </c>
      <c r="H98" s="452">
        <v>0.74295400000000011</v>
      </c>
      <c r="I98" s="452">
        <v>0</v>
      </c>
      <c r="J98" s="460">
        <v>-0.742954</v>
      </c>
      <c r="K98" s="53"/>
      <c r="L98" s="53"/>
      <c r="M98" s="53"/>
    </row>
    <row r="99" spans="1:13" x14ac:dyDescent="0.25">
      <c r="A99" s="448">
        <v>55</v>
      </c>
      <c r="B99" s="448"/>
      <c r="C99" s="448">
        <v>17218951</v>
      </c>
      <c r="D99" s="448">
        <v>45.5</v>
      </c>
      <c r="E99" s="448">
        <v>1259.2</v>
      </c>
      <c r="F99" s="448">
        <v>2037</v>
      </c>
      <c r="G99" s="448">
        <v>777.8</v>
      </c>
      <c r="H99" s="448">
        <v>0.66890799999999995</v>
      </c>
      <c r="I99" s="448">
        <v>0</v>
      </c>
      <c r="J99" s="466">
        <v>0.66890799999999995</v>
      </c>
      <c r="K99" s="53"/>
      <c r="L99" s="53"/>
      <c r="M99" s="53"/>
    </row>
    <row r="100" spans="1:13" x14ac:dyDescent="0.25">
      <c r="A100" s="452">
        <v>65</v>
      </c>
      <c r="B100" s="452"/>
      <c r="C100" s="452">
        <v>17218834</v>
      </c>
      <c r="D100" s="452">
        <v>36.200000000000003</v>
      </c>
      <c r="E100" s="452">
        <v>1419.1</v>
      </c>
      <c r="F100" s="452">
        <v>2514</v>
      </c>
      <c r="G100" s="452">
        <v>1094.9000000000001</v>
      </c>
      <c r="H100" s="452">
        <v>0.94161400000000006</v>
      </c>
      <c r="I100" s="452">
        <v>0</v>
      </c>
      <c r="J100" s="460">
        <v>-0.94161399999999995</v>
      </c>
      <c r="K100" s="53"/>
      <c r="L100" s="53"/>
      <c r="M100" s="53"/>
    </row>
    <row r="101" spans="1:13" x14ac:dyDescent="0.25">
      <c r="A101" s="448">
        <v>65</v>
      </c>
      <c r="B101" s="448"/>
      <c r="C101" s="448">
        <v>17219112</v>
      </c>
      <c r="D101" s="448">
        <v>36.200000000000003</v>
      </c>
      <c r="E101" s="448">
        <v>914.1</v>
      </c>
      <c r="F101" s="448">
        <v>1267</v>
      </c>
      <c r="G101" s="448">
        <v>352.9</v>
      </c>
      <c r="H101" s="448">
        <v>0.30349399999999999</v>
      </c>
      <c r="I101" s="448">
        <v>0</v>
      </c>
      <c r="J101" s="466">
        <v>0.30349399999999999</v>
      </c>
      <c r="K101" s="53"/>
      <c r="L101" s="53"/>
      <c r="M101" s="53"/>
    </row>
    <row r="102" spans="1:13" x14ac:dyDescent="0.25">
      <c r="A102" s="452">
        <v>67</v>
      </c>
      <c r="B102" s="452"/>
      <c r="C102" s="452">
        <v>17219112</v>
      </c>
      <c r="D102" s="452">
        <v>45.8</v>
      </c>
      <c r="E102" s="452">
        <v>914.1</v>
      </c>
      <c r="F102" s="452">
        <v>1267</v>
      </c>
      <c r="G102" s="452">
        <v>352.9</v>
      </c>
      <c r="H102" s="452">
        <v>0.30349399999999999</v>
      </c>
      <c r="I102" s="452">
        <v>0</v>
      </c>
      <c r="J102" s="460">
        <v>-0.30349399999999999</v>
      </c>
      <c r="K102" s="53"/>
      <c r="L102" s="53"/>
      <c r="M102" s="53"/>
    </row>
    <row r="103" spans="1:13" x14ac:dyDescent="0.25">
      <c r="A103" s="448">
        <v>67</v>
      </c>
      <c r="B103" s="448"/>
      <c r="C103" s="448">
        <v>17218834</v>
      </c>
      <c r="D103" s="448">
        <v>45.8</v>
      </c>
      <c r="E103" s="448">
        <v>1419.1</v>
      </c>
      <c r="F103" s="448">
        <v>2514</v>
      </c>
      <c r="G103" s="448">
        <v>1094.9000000000001</v>
      </c>
      <c r="H103" s="448">
        <v>0.94161400000000006</v>
      </c>
      <c r="I103" s="448">
        <v>0</v>
      </c>
      <c r="J103" s="466">
        <v>0.94161399999999995</v>
      </c>
      <c r="K103" s="53"/>
      <c r="L103" s="53"/>
      <c r="M103" s="53"/>
    </row>
    <row r="104" spans="1:13" x14ac:dyDescent="0.25">
      <c r="A104" s="452">
        <v>77</v>
      </c>
      <c r="B104" s="452"/>
      <c r="C104" s="452">
        <v>17715229</v>
      </c>
      <c r="D104" s="452">
        <v>36.299999999999997</v>
      </c>
      <c r="E104" s="452">
        <v>602.9</v>
      </c>
      <c r="F104" s="452">
        <v>1359</v>
      </c>
      <c r="G104" s="452">
        <v>756.1</v>
      </c>
      <c r="H104" s="452">
        <v>0.65024599999999999</v>
      </c>
      <c r="I104" s="452">
        <v>0</v>
      </c>
      <c r="J104" s="460">
        <v>-0.65024599999999999</v>
      </c>
      <c r="K104" s="53"/>
      <c r="L104" s="53"/>
      <c r="M104" s="53"/>
    </row>
    <row r="105" spans="1:13" x14ac:dyDescent="0.25">
      <c r="A105" s="448">
        <v>77</v>
      </c>
      <c r="B105" s="448"/>
      <c r="C105" s="448">
        <v>17715409</v>
      </c>
      <c r="D105" s="448">
        <v>36.299999999999997</v>
      </c>
      <c r="E105" s="448">
        <v>1205.2</v>
      </c>
      <c r="F105" s="448">
        <v>2273</v>
      </c>
      <c r="G105" s="448">
        <v>1067.8</v>
      </c>
      <c r="H105" s="448">
        <v>0.9183079999999999</v>
      </c>
      <c r="I105" s="448">
        <v>0</v>
      </c>
      <c r="J105" s="466">
        <v>0.91830800000000001</v>
      </c>
      <c r="K105" s="53"/>
      <c r="L105" s="53"/>
      <c r="M105" s="53"/>
    </row>
    <row r="106" spans="1:13" x14ac:dyDescent="0.25">
      <c r="A106" s="452">
        <v>79</v>
      </c>
      <c r="B106" s="452"/>
      <c r="C106" s="452">
        <v>17715409</v>
      </c>
      <c r="D106" s="452">
        <v>45.6</v>
      </c>
      <c r="E106" s="452">
        <v>1205.2</v>
      </c>
      <c r="F106" s="452">
        <v>2273</v>
      </c>
      <c r="G106" s="452">
        <v>1067.8</v>
      </c>
      <c r="H106" s="452">
        <v>0.9183079999999999</v>
      </c>
      <c r="I106" s="452">
        <v>0</v>
      </c>
      <c r="J106" s="460">
        <v>-0.91830800000000001</v>
      </c>
      <c r="K106" s="53"/>
      <c r="L106" s="53"/>
      <c r="M106" s="53"/>
    </row>
    <row r="107" spans="1:13" x14ac:dyDescent="0.25">
      <c r="A107" s="448">
        <v>79</v>
      </c>
      <c r="B107" s="448"/>
      <c r="C107" s="448">
        <v>17715229</v>
      </c>
      <c r="D107" s="448">
        <v>45.6</v>
      </c>
      <c r="E107" s="448">
        <v>602.9</v>
      </c>
      <c r="F107" s="448">
        <v>1359</v>
      </c>
      <c r="G107" s="448">
        <v>756.1</v>
      </c>
      <c r="H107" s="448">
        <v>0.65024599999999999</v>
      </c>
      <c r="I107" s="448">
        <v>0</v>
      </c>
      <c r="J107" s="466">
        <v>0.65024599999999999</v>
      </c>
      <c r="K107" s="53"/>
      <c r="L107" s="53"/>
      <c r="M107" s="53"/>
    </row>
    <row r="108" spans="1:13" x14ac:dyDescent="0.25">
      <c r="A108" s="452">
        <v>89</v>
      </c>
      <c r="B108" s="452"/>
      <c r="C108" s="452">
        <v>17715072</v>
      </c>
      <c r="D108" s="452">
        <v>36.5</v>
      </c>
      <c r="E108" s="452">
        <v>1310.3</v>
      </c>
      <c r="F108" s="452">
        <v>2330</v>
      </c>
      <c r="G108" s="452">
        <v>1019.7</v>
      </c>
      <c r="H108" s="452">
        <v>0.876942</v>
      </c>
      <c r="I108" s="452">
        <v>0</v>
      </c>
      <c r="J108" s="460">
        <v>-0.876942</v>
      </c>
      <c r="K108" s="53"/>
      <c r="L108" s="53"/>
      <c r="M108" s="53"/>
    </row>
    <row r="109" spans="1:13" x14ac:dyDescent="0.25">
      <c r="A109" s="448">
        <v>89</v>
      </c>
      <c r="B109" s="448"/>
      <c r="C109" s="448">
        <v>17715416</v>
      </c>
      <c r="D109" s="448">
        <v>36.5</v>
      </c>
      <c r="E109" s="448">
        <v>997</v>
      </c>
      <c r="F109" s="448">
        <v>1738</v>
      </c>
      <c r="G109" s="448">
        <v>741</v>
      </c>
      <c r="H109" s="448">
        <v>0.63725999999999994</v>
      </c>
      <c r="I109" s="448">
        <v>0</v>
      </c>
      <c r="J109" s="466">
        <v>0.63726000000000005</v>
      </c>
      <c r="K109" s="53"/>
      <c r="L109" s="53"/>
      <c r="M109" s="53"/>
    </row>
    <row r="110" spans="1:13" x14ac:dyDescent="0.25">
      <c r="A110" s="452">
        <v>91</v>
      </c>
      <c r="B110" s="452"/>
      <c r="C110" s="452">
        <v>17715416</v>
      </c>
      <c r="D110" s="452">
        <v>45</v>
      </c>
      <c r="E110" s="452">
        <v>997</v>
      </c>
      <c r="F110" s="452">
        <v>1738</v>
      </c>
      <c r="G110" s="452">
        <v>741</v>
      </c>
      <c r="H110" s="452">
        <v>0.63725999999999994</v>
      </c>
      <c r="I110" s="452">
        <v>0</v>
      </c>
      <c r="J110" s="460">
        <v>-0.63726000000000005</v>
      </c>
      <c r="K110" s="53"/>
      <c r="L110" s="53"/>
      <c r="M110" s="53"/>
    </row>
    <row r="111" spans="1:13" x14ac:dyDescent="0.25">
      <c r="A111" s="448">
        <v>91</v>
      </c>
      <c r="B111" s="448"/>
      <c r="C111" s="448">
        <v>17715072</v>
      </c>
      <c r="D111" s="448">
        <v>45</v>
      </c>
      <c r="E111" s="448">
        <v>1310.3</v>
      </c>
      <c r="F111" s="448">
        <v>2330</v>
      </c>
      <c r="G111" s="448">
        <v>1019.7</v>
      </c>
      <c r="H111" s="448">
        <v>0.876942</v>
      </c>
      <c r="I111" s="448">
        <v>0</v>
      </c>
      <c r="J111" s="466">
        <v>0.876942</v>
      </c>
      <c r="K111" s="53"/>
      <c r="L111" s="53"/>
      <c r="M111" s="53"/>
    </row>
    <row r="112" spans="1:13" x14ac:dyDescent="0.25">
      <c r="A112" s="452">
        <v>101</v>
      </c>
      <c r="B112" s="452"/>
      <c r="C112" s="452">
        <v>17219091</v>
      </c>
      <c r="D112" s="452">
        <v>35.700000000000003</v>
      </c>
      <c r="E112" s="452">
        <v>1498.5</v>
      </c>
      <c r="F112" s="452">
        <v>2553</v>
      </c>
      <c r="G112" s="452">
        <v>1054.5</v>
      </c>
      <c r="H112" s="452">
        <v>0.90686999999999995</v>
      </c>
      <c r="I112" s="452">
        <v>0</v>
      </c>
      <c r="J112" s="460">
        <v>-0.90686999999999995</v>
      </c>
      <c r="K112" s="53"/>
      <c r="L112" s="53"/>
      <c r="M112" s="53"/>
    </row>
    <row r="113" spans="1:13" x14ac:dyDescent="0.25">
      <c r="A113" s="448">
        <v>101</v>
      </c>
      <c r="B113" s="448"/>
      <c r="C113" s="448">
        <v>17219065</v>
      </c>
      <c r="D113" s="448">
        <v>35.700000000000003</v>
      </c>
      <c r="E113" s="448">
        <v>1205.0999999999999</v>
      </c>
      <c r="F113" s="448">
        <v>1977</v>
      </c>
      <c r="G113" s="448">
        <v>771.90000000000009</v>
      </c>
      <c r="H113" s="448">
        <v>0.66383400000000004</v>
      </c>
      <c r="I113" s="448">
        <v>0</v>
      </c>
      <c r="J113" s="466">
        <v>0.66383400000000004</v>
      </c>
      <c r="K113" s="53"/>
      <c r="L113" s="53"/>
      <c r="M113" s="53"/>
    </row>
    <row r="114" spans="1:13" x14ac:dyDescent="0.25">
      <c r="A114" s="452">
        <v>103</v>
      </c>
      <c r="B114" s="452"/>
      <c r="C114" s="452">
        <v>17219065</v>
      </c>
      <c r="D114" s="452">
        <v>45.6</v>
      </c>
      <c r="E114" s="452">
        <v>1205.0999999999999</v>
      </c>
      <c r="F114" s="452">
        <v>1977</v>
      </c>
      <c r="G114" s="452">
        <v>771.90000000000009</v>
      </c>
      <c r="H114" s="452">
        <v>0.66383400000000004</v>
      </c>
      <c r="I114" s="452">
        <v>0</v>
      </c>
      <c r="J114" s="460">
        <v>-0.66383400000000004</v>
      </c>
      <c r="K114" s="53"/>
      <c r="L114" s="53"/>
      <c r="M114" s="53"/>
    </row>
    <row r="115" spans="1:13" x14ac:dyDescent="0.25">
      <c r="A115" s="448">
        <v>103</v>
      </c>
      <c r="B115" s="448"/>
      <c r="C115" s="448">
        <v>17219091</v>
      </c>
      <c r="D115" s="448">
        <v>45.6</v>
      </c>
      <c r="E115" s="448">
        <v>1498.5</v>
      </c>
      <c r="F115" s="448">
        <v>2553</v>
      </c>
      <c r="G115" s="448">
        <v>1054.5</v>
      </c>
      <c r="H115" s="448">
        <v>0.90686999999999995</v>
      </c>
      <c r="I115" s="448">
        <v>0</v>
      </c>
      <c r="J115" s="466">
        <v>0.90686999999999995</v>
      </c>
      <c r="K115" s="53"/>
      <c r="L115" s="53"/>
      <c r="M115" s="53"/>
    </row>
    <row r="116" spans="1:13" x14ac:dyDescent="0.25">
      <c r="A116" s="452">
        <v>125</v>
      </c>
      <c r="B116" s="452"/>
      <c r="C116" s="452">
        <v>17219041</v>
      </c>
      <c r="D116" s="452">
        <v>35.700000000000003</v>
      </c>
      <c r="E116" s="452">
        <v>1572.3</v>
      </c>
      <c r="F116" s="452">
        <v>2630</v>
      </c>
      <c r="G116" s="452">
        <v>1057.7</v>
      </c>
      <c r="H116" s="452">
        <v>0.90962200000000004</v>
      </c>
      <c r="I116" s="452">
        <v>0</v>
      </c>
      <c r="J116" s="460">
        <v>-0.90962200000000004</v>
      </c>
      <c r="K116" s="53"/>
      <c r="L116" s="53"/>
      <c r="M116" s="53"/>
    </row>
    <row r="117" spans="1:13" x14ac:dyDescent="0.25">
      <c r="A117" s="448">
        <v>125</v>
      </c>
      <c r="B117" s="448"/>
      <c r="C117" s="448">
        <v>17219069</v>
      </c>
      <c r="D117" s="448">
        <v>35.700000000000003</v>
      </c>
      <c r="E117" s="448">
        <v>1009.5</v>
      </c>
      <c r="F117" s="448">
        <v>1690</v>
      </c>
      <c r="G117" s="448">
        <v>680.5</v>
      </c>
      <c r="H117" s="448">
        <v>0.58523000000000003</v>
      </c>
      <c r="I117" s="448">
        <v>0</v>
      </c>
      <c r="J117" s="466">
        <v>0.58523000000000003</v>
      </c>
      <c r="K117" s="53"/>
      <c r="L117" s="53"/>
      <c r="M117" s="53"/>
    </row>
    <row r="118" spans="1:13" x14ac:dyDescent="0.25">
      <c r="A118" s="452">
        <v>127</v>
      </c>
      <c r="B118" s="452"/>
      <c r="C118" s="452">
        <v>17219069</v>
      </c>
      <c r="D118" s="452">
        <v>45.6</v>
      </c>
      <c r="E118" s="452">
        <v>1009.5</v>
      </c>
      <c r="F118" s="452">
        <v>1690</v>
      </c>
      <c r="G118" s="452">
        <v>680.5</v>
      </c>
      <c r="H118" s="452">
        <v>0.58523000000000003</v>
      </c>
      <c r="I118" s="452">
        <v>0</v>
      </c>
      <c r="J118" s="460">
        <v>-0.58523000000000003</v>
      </c>
      <c r="K118" s="53"/>
      <c r="L118" s="53"/>
      <c r="M118" s="53"/>
    </row>
    <row r="119" spans="1:13" x14ac:dyDescent="0.25">
      <c r="A119" s="448">
        <v>127</v>
      </c>
      <c r="B119" s="448"/>
      <c r="C119" s="448">
        <v>17219041</v>
      </c>
      <c r="D119" s="448">
        <v>45.6</v>
      </c>
      <c r="E119" s="448">
        <v>1572.3</v>
      </c>
      <c r="F119" s="448">
        <v>2630</v>
      </c>
      <c r="G119" s="448">
        <v>1057.7</v>
      </c>
      <c r="H119" s="448">
        <v>0.90962200000000004</v>
      </c>
      <c r="I119" s="448">
        <v>0</v>
      </c>
      <c r="J119" s="466">
        <v>0.90962200000000004</v>
      </c>
      <c r="K119" s="53"/>
      <c r="L119" s="53"/>
      <c r="M119" s="53"/>
    </row>
    <row r="120" spans="1:13" x14ac:dyDescent="0.25">
      <c r="A120" s="452">
        <v>137</v>
      </c>
      <c r="B120" s="452"/>
      <c r="C120" s="452">
        <v>17219076</v>
      </c>
      <c r="D120" s="452">
        <v>36.200000000000003</v>
      </c>
      <c r="E120" s="452">
        <v>1226.0999999999999</v>
      </c>
      <c r="F120" s="452">
        <v>2147</v>
      </c>
      <c r="G120" s="452">
        <v>920.90000000000009</v>
      </c>
      <c r="H120" s="452">
        <v>0.79197400000000007</v>
      </c>
      <c r="I120" s="452">
        <v>0</v>
      </c>
      <c r="J120" s="460">
        <v>-0.79197399999999996</v>
      </c>
      <c r="K120" s="53"/>
      <c r="L120" s="53"/>
      <c r="M120" s="53"/>
    </row>
    <row r="121" spans="1:13" x14ac:dyDescent="0.25">
      <c r="A121" s="448">
        <v>137</v>
      </c>
      <c r="B121" s="448"/>
      <c r="C121" s="448">
        <v>17219253</v>
      </c>
      <c r="D121" s="448">
        <v>36.200000000000003</v>
      </c>
      <c r="E121" s="448">
        <v>1802</v>
      </c>
      <c r="F121" s="448">
        <v>1802</v>
      </c>
      <c r="G121" s="448">
        <v>0</v>
      </c>
      <c r="H121" s="448">
        <v>0</v>
      </c>
      <c r="I121" s="448">
        <v>0</v>
      </c>
      <c r="J121" s="466">
        <v>0</v>
      </c>
      <c r="K121" s="53"/>
      <c r="L121" s="53"/>
      <c r="M121" s="53"/>
    </row>
    <row r="122" spans="1:13" x14ac:dyDescent="0.25">
      <c r="A122" s="452">
        <v>139</v>
      </c>
      <c r="B122" s="452"/>
      <c r="C122" s="452">
        <v>17219253</v>
      </c>
      <c r="D122" s="452">
        <v>45.5</v>
      </c>
      <c r="E122" s="452">
        <v>1802</v>
      </c>
      <c r="F122" s="452">
        <v>1802</v>
      </c>
      <c r="G122" s="452">
        <v>0</v>
      </c>
      <c r="H122" s="452">
        <v>0</v>
      </c>
      <c r="I122" s="452">
        <v>0</v>
      </c>
      <c r="J122" s="460">
        <v>0</v>
      </c>
      <c r="K122" s="53"/>
      <c r="L122" s="53"/>
      <c r="M122" s="53"/>
    </row>
    <row r="123" spans="1:13" x14ac:dyDescent="0.25">
      <c r="A123" s="448">
        <v>139</v>
      </c>
      <c r="B123" s="448"/>
      <c r="C123" s="448">
        <v>17219076</v>
      </c>
      <c r="D123" s="448">
        <v>45.5</v>
      </c>
      <c r="E123" s="448">
        <v>1226.0999999999999</v>
      </c>
      <c r="F123" s="448">
        <v>2147</v>
      </c>
      <c r="G123" s="448">
        <v>920.90000000000009</v>
      </c>
      <c r="H123" s="448">
        <v>0.79197400000000007</v>
      </c>
      <c r="I123" s="448">
        <v>0</v>
      </c>
      <c r="J123" s="466">
        <v>0.79197399999999996</v>
      </c>
      <c r="K123" s="53"/>
      <c r="L123" s="53"/>
      <c r="M123" s="53"/>
    </row>
    <row r="124" spans="1:13" x14ac:dyDescent="0.25">
      <c r="A124" s="452">
        <v>149</v>
      </c>
      <c r="B124" s="452"/>
      <c r="C124" s="452">
        <v>17715559</v>
      </c>
      <c r="D124" s="452">
        <v>42.5</v>
      </c>
      <c r="E124" s="452">
        <v>1225.4000000000001</v>
      </c>
      <c r="F124" s="452">
        <v>2332</v>
      </c>
      <c r="G124" s="452">
        <v>1106.5999999999999</v>
      </c>
      <c r="H124" s="452">
        <v>0.95167599999999986</v>
      </c>
      <c r="I124" s="452">
        <v>0</v>
      </c>
      <c r="J124" s="460">
        <v>-0.95167599999999997</v>
      </c>
      <c r="K124" s="53"/>
      <c r="L124" s="53"/>
      <c r="M124" s="53"/>
    </row>
    <row r="125" spans="1:13" x14ac:dyDescent="0.25">
      <c r="A125" s="448">
        <v>149</v>
      </c>
      <c r="B125" s="448"/>
      <c r="C125" s="448">
        <v>17219146</v>
      </c>
      <c r="D125" s="448">
        <v>42.5</v>
      </c>
      <c r="E125" s="448">
        <v>1177.2</v>
      </c>
      <c r="F125" s="448">
        <v>1902</v>
      </c>
      <c r="G125" s="448">
        <v>724.8</v>
      </c>
      <c r="H125" s="448">
        <v>0.62332799999999999</v>
      </c>
      <c r="I125" s="448">
        <v>0</v>
      </c>
      <c r="J125" s="466">
        <v>0.62332799999999999</v>
      </c>
      <c r="K125" s="53"/>
      <c r="L125" s="53"/>
      <c r="M125" s="53"/>
    </row>
    <row r="126" spans="1:13" x14ac:dyDescent="0.25">
      <c r="A126" s="452">
        <v>151</v>
      </c>
      <c r="B126" s="452"/>
      <c r="C126" s="452">
        <v>17219146</v>
      </c>
      <c r="D126" s="468">
        <v>45.4</v>
      </c>
      <c r="E126" s="452">
        <v>1177.2</v>
      </c>
      <c r="F126" s="452">
        <v>1902</v>
      </c>
      <c r="G126" s="452">
        <v>724.8</v>
      </c>
      <c r="H126" s="452">
        <v>0.62332799999999999</v>
      </c>
      <c r="I126" s="452">
        <v>0</v>
      </c>
      <c r="J126" s="460">
        <v>-0.62332799999999999</v>
      </c>
      <c r="K126" s="53"/>
      <c r="L126" s="53"/>
      <c r="M126" s="53"/>
    </row>
    <row r="127" spans="1:13" x14ac:dyDescent="0.25">
      <c r="A127" s="448">
        <v>151</v>
      </c>
      <c r="B127" s="448"/>
      <c r="C127" s="448">
        <v>17715559</v>
      </c>
      <c r="D127" s="448">
        <v>45.4</v>
      </c>
      <c r="E127" s="448">
        <v>1225.4000000000001</v>
      </c>
      <c r="F127" s="448">
        <v>2332</v>
      </c>
      <c r="G127" s="448">
        <v>1106.5999999999999</v>
      </c>
      <c r="H127" s="448">
        <v>0.95167599999999986</v>
      </c>
      <c r="I127" s="448">
        <v>0</v>
      </c>
      <c r="J127" s="466">
        <v>0.95167599999999997</v>
      </c>
      <c r="K127" s="53"/>
      <c r="L127" s="53"/>
      <c r="M127" s="53"/>
    </row>
    <row r="128" spans="1:13" x14ac:dyDescent="0.25">
      <c r="A128" s="452">
        <v>161</v>
      </c>
      <c r="B128" s="452"/>
      <c r="C128" s="452">
        <v>17219107</v>
      </c>
      <c r="D128" s="452">
        <v>43</v>
      </c>
      <c r="E128" s="452">
        <v>1299.7</v>
      </c>
      <c r="F128" s="452">
        <v>1872</v>
      </c>
      <c r="G128" s="452">
        <v>572.29999999999995</v>
      </c>
      <c r="H128" s="452">
        <v>0.49217799999999995</v>
      </c>
      <c r="I128" s="452">
        <v>0</v>
      </c>
      <c r="J128" s="460">
        <v>-0.492178</v>
      </c>
      <c r="K128" s="53"/>
      <c r="L128" s="53"/>
      <c r="M128" s="53"/>
    </row>
    <row r="129" spans="1:13" x14ac:dyDescent="0.25">
      <c r="A129" s="448">
        <v>161</v>
      </c>
      <c r="B129" s="448"/>
      <c r="C129" s="448">
        <v>17218735</v>
      </c>
      <c r="D129" s="448">
        <v>43</v>
      </c>
      <c r="E129" s="448">
        <v>1161.5999999999999</v>
      </c>
      <c r="F129" s="448">
        <v>1882</v>
      </c>
      <c r="G129" s="448">
        <v>720.40000000000009</v>
      </c>
      <c r="H129" s="448">
        <v>0.61954400000000009</v>
      </c>
      <c r="I129" s="448">
        <v>0</v>
      </c>
      <c r="J129" s="466">
        <v>0.61954399999999998</v>
      </c>
      <c r="K129" s="53"/>
      <c r="L129" s="53"/>
      <c r="M129" s="53"/>
    </row>
    <row r="130" spans="1:13" x14ac:dyDescent="0.25">
      <c r="A130" s="452">
        <v>163</v>
      </c>
      <c r="B130" s="452"/>
      <c r="C130" s="452">
        <v>17218735</v>
      </c>
      <c r="D130" s="452">
        <v>45.3</v>
      </c>
      <c r="E130" s="452">
        <v>1161.5999999999999</v>
      </c>
      <c r="F130" s="452">
        <v>1882</v>
      </c>
      <c r="G130" s="452">
        <v>720.40000000000009</v>
      </c>
      <c r="H130" s="452">
        <v>0.61954400000000009</v>
      </c>
      <c r="I130" s="452">
        <v>0</v>
      </c>
      <c r="J130" s="460">
        <v>-0.61954399999999998</v>
      </c>
      <c r="K130" s="53"/>
      <c r="L130" s="53"/>
      <c r="M130" s="53"/>
    </row>
    <row r="131" spans="1:13" x14ac:dyDescent="0.25">
      <c r="A131" s="448">
        <v>163</v>
      </c>
      <c r="B131" s="448"/>
      <c r="C131" s="448">
        <v>17219107</v>
      </c>
      <c r="D131" s="448">
        <v>45.3</v>
      </c>
      <c r="E131" s="448">
        <v>1299.7</v>
      </c>
      <c r="F131" s="448">
        <v>1872</v>
      </c>
      <c r="G131" s="448">
        <v>572.29999999999995</v>
      </c>
      <c r="H131" s="448">
        <v>0.49217799999999995</v>
      </c>
      <c r="I131" s="448">
        <v>0</v>
      </c>
      <c r="J131" s="466">
        <v>0.492178</v>
      </c>
      <c r="K131" s="53"/>
      <c r="L131" s="53"/>
      <c r="M131" s="53"/>
    </row>
    <row r="132" spans="1:13" x14ac:dyDescent="0.25">
      <c r="A132" s="452">
        <v>173</v>
      </c>
      <c r="B132" s="452"/>
      <c r="C132" s="452">
        <v>17218838</v>
      </c>
      <c r="D132" s="452">
        <v>42.5</v>
      </c>
      <c r="E132" s="452">
        <v>1306.9000000000001</v>
      </c>
      <c r="F132" s="452">
        <v>1873</v>
      </c>
      <c r="G132" s="452">
        <v>566.09999999999991</v>
      </c>
      <c r="H132" s="452">
        <v>0.48684599999999989</v>
      </c>
      <c r="I132" s="452">
        <v>0</v>
      </c>
      <c r="J132" s="460">
        <v>-0.486846</v>
      </c>
      <c r="K132" s="53"/>
      <c r="L132" s="53"/>
      <c r="M132" s="53"/>
    </row>
    <row r="133" spans="1:13" x14ac:dyDescent="0.25">
      <c r="A133" s="448">
        <v>173</v>
      </c>
      <c r="B133" s="448"/>
      <c r="C133" s="448">
        <v>17218925</v>
      </c>
      <c r="D133" s="448">
        <v>42.5</v>
      </c>
      <c r="E133" s="448">
        <v>1197.2</v>
      </c>
      <c r="F133" s="448">
        <v>1820</v>
      </c>
      <c r="G133" s="448">
        <v>622.79999999999995</v>
      </c>
      <c r="H133" s="448">
        <v>0.53560799999999997</v>
      </c>
      <c r="I133" s="448">
        <v>0</v>
      </c>
      <c r="J133" s="466">
        <v>0.53560799999999997</v>
      </c>
      <c r="K133" s="53"/>
      <c r="L133" s="53"/>
      <c r="M133" s="53"/>
    </row>
    <row r="134" spans="1:13" x14ac:dyDescent="0.25">
      <c r="A134" s="452">
        <v>175</v>
      </c>
      <c r="B134" s="452"/>
      <c r="C134" s="452">
        <v>17218925</v>
      </c>
      <c r="D134" s="452">
        <v>45.4</v>
      </c>
      <c r="E134" s="452">
        <v>1197.2</v>
      </c>
      <c r="F134" s="452">
        <v>1820</v>
      </c>
      <c r="G134" s="452">
        <v>622.79999999999995</v>
      </c>
      <c r="H134" s="452">
        <v>0.53560799999999997</v>
      </c>
      <c r="I134" s="452">
        <v>0</v>
      </c>
      <c r="J134" s="460">
        <v>-0.53560799999999997</v>
      </c>
      <c r="K134" s="53"/>
      <c r="L134" s="53"/>
      <c r="M134" s="53"/>
    </row>
    <row r="135" spans="1:13" x14ac:dyDescent="0.25">
      <c r="A135" s="448">
        <v>175</v>
      </c>
      <c r="B135" s="448"/>
      <c r="C135" s="448">
        <v>17218838</v>
      </c>
      <c r="D135" s="448">
        <v>45.4</v>
      </c>
      <c r="E135" s="448">
        <v>1306.9000000000001</v>
      </c>
      <c r="F135" s="448">
        <v>1873</v>
      </c>
      <c r="G135" s="448">
        <v>566.09999999999991</v>
      </c>
      <c r="H135" s="448">
        <v>0.48684599999999989</v>
      </c>
      <c r="I135" s="448">
        <v>0</v>
      </c>
      <c r="J135" s="466">
        <v>0.486846</v>
      </c>
      <c r="K135" s="53"/>
      <c r="L135" s="53"/>
      <c r="M135" s="53"/>
    </row>
    <row r="136" spans="1:13" x14ac:dyDescent="0.25">
      <c r="A136" s="452">
        <v>185</v>
      </c>
      <c r="B136" s="452"/>
      <c r="C136" s="452">
        <v>17219281</v>
      </c>
      <c r="D136" s="452">
        <v>42.8</v>
      </c>
      <c r="E136" s="452">
        <v>1078.7</v>
      </c>
      <c r="F136" s="452">
        <v>1968</v>
      </c>
      <c r="G136" s="452">
        <v>889.3</v>
      </c>
      <c r="H136" s="452">
        <v>0.76479799999999998</v>
      </c>
      <c r="I136" s="452">
        <v>0</v>
      </c>
      <c r="J136" s="460">
        <v>-0.76479799999999998</v>
      </c>
      <c r="K136" s="53"/>
      <c r="L136" s="53"/>
      <c r="M136" s="53"/>
    </row>
    <row r="137" spans="1:13" x14ac:dyDescent="0.25">
      <c r="A137" s="448">
        <v>185</v>
      </c>
      <c r="B137" s="448"/>
      <c r="C137" s="448">
        <v>17219154</v>
      </c>
      <c r="D137" s="448">
        <v>42.8</v>
      </c>
      <c r="E137" s="448">
        <v>1045.5999999999999</v>
      </c>
      <c r="F137" s="448">
        <v>1784</v>
      </c>
      <c r="G137" s="448">
        <v>738.40000000000009</v>
      </c>
      <c r="H137" s="448">
        <v>0.63502400000000003</v>
      </c>
      <c r="I137" s="448">
        <v>0</v>
      </c>
      <c r="J137" s="466">
        <v>0.63502400000000003</v>
      </c>
      <c r="K137" s="53"/>
      <c r="L137" s="53"/>
      <c r="M137" s="53"/>
    </row>
    <row r="138" spans="1:13" x14ac:dyDescent="0.25">
      <c r="A138" s="452">
        <v>187</v>
      </c>
      <c r="B138" s="452"/>
      <c r="C138" s="452">
        <v>17219154</v>
      </c>
      <c r="D138" s="452">
        <v>45.5</v>
      </c>
      <c r="E138" s="452">
        <v>1045.5999999999999</v>
      </c>
      <c r="F138" s="452">
        <v>1784</v>
      </c>
      <c r="G138" s="452">
        <v>738.40000000000009</v>
      </c>
      <c r="H138" s="452">
        <v>0.63502400000000003</v>
      </c>
      <c r="I138" s="452">
        <v>0</v>
      </c>
      <c r="J138" s="460">
        <v>-0.63502400000000003</v>
      </c>
      <c r="K138" s="53"/>
      <c r="L138" s="53"/>
      <c r="M138" s="53"/>
    </row>
    <row r="139" spans="1:13" x14ac:dyDescent="0.25">
      <c r="A139" s="448">
        <v>187</v>
      </c>
      <c r="B139" s="448"/>
      <c r="C139" s="448">
        <v>17219281</v>
      </c>
      <c r="D139" s="448">
        <v>45.5</v>
      </c>
      <c r="E139" s="448">
        <v>1078.7</v>
      </c>
      <c r="F139" s="448">
        <v>1968</v>
      </c>
      <c r="G139" s="448">
        <v>889.3</v>
      </c>
      <c r="H139" s="448">
        <v>0.76479799999999998</v>
      </c>
      <c r="I139" s="448">
        <v>0</v>
      </c>
      <c r="J139" s="466">
        <v>0.76479799999999998</v>
      </c>
      <c r="K139" s="53"/>
      <c r="L139" s="53"/>
      <c r="M139" s="53"/>
    </row>
    <row r="140" spans="1:13" x14ac:dyDescent="0.25">
      <c r="A140" s="452">
        <v>197</v>
      </c>
      <c r="B140" s="452"/>
      <c r="C140" s="452">
        <v>17715664</v>
      </c>
      <c r="D140" s="452">
        <v>42.6</v>
      </c>
      <c r="E140" s="452">
        <v>1369.6</v>
      </c>
      <c r="F140" s="452">
        <v>2671</v>
      </c>
      <c r="G140" s="452">
        <v>1301.4000000000001</v>
      </c>
      <c r="H140" s="452">
        <v>1.1192040000000001</v>
      </c>
      <c r="I140" s="452">
        <v>0</v>
      </c>
      <c r="J140" s="460">
        <v>-1.1192040000000001</v>
      </c>
      <c r="K140" s="53"/>
      <c r="L140" s="53"/>
      <c r="M140" s="53"/>
    </row>
    <row r="141" spans="1:13" x14ac:dyDescent="0.25">
      <c r="A141" s="448">
        <v>197</v>
      </c>
      <c r="B141" s="448"/>
      <c r="C141" s="448">
        <v>17715719</v>
      </c>
      <c r="D141" s="448">
        <v>42.6</v>
      </c>
      <c r="E141" s="448">
        <v>975.6</v>
      </c>
      <c r="F141" s="448">
        <v>1145</v>
      </c>
      <c r="G141" s="448">
        <v>169.39999999999998</v>
      </c>
      <c r="H141" s="448">
        <v>0.14568399999999998</v>
      </c>
      <c r="I141" s="448">
        <v>0</v>
      </c>
      <c r="J141" s="466">
        <v>0.14568400000000001</v>
      </c>
      <c r="K141" s="53"/>
      <c r="L141" s="53"/>
      <c r="M141" s="53"/>
    </row>
    <row r="142" spans="1:13" x14ac:dyDescent="0.25">
      <c r="A142" s="452">
        <v>199</v>
      </c>
      <c r="B142" s="453"/>
      <c r="C142" s="452">
        <v>17715719</v>
      </c>
      <c r="D142" s="452">
        <v>45.5</v>
      </c>
      <c r="E142" s="452">
        <v>975.6</v>
      </c>
      <c r="F142" s="452">
        <v>1145</v>
      </c>
      <c r="G142" s="452">
        <v>169.39999999999998</v>
      </c>
      <c r="H142" s="452">
        <v>0.14568399999999998</v>
      </c>
      <c r="I142" s="452">
        <v>0</v>
      </c>
      <c r="J142" s="460">
        <v>-0.14568400000000001</v>
      </c>
      <c r="K142" s="53"/>
      <c r="L142" s="53"/>
      <c r="M142" s="53"/>
    </row>
    <row r="143" spans="1:13" x14ac:dyDescent="0.25">
      <c r="A143" s="448">
        <v>199</v>
      </c>
      <c r="B143" s="467"/>
      <c r="C143" s="448">
        <v>17715664</v>
      </c>
      <c r="D143" s="448">
        <v>45.5</v>
      </c>
      <c r="E143" s="448">
        <v>1369.6</v>
      </c>
      <c r="F143" s="448">
        <v>2671</v>
      </c>
      <c r="G143" s="448">
        <v>1301.4000000000001</v>
      </c>
      <c r="H143" s="448">
        <v>1.1192040000000001</v>
      </c>
      <c r="I143" s="448">
        <v>0</v>
      </c>
      <c r="J143" s="466">
        <v>1.1192040000000001</v>
      </c>
      <c r="K143" s="53"/>
      <c r="L143" s="53"/>
      <c r="M143" s="53"/>
    </row>
    <row r="146" spans="1:13" ht="20.25" x14ac:dyDescent="0.3">
      <c r="A146" s="793" t="s">
        <v>0</v>
      </c>
      <c r="B146" s="793"/>
      <c r="C146" s="793"/>
      <c r="D146" s="793"/>
      <c r="E146" s="793"/>
      <c r="F146" s="793"/>
      <c r="G146" s="793"/>
      <c r="H146" s="793"/>
      <c r="I146" s="793"/>
      <c r="J146" s="793"/>
      <c r="K146" s="793"/>
      <c r="L146" s="793"/>
      <c r="M146" s="793"/>
    </row>
    <row r="147" spans="1:13" ht="20.25" x14ac:dyDescent="0.3">
      <c r="A147" s="220"/>
      <c r="B147" s="461"/>
      <c r="C147" s="324"/>
      <c r="D147" s="220"/>
      <c r="E147" s="222"/>
      <c r="F147" s="222"/>
      <c r="G147" s="222"/>
      <c r="H147" s="469"/>
      <c r="I147" s="470"/>
      <c r="J147" s="471"/>
      <c r="K147" s="225"/>
      <c r="L147" s="225"/>
      <c r="M147" s="225"/>
    </row>
    <row r="148" spans="1:13" ht="18.75" x14ac:dyDescent="0.25">
      <c r="A148" s="794" t="s">
        <v>240</v>
      </c>
      <c r="B148" s="794"/>
      <c r="C148" s="794"/>
      <c r="D148" s="794"/>
      <c r="E148" s="794"/>
      <c r="F148" s="794"/>
      <c r="G148" s="794"/>
      <c r="H148" s="794"/>
      <c r="I148" s="794"/>
      <c r="J148" s="794"/>
      <c r="K148" s="794"/>
      <c r="L148" s="794"/>
      <c r="M148" s="794"/>
    </row>
    <row r="149" spans="1:13" ht="18.75" x14ac:dyDescent="0.25">
      <c r="A149" s="770" t="s">
        <v>241</v>
      </c>
      <c r="B149" s="770"/>
      <c r="C149" s="770"/>
      <c r="D149" s="770"/>
      <c r="E149" s="770"/>
      <c r="F149" s="770"/>
      <c r="G149" s="770"/>
      <c r="H149" s="770"/>
      <c r="I149" s="770"/>
      <c r="J149" s="770"/>
      <c r="K149" s="770"/>
      <c r="L149" s="770"/>
      <c r="M149" s="770"/>
    </row>
    <row r="150" spans="1:13" ht="18.75" x14ac:dyDescent="0.25">
      <c r="A150" s="325"/>
      <c r="B150" s="462"/>
      <c r="C150" s="325"/>
      <c r="D150" s="325"/>
      <c r="E150" s="228"/>
      <c r="F150" s="228"/>
      <c r="G150" s="228"/>
      <c r="H150" s="472"/>
      <c r="I150" s="472"/>
      <c r="J150" s="473"/>
      <c r="K150" s="230"/>
      <c r="L150" s="230"/>
      <c r="M150" s="230"/>
    </row>
    <row r="151" spans="1:13" ht="36" x14ac:dyDescent="0.25">
      <c r="A151" s="836" t="s">
        <v>1</v>
      </c>
      <c r="B151" s="796"/>
      <c r="C151" s="796"/>
      <c r="D151" s="796"/>
      <c r="E151" s="796"/>
      <c r="F151" s="796"/>
      <c r="G151" s="796"/>
      <c r="H151" s="796"/>
      <c r="I151" s="837"/>
      <c r="J151" s="474"/>
      <c r="K151" s="232" t="s">
        <v>2</v>
      </c>
      <c r="L151" s="829" t="s">
        <v>3</v>
      </c>
      <c r="M151" s="829"/>
    </row>
    <row r="152" spans="1:13" ht="36" x14ac:dyDescent="0.25">
      <c r="A152" s="838" t="s">
        <v>4</v>
      </c>
      <c r="B152" s="838"/>
      <c r="C152" s="838"/>
      <c r="D152" s="838"/>
      <c r="E152" s="838"/>
      <c r="F152" s="821" t="s">
        <v>5</v>
      </c>
      <c r="G152" s="821"/>
      <c r="H152" s="821"/>
      <c r="I152" s="431" t="s">
        <v>242</v>
      </c>
      <c r="J152" s="475"/>
      <c r="K152" s="232"/>
      <c r="L152" s="829"/>
      <c r="M152" s="829"/>
    </row>
    <row r="153" spans="1:13" x14ac:dyDescent="0.25">
      <c r="A153" s="832" t="s">
        <v>6</v>
      </c>
      <c r="B153" s="832"/>
      <c r="C153" s="832"/>
      <c r="D153" s="832"/>
      <c r="E153" s="832"/>
      <c r="F153" s="821" t="s">
        <v>7</v>
      </c>
      <c r="G153" s="821"/>
      <c r="H153" s="821"/>
      <c r="I153" s="476">
        <v>0</v>
      </c>
      <c r="J153" s="477"/>
      <c r="K153" s="232"/>
      <c r="L153" s="829"/>
      <c r="M153" s="829"/>
    </row>
    <row r="154" spans="1:13" x14ac:dyDescent="0.25">
      <c r="A154" s="833" t="s">
        <v>8</v>
      </c>
      <c r="B154" s="833"/>
      <c r="C154" s="833"/>
      <c r="D154" s="833"/>
      <c r="E154" s="833"/>
      <c r="F154" s="821" t="s">
        <v>9</v>
      </c>
      <c r="G154" s="821"/>
      <c r="H154" s="821"/>
      <c r="I154" s="476">
        <v>0</v>
      </c>
      <c r="J154" s="477"/>
      <c r="K154" s="232"/>
      <c r="L154" s="829"/>
      <c r="M154" s="829"/>
    </row>
    <row r="155" spans="1:13" x14ac:dyDescent="0.25">
      <c r="A155" s="833"/>
      <c r="B155" s="833"/>
      <c r="C155" s="833"/>
      <c r="D155" s="833"/>
      <c r="E155" s="833"/>
      <c r="F155" s="822" t="s">
        <v>207</v>
      </c>
      <c r="G155" s="786"/>
      <c r="H155" s="823"/>
      <c r="I155" s="476">
        <v>0</v>
      </c>
      <c r="J155" s="477"/>
      <c r="K155" s="232"/>
      <c r="L155" s="829"/>
      <c r="M155" s="829"/>
    </row>
    <row r="156" spans="1:13" x14ac:dyDescent="0.25">
      <c r="A156" s="833"/>
      <c r="B156" s="833"/>
      <c r="C156" s="833"/>
      <c r="D156" s="833"/>
      <c r="E156" s="833"/>
      <c r="F156" s="821" t="s">
        <v>10</v>
      </c>
      <c r="G156" s="821"/>
      <c r="H156" s="821"/>
      <c r="I156" s="476">
        <v>0</v>
      </c>
      <c r="J156" s="477"/>
      <c r="K156" s="232"/>
      <c r="L156" s="829"/>
      <c r="M156" s="829"/>
    </row>
    <row r="159" spans="1:13" x14ac:dyDescent="0.25">
      <c r="H159" s="840" t="s">
        <v>255</v>
      </c>
      <c r="I159" s="840"/>
    </row>
    <row r="160" spans="1:13" ht="60" x14ac:dyDescent="0.25">
      <c r="A160" s="478" t="s">
        <v>12</v>
      </c>
      <c r="B160" s="478"/>
      <c r="C160" s="435" t="s">
        <v>13</v>
      </c>
      <c r="D160" s="435" t="s">
        <v>14</v>
      </c>
      <c r="E160" s="435" t="s">
        <v>210</v>
      </c>
      <c r="F160" s="435" t="s">
        <v>243</v>
      </c>
      <c r="G160" s="435" t="s">
        <v>15</v>
      </c>
      <c r="H160" s="436" t="s">
        <v>16</v>
      </c>
      <c r="I160" s="436" t="s">
        <v>17</v>
      </c>
      <c r="J160" s="436" t="s">
        <v>18</v>
      </c>
      <c r="K160" s="479"/>
      <c r="L160" s="479"/>
      <c r="M160" s="479"/>
    </row>
    <row r="161" spans="1:10" x14ac:dyDescent="0.25">
      <c r="A161" s="452">
        <v>29</v>
      </c>
      <c r="B161" s="452"/>
      <c r="C161" s="452">
        <v>17218983</v>
      </c>
      <c r="D161" s="452">
        <v>36.700000000000003</v>
      </c>
      <c r="E161" s="452">
        <v>2614</v>
      </c>
      <c r="F161" s="452">
        <v>3608</v>
      </c>
      <c r="G161" s="452">
        <v>994</v>
      </c>
      <c r="H161" s="460">
        <v>0.85483999999999993</v>
      </c>
      <c r="I161" s="460">
        <v>2.1962777704419501E-2</v>
      </c>
      <c r="J161" s="460">
        <v>-0.87680277770441895</v>
      </c>
    </row>
    <row r="162" spans="1:10" x14ac:dyDescent="0.25">
      <c r="A162" s="448">
        <v>29</v>
      </c>
      <c r="B162" s="448"/>
      <c r="C162" s="448">
        <v>17219220</v>
      </c>
      <c r="D162" s="448">
        <v>36.700000000000003</v>
      </c>
      <c r="E162" s="448">
        <v>1821</v>
      </c>
      <c r="F162" s="448">
        <v>2076</v>
      </c>
      <c r="G162" s="448">
        <v>255</v>
      </c>
      <c r="H162" s="466">
        <v>0.21929999999999999</v>
      </c>
      <c r="I162" s="466">
        <v>2.1962777704419501E-2</v>
      </c>
      <c r="J162" s="466">
        <f>I162+H162</f>
        <v>0.24126277770441951</v>
      </c>
    </row>
    <row r="163" spans="1:10" x14ac:dyDescent="0.25">
      <c r="A163" s="452">
        <v>31</v>
      </c>
      <c r="B163" s="452"/>
      <c r="C163" s="452">
        <v>17219220</v>
      </c>
      <c r="D163" s="452">
        <v>45.7</v>
      </c>
      <c r="E163" s="452">
        <v>1821</v>
      </c>
      <c r="F163" s="452">
        <v>2076</v>
      </c>
      <c r="G163" s="452">
        <v>255</v>
      </c>
      <c r="H163" s="460">
        <v>0.21929999999999999</v>
      </c>
      <c r="I163" s="460">
        <v>2.7348744988882047E-2</v>
      </c>
      <c r="J163" s="460">
        <v>-0.24664874498888201</v>
      </c>
    </row>
    <row r="164" spans="1:10" x14ac:dyDescent="0.25">
      <c r="A164" s="448">
        <v>31</v>
      </c>
      <c r="B164" s="448"/>
      <c r="C164" s="448">
        <v>17218983</v>
      </c>
      <c r="D164" s="448">
        <v>45.7</v>
      </c>
      <c r="E164" s="448">
        <v>2614</v>
      </c>
      <c r="F164" s="448">
        <v>3608</v>
      </c>
      <c r="G164" s="448">
        <v>994</v>
      </c>
      <c r="H164" s="466">
        <v>0.85483999999999993</v>
      </c>
      <c r="I164" s="466">
        <v>2.7348744988882047E-2</v>
      </c>
      <c r="J164" s="466">
        <f>I164+H164</f>
        <v>0.882188744988882</v>
      </c>
    </row>
    <row r="165" spans="1:10" x14ac:dyDescent="0.25">
      <c r="A165" s="452">
        <v>41</v>
      </c>
      <c r="B165" s="452"/>
      <c r="C165" s="452">
        <v>17715025</v>
      </c>
      <c r="D165" s="452">
        <v>36.799999999999997</v>
      </c>
      <c r="E165" s="452">
        <v>2861</v>
      </c>
      <c r="F165" s="452">
        <v>4170</v>
      </c>
      <c r="G165" s="452">
        <v>1309</v>
      </c>
      <c r="H165" s="460">
        <v>1.12574</v>
      </c>
      <c r="I165" s="460">
        <v>2.2022621785357969E-2</v>
      </c>
      <c r="J165" s="460">
        <v>-1.14776262178536</v>
      </c>
    </row>
    <row r="166" spans="1:10" x14ac:dyDescent="0.25">
      <c r="A166" s="448">
        <v>41</v>
      </c>
      <c r="B166" s="448"/>
      <c r="C166" s="448">
        <v>17715689</v>
      </c>
      <c r="D166" s="448">
        <v>36.799999999999997</v>
      </c>
      <c r="E166" s="448">
        <v>1888</v>
      </c>
      <c r="F166" s="448">
        <v>2807</v>
      </c>
      <c r="G166" s="448">
        <v>919</v>
      </c>
      <c r="H166" s="466">
        <v>0.79033999999999993</v>
      </c>
      <c r="I166" s="466">
        <v>2.2022621785357969E-2</v>
      </c>
      <c r="J166" s="466">
        <f>H166+I166</f>
        <v>0.8123626217853579</v>
      </c>
    </row>
    <row r="167" spans="1:10" x14ac:dyDescent="0.25">
      <c r="A167" s="452">
        <v>43</v>
      </c>
      <c r="B167" s="452"/>
      <c r="C167" s="452">
        <v>17715689</v>
      </c>
      <c r="D167" s="452">
        <v>45.6</v>
      </c>
      <c r="E167" s="452">
        <v>1888</v>
      </c>
      <c r="F167" s="452">
        <v>2807</v>
      </c>
      <c r="G167" s="452">
        <v>919</v>
      </c>
      <c r="H167" s="460">
        <v>0.79033999999999993</v>
      </c>
      <c r="I167" s="460">
        <v>2.7288900907943572E-2</v>
      </c>
      <c r="J167" s="460">
        <v>-0.81762890090794305</v>
      </c>
    </row>
    <row r="168" spans="1:10" x14ac:dyDescent="0.25">
      <c r="A168" s="448">
        <v>43</v>
      </c>
      <c r="B168" s="448"/>
      <c r="C168" s="448">
        <v>17715025</v>
      </c>
      <c r="D168" s="448">
        <v>45.6</v>
      </c>
      <c r="E168" s="448">
        <v>2861</v>
      </c>
      <c r="F168" s="448">
        <v>4170</v>
      </c>
      <c r="G168" s="448">
        <v>1309</v>
      </c>
      <c r="H168" s="466">
        <v>1.12574</v>
      </c>
      <c r="I168" s="466">
        <v>2.7288900907943572E-2</v>
      </c>
      <c r="J168" s="466">
        <f>I168+H168</f>
        <v>1.1530289009079435</v>
      </c>
    </row>
    <row r="169" spans="1:10" x14ac:dyDescent="0.25">
      <c r="A169" s="452">
        <v>53</v>
      </c>
      <c r="B169" s="452"/>
      <c r="C169" s="452">
        <v>17218951</v>
      </c>
      <c r="D169" s="452">
        <v>36.299999999999997</v>
      </c>
      <c r="E169" s="452">
        <v>2037</v>
      </c>
      <c r="F169" s="452">
        <v>2956</v>
      </c>
      <c r="G169" s="452">
        <v>919</v>
      </c>
      <c r="H169" s="460">
        <v>0.79033999999999993</v>
      </c>
      <c r="I169" s="460">
        <v>2.1723401380665606E-2</v>
      </c>
      <c r="J169" s="460">
        <v>-0.81206340138066602</v>
      </c>
    </row>
    <row r="170" spans="1:10" x14ac:dyDescent="0.25">
      <c r="A170" s="448">
        <v>53</v>
      </c>
      <c r="B170" s="448"/>
      <c r="C170" s="448">
        <v>17219239</v>
      </c>
      <c r="D170" s="448">
        <v>36.299999999999997</v>
      </c>
      <c r="E170" s="448">
        <v>1977</v>
      </c>
      <c r="F170" s="448">
        <v>2810</v>
      </c>
      <c r="G170" s="448">
        <v>833</v>
      </c>
      <c r="H170" s="466">
        <v>0.71638000000000002</v>
      </c>
      <c r="I170" s="466">
        <v>2.1723401380665606E-2</v>
      </c>
      <c r="J170" s="466">
        <f>I170+H170</f>
        <v>0.73810340138066566</v>
      </c>
    </row>
    <row r="171" spans="1:10" x14ac:dyDescent="0.25">
      <c r="A171" s="452">
        <v>55</v>
      </c>
      <c r="B171" s="452"/>
      <c r="C171" s="452">
        <v>17219239</v>
      </c>
      <c r="D171" s="452">
        <v>45.5</v>
      </c>
      <c r="E171" s="452">
        <v>1977</v>
      </c>
      <c r="F171" s="452">
        <v>2810</v>
      </c>
      <c r="G171" s="452">
        <v>833</v>
      </c>
      <c r="H171" s="460">
        <v>0.71638000000000002</v>
      </c>
      <c r="I171" s="460">
        <v>2.7229056827005098E-2</v>
      </c>
      <c r="J171" s="460">
        <v>-0.74360905682700496</v>
      </c>
    </row>
    <row r="172" spans="1:10" x14ac:dyDescent="0.25">
      <c r="A172" s="448">
        <v>55</v>
      </c>
      <c r="B172" s="448"/>
      <c r="C172" s="448">
        <v>17218951</v>
      </c>
      <c r="D172" s="448">
        <v>45.5</v>
      </c>
      <c r="E172" s="448">
        <v>2037</v>
      </c>
      <c r="F172" s="448">
        <v>2956</v>
      </c>
      <c r="G172" s="448">
        <v>919</v>
      </c>
      <c r="H172" s="466">
        <v>0.79033999999999993</v>
      </c>
      <c r="I172" s="466">
        <v>2.7229056827005098E-2</v>
      </c>
      <c r="J172" s="466">
        <f>H172+I172</f>
        <v>0.81756905682700498</v>
      </c>
    </row>
    <row r="173" spans="1:10" x14ac:dyDescent="0.25">
      <c r="A173" s="452">
        <v>65</v>
      </c>
      <c r="B173" s="452"/>
      <c r="C173" s="452">
        <v>17218834</v>
      </c>
      <c r="D173" s="452">
        <v>36.200000000000003</v>
      </c>
      <c r="E173" s="452">
        <v>2514</v>
      </c>
      <c r="F173" s="452">
        <v>3561</v>
      </c>
      <c r="G173" s="452">
        <v>1047</v>
      </c>
      <c r="H173" s="460">
        <v>0.90042</v>
      </c>
      <c r="I173" s="460">
        <v>2.1663557299727135E-2</v>
      </c>
      <c r="J173" s="460">
        <v>-0.92208355729972702</v>
      </c>
    </row>
    <row r="174" spans="1:10" x14ac:dyDescent="0.25">
      <c r="A174" s="448">
        <v>65</v>
      </c>
      <c r="B174" s="448"/>
      <c r="C174" s="448">
        <v>17219112</v>
      </c>
      <c r="D174" s="448">
        <v>45.8</v>
      </c>
      <c r="E174" s="448">
        <v>1267</v>
      </c>
      <c r="F174" s="448">
        <v>1493</v>
      </c>
      <c r="G174" s="448">
        <v>226</v>
      </c>
      <c r="H174" s="466">
        <v>0.19436</v>
      </c>
      <c r="I174" s="466">
        <v>2.1663557299727135E-2</v>
      </c>
      <c r="J174" s="466">
        <f>I174+H174</f>
        <v>0.21602355729972714</v>
      </c>
    </row>
    <row r="175" spans="1:10" x14ac:dyDescent="0.25">
      <c r="A175" s="452">
        <v>67</v>
      </c>
      <c r="B175" s="452"/>
      <c r="C175" s="452">
        <v>17219112</v>
      </c>
      <c r="D175" s="452">
        <v>45.8</v>
      </c>
      <c r="E175" s="452">
        <v>1267</v>
      </c>
      <c r="F175" s="452">
        <v>1493</v>
      </c>
      <c r="G175" s="452">
        <v>226</v>
      </c>
      <c r="H175" s="460">
        <v>0.19436</v>
      </c>
      <c r="I175" s="460">
        <v>2.7408589069820515E-2</v>
      </c>
      <c r="J175" s="460">
        <v>-0.221768589069821</v>
      </c>
    </row>
    <row r="176" spans="1:10" x14ac:dyDescent="0.25">
      <c r="A176" s="448">
        <v>67</v>
      </c>
      <c r="B176" s="448"/>
      <c r="C176" s="448">
        <v>17218834</v>
      </c>
      <c r="D176" s="448">
        <v>36.200000000000003</v>
      </c>
      <c r="E176" s="448">
        <v>2514</v>
      </c>
      <c r="F176" s="448">
        <v>3561</v>
      </c>
      <c r="G176" s="448">
        <v>1047</v>
      </c>
      <c r="H176" s="466">
        <v>0.90042</v>
      </c>
      <c r="I176" s="466">
        <v>2.7408589069820515E-2</v>
      </c>
      <c r="J176" s="466">
        <f>I176+H176</f>
        <v>0.92782858906982046</v>
      </c>
    </row>
    <row r="177" spans="1:10" x14ac:dyDescent="0.25">
      <c r="A177" s="452">
        <v>77</v>
      </c>
      <c r="B177" s="452"/>
      <c r="C177" s="452">
        <v>17715229</v>
      </c>
      <c r="D177" s="452">
        <v>36.299999999999997</v>
      </c>
      <c r="E177" s="452">
        <v>1359</v>
      </c>
      <c r="F177" s="452">
        <v>1812</v>
      </c>
      <c r="G177" s="452">
        <v>453</v>
      </c>
      <c r="H177" s="460">
        <v>0.38957999999999998</v>
      </c>
      <c r="I177" s="460">
        <v>2.1723401380665606E-2</v>
      </c>
      <c r="J177" s="460">
        <v>-0.41130340138066601</v>
      </c>
    </row>
    <row r="178" spans="1:10" x14ac:dyDescent="0.25">
      <c r="A178" s="448">
        <v>77</v>
      </c>
      <c r="B178" s="448"/>
      <c r="C178" s="448">
        <v>17715409</v>
      </c>
      <c r="D178" s="448">
        <v>36.299999999999997</v>
      </c>
      <c r="E178" s="448">
        <v>2273</v>
      </c>
      <c r="F178" s="448">
        <v>3441</v>
      </c>
      <c r="G178" s="448">
        <v>1168</v>
      </c>
      <c r="H178" s="466">
        <v>1.00448</v>
      </c>
      <c r="I178" s="466">
        <v>2.1723401380665606E-2</v>
      </c>
      <c r="J178" s="466">
        <f>I178+H178</f>
        <v>1.0262034013806656</v>
      </c>
    </row>
    <row r="179" spans="1:10" x14ac:dyDescent="0.25">
      <c r="A179" s="452">
        <v>79</v>
      </c>
      <c r="B179" s="452"/>
      <c r="C179" s="452">
        <v>17715409</v>
      </c>
      <c r="D179" s="452">
        <v>45.6</v>
      </c>
      <c r="E179" s="452">
        <v>2273</v>
      </c>
      <c r="F179" s="452">
        <v>3441</v>
      </c>
      <c r="G179" s="452">
        <v>1168</v>
      </c>
      <c r="H179" s="460">
        <v>1.00448</v>
      </c>
      <c r="I179" s="460">
        <v>2.7288900907943572E-2</v>
      </c>
      <c r="J179" s="460">
        <v>-1.03176890090794</v>
      </c>
    </row>
    <row r="180" spans="1:10" x14ac:dyDescent="0.25">
      <c r="A180" s="448">
        <v>79</v>
      </c>
      <c r="B180" s="448"/>
      <c r="C180" s="448">
        <v>17715229</v>
      </c>
      <c r="D180" s="448">
        <v>45.6</v>
      </c>
      <c r="E180" s="448">
        <v>1359</v>
      </c>
      <c r="F180" s="448">
        <v>1812</v>
      </c>
      <c r="G180" s="448">
        <v>453</v>
      </c>
      <c r="H180" s="466">
        <v>0.38957999999999998</v>
      </c>
      <c r="I180" s="466">
        <v>2.7288900907943572E-2</v>
      </c>
      <c r="J180" s="466">
        <f>I180+H180</f>
        <v>0.41686890090794354</v>
      </c>
    </row>
    <row r="181" spans="1:10" x14ac:dyDescent="0.25">
      <c r="A181" s="452">
        <v>89</v>
      </c>
      <c r="B181" s="452"/>
      <c r="C181" s="452">
        <v>17715072</v>
      </c>
      <c r="D181" s="452">
        <v>36.5</v>
      </c>
      <c r="E181" s="452">
        <v>2330</v>
      </c>
      <c r="F181" s="452">
        <v>3451</v>
      </c>
      <c r="G181" s="452">
        <v>1121</v>
      </c>
      <c r="H181" s="460">
        <v>0.96406000000000003</v>
      </c>
      <c r="I181" s="460">
        <v>2.1843089542542552E-2</v>
      </c>
      <c r="J181" s="460">
        <v>-0.98590308954254302</v>
      </c>
    </row>
    <row r="182" spans="1:10" x14ac:dyDescent="0.25">
      <c r="A182" s="448">
        <v>89</v>
      </c>
      <c r="B182" s="448"/>
      <c r="C182" s="448">
        <v>17715416</v>
      </c>
      <c r="D182" s="448">
        <v>36.5</v>
      </c>
      <c r="E182" s="448">
        <v>1738</v>
      </c>
      <c r="F182" s="448">
        <v>2511</v>
      </c>
      <c r="G182" s="448">
        <v>773</v>
      </c>
      <c r="H182" s="466">
        <v>0.66478000000000004</v>
      </c>
      <c r="I182" s="466">
        <v>2.1843089542542552E-2</v>
      </c>
      <c r="J182" s="466">
        <v>0.69170983642231276</v>
      </c>
    </row>
    <row r="183" spans="1:10" x14ac:dyDescent="0.25">
      <c r="A183" s="452">
        <v>91</v>
      </c>
      <c r="B183" s="452"/>
      <c r="C183" s="452">
        <v>17715416</v>
      </c>
      <c r="D183" s="452">
        <v>45</v>
      </c>
      <c r="E183" s="452">
        <v>1738</v>
      </c>
      <c r="F183" s="452">
        <v>2511</v>
      </c>
      <c r="G183" s="452">
        <v>773</v>
      </c>
      <c r="H183" s="460">
        <v>0.66478000000000004</v>
      </c>
      <c r="I183" s="460">
        <v>2.6929836422312736E-2</v>
      </c>
      <c r="J183" s="460">
        <v>-0.69170983642231298</v>
      </c>
    </row>
    <row r="184" spans="1:10" x14ac:dyDescent="0.25">
      <c r="A184" s="448">
        <v>91</v>
      </c>
      <c r="B184" s="448"/>
      <c r="C184" s="448">
        <v>17715072</v>
      </c>
      <c r="D184" s="448">
        <v>45</v>
      </c>
      <c r="E184" s="448">
        <v>2330</v>
      </c>
      <c r="F184" s="448">
        <v>3451</v>
      </c>
      <c r="G184" s="448">
        <v>1121</v>
      </c>
      <c r="H184" s="466">
        <v>0.96406000000000003</v>
      </c>
      <c r="I184" s="466">
        <v>2.6929836422312736E-2</v>
      </c>
      <c r="J184" s="466">
        <v>0.98590308954254258</v>
      </c>
    </row>
    <row r="185" spans="1:10" x14ac:dyDescent="0.25">
      <c r="A185" s="452">
        <v>101</v>
      </c>
      <c r="B185" s="452"/>
      <c r="C185" s="452">
        <v>17219091</v>
      </c>
      <c r="D185" s="452">
        <v>35.700000000000003</v>
      </c>
      <c r="E185" s="452">
        <v>2553</v>
      </c>
      <c r="F185" s="452">
        <v>3724</v>
      </c>
      <c r="G185" s="452">
        <v>1171</v>
      </c>
      <c r="H185" s="460">
        <v>1.0070600000000001</v>
      </c>
      <c r="I185" s="460">
        <v>2.136433689503477E-2</v>
      </c>
      <c r="J185" s="460">
        <v>-1.0284243368950301</v>
      </c>
    </row>
    <row r="186" spans="1:10" x14ac:dyDescent="0.25">
      <c r="A186" s="448">
        <v>101</v>
      </c>
      <c r="B186" s="448"/>
      <c r="C186" s="448">
        <v>17219065</v>
      </c>
      <c r="D186" s="448">
        <v>35.700000000000003</v>
      </c>
      <c r="E186" s="448">
        <v>1977</v>
      </c>
      <c r="F186" s="448">
        <v>2821</v>
      </c>
      <c r="G186" s="448">
        <v>844</v>
      </c>
      <c r="H186" s="466">
        <v>0.72583999999999993</v>
      </c>
      <c r="I186" s="466">
        <v>2.136433689503477E-2</v>
      </c>
      <c r="J186" s="466">
        <f>I186+H186</f>
        <v>0.74720433689503474</v>
      </c>
    </row>
    <row r="187" spans="1:10" x14ac:dyDescent="0.25">
      <c r="A187" s="452">
        <v>103</v>
      </c>
      <c r="B187" s="452"/>
      <c r="C187" s="452">
        <v>17219065</v>
      </c>
      <c r="D187" s="452">
        <v>45.6</v>
      </c>
      <c r="E187" s="452">
        <v>1977</v>
      </c>
      <c r="F187" s="452">
        <v>2821</v>
      </c>
      <c r="G187" s="452">
        <v>844</v>
      </c>
      <c r="H187" s="460">
        <v>0.72583999999999993</v>
      </c>
      <c r="I187" s="460">
        <v>2.7288900907943572E-2</v>
      </c>
      <c r="J187" s="460">
        <v>-0.75312890090794304</v>
      </c>
    </row>
    <row r="188" spans="1:10" x14ac:dyDescent="0.25">
      <c r="A188" s="448">
        <v>103</v>
      </c>
      <c r="B188" s="448"/>
      <c r="C188" s="448">
        <v>17219091</v>
      </c>
      <c r="D188" s="448">
        <v>45.6</v>
      </c>
      <c r="E188" s="448">
        <v>2553</v>
      </c>
      <c r="F188" s="448">
        <v>3724</v>
      </c>
      <c r="G188" s="448">
        <v>1171</v>
      </c>
      <c r="H188" s="466">
        <v>1.0070600000000001</v>
      </c>
      <c r="I188" s="466">
        <v>2.7288900907943572E-2</v>
      </c>
      <c r="J188" s="466">
        <f>I188+H188</f>
        <v>1.0343489009079436</v>
      </c>
    </row>
    <row r="189" spans="1:10" x14ac:dyDescent="0.25">
      <c r="A189" s="452">
        <v>125</v>
      </c>
      <c r="B189" s="452"/>
      <c r="C189" s="452">
        <v>17219041</v>
      </c>
      <c r="D189" s="452">
        <v>35.700000000000003</v>
      </c>
      <c r="E189" s="452">
        <v>2630</v>
      </c>
      <c r="F189" s="452">
        <v>3709</v>
      </c>
      <c r="G189" s="452">
        <v>1079</v>
      </c>
      <c r="H189" s="460">
        <v>0.92793999999999999</v>
      </c>
      <c r="I189" s="460">
        <v>2.136433689503477E-2</v>
      </c>
      <c r="J189" s="460">
        <v>-0.94930433689503502</v>
      </c>
    </row>
    <row r="190" spans="1:10" x14ac:dyDescent="0.25">
      <c r="A190" s="448">
        <v>125</v>
      </c>
      <c r="B190" s="448"/>
      <c r="C190" s="448">
        <v>17219069</v>
      </c>
      <c r="D190" s="448">
        <v>35.700000000000003</v>
      </c>
      <c r="E190" s="448">
        <v>1690</v>
      </c>
      <c r="F190" s="448">
        <v>2480</v>
      </c>
      <c r="G190" s="448">
        <v>790</v>
      </c>
      <c r="H190" s="466">
        <v>0.6794</v>
      </c>
      <c r="I190" s="466">
        <v>2.136433689503477E-2</v>
      </c>
      <c r="J190" s="466">
        <f>I190+H190</f>
        <v>0.70076433689503481</v>
      </c>
    </row>
    <row r="191" spans="1:10" x14ac:dyDescent="0.25">
      <c r="A191" s="452">
        <v>127</v>
      </c>
      <c r="B191" s="452"/>
      <c r="C191" s="452">
        <v>17219069</v>
      </c>
      <c r="D191" s="452">
        <v>45.6</v>
      </c>
      <c r="E191" s="452">
        <v>1690</v>
      </c>
      <c r="F191" s="452">
        <v>2480</v>
      </c>
      <c r="G191" s="452">
        <v>790</v>
      </c>
      <c r="H191" s="460">
        <v>0.6794</v>
      </c>
      <c r="I191" s="460">
        <v>2.7288900907943572E-2</v>
      </c>
      <c r="J191" s="460">
        <v>-0.70668890090794401</v>
      </c>
    </row>
    <row r="192" spans="1:10" x14ac:dyDescent="0.25">
      <c r="A192" s="448">
        <v>127</v>
      </c>
      <c r="B192" s="448"/>
      <c r="C192" s="448">
        <v>17219041</v>
      </c>
      <c r="D192" s="448">
        <v>45.6</v>
      </c>
      <c r="E192" s="448">
        <v>2630</v>
      </c>
      <c r="F192" s="448">
        <v>3709</v>
      </c>
      <c r="G192" s="448">
        <v>1079</v>
      </c>
      <c r="H192" s="466">
        <v>0.92793999999999999</v>
      </c>
      <c r="I192" s="466">
        <v>2.7288900907943572E-2</v>
      </c>
      <c r="J192" s="466">
        <f>I192+H192</f>
        <v>0.95522890090794355</v>
      </c>
    </row>
    <row r="193" spans="1:10" x14ac:dyDescent="0.25">
      <c r="A193" s="452">
        <v>137</v>
      </c>
      <c r="B193" s="452"/>
      <c r="C193" s="452">
        <v>17219076</v>
      </c>
      <c r="D193" s="452">
        <v>36.200000000000003</v>
      </c>
      <c r="E193" s="452">
        <v>2147</v>
      </c>
      <c r="F193" s="452">
        <v>2662</v>
      </c>
      <c r="G193" s="452">
        <v>515</v>
      </c>
      <c r="H193" s="460">
        <v>0.44290000000000002</v>
      </c>
      <c r="I193" s="460">
        <v>2.1663557299727135E-2</v>
      </c>
      <c r="J193" s="460">
        <v>-0.46456355729972698</v>
      </c>
    </row>
    <row r="194" spans="1:10" x14ac:dyDescent="0.25">
      <c r="A194" s="448">
        <v>137</v>
      </c>
      <c r="B194" s="448"/>
      <c r="C194" s="448">
        <v>17219253</v>
      </c>
      <c r="D194" s="448">
        <v>36.200000000000003</v>
      </c>
      <c r="E194" s="448">
        <v>1802</v>
      </c>
      <c r="F194" s="448">
        <v>1802</v>
      </c>
      <c r="G194" s="448">
        <v>0</v>
      </c>
      <c r="H194" s="466">
        <v>0</v>
      </c>
      <c r="I194" s="466">
        <v>2.1663557299727135E-2</v>
      </c>
      <c r="J194" s="466">
        <f>I194+H194</f>
        <v>2.1663557299727135E-2</v>
      </c>
    </row>
    <row r="195" spans="1:10" x14ac:dyDescent="0.25">
      <c r="A195" s="452">
        <v>139</v>
      </c>
      <c r="B195" s="452"/>
      <c r="C195" s="452">
        <v>17219253</v>
      </c>
      <c r="D195" s="452">
        <v>45.5</v>
      </c>
      <c r="E195" s="452">
        <v>1802</v>
      </c>
      <c r="F195" s="452">
        <v>1802</v>
      </c>
      <c r="G195" s="452">
        <v>0</v>
      </c>
      <c r="H195" s="460">
        <v>0</v>
      </c>
      <c r="I195" s="460">
        <v>2.7229056827005098E-2</v>
      </c>
      <c r="J195" s="460">
        <v>-2.7229056827005101E-2</v>
      </c>
    </row>
    <row r="196" spans="1:10" x14ac:dyDescent="0.25">
      <c r="A196" s="448">
        <v>139</v>
      </c>
      <c r="B196" s="448"/>
      <c r="C196" s="448">
        <v>17219076</v>
      </c>
      <c r="D196" s="448">
        <v>45.5</v>
      </c>
      <c r="E196" s="448">
        <v>2147</v>
      </c>
      <c r="F196" s="448">
        <v>2662</v>
      </c>
      <c r="G196" s="448">
        <v>515</v>
      </c>
      <c r="H196" s="466">
        <v>0.44290000000000002</v>
      </c>
      <c r="I196" s="466">
        <v>2.7229056827005098E-2</v>
      </c>
      <c r="J196" s="466">
        <f>I196+H196</f>
        <v>0.47012905682700512</v>
      </c>
    </row>
    <row r="197" spans="1:10" x14ac:dyDescent="0.25">
      <c r="A197" s="452">
        <v>149</v>
      </c>
      <c r="B197" s="452"/>
      <c r="C197" s="452">
        <v>17715559</v>
      </c>
      <c r="D197" s="452">
        <v>42.5</v>
      </c>
      <c r="E197" s="452">
        <v>2332</v>
      </c>
      <c r="F197" s="452">
        <v>3189</v>
      </c>
      <c r="G197" s="452">
        <v>857</v>
      </c>
      <c r="H197" s="460">
        <v>0.73702000000000001</v>
      </c>
      <c r="I197" s="460">
        <v>2.5433734398850917E-2</v>
      </c>
      <c r="J197" s="460">
        <v>-0.762453734398851</v>
      </c>
    </row>
    <row r="198" spans="1:10" x14ac:dyDescent="0.25">
      <c r="A198" s="448">
        <v>149</v>
      </c>
      <c r="B198" s="448"/>
      <c r="C198" s="448">
        <v>17219146</v>
      </c>
      <c r="D198" s="448">
        <v>42.5</v>
      </c>
      <c r="E198" s="448">
        <v>1902</v>
      </c>
      <c r="F198" s="448">
        <v>2366</v>
      </c>
      <c r="G198" s="448">
        <v>464</v>
      </c>
      <c r="H198" s="466">
        <v>0.39904000000000001</v>
      </c>
      <c r="I198" s="466">
        <v>2.5433734398850917E-2</v>
      </c>
      <c r="J198" s="466">
        <f>I198+H198</f>
        <v>0.42447373439885094</v>
      </c>
    </row>
    <row r="199" spans="1:10" x14ac:dyDescent="0.25">
      <c r="A199" s="452">
        <v>151</v>
      </c>
      <c r="B199" s="452"/>
      <c r="C199" s="452">
        <v>17219146</v>
      </c>
      <c r="D199" s="452">
        <v>45.4</v>
      </c>
      <c r="E199" s="452">
        <v>1902</v>
      </c>
      <c r="F199" s="452">
        <v>2366</v>
      </c>
      <c r="G199" s="452">
        <v>464</v>
      </c>
      <c r="H199" s="460">
        <v>0.39904000000000001</v>
      </c>
      <c r="I199" s="460">
        <v>2.7169212746066623E-2</v>
      </c>
      <c r="J199" s="460">
        <v>-0.42620921274606699</v>
      </c>
    </row>
    <row r="200" spans="1:10" x14ac:dyDescent="0.25">
      <c r="A200" s="448">
        <v>151</v>
      </c>
      <c r="B200" s="448"/>
      <c r="C200" s="448">
        <v>17715559</v>
      </c>
      <c r="D200" s="448">
        <v>45.4</v>
      </c>
      <c r="E200" s="448">
        <v>2332</v>
      </c>
      <c r="F200" s="448">
        <v>3189</v>
      </c>
      <c r="G200" s="448">
        <v>857</v>
      </c>
      <c r="H200" s="466">
        <v>0.73702000000000001</v>
      </c>
      <c r="I200" s="466">
        <v>2.7169212746066623E-2</v>
      </c>
      <c r="J200" s="466">
        <f>I200+H200</f>
        <v>0.76418921274606666</v>
      </c>
    </row>
    <row r="201" spans="1:10" x14ac:dyDescent="0.25">
      <c r="A201" s="452">
        <v>161</v>
      </c>
      <c r="B201" s="452"/>
      <c r="C201" s="452">
        <v>17219107</v>
      </c>
      <c r="D201" s="452">
        <v>43</v>
      </c>
      <c r="E201" s="452">
        <v>1872</v>
      </c>
      <c r="F201" s="452">
        <v>1872</v>
      </c>
      <c r="G201" s="452">
        <v>0</v>
      </c>
      <c r="H201" s="460">
        <v>0</v>
      </c>
      <c r="I201" s="460">
        <v>2.5732954803543283E-2</v>
      </c>
      <c r="J201" s="460">
        <v>-2.57329548035433E-2</v>
      </c>
    </row>
    <row r="202" spans="1:10" x14ac:dyDescent="0.25">
      <c r="A202" s="448">
        <v>161</v>
      </c>
      <c r="B202" s="448"/>
      <c r="C202" s="448">
        <v>17218735</v>
      </c>
      <c r="D202" s="448">
        <v>43</v>
      </c>
      <c r="E202" s="448">
        <v>1882</v>
      </c>
      <c r="F202" s="448">
        <v>2605</v>
      </c>
      <c r="G202" s="448">
        <v>723</v>
      </c>
      <c r="H202" s="466">
        <v>0.62178</v>
      </c>
      <c r="I202" s="466">
        <v>2.5732954803543283E-2</v>
      </c>
      <c r="J202" s="466">
        <f>I202+H202</f>
        <v>0.64751295480354332</v>
      </c>
    </row>
    <row r="203" spans="1:10" x14ac:dyDescent="0.25">
      <c r="A203" s="452">
        <v>163</v>
      </c>
      <c r="B203" s="452"/>
      <c r="C203" s="452">
        <v>17218735</v>
      </c>
      <c r="D203" s="452">
        <v>45.3</v>
      </c>
      <c r="E203" s="452">
        <v>1882</v>
      </c>
      <c r="F203" s="452">
        <v>2605</v>
      </c>
      <c r="G203" s="452">
        <v>723</v>
      </c>
      <c r="H203" s="460">
        <v>0.62178</v>
      </c>
      <c r="I203" s="460">
        <v>2.7109368665128156E-2</v>
      </c>
      <c r="J203" s="460">
        <v>-0.64888936866512803</v>
      </c>
    </row>
    <row r="204" spans="1:10" x14ac:dyDescent="0.25">
      <c r="A204" s="448">
        <v>163</v>
      </c>
      <c r="B204" s="448"/>
      <c r="C204" s="448">
        <v>17219107</v>
      </c>
      <c r="D204" s="448">
        <v>45.3</v>
      </c>
      <c r="E204" s="448">
        <v>1872</v>
      </c>
      <c r="F204" s="448">
        <v>1872</v>
      </c>
      <c r="G204" s="448">
        <v>0</v>
      </c>
      <c r="H204" s="466">
        <v>0</v>
      </c>
      <c r="I204" s="466">
        <v>2.7109368665128156E-2</v>
      </c>
      <c r="J204" s="466">
        <f>I204+H204</f>
        <v>2.7109368665128156E-2</v>
      </c>
    </row>
    <row r="205" spans="1:10" x14ac:dyDescent="0.25">
      <c r="A205" s="452">
        <v>173</v>
      </c>
      <c r="B205" s="452"/>
      <c r="C205" s="452">
        <v>17218838</v>
      </c>
      <c r="D205" s="452">
        <v>42.5</v>
      </c>
      <c r="E205" s="452">
        <v>1873</v>
      </c>
      <c r="F205" s="452">
        <v>2185</v>
      </c>
      <c r="G205" s="452">
        <v>312</v>
      </c>
      <c r="H205" s="460">
        <v>0.26832</v>
      </c>
      <c r="I205" s="460">
        <v>2.5433734398850917E-2</v>
      </c>
      <c r="J205" s="460">
        <v>-0.293753734398851</v>
      </c>
    </row>
    <row r="206" spans="1:10" x14ac:dyDescent="0.25">
      <c r="A206" s="448">
        <v>173</v>
      </c>
      <c r="B206" s="448"/>
      <c r="C206" s="448">
        <v>17218925</v>
      </c>
      <c r="D206" s="448">
        <v>42.5</v>
      </c>
      <c r="E206" s="448">
        <v>1873</v>
      </c>
      <c r="F206" s="448">
        <v>2185</v>
      </c>
      <c r="G206" s="448">
        <v>312</v>
      </c>
      <c r="H206" s="466">
        <v>0.26832</v>
      </c>
      <c r="I206" s="466">
        <v>2.5433734398850917E-2</v>
      </c>
      <c r="J206" s="466">
        <f>I206+H206</f>
        <v>0.29375373439885094</v>
      </c>
    </row>
    <row r="207" spans="1:10" x14ac:dyDescent="0.25">
      <c r="A207" s="452">
        <v>175</v>
      </c>
      <c r="B207" s="452"/>
      <c r="C207" s="452">
        <v>17218925</v>
      </c>
      <c r="D207" s="452">
        <v>45.4</v>
      </c>
      <c r="E207" s="452">
        <v>1820</v>
      </c>
      <c r="F207" s="452">
        <v>2311</v>
      </c>
      <c r="G207" s="452">
        <v>491</v>
      </c>
      <c r="H207" s="460">
        <v>0.42225999999999997</v>
      </c>
      <c r="I207" s="460">
        <v>2.7169212746066623E-2</v>
      </c>
      <c r="J207" s="460">
        <v>-0.44942921274606701</v>
      </c>
    </row>
    <row r="208" spans="1:10" x14ac:dyDescent="0.25">
      <c r="A208" s="448">
        <v>175</v>
      </c>
      <c r="B208" s="448"/>
      <c r="C208" s="448">
        <v>17218838</v>
      </c>
      <c r="D208" s="448">
        <v>45.4</v>
      </c>
      <c r="E208" s="448">
        <v>1820</v>
      </c>
      <c r="F208" s="448">
        <v>2311</v>
      </c>
      <c r="G208" s="448">
        <v>491</v>
      </c>
      <c r="H208" s="466">
        <v>0.42225999999999997</v>
      </c>
      <c r="I208" s="466">
        <v>2.7169212746066623E-2</v>
      </c>
      <c r="J208" s="466">
        <f>I208+H208</f>
        <v>0.44942921274606662</v>
      </c>
    </row>
    <row r="209" spans="1:13" x14ac:dyDescent="0.25">
      <c r="A209" s="452">
        <v>185</v>
      </c>
      <c r="B209" s="452"/>
      <c r="C209" s="452">
        <v>17219281</v>
      </c>
      <c r="D209" s="452">
        <v>42.8</v>
      </c>
      <c r="E209" s="452">
        <v>1968</v>
      </c>
      <c r="F209" s="452">
        <v>2859</v>
      </c>
      <c r="G209" s="452">
        <v>891</v>
      </c>
      <c r="H209" s="460">
        <v>0.76625999999999994</v>
      </c>
      <c r="I209" s="460">
        <v>2.5613266641666334E-2</v>
      </c>
      <c r="J209" s="460">
        <v>-0.79187326664166602</v>
      </c>
    </row>
    <row r="210" spans="1:13" x14ac:dyDescent="0.25">
      <c r="A210" s="448">
        <v>185</v>
      </c>
      <c r="B210" s="448"/>
      <c r="C210" s="448">
        <v>17219154</v>
      </c>
      <c r="D210" s="448">
        <v>42.8</v>
      </c>
      <c r="E210" s="448">
        <v>1784</v>
      </c>
      <c r="F210" s="448">
        <v>2292</v>
      </c>
      <c r="G210" s="448">
        <v>508</v>
      </c>
      <c r="H210" s="466">
        <v>0.43687999999999999</v>
      </c>
      <c r="I210" s="466">
        <v>2.5613266641666334E-2</v>
      </c>
      <c r="J210" s="466">
        <f>I210+H210</f>
        <v>0.46249326664166635</v>
      </c>
    </row>
    <row r="211" spans="1:13" x14ac:dyDescent="0.25">
      <c r="A211" s="452">
        <v>187</v>
      </c>
      <c r="B211" s="452"/>
      <c r="C211" s="452">
        <v>17219154</v>
      </c>
      <c r="D211" s="452">
        <v>45.5</v>
      </c>
      <c r="E211" s="452">
        <v>1784</v>
      </c>
      <c r="F211" s="452">
        <v>2292</v>
      </c>
      <c r="G211" s="452">
        <v>508</v>
      </c>
      <c r="H211" s="460">
        <v>0.43687999999999999</v>
      </c>
      <c r="I211" s="460">
        <v>2.7229056827005098E-2</v>
      </c>
      <c r="J211" s="460">
        <v>-0.46410905682700498</v>
      </c>
    </row>
    <row r="212" spans="1:13" x14ac:dyDescent="0.25">
      <c r="A212" s="448">
        <v>187</v>
      </c>
      <c r="B212" s="448"/>
      <c r="C212" s="448">
        <v>17219281</v>
      </c>
      <c r="D212" s="448">
        <v>45.5</v>
      </c>
      <c r="E212" s="448">
        <v>1968</v>
      </c>
      <c r="F212" s="448">
        <v>2859</v>
      </c>
      <c r="G212" s="448">
        <v>891</v>
      </c>
      <c r="H212" s="466">
        <v>0.76625999999999994</v>
      </c>
      <c r="I212" s="466">
        <v>2.7229056827005098E-2</v>
      </c>
      <c r="J212" s="466">
        <f>I212+H212</f>
        <v>0.79348905682700499</v>
      </c>
    </row>
    <row r="213" spans="1:13" x14ac:dyDescent="0.25">
      <c r="A213" s="452">
        <v>197</v>
      </c>
      <c r="B213" s="452"/>
      <c r="C213" s="452">
        <v>17715664</v>
      </c>
      <c r="D213" s="452">
        <v>42.6</v>
      </c>
      <c r="E213" s="452">
        <v>2671</v>
      </c>
      <c r="F213" s="452">
        <v>4067</v>
      </c>
      <c r="G213" s="452">
        <v>1396</v>
      </c>
      <c r="H213" s="460">
        <v>1.2005600000000001</v>
      </c>
      <c r="I213" s="460">
        <v>2.5493578479789392E-2</v>
      </c>
      <c r="J213" s="460">
        <v>-1.2260535784797899</v>
      </c>
    </row>
    <row r="214" spans="1:13" x14ac:dyDescent="0.25">
      <c r="A214" s="448">
        <v>197</v>
      </c>
      <c r="B214" s="448"/>
      <c r="C214" s="448">
        <v>17715719</v>
      </c>
      <c r="D214" s="448">
        <v>42.6</v>
      </c>
      <c r="E214" s="448">
        <v>1145</v>
      </c>
      <c r="F214" s="448">
        <v>1193</v>
      </c>
      <c r="G214" s="448">
        <v>48</v>
      </c>
      <c r="H214" s="466">
        <v>4.1279999999999997E-2</v>
      </c>
      <c r="I214" s="466">
        <v>2.5493578479789392E-2</v>
      </c>
      <c r="J214" s="466">
        <f>I214+H214</f>
        <v>6.6773578479789389E-2</v>
      </c>
    </row>
    <row r="215" spans="1:13" x14ac:dyDescent="0.25">
      <c r="A215" s="452">
        <v>199</v>
      </c>
      <c r="B215" s="452"/>
      <c r="C215" s="452">
        <v>17715719</v>
      </c>
      <c r="D215" s="452">
        <v>45.5</v>
      </c>
      <c r="E215" s="452">
        <v>1145</v>
      </c>
      <c r="F215" s="452">
        <v>1193</v>
      </c>
      <c r="G215" s="452">
        <v>48</v>
      </c>
      <c r="H215" s="460">
        <v>4.1279999999999997E-2</v>
      </c>
      <c r="I215" s="460">
        <v>2.7229056827005098E-2</v>
      </c>
      <c r="J215" s="460">
        <v>-6.8509056827005102E-2</v>
      </c>
    </row>
    <row r="216" spans="1:13" x14ac:dyDescent="0.25">
      <c r="A216" s="448">
        <v>199</v>
      </c>
      <c r="B216" s="448"/>
      <c r="C216" s="448">
        <v>17715664</v>
      </c>
      <c r="D216" s="448">
        <v>45.5</v>
      </c>
      <c r="E216" s="448">
        <v>2671</v>
      </c>
      <c r="F216" s="448">
        <v>4067</v>
      </c>
      <c r="G216" s="448">
        <v>1396</v>
      </c>
      <c r="H216" s="466">
        <v>1.2005600000000001</v>
      </c>
      <c r="I216" s="466">
        <v>2.7229056827005098E-2</v>
      </c>
      <c r="J216" s="466">
        <f>I216+H216</f>
        <v>1.2277890568270051</v>
      </c>
    </row>
    <row r="219" spans="1:13" ht="20.25" x14ac:dyDescent="0.3">
      <c r="A219" s="841" t="s">
        <v>0</v>
      </c>
      <c r="B219" s="841"/>
      <c r="C219" s="841"/>
      <c r="D219" s="841"/>
      <c r="E219" s="841"/>
      <c r="F219" s="841"/>
      <c r="G219" s="841"/>
      <c r="H219" s="841"/>
      <c r="I219" s="841"/>
      <c r="J219" s="841"/>
      <c r="K219" s="841"/>
      <c r="L219" s="841"/>
      <c r="M219" s="841"/>
    </row>
    <row r="220" spans="1:13" ht="20.25" x14ac:dyDescent="0.3">
      <c r="A220" s="220"/>
      <c r="B220" s="461"/>
      <c r="C220" s="324"/>
      <c r="D220" s="220"/>
      <c r="E220" s="222"/>
      <c r="F220" s="222"/>
      <c r="G220" s="222"/>
      <c r="H220" s="469"/>
      <c r="I220" s="470"/>
      <c r="J220" s="471"/>
      <c r="K220" s="225"/>
      <c r="L220" s="225"/>
      <c r="M220" s="225"/>
    </row>
    <row r="221" spans="1:13" ht="18.75" x14ac:dyDescent="0.25">
      <c r="A221" s="794" t="s">
        <v>240</v>
      </c>
      <c r="B221" s="794"/>
      <c r="C221" s="794"/>
      <c r="D221" s="794"/>
      <c r="E221" s="794"/>
      <c r="F221" s="794"/>
      <c r="G221" s="794"/>
      <c r="H221" s="794"/>
      <c r="I221" s="794"/>
      <c r="J221" s="794"/>
      <c r="K221" s="794"/>
      <c r="L221" s="794"/>
      <c r="M221" s="794"/>
    </row>
    <row r="222" spans="1:13" ht="18.75" x14ac:dyDescent="0.25">
      <c r="A222" s="770" t="s">
        <v>245</v>
      </c>
      <c r="B222" s="770"/>
      <c r="C222" s="770"/>
      <c r="D222" s="770"/>
      <c r="E222" s="770"/>
      <c r="F222" s="770"/>
      <c r="G222" s="770"/>
      <c r="H222" s="770"/>
      <c r="I222" s="770"/>
      <c r="J222" s="770"/>
      <c r="K222" s="770"/>
      <c r="L222" s="770"/>
      <c r="M222" s="770"/>
    </row>
    <row r="223" spans="1:13" ht="18.75" x14ac:dyDescent="0.25">
      <c r="A223" s="325"/>
      <c r="B223" s="462"/>
      <c r="C223" s="325"/>
      <c r="D223" s="325"/>
      <c r="E223" s="228"/>
      <c r="F223" s="228"/>
      <c r="G223" s="228"/>
      <c r="H223" s="472"/>
      <c r="I223" s="472"/>
      <c r="J223" s="473"/>
      <c r="K223" s="230"/>
      <c r="L223" s="230"/>
      <c r="M223" s="230"/>
    </row>
    <row r="224" spans="1:13" ht="36" x14ac:dyDescent="0.25">
      <c r="A224" s="836" t="s">
        <v>1</v>
      </c>
      <c r="B224" s="796"/>
      <c r="C224" s="796"/>
      <c r="D224" s="796"/>
      <c r="E224" s="796"/>
      <c r="F224" s="796"/>
      <c r="G224" s="796"/>
      <c r="H224" s="796"/>
      <c r="I224" s="837"/>
      <c r="J224" s="474"/>
      <c r="K224" s="232" t="s">
        <v>2</v>
      </c>
      <c r="L224" s="829" t="s">
        <v>3</v>
      </c>
      <c r="M224" s="829"/>
    </row>
    <row r="225" spans="1:13" ht="36" x14ac:dyDescent="0.25">
      <c r="A225" s="838" t="s">
        <v>4</v>
      </c>
      <c r="B225" s="838"/>
      <c r="C225" s="838"/>
      <c r="D225" s="838"/>
      <c r="E225" s="838"/>
      <c r="F225" s="821" t="s">
        <v>5</v>
      </c>
      <c r="G225" s="821"/>
      <c r="H225" s="821"/>
      <c r="I225" s="431" t="s">
        <v>216</v>
      </c>
      <c r="J225" s="475"/>
      <c r="K225" s="232"/>
      <c r="L225" s="829"/>
      <c r="M225" s="829"/>
    </row>
    <row r="226" spans="1:13" x14ac:dyDescent="0.25">
      <c r="A226" s="832" t="s">
        <v>6</v>
      </c>
      <c r="B226" s="832"/>
      <c r="C226" s="832"/>
      <c r="D226" s="832"/>
      <c r="E226" s="832"/>
      <c r="F226" s="821" t="s">
        <v>7</v>
      </c>
      <c r="G226" s="821"/>
      <c r="H226" s="821"/>
      <c r="I226" s="476"/>
      <c r="J226" s="477"/>
      <c r="K226" s="232"/>
      <c r="L226" s="829"/>
      <c r="M226" s="829"/>
    </row>
    <row r="227" spans="1:13" x14ac:dyDescent="0.25">
      <c r="A227" s="833" t="s">
        <v>8</v>
      </c>
      <c r="B227" s="833"/>
      <c r="C227" s="833"/>
      <c r="D227" s="833"/>
      <c r="E227" s="833"/>
      <c r="F227" s="821" t="s">
        <v>9</v>
      </c>
      <c r="G227" s="821"/>
      <c r="H227" s="821"/>
      <c r="I227" s="476"/>
      <c r="J227" s="477"/>
      <c r="K227" s="232"/>
      <c r="L227" s="829"/>
      <c r="M227" s="829"/>
    </row>
    <row r="228" spans="1:13" x14ac:dyDescent="0.25">
      <c r="A228" s="833"/>
      <c r="B228" s="833"/>
      <c r="C228" s="833"/>
      <c r="D228" s="833"/>
      <c r="E228" s="833"/>
      <c r="F228" s="822" t="s">
        <v>207</v>
      </c>
      <c r="G228" s="786"/>
      <c r="H228" s="823"/>
      <c r="I228" s="476"/>
      <c r="J228" s="477"/>
      <c r="K228" s="232"/>
      <c r="L228" s="829"/>
      <c r="M228" s="829"/>
    </row>
    <row r="229" spans="1:13" x14ac:dyDescent="0.25">
      <c r="A229" s="833"/>
      <c r="B229" s="833"/>
      <c r="C229" s="833"/>
      <c r="D229" s="833"/>
      <c r="E229" s="833"/>
      <c r="F229" s="821" t="s">
        <v>10</v>
      </c>
      <c r="G229" s="821"/>
      <c r="H229" s="821"/>
      <c r="I229" s="476"/>
      <c r="J229" s="477"/>
      <c r="K229" s="232"/>
      <c r="L229" s="829"/>
      <c r="M229" s="829"/>
    </row>
    <row r="231" spans="1:13" x14ac:dyDescent="0.25">
      <c r="H231" s="840" t="s">
        <v>256</v>
      </c>
      <c r="I231" s="840"/>
    </row>
    <row r="232" spans="1:13" ht="60" x14ac:dyDescent="0.25">
      <c r="A232" s="480" t="s">
        <v>12</v>
      </c>
      <c r="B232" s="480"/>
      <c r="C232" s="480" t="s">
        <v>13</v>
      </c>
      <c r="D232" s="480" t="s">
        <v>14</v>
      </c>
      <c r="E232" s="480" t="s">
        <v>214</v>
      </c>
      <c r="F232" s="480" t="s">
        <v>215</v>
      </c>
      <c r="G232" s="480" t="s">
        <v>15</v>
      </c>
      <c r="H232" s="481" t="s">
        <v>16</v>
      </c>
      <c r="I232" s="481" t="s">
        <v>17</v>
      </c>
      <c r="J232" s="481" t="s">
        <v>18</v>
      </c>
      <c r="K232" s="482"/>
      <c r="L232" s="482"/>
      <c r="M232" s="482"/>
    </row>
    <row r="233" spans="1:13" x14ac:dyDescent="0.25">
      <c r="A233" s="452">
        <v>29</v>
      </c>
      <c r="B233" s="452"/>
      <c r="C233" s="452">
        <v>17218983</v>
      </c>
      <c r="D233" s="452">
        <v>36.700000000000003</v>
      </c>
      <c r="E233" s="452">
        <v>3608</v>
      </c>
      <c r="F233" s="452">
        <v>3609</v>
      </c>
      <c r="G233" s="452">
        <v>1</v>
      </c>
      <c r="H233" s="460">
        <v>8.5999999999999998E-4</v>
      </c>
      <c r="I233" s="460">
        <v>4.8227357009227326E-2</v>
      </c>
      <c r="J233" s="460">
        <v>-4.9087357009227298E-2</v>
      </c>
    </row>
    <row r="234" spans="1:13" x14ac:dyDescent="0.25">
      <c r="A234" s="448">
        <v>29</v>
      </c>
      <c r="B234" s="448"/>
      <c r="C234" s="448">
        <v>17219220</v>
      </c>
      <c r="D234" s="448">
        <v>36.700000000000003</v>
      </c>
      <c r="E234" s="448">
        <v>2076</v>
      </c>
      <c r="F234" s="448">
        <v>2130</v>
      </c>
      <c r="G234" s="448">
        <v>54</v>
      </c>
      <c r="H234" s="466">
        <v>4.6440000000000002E-2</v>
      </c>
      <c r="I234" s="466">
        <v>4.8227357009227326E-2</v>
      </c>
      <c r="J234" s="466">
        <f>I234+H234</f>
        <v>9.4667357009227321E-2</v>
      </c>
    </row>
    <row r="235" spans="1:13" x14ac:dyDescent="0.25">
      <c r="A235" s="452">
        <v>31</v>
      </c>
      <c r="B235" s="452"/>
      <c r="C235" s="452">
        <v>17219220</v>
      </c>
      <c r="D235" s="452">
        <v>45.7</v>
      </c>
      <c r="E235" s="452">
        <v>2076</v>
      </c>
      <c r="F235" s="452">
        <v>2130</v>
      </c>
      <c r="G235" s="452">
        <v>54</v>
      </c>
      <c r="H235" s="460">
        <v>4.6440000000000002E-2</v>
      </c>
      <c r="I235" s="460">
        <v>6.00542293003185E-2</v>
      </c>
      <c r="J235" s="460">
        <v>-0.106494229300319</v>
      </c>
    </row>
    <row r="236" spans="1:13" x14ac:dyDescent="0.25">
      <c r="A236" s="448">
        <v>31</v>
      </c>
      <c r="B236" s="448"/>
      <c r="C236" s="448">
        <v>17218983</v>
      </c>
      <c r="D236" s="448">
        <v>45.7</v>
      </c>
      <c r="E236" s="448">
        <v>3608</v>
      </c>
      <c r="F236" s="448">
        <v>3609</v>
      </c>
      <c r="G236" s="448">
        <v>1</v>
      </c>
      <c r="H236" s="466">
        <v>8.5999999999999998E-4</v>
      </c>
      <c r="I236" s="466">
        <v>6.00542293003185E-2</v>
      </c>
      <c r="J236" s="466">
        <f>I236+H236</f>
        <v>6.09142293003185E-2</v>
      </c>
    </row>
    <row r="237" spans="1:13" x14ac:dyDescent="0.25">
      <c r="A237" s="452">
        <v>41</v>
      </c>
      <c r="B237" s="452"/>
      <c r="C237" s="452">
        <v>17715025</v>
      </c>
      <c r="D237" s="452">
        <v>36.799999999999997</v>
      </c>
      <c r="E237" s="452">
        <v>4170</v>
      </c>
      <c r="F237" s="452">
        <v>5433</v>
      </c>
      <c r="G237" s="452">
        <v>1263</v>
      </c>
      <c r="H237" s="460">
        <v>1.0861799999999999</v>
      </c>
      <c r="I237" s="460">
        <v>4.8358766701350551E-2</v>
      </c>
      <c r="J237" s="460">
        <v>-1.13453876670135</v>
      </c>
    </row>
    <row r="238" spans="1:13" x14ac:dyDescent="0.25">
      <c r="A238" s="448">
        <v>41</v>
      </c>
      <c r="B238" s="448"/>
      <c r="C238" s="448">
        <v>17715689</v>
      </c>
      <c r="D238" s="448">
        <v>36.799999999999997</v>
      </c>
      <c r="E238" s="448">
        <v>2807</v>
      </c>
      <c r="F238" s="448">
        <v>3770</v>
      </c>
      <c r="G238" s="448">
        <v>963</v>
      </c>
      <c r="H238" s="466">
        <v>0.82818000000000003</v>
      </c>
      <c r="I238" s="466">
        <v>4.8358766701350551E-2</v>
      </c>
      <c r="J238" s="466">
        <f>I238+H238</f>
        <v>0.87653876670135056</v>
      </c>
    </row>
    <row r="239" spans="1:13" x14ac:dyDescent="0.25">
      <c r="A239" s="452">
        <v>43</v>
      </c>
      <c r="B239" s="452"/>
      <c r="C239" s="452">
        <v>17715689</v>
      </c>
      <c r="D239" s="452">
        <v>45.6</v>
      </c>
      <c r="E239" s="452">
        <v>2807</v>
      </c>
      <c r="F239" s="452">
        <v>3770</v>
      </c>
      <c r="G239" s="452">
        <v>963</v>
      </c>
      <c r="H239" s="460">
        <v>0.82818000000000003</v>
      </c>
      <c r="I239" s="460">
        <v>5.992281960819526E-2</v>
      </c>
      <c r="J239" s="460">
        <v>-0.88810281960819504</v>
      </c>
    </row>
    <row r="240" spans="1:13" x14ac:dyDescent="0.25">
      <c r="A240" s="448">
        <v>43</v>
      </c>
      <c r="B240" s="448"/>
      <c r="C240" s="448">
        <v>17715025</v>
      </c>
      <c r="D240" s="448">
        <v>45.6</v>
      </c>
      <c r="E240" s="448">
        <v>4170</v>
      </c>
      <c r="F240" s="448">
        <v>5433</v>
      </c>
      <c r="G240" s="448">
        <v>1263</v>
      </c>
      <c r="H240" s="466">
        <v>1.0861799999999999</v>
      </c>
      <c r="I240" s="466">
        <v>5.992281960819526E-2</v>
      </c>
      <c r="J240" s="466">
        <f>I240+H240</f>
        <v>1.1461028196081953</v>
      </c>
    </row>
    <row r="241" spans="1:10" x14ac:dyDescent="0.25">
      <c r="A241" s="452">
        <v>53</v>
      </c>
      <c r="B241" s="452"/>
      <c r="C241" s="452">
        <v>17218951</v>
      </c>
      <c r="D241" s="452">
        <v>36.299999999999997</v>
      </c>
      <c r="E241" s="452">
        <v>2956</v>
      </c>
      <c r="F241" s="452">
        <v>4018</v>
      </c>
      <c r="G241" s="452">
        <v>1062</v>
      </c>
      <c r="H241" s="460">
        <v>0.91332000000000002</v>
      </c>
      <c r="I241" s="460">
        <v>4.7701718240734381E-2</v>
      </c>
      <c r="J241" s="460">
        <v>-0.96102171824073401</v>
      </c>
    </row>
    <row r="242" spans="1:10" x14ac:dyDescent="0.25">
      <c r="A242" s="448">
        <v>53</v>
      </c>
      <c r="B242" s="448"/>
      <c r="C242" s="448">
        <v>17219239</v>
      </c>
      <c r="D242" s="448">
        <v>36.299999999999997</v>
      </c>
      <c r="E242" s="448">
        <v>2810</v>
      </c>
      <c r="F242" s="448">
        <v>2909</v>
      </c>
      <c r="G242" s="448">
        <v>99</v>
      </c>
      <c r="H242" s="466">
        <v>8.5139999999999993E-2</v>
      </c>
      <c r="I242" s="466">
        <v>4.7701718240734381E-2</v>
      </c>
      <c r="J242" s="466">
        <f>I242+H242</f>
        <v>0.13284171824073437</v>
      </c>
    </row>
    <row r="243" spans="1:10" x14ac:dyDescent="0.25">
      <c r="A243" s="452">
        <v>55</v>
      </c>
      <c r="B243" s="452"/>
      <c r="C243" s="452">
        <v>17219239</v>
      </c>
      <c r="D243" s="452">
        <v>45.5</v>
      </c>
      <c r="E243" s="452">
        <v>2810</v>
      </c>
      <c r="F243" s="452">
        <v>2909</v>
      </c>
      <c r="G243" s="452">
        <v>99</v>
      </c>
      <c r="H243" s="460">
        <v>8.5139999999999993E-2</v>
      </c>
      <c r="I243" s="460">
        <v>5.9791409916072021E-2</v>
      </c>
      <c r="J243" s="460">
        <v>-0.14493140991607201</v>
      </c>
    </row>
    <row r="244" spans="1:10" x14ac:dyDescent="0.25">
      <c r="A244" s="448">
        <v>55</v>
      </c>
      <c r="B244" s="448"/>
      <c r="C244" s="448">
        <v>17218951</v>
      </c>
      <c r="D244" s="448">
        <v>45.5</v>
      </c>
      <c r="E244" s="448">
        <v>2956</v>
      </c>
      <c r="F244" s="448">
        <v>4018</v>
      </c>
      <c r="G244" s="448">
        <v>1062</v>
      </c>
      <c r="H244" s="466">
        <v>0.91332000000000002</v>
      </c>
      <c r="I244" s="466">
        <v>5.9791409916072021E-2</v>
      </c>
      <c r="J244" s="466">
        <f>I244+H244</f>
        <v>0.97311140991607203</v>
      </c>
    </row>
    <row r="245" spans="1:10" x14ac:dyDescent="0.25">
      <c r="A245" s="452">
        <v>65</v>
      </c>
      <c r="B245" s="452"/>
      <c r="C245" s="452">
        <v>17218834</v>
      </c>
      <c r="D245" s="452">
        <v>36.200000000000003</v>
      </c>
      <c r="E245" s="452">
        <v>3561</v>
      </c>
      <c r="F245" s="452">
        <v>4751</v>
      </c>
      <c r="G245" s="452">
        <v>1190</v>
      </c>
      <c r="H245" s="460">
        <v>1.0233999999999999</v>
      </c>
      <c r="I245" s="460">
        <v>4.7570308548611148E-2</v>
      </c>
      <c r="J245" s="460">
        <v>-1.07097030854861</v>
      </c>
    </row>
    <row r="246" spans="1:10" x14ac:dyDescent="0.25">
      <c r="A246" s="448">
        <v>65</v>
      </c>
      <c r="B246" s="448"/>
      <c r="C246" s="448">
        <v>17219112</v>
      </c>
      <c r="D246" s="448">
        <v>36.200000000000003</v>
      </c>
      <c r="E246" s="448">
        <v>1493</v>
      </c>
      <c r="F246" s="448">
        <v>1745</v>
      </c>
      <c r="G246" s="448">
        <v>252</v>
      </c>
      <c r="H246" s="466">
        <v>0.21672</v>
      </c>
      <c r="I246" s="466">
        <v>4.7570308548611148E-2</v>
      </c>
      <c r="J246" s="466">
        <f>I246+H246</f>
        <v>0.26429030854861113</v>
      </c>
    </row>
    <row r="247" spans="1:10" x14ac:dyDescent="0.25">
      <c r="A247" s="452">
        <v>67</v>
      </c>
      <c r="B247" s="452"/>
      <c r="C247" s="452">
        <v>17219112</v>
      </c>
      <c r="D247" s="452">
        <v>45.8</v>
      </c>
      <c r="E247" s="452">
        <v>1493</v>
      </c>
      <c r="F247" s="452">
        <v>1745</v>
      </c>
      <c r="G247" s="452">
        <v>252</v>
      </c>
      <c r="H247" s="460">
        <v>0.21672</v>
      </c>
      <c r="I247" s="460">
        <v>6.0185638992441719E-2</v>
      </c>
      <c r="J247" s="460">
        <v>-0.27690563899244203</v>
      </c>
    </row>
    <row r="248" spans="1:10" x14ac:dyDescent="0.25">
      <c r="A248" s="448">
        <v>67</v>
      </c>
      <c r="B248" s="448"/>
      <c r="C248" s="448">
        <v>17218834</v>
      </c>
      <c r="D248" s="448">
        <v>45.8</v>
      </c>
      <c r="E248" s="448">
        <v>3561</v>
      </c>
      <c r="F248" s="448">
        <v>4751</v>
      </c>
      <c r="G248" s="448">
        <v>1190</v>
      </c>
      <c r="H248" s="466">
        <v>1.0233999999999999</v>
      </c>
      <c r="I248" s="466">
        <v>6.0185638992441719E-2</v>
      </c>
      <c r="J248" s="466">
        <f>I248+H248</f>
        <v>1.0835856389924416</v>
      </c>
    </row>
    <row r="249" spans="1:10" x14ac:dyDescent="0.25">
      <c r="A249" s="452">
        <v>77</v>
      </c>
      <c r="B249" s="452"/>
      <c r="C249" s="452">
        <v>17715229</v>
      </c>
      <c r="D249" s="452">
        <v>36.299999999999997</v>
      </c>
      <c r="E249" s="452">
        <v>1812</v>
      </c>
      <c r="F249" s="452">
        <v>1812</v>
      </c>
      <c r="G249" s="452">
        <v>0</v>
      </c>
      <c r="H249" s="460">
        <v>0</v>
      </c>
      <c r="I249" s="460">
        <v>4.7701718240734381E-2</v>
      </c>
      <c r="J249" s="460">
        <v>-4.7701718240734402E-2</v>
      </c>
    </row>
    <row r="250" spans="1:10" x14ac:dyDescent="0.25">
      <c r="A250" s="448">
        <v>77</v>
      </c>
      <c r="B250" s="448"/>
      <c r="C250" s="448">
        <v>17715409</v>
      </c>
      <c r="D250" s="448">
        <v>36.299999999999997</v>
      </c>
      <c r="E250" s="448">
        <v>3441</v>
      </c>
      <c r="F250" s="448">
        <v>4354</v>
      </c>
      <c r="G250" s="448">
        <v>913</v>
      </c>
      <c r="H250" s="466">
        <v>0.78517999999999999</v>
      </c>
      <c r="I250" s="466">
        <v>4.7701718240734381E-2</v>
      </c>
      <c r="J250" s="466">
        <f>I250+H250</f>
        <v>0.83288171824073443</v>
      </c>
    </row>
    <row r="251" spans="1:10" x14ac:dyDescent="0.25">
      <c r="A251" s="452">
        <v>79</v>
      </c>
      <c r="B251" s="452"/>
      <c r="C251" s="452">
        <v>17715409</v>
      </c>
      <c r="D251" s="452">
        <v>45.6</v>
      </c>
      <c r="E251" s="452">
        <v>3441</v>
      </c>
      <c r="F251" s="452">
        <v>4354</v>
      </c>
      <c r="G251" s="452">
        <v>913</v>
      </c>
      <c r="H251" s="460">
        <v>0.78517999999999999</v>
      </c>
      <c r="I251" s="460">
        <v>5.992281960819526E-2</v>
      </c>
      <c r="J251" s="460">
        <v>-0.845102819608195</v>
      </c>
    </row>
    <row r="252" spans="1:10" x14ac:dyDescent="0.25">
      <c r="A252" s="448">
        <v>79</v>
      </c>
      <c r="B252" s="448"/>
      <c r="C252" s="448">
        <v>17715229</v>
      </c>
      <c r="D252" s="448">
        <v>45.6</v>
      </c>
      <c r="E252" s="448">
        <v>1812</v>
      </c>
      <c r="F252" s="448">
        <v>1812</v>
      </c>
      <c r="G252" s="448">
        <v>0</v>
      </c>
      <c r="H252" s="466">
        <v>0</v>
      </c>
      <c r="I252" s="466">
        <v>5.992281960819526E-2</v>
      </c>
      <c r="J252" s="466">
        <f>I252+H252</f>
        <v>5.992281960819526E-2</v>
      </c>
    </row>
    <row r="253" spans="1:10" x14ac:dyDescent="0.25">
      <c r="A253" s="452">
        <v>89</v>
      </c>
      <c r="B253" s="452"/>
      <c r="C253" s="452">
        <v>17715072</v>
      </c>
      <c r="D253" s="452">
        <v>36.5</v>
      </c>
      <c r="E253" s="452">
        <v>3451</v>
      </c>
      <c r="F253" s="452">
        <v>4508</v>
      </c>
      <c r="G253" s="452">
        <v>1057</v>
      </c>
      <c r="H253" s="460">
        <v>0.90901999999999994</v>
      </c>
      <c r="I253" s="460">
        <v>4.7964537624980846E-2</v>
      </c>
      <c r="J253" s="460">
        <v>-0.95698453762498104</v>
      </c>
    </row>
    <row r="254" spans="1:10" x14ac:dyDescent="0.25">
      <c r="A254" s="448">
        <v>89</v>
      </c>
      <c r="B254" s="448"/>
      <c r="C254" s="448">
        <v>17715416</v>
      </c>
      <c r="D254" s="448">
        <v>36.5</v>
      </c>
      <c r="E254" s="448">
        <v>2511</v>
      </c>
      <c r="F254" s="448">
        <v>3232</v>
      </c>
      <c r="G254" s="448">
        <v>721</v>
      </c>
      <c r="H254" s="466">
        <v>0.62005999999999994</v>
      </c>
      <c r="I254" s="466">
        <v>4.7964537624980846E-2</v>
      </c>
      <c r="J254" s="466">
        <f>I254+H254</f>
        <v>0.66802453762498082</v>
      </c>
    </row>
    <row r="255" spans="1:10" x14ac:dyDescent="0.25">
      <c r="A255" s="452">
        <v>91</v>
      </c>
      <c r="B255" s="452"/>
      <c r="C255" s="452">
        <v>17715416</v>
      </c>
      <c r="D255" s="452">
        <v>45</v>
      </c>
      <c r="E255" s="452">
        <v>2511</v>
      </c>
      <c r="F255" s="452">
        <v>3232</v>
      </c>
      <c r="G255" s="452">
        <v>721</v>
      </c>
      <c r="H255" s="460">
        <v>0.62005999999999994</v>
      </c>
      <c r="I255" s="460">
        <v>5.9134361455455843E-2</v>
      </c>
      <c r="J255" s="460">
        <v>-0.67919436145545597</v>
      </c>
    </row>
    <row r="256" spans="1:10" x14ac:dyDescent="0.25">
      <c r="A256" s="448">
        <v>91</v>
      </c>
      <c r="B256" s="448"/>
      <c r="C256" s="448">
        <v>17715072</v>
      </c>
      <c r="D256" s="448">
        <v>45</v>
      </c>
      <c r="E256" s="448">
        <v>3451</v>
      </c>
      <c r="F256" s="448">
        <v>4508</v>
      </c>
      <c r="G256" s="448">
        <v>1057</v>
      </c>
      <c r="H256" s="466">
        <v>0.90901999999999994</v>
      </c>
      <c r="I256" s="466">
        <v>5.9134361455455843E-2</v>
      </c>
      <c r="J256" s="466">
        <f>I256+H256</f>
        <v>0.96815436145545575</v>
      </c>
    </row>
    <row r="257" spans="1:10" x14ac:dyDescent="0.25">
      <c r="A257" s="452">
        <v>101</v>
      </c>
      <c r="B257" s="452"/>
      <c r="C257" s="452">
        <v>17219091</v>
      </c>
      <c r="D257" s="452">
        <v>35.700000000000003</v>
      </c>
      <c r="E257" s="452">
        <v>3724</v>
      </c>
      <c r="F257" s="452">
        <v>3932</v>
      </c>
      <c r="G257" s="452">
        <v>208</v>
      </c>
      <c r="H257" s="460">
        <v>0.17887999999999998</v>
      </c>
      <c r="I257" s="460">
        <v>4.6913260087994971E-2</v>
      </c>
      <c r="J257" s="460">
        <v>-0.225793260087995</v>
      </c>
    </row>
    <row r="258" spans="1:10" x14ac:dyDescent="0.25">
      <c r="A258" s="448">
        <v>101</v>
      </c>
      <c r="B258" s="448"/>
      <c r="C258" s="448">
        <v>17219065</v>
      </c>
      <c r="D258" s="448">
        <v>35.700000000000003</v>
      </c>
      <c r="E258" s="448">
        <v>2821</v>
      </c>
      <c r="F258" s="448">
        <v>3655</v>
      </c>
      <c r="G258" s="448">
        <v>834</v>
      </c>
      <c r="H258" s="466">
        <v>0.71723999999999999</v>
      </c>
      <c r="I258" s="466">
        <v>4.6913260087994971E-2</v>
      </c>
      <c r="J258" s="466">
        <f>I258+H258</f>
        <v>0.764153260087995</v>
      </c>
    </row>
    <row r="259" spans="1:10" x14ac:dyDescent="0.25">
      <c r="A259" s="452">
        <v>103</v>
      </c>
      <c r="B259" s="452"/>
      <c r="C259" s="452">
        <v>17219065</v>
      </c>
      <c r="D259" s="452">
        <v>45.6</v>
      </c>
      <c r="E259" s="452">
        <v>2821</v>
      </c>
      <c r="F259" s="452">
        <v>3655</v>
      </c>
      <c r="G259" s="452">
        <v>834</v>
      </c>
      <c r="H259" s="460">
        <v>0.71723999999999999</v>
      </c>
      <c r="I259" s="460">
        <v>5.992281960819526E-2</v>
      </c>
      <c r="J259" s="460">
        <v>-0.777162819608195</v>
      </c>
    </row>
    <row r="260" spans="1:10" x14ac:dyDescent="0.25">
      <c r="A260" s="448">
        <v>103</v>
      </c>
      <c r="B260" s="448"/>
      <c r="C260" s="448">
        <v>17219091</v>
      </c>
      <c r="D260" s="448">
        <v>45.6</v>
      </c>
      <c r="E260" s="448">
        <v>3724</v>
      </c>
      <c r="F260" s="448">
        <v>3932</v>
      </c>
      <c r="G260" s="448">
        <v>208</v>
      </c>
      <c r="H260" s="466">
        <v>0.17887999999999998</v>
      </c>
      <c r="I260" s="466">
        <v>5.992281960819526E-2</v>
      </c>
      <c r="J260" s="466">
        <f>I260+H260</f>
        <v>0.23880281960819524</v>
      </c>
    </row>
    <row r="261" spans="1:10" x14ac:dyDescent="0.25">
      <c r="A261" s="452">
        <v>125</v>
      </c>
      <c r="B261" s="452"/>
      <c r="C261" s="452">
        <v>17219041</v>
      </c>
      <c r="D261" s="452">
        <v>35.700000000000003</v>
      </c>
      <c r="E261" s="452">
        <v>3709</v>
      </c>
      <c r="F261" s="452">
        <v>5003</v>
      </c>
      <c r="G261" s="452">
        <v>1294</v>
      </c>
      <c r="H261" s="460">
        <v>1.1128400000000001</v>
      </c>
      <c r="I261" s="460">
        <v>4.6913260087994971E-2</v>
      </c>
      <c r="J261" s="460">
        <v>-1.1597532600879901</v>
      </c>
    </row>
    <row r="262" spans="1:10" x14ac:dyDescent="0.25">
      <c r="A262" s="448">
        <v>125</v>
      </c>
      <c r="B262" s="448"/>
      <c r="C262" s="448">
        <v>17219069</v>
      </c>
      <c r="D262" s="448">
        <v>35.700000000000003</v>
      </c>
      <c r="E262" s="448">
        <v>2480</v>
      </c>
      <c r="F262" s="448">
        <v>2543</v>
      </c>
      <c r="G262" s="448">
        <v>63</v>
      </c>
      <c r="H262" s="466">
        <v>5.4179999999999999E-2</v>
      </c>
      <c r="I262" s="466">
        <v>4.6913260087994971E-2</v>
      </c>
      <c r="J262" s="466">
        <f>I262+H262</f>
        <v>0.10109326008799496</v>
      </c>
    </row>
    <row r="263" spans="1:10" x14ac:dyDescent="0.25">
      <c r="A263" s="452">
        <v>127</v>
      </c>
      <c r="B263" s="452"/>
      <c r="C263" s="452">
        <v>17219069</v>
      </c>
      <c r="D263" s="452">
        <v>45.6</v>
      </c>
      <c r="E263" s="452">
        <v>2480</v>
      </c>
      <c r="F263" s="452">
        <v>2543</v>
      </c>
      <c r="G263" s="452">
        <v>63</v>
      </c>
      <c r="H263" s="460">
        <v>5.4179999999999999E-2</v>
      </c>
      <c r="I263" s="460">
        <v>5.992281960819526E-2</v>
      </c>
      <c r="J263" s="460">
        <v>-0.114102819608195</v>
      </c>
    </row>
    <row r="264" spans="1:10" x14ac:dyDescent="0.25">
      <c r="A264" s="448">
        <v>127</v>
      </c>
      <c r="B264" s="448"/>
      <c r="C264" s="448">
        <v>17219041</v>
      </c>
      <c r="D264" s="448">
        <v>45.6</v>
      </c>
      <c r="E264" s="448">
        <v>3709</v>
      </c>
      <c r="F264" s="448">
        <v>5003</v>
      </c>
      <c r="G264" s="448">
        <v>1294</v>
      </c>
      <c r="H264" s="466">
        <v>1.1128400000000001</v>
      </c>
      <c r="I264" s="466">
        <v>5.992281960819526E-2</v>
      </c>
      <c r="J264" s="466">
        <f>I264+H264</f>
        <v>1.1727628196081954</v>
      </c>
    </row>
    <row r="265" spans="1:10" x14ac:dyDescent="0.25">
      <c r="A265" s="452">
        <v>137</v>
      </c>
      <c r="B265" s="452"/>
      <c r="C265" s="452">
        <v>17219076</v>
      </c>
      <c r="D265" s="452">
        <v>36.200000000000003</v>
      </c>
      <c r="E265" s="452">
        <v>2662</v>
      </c>
      <c r="F265" s="452">
        <v>3314</v>
      </c>
      <c r="G265" s="452">
        <v>652</v>
      </c>
      <c r="H265" s="460">
        <v>0.56072</v>
      </c>
      <c r="I265" s="460">
        <v>4.7570308548611148E-2</v>
      </c>
      <c r="J265" s="460">
        <v>-0.60829030854861099</v>
      </c>
    </row>
    <row r="266" spans="1:10" x14ac:dyDescent="0.25">
      <c r="A266" s="448">
        <v>137</v>
      </c>
      <c r="B266" s="448"/>
      <c r="C266" s="448">
        <v>17219253</v>
      </c>
      <c r="D266" s="448">
        <v>36.200000000000003</v>
      </c>
      <c r="E266" s="448">
        <v>1679</v>
      </c>
      <c r="F266" s="448">
        <v>1870</v>
      </c>
      <c r="G266" s="448">
        <v>191</v>
      </c>
      <c r="H266" s="466">
        <v>0.16425999999999999</v>
      </c>
      <c r="I266" s="466">
        <v>4.7570308548611148E-2</v>
      </c>
      <c r="J266" s="466">
        <f>I266+H266</f>
        <v>0.21183030854861112</v>
      </c>
    </row>
    <row r="267" spans="1:10" x14ac:dyDescent="0.25">
      <c r="A267" s="452">
        <v>139</v>
      </c>
      <c r="B267" s="452"/>
      <c r="C267" s="452">
        <v>17219253</v>
      </c>
      <c r="D267" s="452">
        <v>45.5</v>
      </c>
      <c r="E267" s="452">
        <v>1679</v>
      </c>
      <c r="F267" s="452">
        <v>1870</v>
      </c>
      <c r="G267" s="452">
        <v>191</v>
      </c>
      <c r="H267" s="460">
        <v>0.16425999999999999</v>
      </c>
      <c r="I267" s="460">
        <v>5.9791409916072021E-2</v>
      </c>
      <c r="J267" s="460">
        <v>-0.224051409916072</v>
      </c>
    </row>
    <row r="268" spans="1:10" x14ac:dyDescent="0.25">
      <c r="A268" s="448">
        <v>139</v>
      </c>
      <c r="B268" s="448"/>
      <c r="C268" s="448">
        <v>17219076</v>
      </c>
      <c r="D268" s="448">
        <v>45.5</v>
      </c>
      <c r="E268" s="448">
        <v>2662</v>
      </c>
      <c r="F268" s="448">
        <v>3314</v>
      </c>
      <c r="G268" s="448">
        <v>652</v>
      </c>
      <c r="H268" s="466">
        <v>0.56072</v>
      </c>
      <c r="I268" s="466">
        <v>5.9791409916072021E-2</v>
      </c>
      <c r="J268" s="466">
        <f>I268+H268</f>
        <v>0.62051140991607201</v>
      </c>
    </row>
    <row r="269" spans="1:10" x14ac:dyDescent="0.25">
      <c r="A269" s="452">
        <v>149</v>
      </c>
      <c r="B269" s="452"/>
      <c r="C269" s="452">
        <v>17715559</v>
      </c>
      <c r="D269" s="452">
        <v>42.5</v>
      </c>
      <c r="E269" s="452">
        <v>3189</v>
      </c>
      <c r="F269" s="452">
        <v>3745</v>
      </c>
      <c r="G269" s="452">
        <v>556</v>
      </c>
      <c r="H269" s="460">
        <v>0.47815999999999997</v>
      </c>
      <c r="I269" s="460">
        <v>5.5849119152374962E-2</v>
      </c>
      <c r="J269" s="460">
        <v>-0.53400911915237503</v>
      </c>
    </row>
    <row r="270" spans="1:10" x14ac:dyDescent="0.25">
      <c r="A270" s="448">
        <v>149</v>
      </c>
      <c r="B270" s="448"/>
      <c r="C270" s="448">
        <v>17219146</v>
      </c>
      <c r="D270" s="448">
        <v>42.5</v>
      </c>
      <c r="E270" s="448">
        <v>2366</v>
      </c>
      <c r="F270" s="448">
        <v>2378</v>
      </c>
      <c r="G270" s="448">
        <v>12</v>
      </c>
      <c r="H270" s="466">
        <v>1.0319999999999999E-2</v>
      </c>
      <c r="I270" s="466">
        <v>5.5849119152374962E-2</v>
      </c>
      <c r="J270" s="466">
        <f>I270+H270</f>
        <v>6.6169119152374958E-2</v>
      </c>
    </row>
    <row r="271" spans="1:10" x14ac:dyDescent="0.25">
      <c r="A271" s="452">
        <v>151</v>
      </c>
      <c r="B271" s="452"/>
      <c r="C271" s="452">
        <v>17219146</v>
      </c>
      <c r="D271" s="452">
        <v>45.4</v>
      </c>
      <c r="E271" s="452">
        <v>2366</v>
      </c>
      <c r="F271" s="452">
        <v>2378</v>
      </c>
      <c r="G271" s="452">
        <v>12</v>
      </c>
      <c r="H271" s="460">
        <v>1.0319999999999999E-2</v>
      </c>
      <c r="I271" s="460">
        <v>5.9660000223948781E-2</v>
      </c>
      <c r="J271" s="460">
        <v>-6.9980000223948804E-2</v>
      </c>
    </row>
    <row r="272" spans="1:10" x14ac:dyDescent="0.25">
      <c r="A272" s="448">
        <v>151</v>
      </c>
      <c r="B272" s="448"/>
      <c r="C272" s="448">
        <v>17715559</v>
      </c>
      <c r="D272" s="448">
        <v>45.4</v>
      </c>
      <c r="E272" s="448">
        <v>3189</v>
      </c>
      <c r="F272" s="448">
        <v>3745</v>
      </c>
      <c r="G272" s="448">
        <v>556</v>
      </c>
      <c r="H272" s="466">
        <v>0.47815999999999997</v>
      </c>
      <c r="I272" s="466">
        <v>5.9660000223948781E-2</v>
      </c>
      <c r="J272" s="466">
        <f>I272+H272</f>
        <v>0.53782000022394871</v>
      </c>
    </row>
    <row r="273" spans="1:10" x14ac:dyDescent="0.25">
      <c r="A273" s="452">
        <v>161</v>
      </c>
      <c r="B273" s="452"/>
      <c r="C273" s="452">
        <v>17219107</v>
      </c>
      <c r="D273" s="452">
        <v>43</v>
      </c>
      <c r="E273" s="452">
        <v>1872</v>
      </c>
      <c r="F273" s="452">
        <v>1873</v>
      </c>
      <c r="G273" s="452">
        <v>1</v>
      </c>
      <c r="H273" s="460">
        <v>8.5999999999999998E-4</v>
      </c>
      <c r="I273" s="460">
        <v>5.6506167612991147E-2</v>
      </c>
      <c r="J273" s="460">
        <v>-5.7366167612991098E-2</v>
      </c>
    </row>
    <row r="274" spans="1:10" x14ac:dyDescent="0.25">
      <c r="A274" s="448">
        <v>161</v>
      </c>
      <c r="B274" s="448"/>
      <c r="C274" s="448">
        <v>17218735</v>
      </c>
      <c r="D274" s="448">
        <v>43</v>
      </c>
      <c r="E274" s="448">
        <v>2605</v>
      </c>
      <c r="F274" s="448">
        <v>2880</v>
      </c>
      <c r="G274" s="448">
        <v>275</v>
      </c>
      <c r="H274" s="466">
        <v>0.23649999999999999</v>
      </c>
      <c r="I274" s="466">
        <v>5.6506167612991147E-2</v>
      </c>
      <c r="J274" s="466">
        <f>I274+H274</f>
        <v>0.29300616761299114</v>
      </c>
    </row>
    <row r="275" spans="1:10" x14ac:dyDescent="0.25">
      <c r="A275" s="452">
        <v>163</v>
      </c>
      <c r="B275" s="452"/>
      <c r="C275" s="452">
        <v>17218735</v>
      </c>
      <c r="D275" s="452">
        <v>45.3</v>
      </c>
      <c r="E275" s="452">
        <v>2605</v>
      </c>
      <c r="F275" s="452">
        <v>2880</v>
      </c>
      <c r="G275" s="452">
        <v>275</v>
      </c>
      <c r="H275" s="460">
        <v>0.23649999999999999</v>
      </c>
      <c r="I275" s="460">
        <v>5.9528590531825548E-2</v>
      </c>
      <c r="J275" s="460">
        <v>-0.29602859053182601</v>
      </c>
    </row>
    <row r="276" spans="1:10" x14ac:dyDescent="0.25">
      <c r="A276" s="448">
        <v>163</v>
      </c>
      <c r="B276" s="448"/>
      <c r="C276" s="448">
        <v>17219107</v>
      </c>
      <c r="D276" s="448">
        <v>45.3</v>
      </c>
      <c r="E276" s="448">
        <v>1872</v>
      </c>
      <c r="F276" s="448">
        <v>1873</v>
      </c>
      <c r="G276" s="448">
        <v>1</v>
      </c>
      <c r="H276" s="466">
        <v>8.5999999999999998E-4</v>
      </c>
      <c r="I276" s="466">
        <v>5.9528590531825548E-2</v>
      </c>
      <c r="J276" s="466">
        <f>I276+H276</f>
        <v>6.0388590531825548E-2</v>
      </c>
    </row>
    <row r="277" spans="1:10" x14ac:dyDescent="0.25">
      <c r="A277" s="452">
        <v>173</v>
      </c>
      <c r="B277" s="452"/>
      <c r="C277" s="452">
        <v>17218838</v>
      </c>
      <c r="D277" s="452">
        <v>42.5</v>
      </c>
      <c r="E277" s="452">
        <v>2185</v>
      </c>
      <c r="F277" s="452">
        <v>2216</v>
      </c>
      <c r="G277" s="452">
        <v>31</v>
      </c>
      <c r="H277" s="460">
        <v>2.666E-2</v>
      </c>
      <c r="I277" s="460">
        <v>5.5849119152374962E-2</v>
      </c>
      <c r="J277" s="460">
        <v>-8.2509119152374993E-2</v>
      </c>
    </row>
    <row r="278" spans="1:10" x14ac:dyDescent="0.25">
      <c r="A278" s="448">
        <v>173</v>
      </c>
      <c r="B278" s="448"/>
      <c r="C278" s="448">
        <v>17218925</v>
      </c>
      <c r="D278" s="448">
        <v>42.5</v>
      </c>
      <c r="E278" s="448">
        <v>2311</v>
      </c>
      <c r="F278" s="448">
        <v>2372</v>
      </c>
      <c r="G278" s="448">
        <v>61</v>
      </c>
      <c r="H278" s="466">
        <v>5.246E-2</v>
      </c>
      <c r="I278" s="466">
        <v>5.5849119152374962E-2</v>
      </c>
      <c r="J278" s="466">
        <f>I278+H278</f>
        <v>0.10830911915237496</v>
      </c>
    </row>
    <row r="279" spans="1:10" x14ac:dyDescent="0.25">
      <c r="A279" s="452">
        <v>175</v>
      </c>
      <c r="B279" s="452"/>
      <c r="C279" s="452">
        <v>17218925</v>
      </c>
      <c r="D279" s="452">
        <v>45.4</v>
      </c>
      <c r="E279" s="452">
        <v>2311</v>
      </c>
      <c r="F279" s="452">
        <v>2372</v>
      </c>
      <c r="G279" s="452">
        <v>61</v>
      </c>
      <c r="H279" s="460">
        <v>5.246E-2</v>
      </c>
      <c r="I279" s="460">
        <v>5.9660000223948781E-2</v>
      </c>
      <c r="J279" s="460">
        <v>-0.112120000223949</v>
      </c>
    </row>
    <row r="280" spans="1:10" x14ac:dyDescent="0.25">
      <c r="A280" s="448">
        <v>175</v>
      </c>
      <c r="B280" s="448"/>
      <c r="C280" s="448">
        <v>17218838</v>
      </c>
      <c r="D280" s="448">
        <v>45.4</v>
      </c>
      <c r="E280" s="448">
        <v>2185</v>
      </c>
      <c r="F280" s="448">
        <v>2216</v>
      </c>
      <c r="G280" s="448">
        <v>31</v>
      </c>
      <c r="H280" s="466">
        <v>2.666E-2</v>
      </c>
      <c r="I280" s="466">
        <v>5.9660000223948781E-2</v>
      </c>
      <c r="J280" s="466">
        <f>I280+H280</f>
        <v>8.6320000223948784E-2</v>
      </c>
    </row>
    <row r="281" spans="1:10" x14ac:dyDescent="0.25">
      <c r="A281" s="452">
        <v>185</v>
      </c>
      <c r="B281" s="452"/>
      <c r="C281" s="452">
        <v>17219281</v>
      </c>
      <c r="D281" s="452">
        <v>42.8</v>
      </c>
      <c r="E281" s="452">
        <v>2859</v>
      </c>
      <c r="F281" s="452">
        <v>3705</v>
      </c>
      <c r="G281" s="452">
        <v>846</v>
      </c>
      <c r="H281" s="460">
        <v>0.72755999999999998</v>
      </c>
      <c r="I281" s="460">
        <v>5.6243348228744668E-2</v>
      </c>
      <c r="J281" s="460">
        <v>-0.78380334822874498</v>
      </c>
    </row>
    <row r="282" spans="1:10" x14ac:dyDescent="0.25">
      <c r="A282" s="448">
        <v>185</v>
      </c>
      <c r="B282" s="448"/>
      <c r="C282" s="448">
        <v>17219154</v>
      </c>
      <c r="D282" s="448">
        <v>42.8</v>
      </c>
      <c r="E282" s="448">
        <v>2292</v>
      </c>
      <c r="F282" s="448">
        <v>2320</v>
      </c>
      <c r="G282" s="448">
        <v>28</v>
      </c>
      <c r="H282" s="466">
        <v>2.4080000000000001E-2</v>
      </c>
      <c r="I282" s="466">
        <v>5.6243348228744668E-2</v>
      </c>
      <c r="J282" s="466">
        <f>I282+H282</f>
        <v>8.0323348228744665E-2</v>
      </c>
    </row>
    <row r="283" spans="1:10" x14ac:dyDescent="0.25">
      <c r="A283" s="452">
        <v>187</v>
      </c>
      <c r="B283" s="452"/>
      <c r="C283" s="452">
        <v>17219154</v>
      </c>
      <c r="D283" s="452">
        <v>45.5</v>
      </c>
      <c r="E283" s="452">
        <v>2292</v>
      </c>
      <c r="F283" s="452">
        <v>2320</v>
      </c>
      <c r="G283" s="452">
        <v>28</v>
      </c>
      <c r="H283" s="460">
        <v>2.4080000000000001E-2</v>
      </c>
      <c r="I283" s="460">
        <v>5.9791409916072021E-2</v>
      </c>
      <c r="J283" s="460">
        <v>-8.3871409916072004E-2</v>
      </c>
    </row>
    <row r="284" spans="1:10" x14ac:dyDescent="0.25">
      <c r="A284" s="448">
        <v>187</v>
      </c>
      <c r="B284" s="448"/>
      <c r="C284" s="448">
        <v>17219281</v>
      </c>
      <c r="D284" s="448">
        <v>45.5</v>
      </c>
      <c r="E284" s="448">
        <v>2859</v>
      </c>
      <c r="F284" s="448">
        <v>3705</v>
      </c>
      <c r="G284" s="448">
        <v>846</v>
      </c>
      <c r="H284" s="466">
        <v>0.72755999999999998</v>
      </c>
      <c r="I284" s="466">
        <v>5.9791409916072021E-2</v>
      </c>
      <c r="J284" s="466">
        <f>I284+H284</f>
        <v>0.787351409916072</v>
      </c>
    </row>
    <row r="285" spans="1:10" x14ac:dyDescent="0.25">
      <c r="A285" s="452">
        <v>197</v>
      </c>
      <c r="B285" s="452"/>
      <c r="C285" s="452">
        <v>17715664</v>
      </c>
      <c r="D285" s="452">
        <v>42.6</v>
      </c>
      <c r="E285" s="452">
        <v>4067</v>
      </c>
      <c r="F285" s="452">
        <v>5588</v>
      </c>
      <c r="G285" s="452">
        <v>1521</v>
      </c>
      <c r="H285" s="460">
        <v>1.30806</v>
      </c>
      <c r="I285" s="460">
        <v>5.5980528844498202E-2</v>
      </c>
      <c r="J285" s="460">
        <v>-1.3640405288445001</v>
      </c>
    </row>
    <row r="286" spans="1:10" x14ac:dyDescent="0.25">
      <c r="A286" s="448">
        <v>197</v>
      </c>
      <c r="B286" s="448"/>
      <c r="C286" s="448">
        <v>17715719</v>
      </c>
      <c r="D286" s="448">
        <v>42.6</v>
      </c>
      <c r="E286" s="448">
        <v>1193</v>
      </c>
      <c r="F286" s="448">
        <v>1236</v>
      </c>
      <c r="G286" s="448">
        <v>43</v>
      </c>
      <c r="H286" s="466">
        <v>3.6979999999999999E-2</v>
      </c>
      <c r="I286" s="466">
        <v>5.5980528844498202E-2</v>
      </c>
      <c r="J286" s="466">
        <f>I286+H286</f>
        <v>9.2960528844498208E-2</v>
      </c>
    </row>
    <row r="287" spans="1:10" x14ac:dyDescent="0.25">
      <c r="A287" s="452">
        <v>199</v>
      </c>
      <c r="B287" s="452"/>
      <c r="C287" s="452">
        <v>17715719</v>
      </c>
      <c r="D287" s="452">
        <v>45.5</v>
      </c>
      <c r="E287" s="452">
        <v>1193</v>
      </c>
      <c r="F287" s="452">
        <v>1236</v>
      </c>
      <c r="G287" s="452">
        <v>43</v>
      </c>
      <c r="H287" s="460">
        <v>3.6979999999999999E-2</v>
      </c>
      <c r="I287" s="460">
        <v>5.9791409916072021E-2</v>
      </c>
      <c r="J287" s="460">
        <v>-9.6771409916071999E-2</v>
      </c>
    </row>
    <row r="288" spans="1:10" x14ac:dyDescent="0.25">
      <c r="A288" s="448">
        <v>199</v>
      </c>
      <c r="B288" s="448"/>
      <c r="C288" s="448">
        <v>17715664</v>
      </c>
      <c r="D288" s="448">
        <v>45.5</v>
      </c>
      <c r="E288" s="448">
        <v>4067</v>
      </c>
      <c r="F288" s="448">
        <v>5588</v>
      </c>
      <c r="G288" s="448">
        <v>1521</v>
      </c>
      <c r="H288" s="466">
        <v>1.30806</v>
      </c>
      <c r="I288" s="466">
        <v>5.9791409916072021E-2</v>
      </c>
      <c r="J288" s="466">
        <f>I288+H288</f>
        <v>1.3678514099160721</v>
      </c>
    </row>
    <row r="291" spans="1:13" ht="20.25" x14ac:dyDescent="0.3">
      <c r="A291" s="220"/>
      <c r="B291" s="461"/>
      <c r="C291" s="324"/>
      <c r="D291" s="220"/>
      <c r="E291" s="222"/>
      <c r="F291" s="222"/>
      <c r="G291" s="222"/>
      <c r="H291" s="469"/>
      <c r="I291" s="470"/>
      <c r="J291" s="471"/>
      <c r="K291" s="225"/>
      <c r="L291" s="225"/>
      <c r="M291" s="225"/>
    </row>
    <row r="292" spans="1:13" ht="18.75" x14ac:dyDescent="0.25">
      <c r="A292" s="794" t="s">
        <v>240</v>
      </c>
      <c r="B292" s="794"/>
      <c r="C292" s="794"/>
      <c r="D292" s="794"/>
      <c r="E292" s="794"/>
      <c r="F292" s="794"/>
      <c r="G292" s="794"/>
      <c r="H292" s="794"/>
      <c r="I292" s="794"/>
      <c r="J292" s="794"/>
      <c r="K292" s="794"/>
      <c r="L292" s="794"/>
      <c r="M292" s="794"/>
    </row>
    <row r="293" spans="1:13" ht="18.75" x14ac:dyDescent="0.25">
      <c r="A293" s="770" t="s">
        <v>223</v>
      </c>
      <c r="B293" s="770"/>
      <c r="C293" s="770"/>
      <c r="D293" s="770"/>
      <c r="E293" s="770"/>
      <c r="F293" s="770"/>
      <c r="G293" s="770"/>
      <c r="H293" s="770"/>
      <c r="I293" s="770"/>
      <c r="J293" s="770"/>
      <c r="K293" s="770"/>
      <c r="L293" s="770"/>
      <c r="M293" s="770"/>
    </row>
    <row r="294" spans="1:13" ht="18.75" x14ac:dyDescent="0.25">
      <c r="A294" s="325"/>
      <c r="B294" s="462"/>
      <c r="C294" s="325"/>
      <c r="D294" s="325"/>
      <c r="E294" s="228"/>
      <c r="F294" s="228"/>
      <c r="G294" s="228"/>
      <c r="H294" s="472"/>
      <c r="I294" s="472"/>
      <c r="J294" s="473"/>
      <c r="K294" s="230"/>
      <c r="L294" s="230"/>
      <c r="M294" s="230"/>
    </row>
    <row r="295" spans="1:13" ht="36" x14ac:dyDescent="0.25">
      <c r="A295" s="836" t="s">
        <v>1</v>
      </c>
      <c r="B295" s="796"/>
      <c r="C295" s="796"/>
      <c r="D295" s="796"/>
      <c r="E295" s="796"/>
      <c r="F295" s="796"/>
      <c r="G295" s="796"/>
      <c r="H295" s="796"/>
      <c r="I295" s="837"/>
      <c r="J295" s="474"/>
      <c r="K295" s="232" t="s">
        <v>2</v>
      </c>
      <c r="L295" s="829" t="s">
        <v>3</v>
      </c>
      <c r="M295" s="829"/>
    </row>
    <row r="296" spans="1:13" ht="36" x14ac:dyDescent="0.25">
      <c r="A296" s="838" t="s">
        <v>4</v>
      </c>
      <c r="B296" s="838"/>
      <c r="C296" s="838"/>
      <c r="D296" s="838"/>
      <c r="E296" s="838"/>
      <c r="F296" s="821" t="s">
        <v>5</v>
      </c>
      <c r="G296" s="821"/>
      <c r="H296" s="821"/>
      <c r="I296" s="431" t="s">
        <v>221</v>
      </c>
      <c r="J296" s="475"/>
      <c r="K296" s="232"/>
      <c r="L296" s="829"/>
      <c r="M296" s="829"/>
    </row>
    <row r="297" spans="1:13" x14ac:dyDescent="0.25">
      <c r="A297" s="832" t="s">
        <v>6</v>
      </c>
      <c r="B297" s="832"/>
      <c r="C297" s="832"/>
      <c r="D297" s="832"/>
      <c r="E297" s="832"/>
      <c r="F297" s="821" t="s">
        <v>7</v>
      </c>
      <c r="G297" s="821"/>
      <c r="H297" s="821"/>
      <c r="I297" s="476"/>
      <c r="J297" s="477"/>
      <c r="K297" s="232"/>
      <c r="L297" s="829"/>
      <c r="M297" s="829"/>
    </row>
    <row r="298" spans="1:13" x14ac:dyDescent="0.25">
      <c r="A298" s="833" t="s">
        <v>8</v>
      </c>
      <c r="B298" s="833"/>
      <c r="C298" s="833"/>
      <c r="D298" s="833"/>
      <c r="E298" s="833"/>
      <c r="F298" s="821" t="s">
        <v>9</v>
      </c>
      <c r="G298" s="821"/>
      <c r="H298" s="821"/>
      <c r="I298" s="476"/>
      <c r="J298" s="477"/>
      <c r="K298" s="232"/>
      <c r="L298" s="829"/>
      <c r="M298" s="829"/>
    </row>
    <row r="299" spans="1:13" x14ac:dyDescent="0.25">
      <c r="A299" s="833"/>
      <c r="B299" s="833"/>
      <c r="C299" s="833"/>
      <c r="D299" s="833"/>
      <c r="E299" s="833"/>
      <c r="F299" s="822" t="s">
        <v>207</v>
      </c>
      <c r="G299" s="786"/>
      <c r="H299" s="823"/>
      <c r="I299" s="476"/>
      <c r="J299" s="477"/>
      <c r="K299" s="232"/>
      <c r="L299" s="829"/>
      <c r="M299" s="829"/>
    </row>
    <row r="300" spans="1:13" x14ac:dyDescent="0.25">
      <c r="A300" s="833"/>
      <c r="B300" s="833"/>
      <c r="C300" s="833"/>
      <c r="D300" s="833"/>
      <c r="E300" s="833"/>
      <c r="F300" s="821" t="s">
        <v>10</v>
      </c>
      <c r="G300" s="821"/>
      <c r="H300" s="821"/>
      <c r="I300" s="476"/>
      <c r="J300" s="477"/>
      <c r="K300" s="232"/>
      <c r="L300" s="829"/>
      <c r="M300" s="829"/>
    </row>
    <row r="301" spans="1:13" x14ac:dyDescent="0.25">
      <c r="H301" s="839" t="s">
        <v>257</v>
      </c>
      <c r="I301" s="839"/>
    </row>
    <row r="302" spans="1:13" ht="38.25" x14ac:dyDescent="0.25">
      <c r="A302" s="483" t="s">
        <v>12</v>
      </c>
      <c r="B302" s="484"/>
      <c r="C302" s="483" t="s">
        <v>13</v>
      </c>
      <c r="D302" s="483" t="s">
        <v>14</v>
      </c>
      <c r="E302" s="485" t="s">
        <v>215</v>
      </c>
      <c r="F302" s="485" t="s">
        <v>222</v>
      </c>
      <c r="G302" s="383" t="s">
        <v>15</v>
      </c>
      <c r="H302" s="383" t="s">
        <v>16</v>
      </c>
      <c r="I302" s="383" t="s">
        <v>17</v>
      </c>
      <c r="J302" s="383" t="s">
        <v>18</v>
      </c>
      <c r="K302" s="486"/>
      <c r="L302" s="487"/>
      <c r="M302" s="487"/>
    </row>
    <row r="303" spans="1:13" x14ac:dyDescent="0.25">
      <c r="A303" s="452">
        <v>29</v>
      </c>
      <c r="B303" s="452"/>
      <c r="C303" s="452">
        <v>17218983</v>
      </c>
      <c r="D303" s="452">
        <v>36.700000000000003</v>
      </c>
      <c r="E303" s="452">
        <v>3609</v>
      </c>
      <c r="F303" s="452">
        <v>3610</v>
      </c>
      <c r="G303" s="452">
        <v>1</v>
      </c>
      <c r="H303" s="460">
        <v>8.5999999999999998E-4</v>
      </c>
      <c r="I303" s="460">
        <v>2.6859091042576652E-2</v>
      </c>
      <c r="J303" s="460">
        <v>-2.77190910425767E-2</v>
      </c>
    </row>
    <row r="304" spans="1:13" x14ac:dyDescent="0.25">
      <c r="A304" s="448">
        <v>29</v>
      </c>
      <c r="B304" s="448"/>
      <c r="C304" s="448">
        <v>17219220</v>
      </c>
      <c r="D304" s="448">
        <v>36.700000000000003</v>
      </c>
      <c r="E304" s="448">
        <v>2130</v>
      </c>
      <c r="F304" s="448">
        <v>2130</v>
      </c>
      <c r="G304" s="448">
        <v>0</v>
      </c>
      <c r="H304" s="466">
        <v>0</v>
      </c>
      <c r="I304" s="466">
        <v>2.6859091042576652E-2</v>
      </c>
      <c r="J304" s="466">
        <f>I304+H304</f>
        <v>2.6859091042576652E-2</v>
      </c>
    </row>
    <row r="305" spans="1:10" x14ac:dyDescent="0.25">
      <c r="A305" s="452">
        <v>31</v>
      </c>
      <c r="B305" s="452"/>
      <c r="C305" s="452">
        <v>17219220</v>
      </c>
      <c r="D305" s="452">
        <v>45.7</v>
      </c>
      <c r="E305" s="452">
        <v>2130</v>
      </c>
      <c r="F305" s="452">
        <v>2130</v>
      </c>
      <c r="G305" s="452">
        <v>0</v>
      </c>
      <c r="H305" s="460">
        <v>0</v>
      </c>
      <c r="I305" s="460">
        <v>3.3445789118412887E-2</v>
      </c>
      <c r="J305" s="460">
        <v>-3.3445789118412901E-2</v>
      </c>
    </row>
    <row r="306" spans="1:10" x14ac:dyDescent="0.25">
      <c r="A306" s="448">
        <v>31</v>
      </c>
      <c r="B306" s="448"/>
      <c r="C306" s="448">
        <v>17218983</v>
      </c>
      <c r="D306" s="448">
        <v>45.7</v>
      </c>
      <c r="E306" s="448">
        <v>3609</v>
      </c>
      <c r="F306" s="448">
        <v>3610</v>
      </c>
      <c r="G306" s="448">
        <v>1</v>
      </c>
      <c r="H306" s="466">
        <v>8.5999999999999998E-4</v>
      </c>
      <c r="I306" s="466">
        <v>3.3445789118412887E-2</v>
      </c>
      <c r="J306" s="466">
        <f>I306+H306</f>
        <v>3.4305789118412887E-2</v>
      </c>
    </row>
    <row r="307" spans="1:10" x14ac:dyDescent="0.25">
      <c r="A307" s="452">
        <v>41</v>
      </c>
      <c r="B307" s="452"/>
      <c r="C307" s="452">
        <v>17715025</v>
      </c>
      <c r="D307" s="452">
        <v>36.799999999999997</v>
      </c>
      <c r="E307" s="452">
        <v>5433</v>
      </c>
      <c r="F307" s="452">
        <v>6105</v>
      </c>
      <c r="G307" s="452">
        <v>672</v>
      </c>
      <c r="H307" s="460">
        <v>0.57791999999999999</v>
      </c>
      <c r="I307" s="460">
        <v>2.6932276576752606E-2</v>
      </c>
      <c r="J307" s="460">
        <v>-0.604852276576753</v>
      </c>
    </row>
    <row r="308" spans="1:10" x14ac:dyDescent="0.25">
      <c r="A308" s="448">
        <v>41</v>
      </c>
      <c r="B308" s="448"/>
      <c r="C308" s="448">
        <v>17715689</v>
      </c>
      <c r="D308" s="448">
        <v>36.799999999999997</v>
      </c>
      <c r="E308" s="448">
        <v>3770</v>
      </c>
      <c r="F308" s="448">
        <v>4024</v>
      </c>
      <c r="G308" s="448">
        <v>254</v>
      </c>
      <c r="H308" s="466">
        <v>0.21844</v>
      </c>
      <c r="I308" s="466">
        <v>2.6932276576752606E-2</v>
      </c>
      <c r="J308" s="466">
        <f>I308+H308</f>
        <v>0.24537227657675259</v>
      </c>
    </row>
    <row r="309" spans="1:10" x14ac:dyDescent="0.25">
      <c r="A309" s="452">
        <v>43</v>
      </c>
      <c r="B309" s="452"/>
      <c r="C309" s="452">
        <v>17715689</v>
      </c>
      <c r="D309" s="452">
        <v>45.6</v>
      </c>
      <c r="E309" s="452">
        <v>3770</v>
      </c>
      <c r="F309" s="452">
        <v>4024</v>
      </c>
      <c r="G309" s="452">
        <v>254</v>
      </c>
      <c r="H309" s="460">
        <v>0.21844</v>
      </c>
      <c r="I309" s="460">
        <v>3.337260358423693E-2</v>
      </c>
      <c r="J309" s="460">
        <v>-0.25181260358423702</v>
      </c>
    </row>
    <row r="310" spans="1:10" x14ac:dyDescent="0.25">
      <c r="A310" s="448">
        <v>43</v>
      </c>
      <c r="B310" s="448"/>
      <c r="C310" s="448">
        <v>17715025</v>
      </c>
      <c r="D310" s="448">
        <v>45.6</v>
      </c>
      <c r="E310" s="448">
        <v>5433</v>
      </c>
      <c r="F310" s="448">
        <v>6105</v>
      </c>
      <c r="G310" s="448">
        <v>672</v>
      </c>
      <c r="H310" s="466">
        <v>0.57791999999999999</v>
      </c>
      <c r="I310" s="466">
        <v>3.337260358423693E-2</v>
      </c>
      <c r="J310" s="466">
        <f>I310+H310</f>
        <v>0.61129260358423687</v>
      </c>
    </row>
    <row r="311" spans="1:10" x14ac:dyDescent="0.25">
      <c r="A311" s="452">
        <v>53</v>
      </c>
      <c r="B311" s="452"/>
      <c r="C311" s="452">
        <v>17218951</v>
      </c>
      <c r="D311" s="452">
        <v>36.299999999999997</v>
      </c>
      <c r="E311" s="452">
        <v>4018</v>
      </c>
      <c r="F311" s="452">
        <v>4293</v>
      </c>
      <c r="G311" s="452">
        <v>275</v>
      </c>
      <c r="H311" s="460">
        <v>0.23649999999999999</v>
      </c>
      <c r="I311" s="460">
        <v>2.6566348905872818E-2</v>
      </c>
      <c r="J311" s="460">
        <v>-0.26306634890587299</v>
      </c>
    </row>
    <row r="312" spans="1:10" x14ac:dyDescent="0.25">
      <c r="A312" s="448">
        <v>53</v>
      </c>
      <c r="B312" s="448"/>
      <c r="C312" s="448">
        <v>17219239</v>
      </c>
      <c r="D312" s="448">
        <v>36.299999999999997</v>
      </c>
      <c r="E312" s="448">
        <v>2909</v>
      </c>
      <c r="F312" s="448">
        <v>3035</v>
      </c>
      <c r="G312" s="448">
        <v>126</v>
      </c>
      <c r="H312" s="466">
        <v>0.10836</v>
      </c>
      <c r="I312" s="466">
        <v>2.6566348905872818E-2</v>
      </c>
      <c r="J312" s="466">
        <f>I312+H312</f>
        <v>0.13492634890587282</v>
      </c>
    </row>
    <row r="313" spans="1:10" x14ac:dyDescent="0.25">
      <c r="A313" s="452">
        <v>55</v>
      </c>
      <c r="B313" s="452"/>
      <c r="C313" s="452">
        <v>17219239</v>
      </c>
      <c r="D313" s="452">
        <v>45.5</v>
      </c>
      <c r="E313" s="452">
        <v>2909</v>
      </c>
      <c r="F313" s="452">
        <v>3035</v>
      </c>
      <c r="G313" s="452">
        <v>126</v>
      </c>
      <c r="H313" s="460">
        <v>0.10836</v>
      </c>
      <c r="I313" s="460">
        <v>3.3299418050060967E-2</v>
      </c>
      <c r="J313" s="460">
        <v>-0.14165941805006099</v>
      </c>
    </row>
    <row r="314" spans="1:10" x14ac:dyDescent="0.25">
      <c r="A314" s="448">
        <v>55</v>
      </c>
      <c r="B314" s="448"/>
      <c r="C314" s="448">
        <v>17218951</v>
      </c>
      <c r="D314" s="448">
        <v>45.5</v>
      </c>
      <c r="E314" s="448">
        <v>4018</v>
      </c>
      <c r="F314" s="448">
        <v>4293</v>
      </c>
      <c r="G314" s="448">
        <v>275</v>
      </c>
      <c r="H314" s="466">
        <v>0.23649999999999999</v>
      </c>
      <c r="I314" s="466">
        <v>3.3299418050060967E-2</v>
      </c>
      <c r="J314" s="466">
        <f>I314+H314</f>
        <v>0.26979941805006097</v>
      </c>
    </row>
    <row r="315" spans="1:10" x14ac:dyDescent="0.25">
      <c r="A315" s="452">
        <v>65</v>
      </c>
      <c r="B315" s="452"/>
      <c r="C315" s="452">
        <v>17218834</v>
      </c>
      <c r="D315" s="452">
        <v>36.200000000000003</v>
      </c>
      <c r="E315" s="452">
        <v>4751</v>
      </c>
      <c r="F315" s="452">
        <v>5143</v>
      </c>
      <c r="G315" s="452">
        <v>392</v>
      </c>
      <c r="H315" s="460">
        <v>0.33711999999999998</v>
      </c>
      <c r="I315" s="460">
        <v>2.6493163371696861E-2</v>
      </c>
      <c r="J315" s="460">
        <v>-0.36361316337169702</v>
      </c>
    </row>
    <row r="316" spans="1:10" x14ac:dyDescent="0.25">
      <c r="A316" s="448">
        <v>65</v>
      </c>
      <c r="B316" s="448"/>
      <c r="C316" s="448">
        <v>17219112</v>
      </c>
      <c r="D316" s="448">
        <v>36.200000000000003</v>
      </c>
      <c r="E316" s="448">
        <v>1745</v>
      </c>
      <c r="F316" s="448">
        <v>1781</v>
      </c>
      <c r="G316" s="448">
        <v>36</v>
      </c>
      <c r="H316" s="466">
        <v>3.0959999999999998E-2</v>
      </c>
      <c r="I316" s="466">
        <v>2.6493163371696861E-2</v>
      </c>
      <c r="J316" s="466">
        <f>I316+H316</f>
        <v>5.7453163371696855E-2</v>
      </c>
    </row>
    <row r="317" spans="1:10" x14ac:dyDescent="0.25">
      <c r="A317" s="452">
        <v>67</v>
      </c>
      <c r="B317" s="452"/>
      <c r="C317" s="452">
        <v>17219112</v>
      </c>
      <c r="D317" s="452">
        <v>45.8</v>
      </c>
      <c r="E317" s="452">
        <v>1745</v>
      </c>
      <c r="F317" s="452">
        <v>1781</v>
      </c>
      <c r="G317" s="452">
        <v>36</v>
      </c>
      <c r="H317" s="460">
        <v>3.0959999999999998E-2</v>
      </c>
      <c r="I317" s="460">
        <v>3.3518974652588844E-2</v>
      </c>
      <c r="J317" s="460">
        <v>-6.4478974652588797E-2</v>
      </c>
    </row>
    <row r="318" spans="1:10" x14ac:dyDescent="0.25">
      <c r="A318" s="448">
        <v>67</v>
      </c>
      <c r="B318" s="448"/>
      <c r="C318" s="448">
        <v>17218834</v>
      </c>
      <c r="D318" s="448">
        <v>45.8</v>
      </c>
      <c r="E318" s="448">
        <v>4751</v>
      </c>
      <c r="F318" s="448">
        <v>5143</v>
      </c>
      <c r="G318" s="448">
        <v>392</v>
      </c>
      <c r="H318" s="466">
        <v>0.33711999999999998</v>
      </c>
      <c r="I318" s="466">
        <v>3.3518974652588844E-2</v>
      </c>
      <c r="J318" s="466">
        <f>I318+H318</f>
        <v>0.37063897465258883</v>
      </c>
    </row>
    <row r="319" spans="1:10" x14ac:dyDescent="0.25">
      <c r="A319" s="452">
        <v>77</v>
      </c>
      <c r="B319" s="452"/>
      <c r="C319" s="452">
        <v>17715229</v>
      </c>
      <c r="D319" s="452">
        <v>36.299999999999997</v>
      </c>
      <c r="E319" s="452">
        <v>1812</v>
      </c>
      <c r="F319" s="452">
        <v>1812</v>
      </c>
      <c r="G319" s="452">
        <v>0</v>
      </c>
      <c r="H319" s="460">
        <v>0</v>
      </c>
      <c r="I319" s="460">
        <v>2.6566348905872818E-2</v>
      </c>
      <c r="J319" s="460">
        <v>-2.65663489058728E-2</v>
      </c>
    </row>
    <row r="320" spans="1:10" x14ac:dyDescent="0.25">
      <c r="A320" s="448">
        <v>77</v>
      </c>
      <c r="B320" s="448"/>
      <c r="C320" s="448">
        <v>17715409</v>
      </c>
      <c r="D320" s="448">
        <v>36.299999999999997</v>
      </c>
      <c r="E320" s="448">
        <v>4354</v>
      </c>
      <c r="F320" s="448">
        <v>4825</v>
      </c>
      <c r="G320" s="448">
        <v>471</v>
      </c>
      <c r="H320" s="466">
        <v>0.40505999999999998</v>
      </c>
      <c r="I320" s="466">
        <v>2.6566348905872818E-2</v>
      </c>
      <c r="J320" s="466">
        <f>I320+H320</f>
        <v>0.43162634890587281</v>
      </c>
    </row>
    <row r="321" spans="1:10" x14ac:dyDescent="0.25">
      <c r="A321" s="452">
        <v>79</v>
      </c>
      <c r="B321" s="452"/>
      <c r="C321" s="452">
        <v>17715409</v>
      </c>
      <c r="D321" s="452">
        <v>45.6</v>
      </c>
      <c r="E321" s="452">
        <v>4354</v>
      </c>
      <c r="F321" s="452">
        <v>4825</v>
      </c>
      <c r="G321" s="452">
        <v>471</v>
      </c>
      <c r="H321" s="460">
        <v>0.40505999999999998</v>
      </c>
      <c r="I321" s="460">
        <v>3.337260358423693E-2</v>
      </c>
      <c r="J321" s="460">
        <v>-0.43843260358423702</v>
      </c>
    </row>
    <row r="322" spans="1:10" x14ac:dyDescent="0.25">
      <c r="A322" s="448">
        <v>79</v>
      </c>
      <c r="B322" s="448"/>
      <c r="C322" s="448">
        <v>17715229</v>
      </c>
      <c r="D322" s="448">
        <v>45.6</v>
      </c>
      <c r="E322" s="448">
        <v>1812</v>
      </c>
      <c r="F322" s="448">
        <v>1812</v>
      </c>
      <c r="G322" s="448">
        <v>0</v>
      </c>
      <c r="H322" s="466">
        <v>0</v>
      </c>
      <c r="I322" s="466">
        <v>3.337260358423693E-2</v>
      </c>
      <c r="J322" s="466">
        <f>I322+H322</f>
        <v>3.337260358423693E-2</v>
      </c>
    </row>
    <row r="323" spans="1:10" x14ac:dyDescent="0.25">
      <c r="A323" s="452">
        <v>89</v>
      </c>
      <c r="B323" s="452"/>
      <c r="C323" s="452">
        <v>17715072</v>
      </c>
      <c r="D323" s="452">
        <v>36.5</v>
      </c>
      <c r="E323" s="452">
        <v>4508</v>
      </c>
      <c r="F323" s="452">
        <v>4936</v>
      </c>
      <c r="G323" s="452">
        <v>428</v>
      </c>
      <c r="H323" s="460">
        <v>0.36808000000000002</v>
      </c>
      <c r="I323" s="460">
        <v>2.6712719974224731E-2</v>
      </c>
      <c r="J323" s="460">
        <v>-0.39479271997422499</v>
      </c>
    </row>
    <row r="324" spans="1:10" x14ac:dyDescent="0.25">
      <c r="A324" s="448">
        <v>89</v>
      </c>
      <c r="B324" s="448"/>
      <c r="C324" s="448">
        <v>17715416</v>
      </c>
      <c r="D324" s="448">
        <v>36.5</v>
      </c>
      <c r="E324" s="448">
        <v>3232</v>
      </c>
      <c r="F324" s="448">
        <v>3433</v>
      </c>
      <c r="G324" s="448">
        <v>201</v>
      </c>
      <c r="H324" s="466">
        <v>0.17285999999999999</v>
      </c>
      <c r="I324" s="466">
        <v>2.6712719974224731E-2</v>
      </c>
      <c r="J324" s="466">
        <f>I324+H324</f>
        <v>0.19957271997422471</v>
      </c>
    </row>
    <row r="325" spans="1:10" x14ac:dyDescent="0.25">
      <c r="A325" s="452">
        <v>91</v>
      </c>
      <c r="B325" s="452"/>
      <c r="C325" s="452">
        <v>17715416</v>
      </c>
      <c r="D325" s="452">
        <v>45</v>
      </c>
      <c r="E325" s="452">
        <v>3232</v>
      </c>
      <c r="F325" s="452">
        <v>3433</v>
      </c>
      <c r="G325" s="452">
        <v>201</v>
      </c>
      <c r="H325" s="460">
        <v>0.17285999999999999</v>
      </c>
      <c r="I325" s="460">
        <v>3.2933490379181175E-2</v>
      </c>
      <c r="J325" s="460">
        <v>-0.20579349037918099</v>
      </c>
    </row>
    <row r="326" spans="1:10" x14ac:dyDescent="0.25">
      <c r="A326" s="448">
        <v>91</v>
      </c>
      <c r="B326" s="448"/>
      <c r="C326" s="448">
        <v>17715072</v>
      </c>
      <c r="D326" s="448">
        <v>45</v>
      </c>
      <c r="E326" s="448">
        <v>4508</v>
      </c>
      <c r="F326" s="448">
        <v>4936</v>
      </c>
      <c r="G326" s="448">
        <v>428</v>
      </c>
      <c r="H326" s="466">
        <v>0.36808000000000002</v>
      </c>
      <c r="I326" s="466">
        <v>3.2933490379181175E-2</v>
      </c>
      <c r="J326" s="466">
        <f>I326+H326</f>
        <v>0.40101349037918121</v>
      </c>
    </row>
    <row r="327" spans="1:10" x14ac:dyDescent="0.25">
      <c r="A327" s="452">
        <v>101</v>
      </c>
      <c r="B327" s="452"/>
      <c r="C327" s="452">
        <v>17219091</v>
      </c>
      <c r="D327" s="452">
        <v>35.700000000000003</v>
      </c>
      <c r="E327" s="452">
        <v>3932</v>
      </c>
      <c r="F327" s="452">
        <v>3932</v>
      </c>
      <c r="G327" s="452">
        <v>0</v>
      </c>
      <c r="H327" s="460">
        <v>0</v>
      </c>
      <c r="I327" s="460">
        <v>2.612723570081707E-2</v>
      </c>
      <c r="J327" s="460">
        <v>-2.6127235700817101E-2</v>
      </c>
    </row>
    <row r="328" spans="1:10" x14ac:dyDescent="0.25">
      <c r="A328" s="448">
        <v>101</v>
      </c>
      <c r="B328" s="448"/>
      <c r="C328" s="448">
        <v>17219065</v>
      </c>
      <c r="D328" s="448">
        <v>35.700000000000003</v>
      </c>
      <c r="E328" s="448">
        <v>3655</v>
      </c>
      <c r="F328" s="448">
        <v>4515</v>
      </c>
      <c r="G328" s="448">
        <v>860</v>
      </c>
      <c r="H328" s="466">
        <v>0.73960000000000004</v>
      </c>
      <c r="I328" s="466">
        <v>2.612723570081707E-2</v>
      </c>
      <c r="J328" s="466">
        <f>I328+H328</f>
        <v>0.76572723570081713</v>
      </c>
    </row>
    <row r="329" spans="1:10" x14ac:dyDescent="0.25">
      <c r="A329" s="452">
        <v>103</v>
      </c>
      <c r="B329" s="452"/>
      <c r="C329" s="452">
        <v>17219065</v>
      </c>
      <c r="D329" s="452">
        <v>45.6</v>
      </c>
      <c r="E329" s="452">
        <v>3655</v>
      </c>
      <c r="F329" s="452">
        <v>4515</v>
      </c>
      <c r="G329" s="452">
        <v>860</v>
      </c>
      <c r="H329" s="460">
        <v>0.73960000000000004</v>
      </c>
      <c r="I329" s="460">
        <v>3.337260358423693E-2</v>
      </c>
      <c r="J329" s="460">
        <v>-0.77297260358423703</v>
      </c>
    </row>
    <row r="330" spans="1:10" x14ac:dyDescent="0.25">
      <c r="A330" s="448">
        <v>103</v>
      </c>
      <c r="B330" s="448"/>
      <c r="C330" s="448">
        <v>17219091</v>
      </c>
      <c r="D330" s="448">
        <v>45.6</v>
      </c>
      <c r="E330" s="448">
        <v>3932</v>
      </c>
      <c r="F330" s="448">
        <v>3932</v>
      </c>
      <c r="G330" s="448">
        <v>0</v>
      </c>
      <c r="H330" s="466">
        <v>0</v>
      </c>
      <c r="I330" s="466">
        <v>3.337260358423693E-2</v>
      </c>
      <c r="J330" s="466">
        <f>I330+H330</f>
        <v>3.337260358423693E-2</v>
      </c>
    </row>
    <row r="331" spans="1:10" x14ac:dyDescent="0.25">
      <c r="A331" s="452">
        <v>125</v>
      </c>
      <c r="B331" s="452"/>
      <c r="C331" s="452">
        <v>17219041</v>
      </c>
      <c r="D331" s="452">
        <v>35.700000000000003</v>
      </c>
      <c r="E331" s="452">
        <v>5003</v>
      </c>
      <c r="F331" s="452">
        <v>5881</v>
      </c>
      <c r="G331" s="452">
        <v>878</v>
      </c>
      <c r="H331" s="460">
        <v>0.75507999999999997</v>
      </c>
      <c r="I331" s="460">
        <v>2.612723570081707E-2</v>
      </c>
      <c r="J331" s="460">
        <v>-0.78120723570081696</v>
      </c>
    </row>
    <row r="332" spans="1:10" x14ac:dyDescent="0.25">
      <c r="A332" s="448">
        <v>125</v>
      </c>
      <c r="B332" s="448"/>
      <c r="C332" s="448">
        <v>17219069</v>
      </c>
      <c r="D332" s="448">
        <v>35.700000000000003</v>
      </c>
      <c r="E332" s="448">
        <v>2543</v>
      </c>
      <c r="F332" s="448">
        <v>2543</v>
      </c>
      <c r="G332" s="448">
        <v>0</v>
      </c>
      <c r="H332" s="466">
        <v>0</v>
      </c>
      <c r="I332" s="466">
        <v>2.612723570081707E-2</v>
      </c>
      <c r="J332" s="466">
        <f>I332+H332</f>
        <v>2.612723570081707E-2</v>
      </c>
    </row>
    <row r="333" spans="1:10" x14ac:dyDescent="0.25">
      <c r="A333" s="452">
        <v>127</v>
      </c>
      <c r="B333" s="452"/>
      <c r="C333" s="452">
        <v>17219069</v>
      </c>
      <c r="D333" s="452">
        <v>45.6</v>
      </c>
      <c r="E333" s="452">
        <v>2543</v>
      </c>
      <c r="F333" s="452">
        <v>2543</v>
      </c>
      <c r="G333" s="452">
        <v>0</v>
      </c>
      <c r="H333" s="460">
        <v>0</v>
      </c>
      <c r="I333" s="460">
        <v>3.337260358423693E-2</v>
      </c>
      <c r="J333" s="460">
        <v>-3.3372603584236903E-2</v>
      </c>
    </row>
    <row r="334" spans="1:10" x14ac:dyDescent="0.25">
      <c r="A334" s="448">
        <v>127</v>
      </c>
      <c r="B334" s="448"/>
      <c r="C334" s="448">
        <v>17219041</v>
      </c>
      <c r="D334" s="448">
        <v>45.6</v>
      </c>
      <c r="E334" s="448">
        <v>5003</v>
      </c>
      <c r="F334" s="448">
        <v>5881</v>
      </c>
      <c r="G334" s="448">
        <v>878</v>
      </c>
      <c r="H334" s="466">
        <v>0.75507999999999997</v>
      </c>
      <c r="I334" s="466">
        <v>3.337260358423693E-2</v>
      </c>
      <c r="J334" s="466">
        <f>I334+H334</f>
        <v>0.78845260358423686</v>
      </c>
    </row>
    <row r="335" spans="1:10" x14ac:dyDescent="0.25">
      <c r="A335" s="452">
        <v>137</v>
      </c>
      <c r="B335" s="452"/>
      <c r="C335" s="452">
        <v>17219076</v>
      </c>
      <c r="D335" s="452">
        <v>36.200000000000003</v>
      </c>
      <c r="E335" s="452">
        <v>3314</v>
      </c>
      <c r="F335" s="452">
        <v>3766</v>
      </c>
      <c r="G335" s="452">
        <v>452</v>
      </c>
      <c r="H335" s="460">
        <v>0.38872000000000001</v>
      </c>
      <c r="I335" s="460">
        <v>2.6493163371696861E-2</v>
      </c>
      <c r="J335" s="460">
        <v>-0.415213163371697</v>
      </c>
    </row>
    <row r="336" spans="1:10" x14ac:dyDescent="0.25">
      <c r="A336" s="448">
        <v>137</v>
      </c>
      <c r="B336" s="448"/>
      <c r="C336" s="448">
        <v>17219253</v>
      </c>
      <c r="D336" s="448">
        <v>36.200000000000003</v>
      </c>
      <c r="E336" s="448">
        <v>1870</v>
      </c>
      <c r="F336" s="448">
        <v>1870</v>
      </c>
      <c r="G336" s="448">
        <v>0</v>
      </c>
      <c r="H336" s="466">
        <v>0</v>
      </c>
      <c r="I336" s="466">
        <v>2.6493163371696861E-2</v>
      </c>
      <c r="J336" s="466">
        <f>I336+H336</f>
        <v>2.6493163371696861E-2</v>
      </c>
    </row>
    <row r="337" spans="1:10" x14ac:dyDescent="0.25">
      <c r="A337" s="452">
        <v>139</v>
      </c>
      <c r="B337" s="452"/>
      <c r="C337" s="452">
        <v>17219253</v>
      </c>
      <c r="D337" s="452">
        <v>45.5</v>
      </c>
      <c r="E337" s="452">
        <v>1870</v>
      </c>
      <c r="F337" s="452">
        <v>1870</v>
      </c>
      <c r="G337" s="452">
        <v>0</v>
      </c>
      <c r="H337" s="460">
        <v>0</v>
      </c>
      <c r="I337" s="460">
        <v>3.3299418050060967E-2</v>
      </c>
      <c r="J337" s="460">
        <v>-3.3299418050061001E-2</v>
      </c>
    </row>
    <row r="338" spans="1:10" x14ac:dyDescent="0.25">
      <c r="A338" s="448">
        <v>139</v>
      </c>
      <c r="B338" s="448"/>
      <c r="C338" s="448">
        <v>17219076</v>
      </c>
      <c r="D338" s="448">
        <v>45.5</v>
      </c>
      <c r="E338" s="448">
        <v>3314</v>
      </c>
      <c r="F338" s="448">
        <v>3766</v>
      </c>
      <c r="G338" s="448">
        <v>452</v>
      </c>
      <c r="H338" s="466">
        <v>0.38872000000000001</v>
      </c>
      <c r="I338" s="466">
        <v>3.3299418050060967E-2</v>
      </c>
      <c r="J338" s="466">
        <f>I338+H338</f>
        <v>0.42201941805006099</v>
      </c>
    </row>
    <row r="339" spans="1:10" x14ac:dyDescent="0.25">
      <c r="A339" s="452">
        <v>149</v>
      </c>
      <c r="B339" s="452"/>
      <c r="C339" s="452">
        <v>17715559</v>
      </c>
      <c r="D339" s="452">
        <v>42.5</v>
      </c>
      <c r="E339" s="452">
        <v>3745</v>
      </c>
      <c r="F339" s="452">
        <v>3954</v>
      </c>
      <c r="G339" s="452">
        <v>209</v>
      </c>
      <c r="H339" s="460">
        <v>0.17973999999999998</v>
      </c>
      <c r="I339" s="460">
        <v>3.1103852024782226E-2</v>
      </c>
      <c r="J339" s="460">
        <v>-0.21084385202478201</v>
      </c>
    </row>
    <row r="340" spans="1:10" x14ac:dyDescent="0.25">
      <c r="A340" s="448">
        <v>149</v>
      </c>
      <c r="B340" s="448"/>
      <c r="C340" s="448">
        <v>17219146</v>
      </c>
      <c r="D340" s="448">
        <v>42.5</v>
      </c>
      <c r="E340" s="448">
        <v>2378</v>
      </c>
      <c r="F340" s="448">
        <v>2614</v>
      </c>
      <c r="G340" s="448">
        <v>236</v>
      </c>
      <c r="H340" s="466">
        <v>0.20296</v>
      </c>
      <c r="I340" s="466">
        <v>3.1103852024782226E-2</v>
      </c>
      <c r="J340" s="466">
        <f>I340+H340</f>
        <v>0.23406385202478222</v>
      </c>
    </row>
    <row r="341" spans="1:10" x14ac:dyDescent="0.25">
      <c r="A341" s="452">
        <v>151</v>
      </c>
      <c r="B341" s="452"/>
      <c r="C341" s="452">
        <v>17219146</v>
      </c>
      <c r="D341" s="452">
        <v>45.4</v>
      </c>
      <c r="E341" s="452">
        <v>2378</v>
      </c>
      <c r="F341" s="452">
        <v>2614</v>
      </c>
      <c r="G341" s="452">
        <v>236</v>
      </c>
      <c r="H341" s="460">
        <v>0.20296</v>
      </c>
      <c r="I341" s="460">
        <v>3.322623251588501E-2</v>
      </c>
      <c r="J341" s="460">
        <v>-0.236186232515885</v>
      </c>
    </row>
    <row r="342" spans="1:10" x14ac:dyDescent="0.25">
      <c r="A342" s="448">
        <v>151</v>
      </c>
      <c r="B342" s="448"/>
      <c r="C342" s="448">
        <v>17715559</v>
      </c>
      <c r="D342" s="448">
        <v>45.4</v>
      </c>
      <c r="E342" s="448">
        <v>3745</v>
      </c>
      <c r="F342" s="448">
        <v>3954</v>
      </c>
      <c r="G342" s="448">
        <v>209</v>
      </c>
      <c r="H342" s="466">
        <v>0.17973999999999998</v>
      </c>
      <c r="I342" s="466">
        <v>3.322623251588501E-2</v>
      </c>
      <c r="J342" s="466">
        <f>I342+H342</f>
        <v>0.21296623251588498</v>
      </c>
    </row>
    <row r="343" spans="1:10" x14ac:dyDescent="0.25">
      <c r="A343" s="452">
        <v>161</v>
      </c>
      <c r="B343" s="452"/>
      <c r="C343" s="452">
        <v>17219107</v>
      </c>
      <c r="D343" s="452">
        <v>43</v>
      </c>
      <c r="E343" s="452">
        <v>1873</v>
      </c>
      <c r="F343" s="452">
        <v>1873</v>
      </c>
      <c r="G343" s="452">
        <v>0</v>
      </c>
      <c r="H343" s="460">
        <v>0</v>
      </c>
      <c r="I343" s="460">
        <v>3.1469779695662017E-2</v>
      </c>
      <c r="J343" s="460">
        <v>-3.1469779695661997E-2</v>
      </c>
    </row>
    <row r="344" spans="1:10" x14ac:dyDescent="0.25">
      <c r="A344" s="448">
        <v>161</v>
      </c>
      <c r="B344" s="448"/>
      <c r="C344" s="448">
        <v>17218735</v>
      </c>
      <c r="D344" s="448">
        <v>43</v>
      </c>
      <c r="E344" s="448">
        <v>2880</v>
      </c>
      <c r="F344" s="448">
        <v>2880</v>
      </c>
      <c r="G344" s="448">
        <v>0</v>
      </c>
      <c r="H344" s="466">
        <v>0</v>
      </c>
      <c r="I344" s="466">
        <v>3.1469779695662017E-2</v>
      </c>
      <c r="J344" s="466">
        <f>I344+H344</f>
        <v>3.1469779695662017E-2</v>
      </c>
    </row>
    <row r="345" spans="1:10" x14ac:dyDescent="0.25">
      <c r="A345" s="452">
        <v>163</v>
      </c>
      <c r="B345" s="452"/>
      <c r="C345" s="452">
        <v>17218735</v>
      </c>
      <c r="D345" s="452">
        <v>45.3</v>
      </c>
      <c r="E345" s="452">
        <v>2880</v>
      </c>
      <c r="F345" s="452">
        <v>2880</v>
      </c>
      <c r="G345" s="452">
        <v>0</v>
      </c>
      <c r="H345" s="460">
        <v>0</v>
      </c>
      <c r="I345" s="460">
        <v>3.3153046981709053E-2</v>
      </c>
      <c r="J345" s="460">
        <v>-3.3153046981709101E-2</v>
      </c>
    </row>
    <row r="346" spans="1:10" x14ac:dyDescent="0.25">
      <c r="A346" s="448">
        <v>163</v>
      </c>
      <c r="B346" s="448"/>
      <c r="C346" s="448">
        <v>17219107</v>
      </c>
      <c r="D346" s="448">
        <v>45.3</v>
      </c>
      <c r="E346" s="448">
        <v>1873</v>
      </c>
      <c r="F346" s="448">
        <v>1873</v>
      </c>
      <c r="G346" s="448">
        <v>0</v>
      </c>
      <c r="H346" s="466">
        <v>0</v>
      </c>
      <c r="I346" s="466">
        <v>3.3153046981709053E-2</v>
      </c>
      <c r="J346" s="466">
        <f>I346+H346</f>
        <v>3.3153046981709053E-2</v>
      </c>
    </row>
    <row r="347" spans="1:10" x14ac:dyDescent="0.25">
      <c r="A347" s="452">
        <v>173</v>
      </c>
      <c r="B347" s="452"/>
      <c r="C347" s="452">
        <v>17218838</v>
      </c>
      <c r="D347" s="452">
        <v>42.5</v>
      </c>
      <c r="E347" s="452">
        <v>2216</v>
      </c>
      <c r="F347" s="452">
        <v>2216</v>
      </c>
      <c r="G347" s="452">
        <v>0</v>
      </c>
      <c r="H347" s="460">
        <v>0</v>
      </c>
      <c r="I347" s="460">
        <v>3.1103852024782226E-2</v>
      </c>
      <c r="J347" s="460">
        <v>-3.1103852024782198E-2</v>
      </c>
    </row>
    <row r="348" spans="1:10" x14ac:dyDescent="0.25">
      <c r="A348" s="448">
        <v>173</v>
      </c>
      <c r="B348" s="448"/>
      <c r="C348" s="448">
        <v>17218925</v>
      </c>
      <c r="D348" s="448">
        <v>42.5</v>
      </c>
      <c r="E348" s="448">
        <v>2372</v>
      </c>
      <c r="F348" s="448">
        <v>2372</v>
      </c>
      <c r="G348" s="448">
        <v>0</v>
      </c>
      <c r="H348" s="466">
        <v>0</v>
      </c>
      <c r="I348" s="466">
        <v>3.1103852024782226E-2</v>
      </c>
      <c r="J348" s="466">
        <f>I348+H348</f>
        <v>3.1103852024782226E-2</v>
      </c>
    </row>
    <row r="349" spans="1:10" x14ac:dyDescent="0.25">
      <c r="A349" s="452">
        <v>175</v>
      </c>
      <c r="B349" s="452"/>
      <c r="C349" s="452">
        <v>17218925</v>
      </c>
      <c r="D349" s="452">
        <v>45.4</v>
      </c>
      <c r="E349" s="452">
        <v>2372</v>
      </c>
      <c r="F349" s="452">
        <v>2372</v>
      </c>
      <c r="G349" s="452">
        <v>0</v>
      </c>
      <c r="H349" s="460">
        <v>0</v>
      </c>
      <c r="I349" s="460">
        <v>3.322623251588501E-2</v>
      </c>
      <c r="J349" s="460">
        <v>-3.3226232515885003E-2</v>
      </c>
    </row>
    <row r="350" spans="1:10" x14ac:dyDescent="0.25">
      <c r="A350" s="448">
        <v>175</v>
      </c>
      <c r="B350" s="448"/>
      <c r="C350" s="448">
        <v>17218838</v>
      </c>
      <c r="D350" s="448">
        <v>45.4</v>
      </c>
      <c r="E350" s="448">
        <v>2216</v>
      </c>
      <c r="F350" s="448">
        <v>2216</v>
      </c>
      <c r="G350" s="448">
        <v>0</v>
      </c>
      <c r="H350" s="466">
        <v>0</v>
      </c>
      <c r="I350" s="466">
        <v>3.322623251588501E-2</v>
      </c>
      <c r="J350" s="466">
        <f>I350+H350</f>
        <v>3.322623251588501E-2</v>
      </c>
    </row>
    <row r="351" spans="1:10" x14ac:dyDescent="0.25">
      <c r="A351" s="452">
        <v>185</v>
      </c>
      <c r="B351" s="452"/>
      <c r="C351" s="452">
        <v>17219281</v>
      </c>
      <c r="D351" s="452">
        <v>42.8</v>
      </c>
      <c r="E351" s="452">
        <v>3705</v>
      </c>
      <c r="F351" s="452">
        <v>3705</v>
      </c>
      <c r="G351" s="452">
        <v>0</v>
      </c>
      <c r="H351" s="460">
        <v>0</v>
      </c>
      <c r="I351" s="460">
        <v>3.1323408627310097E-2</v>
      </c>
      <c r="J351" s="460">
        <v>-3.1323408627310097E-2</v>
      </c>
    </row>
    <row r="352" spans="1:10" x14ac:dyDescent="0.25">
      <c r="A352" s="448">
        <v>185</v>
      </c>
      <c r="B352" s="448"/>
      <c r="C352" s="448">
        <v>17219154</v>
      </c>
      <c r="D352" s="448">
        <v>42.8</v>
      </c>
      <c r="E352" s="448">
        <v>2320</v>
      </c>
      <c r="F352" s="448">
        <v>2320</v>
      </c>
      <c r="G352" s="448">
        <v>0</v>
      </c>
      <c r="H352" s="466">
        <v>0</v>
      </c>
      <c r="I352" s="466">
        <v>3.1323408627310097E-2</v>
      </c>
      <c r="J352" s="466">
        <f>I352+H352</f>
        <v>3.1323408627310097E-2</v>
      </c>
    </row>
    <row r="353" spans="1:13" x14ac:dyDescent="0.25">
      <c r="A353" s="452">
        <v>187</v>
      </c>
      <c r="B353" s="452"/>
      <c r="C353" s="452">
        <v>17219154</v>
      </c>
      <c r="D353" s="452">
        <v>45.5</v>
      </c>
      <c r="E353" s="452">
        <v>2320</v>
      </c>
      <c r="F353" s="452">
        <v>2320</v>
      </c>
      <c r="G353" s="452">
        <v>0</v>
      </c>
      <c r="H353" s="460">
        <v>0</v>
      </c>
      <c r="I353" s="460">
        <v>3.3299418050060967E-2</v>
      </c>
      <c r="J353" s="460">
        <v>-3.3299418050061001E-2</v>
      </c>
    </row>
    <row r="354" spans="1:13" x14ac:dyDescent="0.25">
      <c r="A354" s="448">
        <v>187</v>
      </c>
      <c r="B354" s="448"/>
      <c r="C354" s="448">
        <v>17219281</v>
      </c>
      <c r="D354" s="448">
        <v>45.5</v>
      </c>
      <c r="E354" s="448">
        <v>3705</v>
      </c>
      <c r="F354" s="448">
        <v>3705</v>
      </c>
      <c r="G354" s="448">
        <v>0</v>
      </c>
      <c r="H354" s="466">
        <v>0</v>
      </c>
      <c r="I354" s="466">
        <v>3.3299418050060967E-2</v>
      </c>
      <c r="J354" s="466">
        <f>I354+H354</f>
        <v>3.3299418050060967E-2</v>
      </c>
    </row>
    <row r="355" spans="1:13" x14ac:dyDescent="0.25">
      <c r="A355" s="452">
        <v>197</v>
      </c>
      <c r="B355" s="452"/>
      <c r="C355" s="452">
        <v>17715664</v>
      </c>
      <c r="D355" s="452">
        <v>42.6</v>
      </c>
      <c r="E355" s="452">
        <v>5588</v>
      </c>
      <c r="F355" s="452">
        <v>6507</v>
      </c>
      <c r="G355" s="452">
        <v>919</v>
      </c>
      <c r="H355" s="460">
        <v>0.79033999999999993</v>
      </c>
      <c r="I355" s="460">
        <v>3.1177037558958186E-2</v>
      </c>
      <c r="J355" s="460">
        <v>-0.821517037558958</v>
      </c>
    </row>
    <row r="356" spans="1:13" x14ac:dyDescent="0.25">
      <c r="A356" s="448">
        <v>197</v>
      </c>
      <c r="B356" s="448"/>
      <c r="C356" s="448">
        <v>17715719</v>
      </c>
      <c r="D356" s="448">
        <v>42.6</v>
      </c>
      <c r="E356" s="448">
        <v>1236</v>
      </c>
      <c r="F356" s="448">
        <v>1248</v>
      </c>
      <c r="G356" s="448">
        <v>12</v>
      </c>
      <c r="H356" s="466">
        <v>1.0319999999999999E-2</v>
      </c>
      <c r="I356" s="466">
        <v>3.1177037558958186E-2</v>
      </c>
      <c r="J356" s="466">
        <f>I356+H356</f>
        <v>4.1497037558958186E-2</v>
      </c>
    </row>
    <row r="357" spans="1:13" x14ac:dyDescent="0.25">
      <c r="A357" s="452">
        <v>199</v>
      </c>
      <c r="B357" s="452"/>
      <c r="C357" s="452">
        <v>17715719</v>
      </c>
      <c r="D357" s="452">
        <v>45.5</v>
      </c>
      <c r="E357" s="452">
        <v>1236</v>
      </c>
      <c r="F357" s="452">
        <v>1248</v>
      </c>
      <c r="G357" s="452">
        <v>12</v>
      </c>
      <c r="H357" s="460">
        <v>1.0319999999999999E-2</v>
      </c>
      <c r="I357" s="460">
        <v>3.3299418050060967E-2</v>
      </c>
      <c r="J357" s="460">
        <v>-4.3619418050060997E-2</v>
      </c>
    </row>
    <row r="358" spans="1:13" x14ac:dyDescent="0.25">
      <c r="A358" s="448">
        <v>199</v>
      </c>
      <c r="B358" s="448"/>
      <c r="C358" s="448">
        <v>17715664</v>
      </c>
      <c r="D358" s="448">
        <v>45.5</v>
      </c>
      <c r="E358" s="448">
        <v>5588</v>
      </c>
      <c r="F358" s="448">
        <v>6507</v>
      </c>
      <c r="G358" s="448">
        <v>919</v>
      </c>
      <c r="H358" s="466">
        <v>0.79033999999999993</v>
      </c>
      <c r="I358" s="466">
        <v>3.3299418050060967E-2</v>
      </c>
      <c r="J358" s="466">
        <f>I358+H358</f>
        <v>0.82363941805006091</v>
      </c>
    </row>
    <row r="361" spans="1:13" ht="20.25" x14ac:dyDescent="0.3">
      <c r="A361" s="793" t="s">
        <v>0</v>
      </c>
      <c r="B361" s="793"/>
      <c r="C361" s="793"/>
      <c r="D361" s="793"/>
      <c r="E361" s="793"/>
      <c r="F361" s="793"/>
      <c r="G361" s="793"/>
      <c r="H361" s="793"/>
      <c r="I361" s="793"/>
      <c r="J361" s="793"/>
      <c r="K361" s="793"/>
      <c r="L361" s="793"/>
      <c r="M361" s="793"/>
    </row>
    <row r="362" spans="1:13" ht="20.25" x14ac:dyDescent="0.3">
      <c r="A362" s="220"/>
      <c r="B362" s="461"/>
      <c r="C362" s="221"/>
      <c r="D362" s="220"/>
      <c r="E362" s="222"/>
      <c r="F362" s="222"/>
      <c r="G362" s="222"/>
      <c r="H362" s="469"/>
      <c r="I362" s="470"/>
      <c r="J362" s="471"/>
      <c r="K362" s="225"/>
      <c r="L362" s="225"/>
      <c r="M362" s="225"/>
    </row>
    <row r="363" spans="1:13" ht="18.75" x14ac:dyDescent="0.25">
      <c r="A363" s="794" t="s">
        <v>244</v>
      </c>
      <c r="B363" s="794"/>
      <c r="C363" s="794"/>
      <c r="D363" s="794"/>
      <c r="E363" s="794"/>
      <c r="F363" s="794"/>
      <c r="G363" s="794"/>
      <c r="H363" s="794"/>
      <c r="I363" s="794"/>
      <c r="J363" s="794"/>
      <c r="K363" s="794"/>
      <c r="L363" s="794"/>
      <c r="M363" s="794"/>
    </row>
    <row r="364" spans="1:13" ht="18.75" x14ac:dyDescent="0.25">
      <c r="A364" s="770" t="s">
        <v>224</v>
      </c>
      <c r="B364" s="770"/>
      <c r="C364" s="770"/>
      <c r="D364" s="770"/>
      <c r="E364" s="770"/>
      <c r="F364" s="770"/>
      <c r="G364" s="770"/>
      <c r="H364" s="770"/>
      <c r="I364" s="770"/>
      <c r="J364" s="770"/>
      <c r="K364" s="770"/>
      <c r="L364" s="770"/>
      <c r="M364" s="770"/>
    </row>
    <row r="365" spans="1:13" ht="18.75" x14ac:dyDescent="0.25">
      <c r="A365" s="325"/>
      <c r="B365" s="462"/>
      <c r="C365" s="227"/>
      <c r="D365" s="325"/>
      <c r="E365" s="228"/>
      <c r="F365" s="228"/>
      <c r="G365" s="228"/>
      <c r="H365" s="472"/>
      <c r="I365" s="472"/>
      <c r="J365" s="473"/>
      <c r="K365" s="230"/>
      <c r="L365" s="230"/>
      <c r="M365" s="230"/>
    </row>
    <row r="366" spans="1:13" ht="36" x14ac:dyDescent="0.25">
      <c r="A366" s="836" t="s">
        <v>1</v>
      </c>
      <c r="B366" s="796"/>
      <c r="C366" s="796"/>
      <c r="D366" s="796"/>
      <c r="E366" s="796"/>
      <c r="F366" s="796"/>
      <c r="G366" s="796"/>
      <c r="H366" s="796"/>
      <c r="I366" s="837"/>
      <c r="J366" s="474"/>
      <c r="K366" s="232" t="s">
        <v>2</v>
      </c>
      <c r="L366" s="829" t="s">
        <v>3</v>
      </c>
      <c r="M366" s="829"/>
    </row>
    <row r="367" spans="1:13" ht="36" x14ac:dyDescent="0.25">
      <c r="A367" s="838" t="s">
        <v>4</v>
      </c>
      <c r="B367" s="838"/>
      <c r="C367" s="838"/>
      <c r="D367" s="838"/>
      <c r="E367" s="838"/>
      <c r="F367" s="821" t="s">
        <v>5</v>
      </c>
      <c r="G367" s="821"/>
      <c r="H367" s="821"/>
      <c r="I367" s="431" t="s">
        <v>225</v>
      </c>
      <c r="J367" s="475"/>
      <c r="K367" s="232"/>
      <c r="L367" s="829"/>
      <c r="M367" s="829"/>
    </row>
    <row r="368" spans="1:13" x14ac:dyDescent="0.25">
      <c r="A368" s="832" t="s">
        <v>6</v>
      </c>
      <c r="B368" s="832"/>
      <c r="C368" s="832"/>
      <c r="D368" s="832"/>
      <c r="E368" s="832"/>
      <c r="F368" s="821" t="s">
        <v>7</v>
      </c>
      <c r="G368" s="821"/>
      <c r="H368" s="821"/>
      <c r="I368" s="476"/>
      <c r="J368" s="477"/>
      <c r="K368" s="232"/>
      <c r="L368" s="829"/>
      <c r="M368" s="829"/>
    </row>
    <row r="369" spans="1:13" x14ac:dyDescent="0.25">
      <c r="A369" s="833" t="s">
        <v>8</v>
      </c>
      <c r="B369" s="833"/>
      <c r="C369" s="833"/>
      <c r="D369" s="833"/>
      <c r="E369" s="833"/>
      <c r="F369" s="821" t="s">
        <v>9</v>
      </c>
      <c r="G369" s="821"/>
      <c r="H369" s="821"/>
      <c r="I369" s="476"/>
      <c r="J369" s="477"/>
      <c r="K369" s="232"/>
      <c r="L369" s="829"/>
      <c r="M369" s="829"/>
    </row>
    <row r="370" spans="1:13" x14ac:dyDescent="0.25">
      <c r="A370" s="833"/>
      <c r="B370" s="833"/>
      <c r="C370" s="833"/>
      <c r="D370" s="833"/>
      <c r="E370" s="833"/>
      <c r="F370" s="822" t="s">
        <v>207</v>
      </c>
      <c r="G370" s="786"/>
      <c r="H370" s="823"/>
      <c r="I370" s="476"/>
      <c r="J370" s="477"/>
      <c r="K370" s="232"/>
      <c r="L370" s="829"/>
      <c r="M370" s="829"/>
    </row>
    <row r="371" spans="1:13" x14ac:dyDescent="0.25">
      <c r="A371" s="833"/>
      <c r="B371" s="833"/>
      <c r="C371" s="833"/>
      <c r="D371" s="833"/>
      <c r="E371" s="833"/>
      <c r="F371" s="821" t="s">
        <v>10</v>
      </c>
      <c r="G371" s="821"/>
      <c r="H371" s="821"/>
      <c r="I371" s="476"/>
      <c r="J371" s="477"/>
      <c r="K371" s="232"/>
      <c r="L371" s="829"/>
      <c r="M371" s="829"/>
    </row>
    <row r="374" spans="1:13" x14ac:dyDescent="0.25">
      <c r="H374" s="840" t="s">
        <v>258</v>
      </c>
      <c r="I374" s="840"/>
    </row>
    <row r="375" spans="1:13" ht="60" x14ac:dyDescent="0.25">
      <c r="A375" s="480" t="s">
        <v>12</v>
      </c>
      <c r="B375" s="480"/>
      <c r="C375" s="480" t="s">
        <v>13</v>
      </c>
      <c r="D375" s="480" t="s">
        <v>14</v>
      </c>
      <c r="E375" s="480" t="s">
        <v>222</v>
      </c>
      <c r="F375" s="480" t="s">
        <v>226</v>
      </c>
      <c r="G375" s="480" t="s">
        <v>15</v>
      </c>
      <c r="H375" s="481" t="s">
        <v>16</v>
      </c>
      <c r="I375" s="481" t="s">
        <v>17</v>
      </c>
      <c r="J375" s="481" t="s">
        <v>18</v>
      </c>
      <c r="K375" s="482"/>
      <c r="L375" s="482"/>
      <c r="M375" s="482"/>
    </row>
    <row r="376" spans="1:13" x14ac:dyDescent="0.25">
      <c r="A376" s="452">
        <v>29</v>
      </c>
      <c r="B376" s="452"/>
      <c r="C376" s="452">
        <v>17218983</v>
      </c>
      <c r="D376" s="452">
        <v>36.700000000000003</v>
      </c>
      <c r="E376" s="452">
        <v>3610</v>
      </c>
      <c r="F376" s="452">
        <v>3610</v>
      </c>
      <c r="G376" s="452">
        <v>0</v>
      </c>
      <c r="H376" s="460">
        <v>0</v>
      </c>
      <c r="I376" s="460">
        <v>0.11860123266905766</v>
      </c>
      <c r="J376" s="460">
        <v>-0.118601232669058</v>
      </c>
    </row>
    <row r="377" spans="1:13" x14ac:dyDescent="0.25">
      <c r="A377" s="448">
        <v>29</v>
      </c>
      <c r="B377" s="448"/>
      <c r="C377" s="448">
        <v>17219220</v>
      </c>
      <c r="D377" s="448">
        <v>36.700000000000003</v>
      </c>
      <c r="E377" s="448">
        <v>2130</v>
      </c>
      <c r="F377" s="448">
        <v>2238</v>
      </c>
      <c r="G377" s="448">
        <v>108</v>
      </c>
      <c r="H377" s="466">
        <v>9.2880000000000004E-2</v>
      </c>
      <c r="I377" s="466">
        <v>0.11860123266905766</v>
      </c>
      <c r="J377" s="466">
        <f>I377+H377</f>
        <v>0.21148123266905766</v>
      </c>
    </row>
    <row r="378" spans="1:13" x14ac:dyDescent="0.25">
      <c r="A378" s="452">
        <v>31</v>
      </c>
      <c r="B378" s="452"/>
      <c r="C378" s="452">
        <v>17219220</v>
      </c>
      <c r="D378" s="452">
        <v>45.7</v>
      </c>
      <c r="E378" s="452">
        <v>2130</v>
      </c>
      <c r="F378" s="452">
        <v>2238</v>
      </c>
      <c r="G378" s="452">
        <v>108</v>
      </c>
      <c r="H378" s="460">
        <v>9.2880000000000004E-2</v>
      </c>
      <c r="I378" s="460">
        <v>0.14768600362332246</v>
      </c>
      <c r="J378" s="460">
        <v>-0.24056600362332201</v>
      </c>
    </row>
    <row r="379" spans="1:13" x14ac:dyDescent="0.25">
      <c r="A379" s="448">
        <v>31</v>
      </c>
      <c r="B379" s="448"/>
      <c r="C379" s="448">
        <v>17218983</v>
      </c>
      <c r="D379" s="448">
        <v>45.7</v>
      </c>
      <c r="E379" s="448">
        <v>3610</v>
      </c>
      <c r="F379" s="448">
        <v>3610</v>
      </c>
      <c r="G379" s="448">
        <v>0</v>
      </c>
      <c r="H379" s="466">
        <v>0</v>
      </c>
      <c r="I379" s="466">
        <v>0.14768600362332246</v>
      </c>
      <c r="J379" s="466">
        <f>I379+H379</f>
        <v>0.14768600362332246</v>
      </c>
    </row>
    <row r="380" spans="1:13" x14ac:dyDescent="0.25">
      <c r="A380" s="452">
        <v>41</v>
      </c>
      <c r="B380" s="452"/>
      <c r="C380" s="452">
        <v>17715025</v>
      </c>
      <c r="D380" s="452">
        <v>36.799999999999997</v>
      </c>
      <c r="E380" s="452">
        <v>6105</v>
      </c>
      <c r="F380" s="452">
        <v>6426</v>
      </c>
      <c r="G380" s="452">
        <v>321</v>
      </c>
      <c r="H380" s="460">
        <v>0.27605999999999997</v>
      </c>
      <c r="I380" s="460">
        <v>0.11892439679077167</v>
      </c>
      <c r="J380" s="460">
        <v>-0.39498439679077202</v>
      </c>
    </row>
    <row r="381" spans="1:13" x14ac:dyDescent="0.25">
      <c r="A381" s="448">
        <v>41</v>
      </c>
      <c r="B381" s="448"/>
      <c r="C381" s="448">
        <v>17715689</v>
      </c>
      <c r="D381" s="448">
        <v>36.799999999999997</v>
      </c>
      <c r="E381" s="448">
        <v>4024</v>
      </c>
      <c r="F381" s="448">
        <v>4024</v>
      </c>
      <c r="G381" s="448">
        <v>0</v>
      </c>
      <c r="H381" s="466">
        <v>0</v>
      </c>
      <c r="I381" s="466">
        <v>0.11892439679077167</v>
      </c>
      <c r="J381" s="466">
        <f>I381+H381</f>
        <v>0.11892439679077167</v>
      </c>
    </row>
    <row r="382" spans="1:13" x14ac:dyDescent="0.25">
      <c r="A382" s="452">
        <v>43</v>
      </c>
      <c r="B382" s="452"/>
      <c r="C382" s="452">
        <v>17715689</v>
      </c>
      <c r="D382" s="452">
        <v>45.6</v>
      </c>
      <c r="E382" s="452">
        <v>4024</v>
      </c>
      <c r="F382" s="452">
        <v>4024</v>
      </c>
      <c r="G382" s="452">
        <v>0</v>
      </c>
      <c r="H382" s="460">
        <v>0</v>
      </c>
      <c r="I382" s="460">
        <v>0.14736283950160842</v>
      </c>
      <c r="J382" s="460">
        <v>-0.147362839501608</v>
      </c>
    </row>
    <row r="383" spans="1:13" x14ac:dyDescent="0.25">
      <c r="A383" s="448">
        <v>43</v>
      </c>
      <c r="B383" s="448"/>
      <c r="C383" s="448">
        <v>17715025</v>
      </c>
      <c r="D383" s="448">
        <v>45.6</v>
      </c>
      <c r="E383" s="448">
        <v>6105</v>
      </c>
      <c r="F383" s="448">
        <v>6426</v>
      </c>
      <c r="G383" s="448">
        <v>321</v>
      </c>
      <c r="H383" s="466">
        <v>0.27605999999999997</v>
      </c>
      <c r="I383" s="466">
        <v>0.14736283950160842</v>
      </c>
      <c r="J383" s="466">
        <f>I383+H383</f>
        <v>0.42342283950160842</v>
      </c>
    </row>
    <row r="384" spans="1:13" x14ac:dyDescent="0.25">
      <c r="A384" s="452">
        <v>53</v>
      </c>
      <c r="B384" s="452"/>
      <c r="C384" s="452">
        <v>17218951</v>
      </c>
      <c r="D384" s="452">
        <v>36.299999999999997</v>
      </c>
      <c r="E384" s="452">
        <v>4293</v>
      </c>
      <c r="F384" s="452">
        <v>4293</v>
      </c>
      <c r="G384" s="452">
        <v>0</v>
      </c>
      <c r="H384" s="460">
        <v>0</v>
      </c>
      <c r="I384" s="460">
        <v>0.11730857618220142</v>
      </c>
      <c r="J384" s="460">
        <v>-0.117308576182201</v>
      </c>
    </row>
    <row r="385" spans="1:10" x14ac:dyDescent="0.25">
      <c r="A385" s="448">
        <v>53</v>
      </c>
      <c r="B385" s="448"/>
      <c r="C385" s="448">
        <v>17219239</v>
      </c>
      <c r="D385" s="448">
        <v>36.299999999999997</v>
      </c>
      <c r="E385" s="448">
        <v>3035</v>
      </c>
      <c r="F385" s="448">
        <v>3035</v>
      </c>
      <c r="G385" s="448">
        <v>0</v>
      </c>
      <c r="H385" s="466">
        <v>0</v>
      </c>
      <c r="I385" s="466">
        <v>0.11730857618220142</v>
      </c>
      <c r="J385" s="466">
        <f>I385+H385</f>
        <v>0.11730857618220142</v>
      </c>
    </row>
    <row r="386" spans="1:10" x14ac:dyDescent="0.25">
      <c r="A386" s="452">
        <v>55</v>
      </c>
      <c r="B386" s="452"/>
      <c r="C386" s="452">
        <v>17219239</v>
      </c>
      <c r="D386" s="452">
        <v>45.5</v>
      </c>
      <c r="E386" s="452">
        <v>3035</v>
      </c>
      <c r="F386" s="452">
        <v>3035</v>
      </c>
      <c r="G386" s="452">
        <v>0</v>
      </c>
      <c r="H386" s="460">
        <v>0</v>
      </c>
      <c r="I386" s="460">
        <v>0.14703967537989435</v>
      </c>
      <c r="J386" s="460">
        <v>-0.14703967537989401</v>
      </c>
    </row>
    <row r="387" spans="1:10" x14ac:dyDescent="0.25">
      <c r="A387" s="448">
        <v>55</v>
      </c>
      <c r="B387" s="448"/>
      <c r="C387" s="448">
        <v>17218951</v>
      </c>
      <c r="D387" s="448">
        <v>45.5</v>
      </c>
      <c r="E387" s="448">
        <v>4293</v>
      </c>
      <c r="F387" s="448">
        <v>4293</v>
      </c>
      <c r="G387" s="448">
        <v>0</v>
      </c>
      <c r="H387" s="466">
        <v>0</v>
      </c>
      <c r="I387" s="466">
        <v>0.14703967537989435</v>
      </c>
      <c r="J387" s="466">
        <f>I387+H387</f>
        <v>0.14703967537989435</v>
      </c>
    </row>
    <row r="388" spans="1:10" x14ac:dyDescent="0.25">
      <c r="A388" s="452">
        <v>65</v>
      </c>
      <c r="B388" s="452"/>
      <c r="C388" s="452">
        <v>17218834</v>
      </c>
      <c r="D388" s="452">
        <v>36.200000000000003</v>
      </c>
      <c r="E388" s="452">
        <v>5143</v>
      </c>
      <c r="F388" s="452">
        <v>5145</v>
      </c>
      <c r="G388" s="452">
        <v>2</v>
      </c>
      <c r="H388" s="460">
        <v>1.72E-3</v>
      </c>
      <c r="I388" s="460">
        <v>0.11698541206048738</v>
      </c>
      <c r="J388" s="460">
        <v>-0.118705412060487</v>
      </c>
    </row>
    <row r="389" spans="1:10" x14ac:dyDescent="0.25">
      <c r="A389" s="448">
        <v>65</v>
      </c>
      <c r="B389" s="448"/>
      <c r="C389" s="448">
        <v>17219112</v>
      </c>
      <c r="D389" s="448">
        <v>36.200000000000003</v>
      </c>
      <c r="E389" s="448">
        <v>1781</v>
      </c>
      <c r="F389" s="448">
        <v>1788</v>
      </c>
      <c r="G389" s="448">
        <v>7</v>
      </c>
      <c r="H389" s="466">
        <v>6.0200000000000002E-3</v>
      </c>
      <c r="I389" s="466">
        <v>0.11698541206048738</v>
      </c>
      <c r="J389" s="466">
        <f>I389+H389</f>
        <v>0.12300541206048737</v>
      </c>
    </row>
    <row r="390" spans="1:10" x14ac:dyDescent="0.25">
      <c r="A390" s="452">
        <v>67</v>
      </c>
      <c r="B390" s="452"/>
      <c r="C390" s="452">
        <v>17219112</v>
      </c>
      <c r="D390" s="452">
        <v>45.8</v>
      </c>
      <c r="E390" s="452">
        <v>1781</v>
      </c>
      <c r="F390" s="452">
        <v>1788</v>
      </c>
      <c r="G390" s="452">
        <v>7</v>
      </c>
      <c r="H390" s="460">
        <v>6.0200000000000002E-3</v>
      </c>
      <c r="I390" s="460">
        <v>0.1480091677450365</v>
      </c>
      <c r="J390" s="460">
        <v>-0.154029167745036</v>
      </c>
    </row>
    <row r="391" spans="1:10" x14ac:dyDescent="0.25">
      <c r="A391" s="448">
        <v>67</v>
      </c>
      <c r="B391" s="448"/>
      <c r="C391" s="448">
        <v>17218834</v>
      </c>
      <c r="D391" s="448">
        <v>45.8</v>
      </c>
      <c r="E391" s="448">
        <v>5143</v>
      </c>
      <c r="F391" s="448">
        <v>5145</v>
      </c>
      <c r="G391" s="448">
        <v>2</v>
      </c>
      <c r="H391" s="466">
        <v>1.72E-3</v>
      </c>
      <c r="I391" s="466">
        <v>0.1480091677450365</v>
      </c>
      <c r="J391" s="466">
        <f>I391+H391</f>
        <v>0.1497291677450365</v>
      </c>
    </row>
    <row r="392" spans="1:10" x14ac:dyDescent="0.25">
      <c r="A392" s="452">
        <v>77</v>
      </c>
      <c r="B392" s="452"/>
      <c r="C392" s="452">
        <v>17715229</v>
      </c>
      <c r="D392" s="452">
        <v>36.299999999999997</v>
      </c>
      <c r="E392" s="452">
        <v>1812</v>
      </c>
      <c r="F392" s="452">
        <v>1812</v>
      </c>
      <c r="G392" s="452">
        <v>0</v>
      </c>
      <c r="H392" s="460">
        <v>0</v>
      </c>
      <c r="I392" s="460">
        <v>0.11730857618220142</v>
      </c>
      <c r="J392" s="460">
        <v>-0.117308576182201</v>
      </c>
    </row>
    <row r="393" spans="1:10" x14ac:dyDescent="0.25">
      <c r="A393" s="448">
        <v>77</v>
      </c>
      <c r="B393" s="448"/>
      <c r="C393" s="448">
        <v>17715409</v>
      </c>
      <c r="D393" s="448">
        <v>36.299999999999997</v>
      </c>
      <c r="E393" s="448">
        <v>4825</v>
      </c>
      <c r="F393" s="448">
        <v>4925</v>
      </c>
      <c r="G393" s="448">
        <v>100</v>
      </c>
      <c r="H393" s="466">
        <v>8.5999999999999993E-2</v>
      </c>
      <c r="I393" s="466">
        <v>0.11730857618220142</v>
      </c>
      <c r="J393" s="466">
        <f>I393+H393</f>
        <v>0.20330857618220141</v>
      </c>
    </row>
    <row r="394" spans="1:10" x14ac:dyDescent="0.25">
      <c r="A394" s="452">
        <v>79</v>
      </c>
      <c r="B394" s="452"/>
      <c r="C394" s="452">
        <v>17715409</v>
      </c>
      <c r="D394" s="452">
        <v>45.6</v>
      </c>
      <c r="E394" s="452">
        <v>4825</v>
      </c>
      <c r="F394" s="452">
        <v>4925</v>
      </c>
      <c r="G394" s="452">
        <v>100</v>
      </c>
      <c r="H394" s="460">
        <v>8.5999999999999993E-2</v>
      </c>
      <c r="I394" s="460">
        <v>0.14736283950160842</v>
      </c>
      <c r="J394" s="460">
        <v>-0.23336283950160799</v>
      </c>
    </row>
    <row r="395" spans="1:10" x14ac:dyDescent="0.25">
      <c r="A395" s="448">
        <v>79</v>
      </c>
      <c r="B395" s="448"/>
      <c r="C395" s="448">
        <v>17715229</v>
      </c>
      <c r="D395" s="448">
        <v>45.6</v>
      </c>
      <c r="E395" s="448">
        <v>1812</v>
      </c>
      <c r="F395" s="448">
        <v>1812</v>
      </c>
      <c r="G395" s="448">
        <v>0</v>
      </c>
      <c r="H395" s="466">
        <v>0</v>
      </c>
      <c r="I395" s="466">
        <v>0.14736283950160842</v>
      </c>
      <c r="J395" s="466">
        <f>I395+H395</f>
        <v>0.14736283950160842</v>
      </c>
    </row>
    <row r="396" spans="1:10" x14ac:dyDescent="0.25">
      <c r="A396" s="452">
        <v>89</v>
      </c>
      <c r="B396" s="452"/>
      <c r="C396" s="452">
        <v>17715072</v>
      </c>
      <c r="D396" s="452">
        <v>36.5</v>
      </c>
      <c r="E396" s="452">
        <v>4936</v>
      </c>
      <c r="F396" s="452">
        <v>5209</v>
      </c>
      <c r="G396" s="452">
        <v>273</v>
      </c>
      <c r="H396" s="460">
        <v>0.23477999999999999</v>
      </c>
      <c r="I396" s="460">
        <v>0.11795490442562953</v>
      </c>
      <c r="J396" s="460">
        <v>-0.35273490442562899</v>
      </c>
    </row>
    <row r="397" spans="1:10" x14ac:dyDescent="0.25">
      <c r="A397" s="448">
        <v>89</v>
      </c>
      <c r="B397" s="448"/>
      <c r="C397" s="448">
        <v>17715416</v>
      </c>
      <c r="D397" s="448">
        <v>36.5</v>
      </c>
      <c r="E397" s="448">
        <v>3433</v>
      </c>
      <c r="F397" s="448">
        <v>3433</v>
      </c>
      <c r="G397" s="448">
        <v>0</v>
      </c>
      <c r="H397" s="466">
        <v>0</v>
      </c>
      <c r="I397" s="466">
        <v>0.11795490442562953</v>
      </c>
      <c r="J397" s="466">
        <f>I397+H397</f>
        <v>0.11795490442562953</v>
      </c>
    </row>
    <row r="398" spans="1:10" x14ac:dyDescent="0.25">
      <c r="A398" s="452">
        <v>91</v>
      </c>
      <c r="B398" s="452"/>
      <c r="C398" s="452">
        <v>17715416</v>
      </c>
      <c r="D398" s="452">
        <v>45</v>
      </c>
      <c r="E398" s="452">
        <v>3433</v>
      </c>
      <c r="F398" s="452">
        <v>3433</v>
      </c>
      <c r="G398" s="452">
        <v>0</v>
      </c>
      <c r="H398" s="460">
        <v>0</v>
      </c>
      <c r="I398" s="460">
        <v>0.14542385477132408</v>
      </c>
      <c r="J398" s="460">
        <v>-0.145423854771324</v>
      </c>
    </row>
    <row r="399" spans="1:10" x14ac:dyDescent="0.25">
      <c r="A399" s="448">
        <v>91</v>
      </c>
      <c r="B399" s="448"/>
      <c r="C399" s="448">
        <v>17715072</v>
      </c>
      <c r="D399" s="448">
        <v>45</v>
      </c>
      <c r="E399" s="448">
        <v>4936</v>
      </c>
      <c r="F399" s="448">
        <v>5209</v>
      </c>
      <c r="G399" s="448">
        <v>273</v>
      </c>
      <c r="H399" s="466">
        <v>0.23477999999999999</v>
      </c>
      <c r="I399" s="466">
        <v>0.14542385477132408</v>
      </c>
      <c r="J399" s="466">
        <f>I399+H399</f>
        <v>0.38020385477132407</v>
      </c>
    </row>
    <row r="400" spans="1:10" x14ac:dyDescent="0.25">
      <c r="A400" s="452">
        <v>101</v>
      </c>
      <c r="B400" s="452"/>
      <c r="C400" s="452">
        <v>17219091</v>
      </c>
      <c r="D400" s="452">
        <v>35.700000000000003</v>
      </c>
      <c r="E400" s="452">
        <v>3932</v>
      </c>
      <c r="F400" s="452">
        <v>3932</v>
      </c>
      <c r="G400" s="452">
        <v>0</v>
      </c>
      <c r="H400" s="460">
        <v>0</v>
      </c>
      <c r="I400" s="460">
        <v>0.11536959145191711</v>
      </c>
      <c r="J400" s="460">
        <v>-0.115369591451917</v>
      </c>
    </row>
    <row r="401" spans="1:10" x14ac:dyDescent="0.25">
      <c r="A401" s="448">
        <v>101</v>
      </c>
      <c r="B401" s="448"/>
      <c r="C401" s="448">
        <v>17219065</v>
      </c>
      <c r="D401" s="448">
        <v>35.700000000000003</v>
      </c>
      <c r="E401" s="448">
        <v>4515</v>
      </c>
      <c r="F401" s="448">
        <v>4515</v>
      </c>
      <c r="G401" s="448">
        <v>0</v>
      </c>
      <c r="H401" s="466">
        <v>0</v>
      </c>
      <c r="I401" s="466">
        <v>0.11536959145191711</v>
      </c>
      <c r="J401" s="466">
        <f>I401+H401</f>
        <v>0.11536959145191711</v>
      </c>
    </row>
    <row r="402" spans="1:10" x14ac:dyDescent="0.25">
      <c r="A402" s="452">
        <v>103</v>
      </c>
      <c r="B402" s="452"/>
      <c r="C402" s="452">
        <v>17219065</v>
      </c>
      <c r="D402" s="452">
        <v>45.6</v>
      </c>
      <c r="E402" s="452">
        <v>4515</v>
      </c>
      <c r="F402" s="452">
        <v>4515</v>
      </c>
      <c r="G402" s="452">
        <v>0</v>
      </c>
      <c r="H402" s="460">
        <v>0</v>
      </c>
      <c r="I402" s="460">
        <v>0.14736283950160842</v>
      </c>
      <c r="J402" s="460">
        <v>-0.147362839501608</v>
      </c>
    </row>
    <row r="403" spans="1:10" x14ac:dyDescent="0.25">
      <c r="A403" s="448">
        <v>103</v>
      </c>
      <c r="B403" s="448"/>
      <c r="C403" s="448">
        <v>17219091</v>
      </c>
      <c r="D403" s="448">
        <v>45.6</v>
      </c>
      <c r="E403" s="448">
        <v>3932</v>
      </c>
      <c r="F403" s="448">
        <v>3932</v>
      </c>
      <c r="G403" s="448">
        <v>0</v>
      </c>
      <c r="H403" s="466">
        <v>0</v>
      </c>
      <c r="I403" s="466">
        <v>0.14736283950160842</v>
      </c>
      <c r="J403" s="466">
        <f>I403+H403</f>
        <v>0.14736283950160842</v>
      </c>
    </row>
    <row r="404" spans="1:10" x14ac:dyDescent="0.25">
      <c r="A404" s="452">
        <v>125</v>
      </c>
      <c r="B404" s="452"/>
      <c r="C404" s="452">
        <v>17219041</v>
      </c>
      <c r="D404" s="452">
        <v>35.700000000000003</v>
      </c>
      <c r="E404" s="452">
        <v>5881</v>
      </c>
      <c r="F404" s="452">
        <v>5881</v>
      </c>
      <c r="G404" s="452">
        <v>0</v>
      </c>
      <c r="H404" s="460">
        <v>0</v>
      </c>
      <c r="I404" s="460">
        <v>0.11536959145191711</v>
      </c>
      <c r="J404" s="460">
        <v>-0.115369591451917</v>
      </c>
    </row>
    <row r="405" spans="1:10" x14ac:dyDescent="0.25">
      <c r="A405" s="448">
        <v>125</v>
      </c>
      <c r="B405" s="448"/>
      <c r="C405" s="448">
        <v>17219069</v>
      </c>
      <c r="D405" s="448">
        <v>35.700000000000003</v>
      </c>
      <c r="E405" s="448">
        <v>2543</v>
      </c>
      <c r="F405" s="448">
        <v>2543</v>
      </c>
      <c r="G405" s="448">
        <v>0</v>
      </c>
      <c r="H405" s="466">
        <v>0</v>
      </c>
      <c r="I405" s="466">
        <v>0.11536959145191711</v>
      </c>
      <c r="J405" s="466">
        <f>I405+H405</f>
        <v>0.11536959145191711</v>
      </c>
    </row>
    <row r="406" spans="1:10" x14ac:dyDescent="0.25">
      <c r="A406" s="452">
        <v>127</v>
      </c>
      <c r="B406" s="452"/>
      <c r="C406" s="452">
        <v>17219069</v>
      </c>
      <c r="D406" s="452">
        <v>45.6</v>
      </c>
      <c r="E406" s="452">
        <v>2543</v>
      </c>
      <c r="F406" s="452">
        <v>2543</v>
      </c>
      <c r="G406" s="452">
        <v>0</v>
      </c>
      <c r="H406" s="460">
        <v>0</v>
      </c>
      <c r="I406" s="460">
        <v>0.14736283950160842</v>
      </c>
      <c r="J406" s="460">
        <v>-0.147362839501608</v>
      </c>
    </row>
    <row r="407" spans="1:10" x14ac:dyDescent="0.25">
      <c r="A407" s="448">
        <v>127</v>
      </c>
      <c r="B407" s="448"/>
      <c r="C407" s="448">
        <v>17219041</v>
      </c>
      <c r="D407" s="448">
        <v>45.6</v>
      </c>
      <c r="E407" s="448">
        <v>5881</v>
      </c>
      <c r="F407" s="448">
        <v>5881</v>
      </c>
      <c r="G407" s="448">
        <v>0</v>
      </c>
      <c r="H407" s="466">
        <v>0</v>
      </c>
      <c r="I407" s="466">
        <v>0.14736283950160842</v>
      </c>
      <c r="J407" s="466">
        <f>I407+H407</f>
        <v>0.14736283950160842</v>
      </c>
    </row>
    <row r="408" spans="1:10" x14ac:dyDescent="0.25">
      <c r="A408" s="452">
        <v>137</v>
      </c>
      <c r="B408" s="452"/>
      <c r="C408" s="452">
        <v>17219076</v>
      </c>
      <c r="D408" s="452">
        <v>36.200000000000003</v>
      </c>
      <c r="E408" s="452">
        <v>3766</v>
      </c>
      <c r="F408" s="452">
        <v>3769</v>
      </c>
      <c r="G408" s="452">
        <v>3</v>
      </c>
      <c r="H408" s="460">
        <v>2.5799999999999998E-3</v>
      </c>
      <c r="I408" s="460">
        <v>0.11698541206048738</v>
      </c>
      <c r="J408" s="460">
        <v>-0.119565412060487</v>
      </c>
    </row>
    <row r="409" spans="1:10" x14ac:dyDescent="0.25">
      <c r="A409" s="448">
        <v>137</v>
      </c>
      <c r="B409" s="448"/>
      <c r="C409" s="448">
        <v>17219253</v>
      </c>
      <c r="D409" s="448">
        <v>36.200000000000003</v>
      </c>
      <c r="E409" s="448">
        <v>1870</v>
      </c>
      <c r="F409" s="448">
        <v>1945</v>
      </c>
      <c r="G409" s="448">
        <v>75</v>
      </c>
      <c r="H409" s="466">
        <v>6.4500000000000002E-2</v>
      </c>
      <c r="I409" s="466">
        <v>0.11698541206048738</v>
      </c>
      <c r="J409" s="466">
        <f>I409+H409</f>
        <v>0.18148541206048738</v>
      </c>
    </row>
    <row r="410" spans="1:10" x14ac:dyDescent="0.25">
      <c r="A410" s="452">
        <v>139</v>
      </c>
      <c r="B410" s="452"/>
      <c r="C410" s="452">
        <v>17219253</v>
      </c>
      <c r="D410" s="452">
        <v>45.5</v>
      </c>
      <c r="E410" s="452">
        <v>1870</v>
      </c>
      <c r="F410" s="452">
        <v>1945</v>
      </c>
      <c r="G410" s="452">
        <v>75</v>
      </c>
      <c r="H410" s="460">
        <v>6.4500000000000002E-2</v>
      </c>
      <c r="I410" s="460">
        <v>0.14703967537989435</v>
      </c>
      <c r="J410" s="460">
        <v>-0.21153967537989399</v>
      </c>
    </row>
    <row r="411" spans="1:10" x14ac:dyDescent="0.25">
      <c r="A411" s="448">
        <v>139</v>
      </c>
      <c r="B411" s="448"/>
      <c r="C411" s="448">
        <v>17219076</v>
      </c>
      <c r="D411" s="448">
        <v>45.5</v>
      </c>
      <c r="E411" s="448">
        <v>3766</v>
      </c>
      <c r="F411" s="448">
        <v>3769</v>
      </c>
      <c r="G411" s="448">
        <v>3</v>
      </c>
      <c r="H411" s="466">
        <v>2.5799999999999998E-3</v>
      </c>
      <c r="I411" s="466">
        <v>0.14703967537989435</v>
      </c>
      <c r="J411" s="466">
        <f>I411+H411</f>
        <v>0.14961967537989435</v>
      </c>
    </row>
    <row r="412" spans="1:10" x14ac:dyDescent="0.25">
      <c r="A412" s="452">
        <v>149</v>
      </c>
      <c r="B412" s="452"/>
      <c r="C412" s="452">
        <v>17715559</v>
      </c>
      <c r="D412" s="452">
        <v>42.5</v>
      </c>
      <c r="E412" s="452">
        <v>3954</v>
      </c>
      <c r="F412" s="452">
        <v>4112</v>
      </c>
      <c r="G412" s="452">
        <v>158</v>
      </c>
      <c r="H412" s="460">
        <v>0.13588</v>
      </c>
      <c r="I412" s="460">
        <v>0.13734475172847274</v>
      </c>
      <c r="J412" s="460">
        <v>-0.27322475172847299</v>
      </c>
    </row>
    <row r="413" spans="1:10" x14ac:dyDescent="0.25">
      <c r="A413" s="448">
        <v>149</v>
      </c>
      <c r="B413" s="448"/>
      <c r="C413" s="448">
        <v>17219146</v>
      </c>
      <c r="D413" s="448">
        <v>42.5</v>
      </c>
      <c r="E413" s="448">
        <v>2614</v>
      </c>
      <c r="F413" s="448">
        <v>2615</v>
      </c>
      <c r="G413" s="448">
        <v>1</v>
      </c>
      <c r="H413" s="466">
        <v>8.5999999999999998E-4</v>
      </c>
      <c r="I413" s="466">
        <v>0.14671651125818028</v>
      </c>
      <c r="J413" s="466">
        <f>I413+H413</f>
        <v>0.14757651125818028</v>
      </c>
    </row>
    <row r="414" spans="1:10" x14ac:dyDescent="0.25">
      <c r="A414" s="452">
        <v>151</v>
      </c>
      <c r="B414" s="452"/>
      <c r="C414" s="452">
        <v>17219146</v>
      </c>
      <c r="D414" s="452">
        <v>45.4</v>
      </c>
      <c r="E414" s="452">
        <v>2614</v>
      </c>
      <c r="F414" s="452">
        <v>2615</v>
      </c>
      <c r="G414" s="452">
        <v>1</v>
      </c>
      <c r="H414" s="460">
        <v>8.5999999999999998E-4</v>
      </c>
      <c r="I414" s="460">
        <v>0.14671651125818028</v>
      </c>
      <c r="J414" s="460">
        <v>-0.14757651125818</v>
      </c>
    </row>
    <row r="415" spans="1:10" x14ac:dyDescent="0.25">
      <c r="A415" s="448">
        <v>151</v>
      </c>
      <c r="B415" s="448"/>
      <c r="C415" s="448">
        <v>17715559</v>
      </c>
      <c r="D415" s="448">
        <v>45.4</v>
      </c>
      <c r="E415" s="448">
        <v>3954</v>
      </c>
      <c r="F415" s="448">
        <v>4112</v>
      </c>
      <c r="G415" s="448">
        <v>158</v>
      </c>
      <c r="H415" s="466">
        <v>0.13588</v>
      </c>
      <c r="I415" s="466">
        <v>0.13734475172847274</v>
      </c>
      <c r="J415" s="466">
        <f>I415+H415</f>
        <v>0.27322475172847271</v>
      </c>
    </row>
    <row r="416" spans="1:10" x14ac:dyDescent="0.25">
      <c r="A416" s="452">
        <v>161</v>
      </c>
      <c r="B416" s="452"/>
      <c r="C416" s="452">
        <v>17219107</v>
      </c>
      <c r="D416" s="452">
        <v>43</v>
      </c>
      <c r="E416" s="452">
        <v>1873</v>
      </c>
      <c r="F416" s="452">
        <v>1873</v>
      </c>
      <c r="G416" s="452">
        <v>0</v>
      </c>
      <c r="H416" s="460">
        <v>0</v>
      </c>
      <c r="I416" s="460">
        <v>0.13896057233704301</v>
      </c>
      <c r="J416" s="460">
        <v>-0.13896057233704301</v>
      </c>
    </row>
    <row r="417" spans="1:10" x14ac:dyDescent="0.25">
      <c r="A417" s="448">
        <v>161</v>
      </c>
      <c r="B417" s="448"/>
      <c r="C417" s="448">
        <v>17218735</v>
      </c>
      <c r="D417" s="448">
        <v>43</v>
      </c>
      <c r="E417" s="448">
        <v>2880</v>
      </c>
      <c r="F417" s="448">
        <v>2880</v>
      </c>
      <c r="G417" s="448">
        <v>0</v>
      </c>
      <c r="H417" s="466">
        <v>0</v>
      </c>
      <c r="I417" s="466">
        <v>0.13896057233704301</v>
      </c>
      <c r="J417" s="466">
        <f>I417+H417</f>
        <v>0.13896057233704301</v>
      </c>
    </row>
    <row r="418" spans="1:10" x14ac:dyDescent="0.25">
      <c r="A418" s="452">
        <v>163</v>
      </c>
      <c r="B418" s="452"/>
      <c r="C418" s="452">
        <v>17218735</v>
      </c>
      <c r="D418" s="452">
        <v>45.3</v>
      </c>
      <c r="E418" s="452">
        <v>2880</v>
      </c>
      <c r="F418" s="452">
        <v>2880</v>
      </c>
      <c r="G418" s="452">
        <v>0</v>
      </c>
      <c r="H418" s="460">
        <v>0</v>
      </c>
      <c r="I418" s="460">
        <v>0.14639334713646623</v>
      </c>
      <c r="J418" s="460">
        <v>-0.14639334713646601</v>
      </c>
    </row>
    <row r="419" spans="1:10" x14ac:dyDescent="0.25">
      <c r="A419" s="448">
        <v>163</v>
      </c>
      <c r="B419" s="448"/>
      <c r="C419" s="448">
        <v>17219107</v>
      </c>
      <c r="D419" s="448">
        <v>45.3</v>
      </c>
      <c r="E419" s="448">
        <v>1873</v>
      </c>
      <c r="F419" s="448">
        <v>1873</v>
      </c>
      <c r="G419" s="448">
        <v>0</v>
      </c>
      <c r="H419" s="466">
        <v>0</v>
      </c>
      <c r="I419" s="466">
        <v>0.14639334713646623</v>
      </c>
      <c r="J419" s="466">
        <f>I419+H419</f>
        <v>0.14639334713646623</v>
      </c>
    </row>
    <row r="420" spans="1:10" x14ac:dyDescent="0.25">
      <c r="A420" s="452">
        <v>173</v>
      </c>
      <c r="B420" s="452"/>
      <c r="C420" s="452">
        <v>17218838</v>
      </c>
      <c r="D420" s="452">
        <v>42.5</v>
      </c>
      <c r="E420" s="452">
        <v>2216</v>
      </c>
      <c r="F420" s="452">
        <v>2216</v>
      </c>
      <c r="G420" s="452">
        <v>0</v>
      </c>
      <c r="H420" s="460">
        <v>0</v>
      </c>
      <c r="I420" s="460">
        <v>0.13734475172847274</v>
      </c>
      <c r="J420" s="460">
        <v>-0.13734475172847299</v>
      </c>
    </row>
    <row r="421" spans="1:10" x14ac:dyDescent="0.25">
      <c r="A421" s="448">
        <v>173</v>
      </c>
      <c r="B421" s="448"/>
      <c r="C421" s="448">
        <v>17218925</v>
      </c>
      <c r="D421" s="448">
        <v>45.4</v>
      </c>
      <c r="E421" s="448">
        <v>2372</v>
      </c>
      <c r="F421" s="448">
        <v>2372</v>
      </c>
      <c r="G421" s="448">
        <v>0</v>
      </c>
      <c r="H421" s="466">
        <v>0</v>
      </c>
      <c r="I421" s="466">
        <v>0.13734475172847274</v>
      </c>
      <c r="J421" s="466">
        <f>I421+H421</f>
        <v>0.13734475172847274</v>
      </c>
    </row>
    <row r="422" spans="1:10" x14ac:dyDescent="0.25">
      <c r="A422" s="452">
        <v>175</v>
      </c>
      <c r="B422" s="452"/>
      <c r="C422" s="452">
        <v>17218925</v>
      </c>
      <c r="D422" s="452">
        <v>45.4</v>
      </c>
      <c r="E422" s="452">
        <v>2372</v>
      </c>
      <c r="F422" s="452">
        <v>2372</v>
      </c>
      <c r="G422" s="452">
        <v>0</v>
      </c>
      <c r="H422" s="460">
        <v>0</v>
      </c>
      <c r="I422" s="460">
        <v>0.14671651125818028</v>
      </c>
      <c r="J422" s="460">
        <v>-0.14671651125818</v>
      </c>
    </row>
    <row r="423" spans="1:10" x14ac:dyDescent="0.25">
      <c r="A423" s="448">
        <v>175</v>
      </c>
      <c r="B423" s="448"/>
      <c r="C423" s="448">
        <v>17218838</v>
      </c>
      <c r="D423" s="448">
        <v>42.5</v>
      </c>
      <c r="E423" s="448">
        <v>2216</v>
      </c>
      <c r="F423" s="448">
        <v>2216</v>
      </c>
      <c r="G423" s="448">
        <v>0</v>
      </c>
      <c r="H423" s="466">
        <v>0</v>
      </c>
      <c r="I423" s="466">
        <v>0.14671651125818028</v>
      </c>
      <c r="J423" s="466">
        <f>I423+H423</f>
        <v>0.14671651125818028</v>
      </c>
    </row>
    <row r="424" spans="1:10" x14ac:dyDescent="0.25">
      <c r="A424" s="452">
        <v>185</v>
      </c>
      <c r="B424" s="452"/>
      <c r="C424" s="452">
        <v>17219281</v>
      </c>
      <c r="D424" s="452">
        <v>42.8</v>
      </c>
      <c r="E424" s="452">
        <v>3705</v>
      </c>
      <c r="F424" s="452">
        <v>3706</v>
      </c>
      <c r="G424" s="452">
        <v>1</v>
      </c>
      <c r="H424" s="460">
        <v>8.5999999999999998E-4</v>
      </c>
      <c r="I424" s="460">
        <v>0.1383142440936149</v>
      </c>
      <c r="J424" s="460">
        <v>-0.13917424409361501</v>
      </c>
    </row>
    <row r="425" spans="1:10" x14ac:dyDescent="0.25">
      <c r="A425" s="448">
        <v>185</v>
      </c>
      <c r="B425" s="448"/>
      <c r="C425" s="448">
        <v>17219154</v>
      </c>
      <c r="D425" s="448">
        <v>45.5</v>
      </c>
      <c r="E425" s="448">
        <v>2320</v>
      </c>
      <c r="F425" s="448">
        <v>2320</v>
      </c>
      <c r="G425" s="448">
        <v>0</v>
      </c>
      <c r="H425" s="466">
        <v>0</v>
      </c>
      <c r="I425" s="466">
        <v>0.1383142440936149</v>
      </c>
      <c r="J425" s="466">
        <f>I425+H425</f>
        <v>0.1383142440936149</v>
      </c>
    </row>
    <row r="426" spans="1:10" x14ac:dyDescent="0.25">
      <c r="A426" s="452">
        <v>187</v>
      </c>
      <c r="B426" s="452"/>
      <c r="C426" s="452">
        <v>17219154</v>
      </c>
      <c r="D426" s="452">
        <v>45.5</v>
      </c>
      <c r="E426" s="452">
        <v>2320</v>
      </c>
      <c r="F426" s="452">
        <v>2320</v>
      </c>
      <c r="G426" s="452">
        <v>0</v>
      </c>
      <c r="H426" s="460">
        <v>0</v>
      </c>
      <c r="I426" s="460">
        <v>0.14703967537989435</v>
      </c>
      <c r="J426" s="460">
        <v>-0.14703967537989401</v>
      </c>
    </row>
    <row r="427" spans="1:10" x14ac:dyDescent="0.25">
      <c r="A427" s="448">
        <v>187</v>
      </c>
      <c r="B427" s="448"/>
      <c r="C427" s="448">
        <v>17219281</v>
      </c>
      <c r="D427" s="448">
        <v>42.8</v>
      </c>
      <c r="E427" s="448">
        <v>3705</v>
      </c>
      <c r="F427" s="448">
        <v>3706</v>
      </c>
      <c r="G427" s="448">
        <v>1</v>
      </c>
      <c r="H427" s="466">
        <v>8.5999999999999998E-4</v>
      </c>
      <c r="I427" s="466">
        <v>0.14703967537989435</v>
      </c>
      <c r="J427" s="466">
        <f>I427+H427</f>
        <v>0.14789967537989435</v>
      </c>
    </row>
    <row r="428" spans="1:10" x14ac:dyDescent="0.25">
      <c r="A428" s="452">
        <v>197</v>
      </c>
      <c r="B428" s="452"/>
      <c r="C428" s="452">
        <v>17715664</v>
      </c>
      <c r="D428" s="452">
        <v>42.6</v>
      </c>
      <c r="E428" s="452">
        <v>6507</v>
      </c>
      <c r="F428" s="452">
        <v>6862</v>
      </c>
      <c r="G428" s="452">
        <v>355</v>
      </c>
      <c r="H428" s="460">
        <v>0.30530000000000002</v>
      </c>
      <c r="I428" s="460">
        <v>0.13766791585018681</v>
      </c>
      <c r="J428" s="460">
        <v>-0.44296791585018702</v>
      </c>
    </row>
    <row r="429" spans="1:10" x14ac:dyDescent="0.25">
      <c r="A429" s="448">
        <v>197</v>
      </c>
      <c r="B429" s="448"/>
      <c r="C429" s="448">
        <v>17715719</v>
      </c>
      <c r="D429" s="448">
        <v>42.6</v>
      </c>
      <c r="E429" s="448">
        <v>1248</v>
      </c>
      <c r="F429" s="448">
        <v>1248</v>
      </c>
      <c r="G429" s="448">
        <v>0</v>
      </c>
      <c r="H429" s="466">
        <v>0</v>
      </c>
      <c r="I429" s="466">
        <v>0.13766791585018681</v>
      </c>
      <c r="J429" s="466">
        <f>I429+H429</f>
        <v>0.13766791585018681</v>
      </c>
    </row>
    <row r="430" spans="1:10" x14ac:dyDescent="0.25">
      <c r="A430" s="452">
        <v>199</v>
      </c>
      <c r="B430" s="452"/>
      <c r="C430" s="452">
        <v>17715719</v>
      </c>
      <c r="D430" s="452">
        <v>45.5</v>
      </c>
      <c r="E430" s="452">
        <v>1248</v>
      </c>
      <c r="F430" s="452">
        <v>1248</v>
      </c>
      <c r="G430" s="452">
        <v>0</v>
      </c>
      <c r="H430" s="460">
        <v>0</v>
      </c>
      <c r="I430" s="460">
        <v>0.14703967537989435</v>
      </c>
      <c r="J430" s="460">
        <v>-0.14703967537989401</v>
      </c>
    </row>
    <row r="431" spans="1:10" x14ac:dyDescent="0.25">
      <c r="A431" s="448">
        <v>199</v>
      </c>
      <c r="B431" s="448"/>
      <c r="C431" s="448">
        <v>17715664</v>
      </c>
      <c r="D431" s="448">
        <v>45.5</v>
      </c>
      <c r="E431" s="448">
        <v>6507</v>
      </c>
      <c r="F431" s="448">
        <v>6862</v>
      </c>
      <c r="G431" s="448">
        <v>355</v>
      </c>
      <c r="H431" s="466">
        <v>0.30530000000000002</v>
      </c>
      <c r="I431" s="466">
        <v>0.14703967537989435</v>
      </c>
      <c r="J431" s="466">
        <f>I431+H431</f>
        <v>0.45233967537989439</v>
      </c>
    </row>
    <row r="434" spans="1:13" ht="20.25" x14ac:dyDescent="0.3">
      <c r="A434" s="793" t="s">
        <v>0</v>
      </c>
      <c r="B434" s="793"/>
      <c r="C434" s="793"/>
      <c r="D434" s="793"/>
      <c r="E434" s="793"/>
      <c r="F434" s="793"/>
      <c r="G434" s="793"/>
      <c r="H434" s="793"/>
      <c r="I434" s="793"/>
      <c r="J434" s="793"/>
      <c r="K434" s="793"/>
      <c r="L434" s="793"/>
      <c r="M434" s="793"/>
    </row>
    <row r="435" spans="1:13" ht="20.25" x14ac:dyDescent="0.3">
      <c r="A435" s="220"/>
      <c r="B435" s="461"/>
      <c r="C435" s="221"/>
      <c r="D435" s="220"/>
      <c r="E435" s="222"/>
      <c r="F435" s="222"/>
      <c r="G435" s="222"/>
      <c r="H435" s="469"/>
      <c r="I435" s="470"/>
      <c r="J435" s="471"/>
      <c r="K435" s="225"/>
      <c r="L435" s="225"/>
      <c r="M435" s="225"/>
    </row>
    <row r="436" spans="1:13" ht="18.75" x14ac:dyDescent="0.25">
      <c r="A436" s="794" t="s">
        <v>240</v>
      </c>
      <c r="B436" s="794"/>
      <c r="C436" s="794"/>
      <c r="D436" s="794"/>
      <c r="E436" s="794"/>
      <c r="F436" s="794"/>
      <c r="G436" s="794"/>
      <c r="H436" s="794"/>
      <c r="I436" s="794"/>
      <c r="J436" s="794"/>
      <c r="K436" s="794"/>
      <c r="L436" s="794"/>
      <c r="M436" s="794"/>
    </row>
    <row r="437" spans="1:13" ht="18.75" x14ac:dyDescent="0.25">
      <c r="A437" s="770" t="s">
        <v>227</v>
      </c>
      <c r="B437" s="770"/>
      <c r="C437" s="770"/>
      <c r="D437" s="770"/>
      <c r="E437" s="770"/>
      <c r="F437" s="770"/>
      <c r="G437" s="770"/>
      <c r="H437" s="770"/>
      <c r="I437" s="770"/>
      <c r="J437" s="770"/>
      <c r="K437" s="770"/>
      <c r="L437" s="770"/>
      <c r="M437" s="770"/>
    </row>
    <row r="438" spans="1:13" ht="18.75" x14ac:dyDescent="0.25">
      <c r="A438" s="325"/>
      <c r="B438" s="462"/>
      <c r="C438" s="227"/>
      <c r="D438" s="325"/>
      <c r="E438" s="228"/>
      <c r="F438" s="228"/>
      <c r="G438" s="228"/>
      <c r="H438" s="472"/>
      <c r="I438" s="472"/>
      <c r="J438" s="473"/>
      <c r="K438" s="230"/>
      <c r="L438" s="230"/>
      <c r="M438" s="230"/>
    </row>
    <row r="439" spans="1:13" ht="36" x14ac:dyDescent="0.25">
      <c r="A439" s="836" t="s">
        <v>1</v>
      </c>
      <c r="B439" s="796"/>
      <c r="C439" s="796"/>
      <c r="D439" s="796"/>
      <c r="E439" s="796"/>
      <c r="F439" s="796"/>
      <c r="G439" s="796"/>
      <c r="H439" s="796"/>
      <c r="I439" s="837"/>
      <c r="J439" s="474"/>
      <c r="K439" s="232" t="s">
        <v>2</v>
      </c>
      <c r="L439" s="829" t="s">
        <v>3</v>
      </c>
      <c r="M439" s="829"/>
    </row>
    <row r="440" spans="1:13" ht="36" x14ac:dyDescent="0.25">
      <c r="A440" s="838" t="s">
        <v>4</v>
      </c>
      <c r="B440" s="838"/>
      <c r="C440" s="838"/>
      <c r="D440" s="838"/>
      <c r="E440" s="838"/>
      <c r="F440" s="821" t="s">
        <v>5</v>
      </c>
      <c r="G440" s="821"/>
      <c r="H440" s="821"/>
      <c r="I440" s="431" t="s">
        <v>225</v>
      </c>
      <c r="J440" s="475"/>
      <c r="K440" s="232"/>
      <c r="L440" s="829"/>
      <c r="M440" s="829"/>
    </row>
    <row r="441" spans="1:13" x14ac:dyDescent="0.25">
      <c r="A441" s="832" t="s">
        <v>6</v>
      </c>
      <c r="B441" s="832"/>
      <c r="C441" s="832"/>
      <c r="D441" s="832"/>
      <c r="E441" s="832"/>
      <c r="F441" s="821" t="s">
        <v>7</v>
      </c>
      <c r="G441" s="821"/>
      <c r="H441" s="821"/>
      <c r="I441" s="476"/>
      <c r="J441" s="477"/>
      <c r="K441" s="232"/>
      <c r="L441" s="829"/>
      <c r="M441" s="829"/>
    </row>
    <row r="442" spans="1:13" x14ac:dyDescent="0.25">
      <c r="A442" s="833" t="s">
        <v>8</v>
      </c>
      <c r="B442" s="833"/>
      <c r="C442" s="833"/>
      <c r="D442" s="833"/>
      <c r="E442" s="833"/>
      <c r="F442" s="821" t="s">
        <v>9</v>
      </c>
      <c r="G442" s="821"/>
      <c r="H442" s="821"/>
      <c r="I442" s="476"/>
      <c r="J442" s="477"/>
      <c r="K442" s="232"/>
      <c r="L442" s="829"/>
      <c r="M442" s="829"/>
    </row>
    <row r="443" spans="1:13" x14ac:dyDescent="0.25">
      <c r="A443" s="833"/>
      <c r="B443" s="833"/>
      <c r="C443" s="833"/>
      <c r="D443" s="833"/>
      <c r="E443" s="833"/>
      <c r="F443" s="822" t="s">
        <v>207</v>
      </c>
      <c r="G443" s="786"/>
      <c r="H443" s="823"/>
      <c r="I443" s="476"/>
      <c r="J443" s="477"/>
      <c r="K443" s="232"/>
      <c r="L443" s="829"/>
      <c r="M443" s="829"/>
    </row>
    <row r="444" spans="1:13" x14ac:dyDescent="0.25">
      <c r="A444" s="833"/>
      <c r="B444" s="833"/>
      <c r="C444" s="833"/>
      <c r="D444" s="833"/>
      <c r="E444" s="833"/>
      <c r="F444" s="821" t="s">
        <v>10</v>
      </c>
      <c r="G444" s="821"/>
      <c r="H444" s="821"/>
      <c r="I444" s="476"/>
      <c r="J444" s="477"/>
      <c r="K444" s="232"/>
      <c r="L444" s="829"/>
      <c r="M444" s="829"/>
    </row>
    <row r="447" spans="1:13" x14ac:dyDescent="0.25">
      <c r="G447" s="503" t="s">
        <v>259</v>
      </c>
      <c r="H447" s="503"/>
    </row>
    <row r="448" spans="1:13" ht="39" x14ac:dyDescent="0.25">
      <c r="A448" s="488" t="s">
        <v>12</v>
      </c>
      <c r="B448" s="488"/>
      <c r="C448" s="488" t="s">
        <v>13</v>
      </c>
      <c r="D448" s="488" t="s">
        <v>14</v>
      </c>
      <c r="E448" s="488" t="s">
        <v>226</v>
      </c>
      <c r="F448" s="488" t="s">
        <v>230</v>
      </c>
      <c r="G448" s="488" t="s">
        <v>15</v>
      </c>
      <c r="H448" s="489" t="s">
        <v>16</v>
      </c>
      <c r="I448" s="489" t="s">
        <v>17</v>
      </c>
      <c r="J448" s="489" t="s">
        <v>18</v>
      </c>
      <c r="K448" s="490"/>
      <c r="L448" s="490"/>
      <c r="M448" s="490"/>
    </row>
    <row r="449" spans="1:10" x14ac:dyDescent="0.25">
      <c r="A449" s="452">
        <v>29</v>
      </c>
      <c r="B449" s="452"/>
      <c r="C449" s="452">
        <v>17218983</v>
      </c>
      <c r="D449" s="452">
        <v>36.700000000000003</v>
      </c>
      <c r="E449" s="452">
        <v>3610</v>
      </c>
      <c r="F449" s="452">
        <v>3610</v>
      </c>
      <c r="G449" s="452">
        <v>0</v>
      </c>
      <c r="H449" s="460">
        <v>0</v>
      </c>
      <c r="I449" s="460">
        <v>4.7105176618478982E-2</v>
      </c>
      <c r="J449" s="460">
        <v>-4.7105176618479003E-2</v>
      </c>
    </row>
    <row r="450" spans="1:10" x14ac:dyDescent="0.25">
      <c r="A450" s="448">
        <v>29</v>
      </c>
      <c r="B450" s="448"/>
      <c r="C450" s="448">
        <v>17219220</v>
      </c>
      <c r="D450" s="448">
        <v>45.7</v>
      </c>
      <c r="E450" s="448">
        <v>2238</v>
      </c>
      <c r="F450" s="448">
        <v>2348</v>
      </c>
      <c r="G450" s="448">
        <v>110</v>
      </c>
      <c r="H450" s="466">
        <v>9.4600000000000004E-2</v>
      </c>
      <c r="I450" s="466">
        <v>4.7105176618478982E-2</v>
      </c>
      <c r="J450" s="466">
        <f>I450+H450</f>
        <v>0.14170517661847898</v>
      </c>
    </row>
    <row r="451" spans="1:10" x14ac:dyDescent="0.25">
      <c r="A451" s="452">
        <v>31</v>
      </c>
      <c r="B451" s="452"/>
      <c r="C451" s="452">
        <v>17219220</v>
      </c>
      <c r="D451" s="452">
        <v>45.7</v>
      </c>
      <c r="E451" s="452">
        <v>2238</v>
      </c>
      <c r="F451" s="452">
        <v>2348</v>
      </c>
      <c r="G451" s="452">
        <v>110</v>
      </c>
      <c r="H451" s="460">
        <v>9.4600000000000004E-2</v>
      </c>
      <c r="I451" s="460">
        <v>5.8656854808296716E-2</v>
      </c>
      <c r="J451" s="460">
        <v>-0.15325685480829701</v>
      </c>
    </row>
    <row r="452" spans="1:10" x14ac:dyDescent="0.25">
      <c r="A452" s="448">
        <v>31</v>
      </c>
      <c r="B452" s="448"/>
      <c r="C452" s="448">
        <v>17218983</v>
      </c>
      <c r="D452" s="448">
        <v>36.700000000000003</v>
      </c>
      <c r="E452" s="448">
        <v>3610</v>
      </c>
      <c r="F452" s="448">
        <v>3610</v>
      </c>
      <c r="G452" s="448">
        <v>0</v>
      </c>
      <c r="H452" s="466">
        <v>0</v>
      </c>
      <c r="I452" s="466">
        <v>5.8656854808296716E-2</v>
      </c>
      <c r="J452" s="466">
        <f>I452+H452</f>
        <v>5.8656854808296716E-2</v>
      </c>
    </row>
    <row r="453" spans="1:10" x14ac:dyDescent="0.25">
      <c r="A453" s="452">
        <v>41</v>
      </c>
      <c r="B453" s="452"/>
      <c r="C453" s="452">
        <v>17715025</v>
      </c>
      <c r="D453" s="452">
        <v>36.799999999999997</v>
      </c>
      <c r="E453" s="452">
        <v>6426</v>
      </c>
      <c r="F453" s="452">
        <v>7498</v>
      </c>
      <c r="G453" s="452">
        <v>1072</v>
      </c>
      <c r="H453" s="460">
        <v>0.92191999999999996</v>
      </c>
      <c r="I453" s="460">
        <v>4.7233528598365833E-2</v>
      </c>
      <c r="J453" s="460">
        <v>-0.96915352859836601</v>
      </c>
    </row>
    <row r="454" spans="1:10" x14ac:dyDescent="0.25">
      <c r="A454" s="448">
        <v>41</v>
      </c>
      <c r="B454" s="448"/>
      <c r="C454" s="448">
        <v>17715689</v>
      </c>
      <c r="D454" s="448">
        <v>36.799999999999997</v>
      </c>
      <c r="E454" s="448">
        <v>4024</v>
      </c>
      <c r="F454" s="448">
        <v>4024</v>
      </c>
      <c r="G454" s="448">
        <v>0</v>
      </c>
      <c r="H454" s="466">
        <v>0</v>
      </c>
      <c r="I454" s="466">
        <v>4.7233528598365833E-2</v>
      </c>
      <c r="J454" s="466">
        <f>I454+H454</f>
        <v>4.7233528598365833E-2</v>
      </c>
    </row>
    <row r="455" spans="1:10" x14ac:dyDescent="0.25">
      <c r="A455" s="452">
        <v>43</v>
      </c>
      <c r="B455" s="452"/>
      <c r="C455" s="452">
        <v>17715689</v>
      </c>
      <c r="D455" s="452">
        <v>45.6</v>
      </c>
      <c r="E455" s="452">
        <v>4024</v>
      </c>
      <c r="F455" s="452">
        <v>4024</v>
      </c>
      <c r="G455" s="452">
        <v>0</v>
      </c>
      <c r="H455" s="460">
        <v>0</v>
      </c>
      <c r="I455" s="460">
        <v>5.8528502828409844E-2</v>
      </c>
      <c r="J455" s="460">
        <v>-5.8528502828409802E-2</v>
      </c>
    </row>
    <row r="456" spans="1:10" x14ac:dyDescent="0.25">
      <c r="A456" s="448">
        <v>43</v>
      </c>
      <c r="B456" s="448"/>
      <c r="C456" s="448">
        <v>17715025</v>
      </c>
      <c r="D456" s="448">
        <v>45.6</v>
      </c>
      <c r="E456" s="448">
        <v>6426</v>
      </c>
      <c r="F456" s="448">
        <v>7498</v>
      </c>
      <c r="G456" s="448">
        <v>1072</v>
      </c>
      <c r="H456" s="466">
        <v>0.92191999999999996</v>
      </c>
      <c r="I456" s="466">
        <v>5.8528502828409844E-2</v>
      </c>
      <c r="J456" s="466">
        <f>I456+H456</f>
        <v>0.98044850282840978</v>
      </c>
    </row>
    <row r="457" spans="1:10" x14ac:dyDescent="0.25">
      <c r="A457" s="452">
        <v>53</v>
      </c>
      <c r="B457" s="452"/>
      <c r="C457" s="452">
        <v>17218951</v>
      </c>
      <c r="D457" s="452">
        <v>36.299999999999997</v>
      </c>
      <c r="E457" s="452">
        <v>4293</v>
      </c>
      <c r="F457" s="452">
        <v>4294</v>
      </c>
      <c r="G457" s="452">
        <v>1</v>
      </c>
      <c r="H457" s="460">
        <v>8.5999999999999998E-4</v>
      </c>
      <c r="I457" s="460">
        <v>4.6591768698931522E-2</v>
      </c>
      <c r="J457" s="460">
        <v>-4.7451768698931501E-2</v>
      </c>
    </row>
    <row r="458" spans="1:10" x14ac:dyDescent="0.25">
      <c r="A458" s="448">
        <v>53</v>
      </c>
      <c r="B458" s="448"/>
      <c r="C458" s="448">
        <v>17219239</v>
      </c>
      <c r="D458" s="448">
        <v>36.299999999999997</v>
      </c>
      <c r="E458" s="448">
        <v>3035</v>
      </c>
      <c r="F458" s="448">
        <v>3212</v>
      </c>
      <c r="G458" s="448">
        <v>177</v>
      </c>
      <c r="H458" s="466">
        <v>0.15221999999999999</v>
      </c>
      <c r="I458" s="466">
        <v>4.6591768698931522E-2</v>
      </c>
      <c r="J458" s="466">
        <f>I458+H458</f>
        <v>0.19881176869893152</v>
      </c>
    </row>
    <row r="459" spans="1:10" x14ac:dyDescent="0.25">
      <c r="A459" s="452">
        <v>55</v>
      </c>
      <c r="B459" s="452"/>
      <c r="C459" s="452">
        <v>17219239</v>
      </c>
      <c r="D459" s="452">
        <v>45.5</v>
      </c>
      <c r="E459" s="452">
        <v>3035</v>
      </c>
      <c r="F459" s="452">
        <v>3212</v>
      </c>
      <c r="G459" s="452">
        <v>177</v>
      </c>
      <c r="H459" s="460">
        <v>0.15221999999999999</v>
      </c>
      <c r="I459" s="460">
        <v>5.8400150848522979E-2</v>
      </c>
      <c r="J459" s="460">
        <v>-0.21062015084852301</v>
      </c>
    </row>
    <row r="460" spans="1:10" x14ac:dyDescent="0.25">
      <c r="A460" s="448">
        <v>55</v>
      </c>
      <c r="B460" s="448"/>
      <c r="C460" s="448">
        <v>17218951</v>
      </c>
      <c r="D460" s="448">
        <v>45.5</v>
      </c>
      <c r="E460" s="448">
        <v>4293</v>
      </c>
      <c r="F460" s="448">
        <v>4294</v>
      </c>
      <c r="G460" s="448">
        <v>1</v>
      </c>
      <c r="H460" s="466">
        <v>8.5999999999999998E-4</v>
      </c>
      <c r="I460" s="466">
        <v>5.8400150848522979E-2</v>
      </c>
      <c r="J460" s="466">
        <f>I460+H460</f>
        <v>5.9260150848522979E-2</v>
      </c>
    </row>
    <row r="461" spans="1:10" x14ac:dyDescent="0.25">
      <c r="A461" s="452">
        <v>65</v>
      </c>
      <c r="B461" s="452"/>
      <c r="C461" s="452">
        <v>17218834</v>
      </c>
      <c r="D461" s="452">
        <v>36.200000000000003</v>
      </c>
      <c r="E461" s="452">
        <v>5145</v>
      </c>
      <c r="F461" s="452">
        <v>5146</v>
      </c>
      <c r="G461" s="452">
        <v>1</v>
      </c>
      <c r="H461" s="460">
        <v>8.5999999999999998E-4</v>
      </c>
      <c r="I461" s="460">
        <v>4.6463416719044658E-2</v>
      </c>
      <c r="J461" s="460">
        <v>-4.7323416719044699E-2</v>
      </c>
    </row>
    <row r="462" spans="1:10" x14ac:dyDescent="0.25">
      <c r="A462" s="448">
        <v>65</v>
      </c>
      <c r="B462" s="448"/>
      <c r="C462" s="448">
        <v>17219112</v>
      </c>
      <c r="D462" s="448">
        <v>36.200000000000003</v>
      </c>
      <c r="E462" s="448">
        <v>1788</v>
      </c>
      <c r="F462" s="448">
        <v>1888</v>
      </c>
      <c r="G462" s="448">
        <v>100</v>
      </c>
      <c r="H462" s="466">
        <v>8.5999999999999993E-2</v>
      </c>
      <c r="I462" s="466">
        <v>4.6463416719044658E-2</v>
      </c>
      <c r="J462" s="466">
        <f>I462+H462</f>
        <v>0.13246341671904466</v>
      </c>
    </row>
    <row r="463" spans="1:10" x14ac:dyDescent="0.25">
      <c r="A463" s="452">
        <v>67</v>
      </c>
      <c r="B463" s="452"/>
      <c r="C463" s="452">
        <v>17219112</v>
      </c>
      <c r="D463" s="452">
        <v>45.8</v>
      </c>
      <c r="E463" s="452">
        <v>1788</v>
      </c>
      <c r="F463" s="452">
        <v>1888</v>
      </c>
      <c r="G463" s="452">
        <v>100</v>
      </c>
      <c r="H463" s="460">
        <v>8.5999999999999993E-2</v>
      </c>
      <c r="I463" s="460">
        <v>5.8785206788183567E-2</v>
      </c>
      <c r="J463" s="460">
        <v>-0.14478520678818399</v>
      </c>
    </row>
    <row r="464" spans="1:10" x14ac:dyDescent="0.25">
      <c r="A464" s="448">
        <v>67</v>
      </c>
      <c r="B464" s="448"/>
      <c r="C464" s="448">
        <v>17218834</v>
      </c>
      <c r="D464" s="448">
        <v>45.8</v>
      </c>
      <c r="E464" s="448">
        <v>5145</v>
      </c>
      <c r="F464" s="448">
        <v>5146</v>
      </c>
      <c r="G464" s="448">
        <v>1</v>
      </c>
      <c r="H464" s="466">
        <v>8.5999999999999998E-4</v>
      </c>
      <c r="I464" s="466">
        <v>5.8785206788183567E-2</v>
      </c>
      <c r="J464" s="466">
        <f>I464+H464</f>
        <v>5.9645206788183566E-2</v>
      </c>
    </row>
    <row r="465" spans="1:10" x14ac:dyDescent="0.25">
      <c r="A465" s="452">
        <v>77</v>
      </c>
      <c r="B465" s="452"/>
      <c r="C465" s="452">
        <v>17715229</v>
      </c>
      <c r="D465" s="452">
        <v>36.299999999999997</v>
      </c>
      <c r="E465" s="452">
        <v>1812</v>
      </c>
      <c r="F465" s="452">
        <v>1886</v>
      </c>
      <c r="G465" s="452">
        <v>74</v>
      </c>
      <c r="H465" s="460">
        <v>6.3640000000000002E-2</v>
      </c>
      <c r="I465" s="460">
        <v>4.6591768698931522E-2</v>
      </c>
      <c r="J465" s="460">
        <v>-0.110231768698932</v>
      </c>
    </row>
    <row r="466" spans="1:10" x14ac:dyDescent="0.25">
      <c r="A466" s="448">
        <v>77</v>
      </c>
      <c r="B466" s="448"/>
      <c r="C466" s="448">
        <v>17715409</v>
      </c>
      <c r="D466" s="448">
        <v>36.299999999999997</v>
      </c>
      <c r="E466" s="448">
        <v>4925</v>
      </c>
      <c r="F466" s="448">
        <v>5588</v>
      </c>
      <c r="G466" s="448">
        <v>663</v>
      </c>
      <c r="H466" s="466">
        <v>0.57018000000000002</v>
      </c>
      <c r="I466" s="466">
        <v>4.6591768698931522E-2</v>
      </c>
      <c r="J466" s="466">
        <f>I466+H466</f>
        <v>0.61677176869893158</v>
      </c>
    </row>
    <row r="467" spans="1:10" x14ac:dyDescent="0.25">
      <c r="A467" s="452">
        <v>79</v>
      </c>
      <c r="B467" s="452"/>
      <c r="C467" s="452">
        <v>17715409</v>
      </c>
      <c r="D467" s="452">
        <v>45.6</v>
      </c>
      <c r="E467" s="452">
        <v>4925</v>
      </c>
      <c r="F467" s="452">
        <v>5588</v>
      </c>
      <c r="G467" s="452">
        <v>663</v>
      </c>
      <c r="H467" s="460">
        <v>0.57018000000000002</v>
      </c>
      <c r="I467" s="460">
        <v>5.8528502828409844E-2</v>
      </c>
      <c r="J467" s="460">
        <v>-0.62870850282840995</v>
      </c>
    </row>
    <row r="468" spans="1:10" x14ac:dyDescent="0.25">
      <c r="A468" s="448">
        <v>79</v>
      </c>
      <c r="B468" s="448"/>
      <c r="C468" s="448">
        <v>17715229</v>
      </c>
      <c r="D468" s="448">
        <v>45.6</v>
      </c>
      <c r="E468" s="448">
        <v>1812</v>
      </c>
      <c r="F468" s="448">
        <v>1886</v>
      </c>
      <c r="G468" s="448">
        <v>74</v>
      </c>
      <c r="H468" s="466">
        <v>6.3640000000000002E-2</v>
      </c>
      <c r="I468" s="466">
        <v>5.8528502828409844E-2</v>
      </c>
      <c r="J468" s="466">
        <f>I468+H468</f>
        <v>0.12216850282840985</v>
      </c>
    </row>
    <row r="469" spans="1:10" x14ac:dyDescent="0.25">
      <c r="A469" s="452">
        <v>89</v>
      </c>
      <c r="B469" s="452"/>
      <c r="C469" s="452">
        <v>17715072</v>
      </c>
      <c r="D469" s="452">
        <v>36.5</v>
      </c>
      <c r="E469" s="452">
        <v>5209</v>
      </c>
      <c r="F469" s="452">
        <v>6093</v>
      </c>
      <c r="G469" s="452">
        <v>884</v>
      </c>
      <c r="H469" s="460">
        <v>0.76024000000000003</v>
      </c>
      <c r="I469" s="460">
        <v>4.6848472658705245E-2</v>
      </c>
      <c r="J469" s="460">
        <v>-0.80708847265870498</v>
      </c>
    </row>
    <row r="470" spans="1:10" x14ac:dyDescent="0.25">
      <c r="A470" s="448">
        <v>89</v>
      </c>
      <c r="B470" s="448"/>
      <c r="C470" s="448">
        <v>17715416</v>
      </c>
      <c r="D470" s="448">
        <v>36.5</v>
      </c>
      <c r="E470" s="448">
        <v>3433</v>
      </c>
      <c r="F470" s="448">
        <v>3433</v>
      </c>
      <c r="G470" s="448">
        <v>0</v>
      </c>
      <c r="H470" s="466">
        <v>0</v>
      </c>
      <c r="I470" s="466">
        <v>4.6848472658705245E-2</v>
      </c>
      <c r="J470" s="466">
        <f>I470+H470</f>
        <v>4.6848472658705245E-2</v>
      </c>
    </row>
    <row r="471" spans="1:10" x14ac:dyDescent="0.25">
      <c r="A471" s="452">
        <v>91</v>
      </c>
      <c r="B471" s="452"/>
      <c r="C471" s="452">
        <v>17715416</v>
      </c>
      <c r="D471" s="452">
        <v>45</v>
      </c>
      <c r="E471" s="452">
        <v>3433</v>
      </c>
      <c r="F471" s="452">
        <v>3433</v>
      </c>
      <c r="G471" s="452">
        <v>0</v>
      </c>
      <c r="H471" s="460">
        <v>0</v>
      </c>
      <c r="I471" s="460">
        <v>5.7758390949088662E-2</v>
      </c>
      <c r="J471" s="460">
        <v>-5.7758390949088703E-2</v>
      </c>
    </row>
    <row r="472" spans="1:10" x14ac:dyDescent="0.25">
      <c r="A472" s="448">
        <v>91</v>
      </c>
      <c r="B472" s="448"/>
      <c r="C472" s="448">
        <v>17715072</v>
      </c>
      <c r="D472" s="448">
        <v>45</v>
      </c>
      <c r="E472" s="448">
        <v>5209</v>
      </c>
      <c r="F472" s="448">
        <v>6093</v>
      </c>
      <c r="G472" s="448">
        <v>884</v>
      </c>
      <c r="H472" s="466">
        <v>0.76024000000000003</v>
      </c>
      <c r="I472" s="466">
        <v>5.7758390949088662E-2</v>
      </c>
      <c r="J472" s="466">
        <f>I472+H472</f>
        <v>0.81799839094908866</v>
      </c>
    </row>
    <row r="473" spans="1:10" x14ac:dyDescent="0.25">
      <c r="A473" s="452">
        <v>101</v>
      </c>
      <c r="B473" s="452"/>
      <c r="C473" s="452">
        <v>17219091</v>
      </c>
      <c r="D473" s="452">
        <v>35.700000000000003</v>
      </c>
      <c r="E473" s="452">
        <v>3932</v>
      </c>
      <c r="F473" s="452">
        <v>3932</v>
      </c>
      <c r="G473" s="452">
        <v>0</v>
      </c>
      <c r="H473" s="460">
        <v>0</v>
      </c>
      <c r="I473" s="460">
        <v>4.582165681961034E-2</v>
      </c>
      <c r="J473" s="460">
        <v>-4.5821656819610299E-2</v>
      </c>
    </row>
    <row r="474" spans="1:10" x14ac:dyDescent="0.25">
      <c r="A474" s="448">
        <v>101</v>
      </c>
      <c r="B474" s="448"/>
      <c r="C474" s="448">
        <v>17219065</v>
      </c>
      <c r="D474" s="448">
        <v>35.700000000000003</v>
      </c>
      <c r="E474" s="448">
        <v>4515</v>
      </c>
      <c r="F474" s="448">
        <v>4875</v>
      </c>
      <c r="G474" s="448">
        <v>360</v>
      </c>
      <c r="H474" s="466">
        <v>0.30959999999999999</v>
      </c>
      <c r="I474" s="466">
        <v>4.582165681961034E-2</v>
      </c>
      <c r="J474" s="466">
        <f>I474+H474</f>
        <v>0.35542165681961035</v>
      </c>
    </row>
    <row r="475" spans="1:10" x14ac:dyDescent="0.25">
      <c r="A475" s="452">
        <v>103</v>
      </c>
      <c r="B475" s="452"/>
      <c r="C475" s="452">
        <v>17219065</v>
      </c>
      <c r="D475" s="452">
        <v>45.6</v>
      </c>
      <c r="E475" s="452">
        <v>4515</v>
      </c>
      <c r="F475" s="452">
        <v>4875</v>
      </c>
      <c r="G475" s="452">
        <v>360</v>
      </c>
      <c r="H475" s="460">
        <v>0.30959999999999999</v>
      </c>
      <c r="I475" s="460">
        <v>5.8528502828409844E-2</v>
      </c>
      <c r="J475" s="460">
        <v>-0.36812850282840998</v>
      </c>
    </row>
    <row r="476" spans="1:10" x14ac:dyDescent="0.25">
      <c r="A476" s="448">
        <v>103</v>
      </c>
      <c r="B476" s="448"/>
      <c r="C476" s="448">
        <v>17219091</v>
      </c>
      <c r="D476" s="448">
        <v>45.6</v>
      </c>
      <c r="E476" s="448">
        <v>3932</v>
      </c>
      <c r="F476" s="448">
        <v>3932</v>
      </c>
      <c r="G476" s="448">
        <v>0</v>
      </c>
      <c r="H476" s="466">
        <v>0</v>
      </c>
      <c r="I476" s="466">
        <v>5.8528502828409844E-2</v>
      </c>
      <c r="J476" s="466">
        <f>I476+H476</f>
        <v>5.8528502828409844E-2</v>
      </c>
    </row>
    <row r="477" spans="1:10" x14ac:dyDescent="0.25">
      <c r="A477" s="452">
        <v>125</v>
      </c>
      <c r="B477" s="452"/>
      <c r="C477" s="452">
        <v>17219041</v>
      </c>
      <c r="D477" s="452">
        <v>35.700000000000003</v>
      </c>
      <c r="E477" s="452">
        <v>5881</v>
      </c>
      <c r="F477" s="452">
        <v>6270</v>
      </c>
      <c r="G477" s="452">
        <v>389</v>
      </c>
      <c r="H477" s="460">
        <v>0.33454</v>
      </c>
      <c r="I477" s="460">
        <v>4.582165681961034E-2</v>
      </c>
      <c r="J477" s="460">
        <v>-0.38036165681960998</v>
      </c>
    </row>
    <row r="478" spans="1:10" x14ac:dyDescent="0.25">
      <c r="A478" s="448">
        <v>125</v>
      </c>
      <c r="B478" s="448"/>
      <c r="C478" s="448">
        <v>17219069</v>
      </c>
      <c r="D478" s="448">
        <v>35.700000000000003</v>
      </c>
      <c r="E478" s="448">
        <v>2543</v>
      </c>
      <c r="F478" s="448">
        <v>2543</v>
      </c>
      <c r="G478" s="448">
        <v>0</v>
      </c>
      <c r="H478" s="466">
        <v>0</v>
      </c>
      <c r="I478" s="466">
        <v>4.582165681961034E-2</v>
      </c>
      <c r="J478" s="466">
        <f>I478+H478</f>
        <v>4.582165681961034E-2</v>
      </c>
    </row>
    <row r="479" spans="1:10" x14ac:dyDescent="0.25">
      <c r="A479" s="452">
        <v>127</v>
      </c>
      <c r="B479" s="452"/>
      <c r="C479" s="452">
        <v>17219069</v>
      </c>
      <c r="D479" s="452">
        <v>45.6</v>
      </c>
      <c r="E479" s="452">
        <v>2543</v>
      </c>
      <c r="F479" s="452">
        <v>2543</v>
      </c>
      <c r="G479" s="452">
        <v>0</v>
      </c>
      <c r="H479" s="460">
        <v>0</v>
      </c>
      <c r="I479" s="460">
        <v>5.8528502828409844E-2</v>
      </c>
      <c r="J479" s="460">
        <v>-5.8528502828409802E-2</v>
      </c>
    </row>
    <row r="480" spans="1:10" x14ac:dyDescent="0.25">
      <c r="A480" s="448">
        <v>127</v>
      </c>
      <c r="B480" s="448"/>
      <c r="C480" s="448">
        <v>17219041</v>
      </c>
      <c r="D480" s="448">
        <v>45.6</v>
      </c>
      <c r="E480" s="448">
        <v>5881</v>
      </c>
      <c r="F480" s="448">
        <v>6270</v>
      </c>
      <c r="G480" s="448">
        <v>389</v>
      </c>
      <c r="H480" s="466">
        <v>0.33454</v>
      </c>
      <c r="I480" s="466">
        <v>5.8528502828409844E-2</v>
      </c>
      <c r="J480" s="466">
        <f>I480+H480</f>
        <v>0.39306850282840983</v>
      </c>
    </row>
    <row r="481" spans="1:10" x14ac:dyDescent="0.25">
      <c r="A481" s="452">
        <v>137</v>
      </c>
      <c r="B481" s="452"/>
      <c r="C481" s="452">
        <v>17219076</v>
      </c>
      <c r="D481" s="452">
        <v>36.200000000000003</v>
      </c>
      <c r="E481" s="452">
        <v>3769</v>
      </c>
      <c r="F481" s="452">
        <v>4314</v>
      </c>
      <c r="G481" s="452">
        <v>545</v>
      </c>
      <c r="H481" s="460">
        <v>0.46870000000000001</v>
      </c>
      <c r="I481" s="460">
        <v>4.6463416719044658E-2</v>
      </c>
      <c r="J481" s="460">
        <v>-0.51516341671904498</v>
      </c>
    </row>
    <row r="482" spans="1:10" x14ac:dyDescent="0.25">
      <c r="A482" s="448">
        <v>137</v>
      </c>
      <c r="B482" s="448"/>
      <c r="C482" s="448">
        <v>17219253</v>
      </c>
      <c r="D482" s="448">
        <v>36.200000000000003</v>
      </c>
      <c r="E482" s="448">
        <v>1945</v>
      </c>
      <c r="F482" s="448">
        <v>2426</v>
      </c>
      <c r="G482" s="448">
        <v>481</v>
      </c>
      <c r="H482" s="466">
        <v>0.41365999999999997</v>
      </c>
      <c r="I482" s="466">
        <v>4.6463416719044658E-2</v>
      </c>
      <c r="J482" s="466">
        <f>I482+H482</f>
        <v>0.46012341671904461</v>
      </c>
    </row>
    <row r="483" spans="1:10" x14ac:dyDescent="0.25">
      <c r="A483" s="452">
        <v>139</v>
      </c>
      <c r="B483" s="452"/>
      <c r="C483" s="452">
        <v>17219253</v>
      </c>
      <c r="D483" s="452">
        <v>45.5</v>
      </c>
      <c r="E483" s="452">
        <v>1945</v>
      </c>
      <c r="F483" s="452">
        <v>2426</v>
      </c>
      <c r="G483" s="452">
        <v>481</v>
      </c>
      <c r="H483" s="460">
        <v>0.41365999999999997</v>
      </c>
      <c r="I483" s="460">
        <v>5.8400150848522979E-2</v>
      </c>
      <c r="J483" s="460">
        <v>-0.47206015084852299</v>
      </c>
    </row>
    <row r="484" spans="1:10" x14ac:dyDescent="0.25">
      <c r="A484" s="448">
        <v>139</v>
      </c>
      <c r="B484" s="448"/>
      <c r="C484" s="448">
        <v>17219076</v>
      </c>
      <c r="D484" s="448">
        <v>45.5</v>
      </c>
      <c r="E484" s="448">
        <v>3769</v>
      </c>
      <c r="F484" s="448">
        <v>4314</v>
      </c>
      <c r="G484" s="448">
        <v>545</v>
      </c>
      <c r="H484" s="466">
        <v>0.46870000000000001</v>
      </c>
      <c r="I484" s="466">
        <v>5.8400150848522979E-2</v>
      </c>
      <c r="J484" s="466">
        <f>I484+H484</f>
        <v>0.52710015084852302</v>
      </c>
    </row>
    <row r="485" spans="1:10" x14ac:dyDescent="0.25">
      <c r="A485" s="452">
        <v>149</v>
      </c>
      <c r="B485" s="452"/>
      <c r="C485" s="452">
        <v>17715559</v>
      </c>
      <c r="D485" s="452">
        <v>42.5</v>
      </c>
      <c r="E485" s="452">
        <v>4112</v>
      </c>
      <c r="F485" s="452">
        <v>5089</v>
      </c>
      <c r="G485" s="452">
        <v>977</v>
      </c>
      <c r="H485" s="460">
        <v>0.84021999999999997</v>
      </c>
      <c r="I485" s="460">
        <v>5.4549591451917068E-2</v>
      </c>
      <c r="J485" s="460">
        <v>-0.89476959145191703</v>
      </c>
    </row>
    <row r="486" spans="1:10" x14ac:dyDescent="0.25">
      <c r="A486" s="448">
        <v>149</v>
      </c>
      <c r="B486" s="448"/>
      <c r="C486" s="448">
        <v>17219146</v>
      </c>
      <c r="D486" s="448">
        <v>42.5</v>
      </c>
      <c r="E486" s="448">
        <v>2615</v>
      </c>
      <c r="F486" s="448">
        <v>2615</v>
      </c>
      <c r="G486" s="448">
        <v>0</v>
      </c>
      <c r="H486" s="466">
        <v>0</v>
      </c>
      <c r="I486" s="466">
        <v>5.4549591451917068E-2</v>
      </c>
      <c r="J486" s="466">
        <f>I486+H486</f>
        <v>5.4549591451917068E-2</v>
      </c>
    </row>
    <row r="487" spans="1:10" x14ac:dyDescent="0.25">
      <c r="A487" s="452">
        <v>151</v>
      </c>
      <c r="B487" s="452"/>
      <c r="C487" s="452">
        <v>17219146</v>
      </c>
      <c r="D487" s="452">
        <v>45.4</v>
      </c>
      <c r="E487" s="452">
        <v>2615</v>
      </c>
      <c r="F487" s="452">
        <v>2615</v>
      </c>
      <c r="G487" s="452">
        <v>0</v>
      </c>
      <c r="H487" s="460">
        <v>0</v>
      </c>
      <c r="I487" s="460">
        <v>5.8271798868636114E-2</v>
      </c>
      <c r="J487" s="460">
        <v>-5.82717988686361E-2</v>
      </c>
    </row>
    <row r="488" spans="1:10" x14ac:dyDescent="0.25">
      <c r="A488" s="448">
        <v>151</v>
      </c>
      <c r="B488" s="448"/>
      <c r="C488" s="448">
        <v>17715559</v>
      </c>
      <c r="D488" s="448">
        <v>45.4</v>
      </c>
      <c r="E488" s="448">
        <v>4112</v>
      </c>
      <c r="F488" s="448">
        <v>5089</v>
      </c>
      <c r="G488" s="448">
        <v>977</v>
      </c>
      <c r="H488" s="466">
        <v>0.84021999999999997</v>
      </c>
      <c r="I488" s="466">
        <v>5.8271798868636114E-2</v>
      </c>
      <c r="J488" s="466">
        <f>I488+H488</f>
        <v>0.89849179886863606</v>
      </c>
    </row>
    <row r="489" spans="1:10" x14ac:dyDescent="0.25">
      <c r="A489" s="452">
        <v>161</v>
      </c>
      <c r="B489" s="452"/>
      <c r="C489" s="452">
        <v>17219107</v>
      </c>
      <c r="D489" s="452">
        <v>43</v>
      </c>
      <c r="E489" s="452">
        <v>1873</v>
      </c>
      <c r="F489" s="452">
        <v>1873</v>
      </c>
      <c r="G489" s="452">
        <v>0</v>
      </c>
      <c r="H489" s="460">
        <v>0</v>
      </c>
      <c r="I489" s="460">
        <v>5.5191351351351392E-2</v>
      </c>
      <c r="J489" s="460">
        <v>-5.5191351351351399E-2</v>
      </c>
    </row>
    <row r="490" spans="1:10" x14ac:dyDescent="0.25">
      <c r="A490" s="448">
        <v>161</v>
      </c>
      <c r="B490" s="448"/>
      <c r="C490" s="448">
        <v>17218735</v>
      </c>
      <c r="D490" s="448">
        <v>43</v>
      </c>
      <c r="E490" s="448">
        <v>2880</v>
      </c>
      <c r="F490" s="448">
        <v>2880</v>
      </c>
      <c r="G490" s="448">
        <v>0</v>
      </c>
      <c r="H490" s="466">
        <v>0</v>
      </c>
      <c r="I490" s="466">
        <v>5.5191351351351392E-2</v>
      </c>
      <c r="J490" s="466">
        <f>I490+H490</f>
        <v>5.5191351351351392E-2</v>
      </c>
    </row>
    <row r="491" spans="1:10" x14ac:dyDescent="0.25">
      <c r="A491" s="452">
        <v>163</v>
      </c>
      <c r="B491" s="452"/>
      <c r="C491" s="452">
        <v>17218735</v>
      </c>
      <c r="D491" s="452">
        <v>45.3</v>
      </c>
      <c r="E491" s="452">
        <v>2880</v>
      </c>
      <c r="F491" s="452">
        <v>2880</v>
      </c>
      <c r="G491" s="452">
        <v>0</v>
      </c>
      <c r="H491" s="460">
        <v>0</v>
      </c>
      <c r="I491" s="460">
        <v>5.8143446888749249E-2</v>
      </c>
      <c r="J491" s="460">
        <v>-5.8143446888749201E-2</v>
      </c>
    </row>
    <row r="492" spans="1:10" x14ac:dyDescent="0.25">
      <c r="A492" s="448">
        <v>163</v>
      </c>
      <c r="B492" s="448"/>
      <c r="C492" s="448">
        <v>17219107</v>
      </c>
      <c r="D492" s="448">
        <v>45.3</v>
      </c>
      <c r="E492" s="448">
        <v>1873</v>
      </c>
      <c r="F492" s="448">
        <v>1873</v>
      </c>
      <c r="G492" s="448">
        <v>0</v>
      </c>
      <c r="H492" s="466">
        <v>0</v>
      </c>
      <c r="I492" s="466">
        <v>5.8143446888749249E-2</v>
      </c>
      <c r="J492" s="466">
        <f>I492+H492</f>
        <v>5.8143446888749249E-2</v>
      </c>
    </row>
    <row r="493" spans="1:10" x14ac:dyDescent="0.25">
      <c r="A493" s="452">
        <v>173</v>
      </c>
      <c r="B493" s="452"/>
      <c r="C493" s="452">
        <v>17218838</v>
      </c>
      <c r="D493" s="452">
        <v>42.5</v>
      </c>
      <c r="E493" s="452">
        <v>2216</v>
      </c>
      <c r="F493" s="452">
        <v>2216</v>
      </c>
      <c r="G493" s="452">
        <v>0</v>
      </c>
      <c r="H493" s="460">
        <v>0</v>
      </c>
      <c r="I493" s="460">
        <v>5.4549591451917068E-2</v>
      </c>
      <c r="J493" s="460">
        <v>-5.4549591451917102E-2</v>
      </c>
    </row>
    <row r="494" spans="1:10" x14ac:dyDescent="0.25">
      <c r="A494" s="448">
        <v>173</v>
      </c>
      <c r="B494" s="448"/>
      <c r="C494" s="448">
        <v>17218925</v>
      </c>
      <c r="D494" s="448">
        <v>42.5</v>
      </c>
      <c r="E494" s="448">
        <v>2372</v>
      </c>
      <c r="F494" s="448">
        <v>2604</v>
      </c>
      <c r="G494" s="448">
        <v>232</v>
      </c>
      <c r="H494" s="466">
        <v>0.19952</v>
      </c>
      <c r="I494" s="466">
        <v>5.4549591451917068E-2</v>
      </c>
      <c r="J494" s="466">
        <f>I494+H494</f>
        <v>0.2540695914519171</v>
      </c>
    </row>
    <row r="495" spans="1:10" x14ac:dyDescent="0.25">
      <c r="A495" s="452">
        <v>175</v>
      </c>
      <c r="B495" s="452"/>
      <c r="C495" s="452">
        <v>17218925</v>
      </c>
      <c r="D495" s="452">
        <v>45.4</v>
      </c>
      <c r="E495" s="452">
        <v>2372</v>
      </c>
      <c r="F495" s="452">
        <v>2604</v>
      </c>
      <c r="G495" s="452">
        <v>232</v>
      </c>
      <c r="H495" s="460">
        <v>0.19952</v>
      </c>
      <c r="I495" s="460">
        <v>5.8271798868636114E-2</v>
      </c>
      <c r="J495" s="460">
        <v>-0.25779179886863601</v>
      </c>
    </row>
    <row r="496" spans="1:10" x14ac:dyDescent="0.25">
      <c r="A496" s="448">
        <v>175</v>
      </c>
      <c r="B496" s="448"/>
      <c r="C496" s="448">
        <v>17218838</v>
      </c>
      <c r="D496" s="448">
        <v>45.4</v>
      </c>
      <c r="E496" s="448">
        <v>2216</v>
      </c>
      <c r="F496" s="448">
        <v>2216</v>
      </c>
      <c r="G496" s="448">
        <v>0</v>
      </c>
      <c r="H496" s="466">
        <v>0</v>
      </c>
      <c r="I496" s="466">
        <v>5.8271798868636114E-2</v>
      </c>
      <c r="J496" s="466">
        <f>I496+H496</f>
        <v>5.8271798868636114E-2</v>
      </c>
    </row>
    <row r="497" spans="1:10" x14ac:dyDescent="0.25">
      <c r="A497" s="452">
        <v>185</v>
      </c>
      <c r="B497" s="452"/>
      <c r="C497" s="452">
        <v>17219281</v>
      </c>
      <c r="D497" s="452">
        <v>42.8</v>
      </c>
      <c r="E497" s="452">
        <v>3706</v>
      </c>
      <c r="F497" s="452">
        <v>3706</v>
      </c>
      <c r="G497" s="452">
        <v>0</v>
      </c>
      <c r="H497" s="460">
        <v>0</v>
      </c>
      <c r="I497" s="460">
        <v>5.4934647391577655E-2</v>
      </c>
      <c r="J497" s="460">
        <v>-5.4934647391577697E-2</v>
      </c>
    </row>
    <row r="498" spans="1:10" x14ac:dyDescent="0.25">
      <c r="A498" s="448">
        <v>185</v>
      </c>
      <c r="B498" s="448"/>
      <c r="C498" s="448">
        <v>17219154</v>
      </c>
      <c r="D498" s="448">
        <v>42.8</v>
      </c>
      <c r="E498" s="448">
        <v>2320</v>
      </c>
      <c r="F498" s="448">
        <v>2320</v>
      </c>
      <c r="G498" s="448">
        <v>0</v>
      </c>
      <c r="H498" s="466">
        <v>0</v>
      </c>
      <c r="I498" s="466">
        <v>5.4934647391577655E-2</v>
      </c>
      <c r="J498" s="466">
        <f>I498+H498</f>
        <v>5.4934647391577655E-2</v>
      </c>
    </row>
    <row r="499" spans="1:10" x14ac:dyDescent="0.25">
      <c r="A499" s="452">
        <v>187</v>
      </c>
      <c r="B499" s="452"/>
      <c r="C499" s="452">
        <v>17219154</v>
      </c>
      <c r="D499" s="452">
        <v>45.5</v>
      </c>
      <c r="E499" s="452">
        <v>2320</v>
      </c>
      <c r="F499" s="452">
        <v>2320</v>
      </c>
      <c r="G499" s="452">
        <v>0</v>
      </c>
      <c r="H499" s="460">
        <v>0</v>
      </c>
      <c r="I499" s="460">
        <v>5.8400150848522979E-2</v>
      </c>
      <c r="J499" s="460">
        <v>-5.8400150848523E-2</v>
      </c>
    </row>
    <row r="500" spans="1:10" x14ac:dyDescent="0.25">
      <c r="A500" s="448">
        <v>187</v>
      </c>
      <c r="B500" s="448"/>
      <c r="C500" s="448">
        <v>17219281</v>
      </c>
      <c r="D500" s="448">
        <v>45.5</v>
      </c>
      <c r="E500" s="448">
        <v>3706</v>
      </c>
      <c r="F500" s="448">
        <v>3706</v>
      </c>
      <c r="G500" s="448">
        <v>0</v>
      </c>
      <c r="H500" s="466">
        <v>0</v>
      </c>
      <c r="I500" s="466">
        <v>5.8400150848522979E-2</v>
      </c>
      <c r="J500" s="466">
        <f>I500+H500</f>
        <v>5.8400150848522979E-2</v>
      </c>
    </row>
    <row r="501" spans="1:10" x14ac:dyDescent="0.25">
      <c r="A501" s="452">
        <v>197</v>
      </c>
      <c r="B501" s="452"/>
      <c r="C501" s="452">
        <v>17715664</v>
      </c>
      <c r="D501" s="452">
        <v>42.6</v>
      </c>
      <c r="E501" s="452">
        <v>6862</v>
      </c>
      <c r="F501" s="452">
        <v>7068</v>
      </c>
      <c r="G501" s="452">
        <v>206</v>
      </c>
      <c r="H501" s="460">
        <v>0.17715999999999998</v>
      </c>
      <c r="I501" s="460">
        <v>5.467794343180394E-2</v>
      </c>
      <c r="J501" s="460">
        <v>-0.231837943431804</v>
      </c>
    </row>
    <row r="502" spans="1:10" x14ac:dyDescent="0.25">
      <c r="A502" s="448">
        <v>197</v>
      </c>
      <c r="B502" s="448"/>
      <c r="C502" s="448">
        <v>17715719</v>
      </c>
      <c r="D502" s="448">
        <v>42.6</v>
      </c>
      <c r="E502" s="448">
        <v>1248</v>
      </c>
      <c r="F502" s="448">
        <v>1256</v>
      </c>
      <c r="G502" s="448">
        <v>8</v>
      </c>
      <c r="H502" s="466">
        <v>6.8799999999999998E-3</v>
      </c>
      <c r="I502" s="466">
        <v>5.467794343180394E-2</v>
      </c>
      <c r="J502" s="466">
        <f>I502+H502</f>
        <v>6.1557943431803937E-2</v>
      </c>
    </row>
    <row r="503" spans="1:10" x14ac:dyDescent="0.25">
      <c r="A503" s="452">
        <v>199</v>
      </c>
      <c r="B503" s="452"/>
      <c r="C503" s="452">
        <v>17715719</v>
      </c>
      <c r="D503" s="452">
        <v>45.5</v>
      </c>
      <c r="E503" s="452">
        <v>1248</v>
      </c>
      <c r="F503" s="452">
        <v>1256</v>
      </c>
      <c r="G503" s="452">
        <v>8</v>
      </c>
      <c r="H503" s="460">
        <v>6.8799999999999998E-3</v>
      </c>
      <c r="I503" s="460">
        <v>5.8400150848522979E-2</v>
      </c>
      <c r="J503" s="460">
        <v>-6.5280150848522997E-2</v>
      </c>
    </row>
    <row r="504" spans="1:10" x14ac:dyDescent="0.25">
      <c r="A504" s="448">
        <v>199</v>
      </c>
      <c r="B504" s="448"/>
      <c r="C504" s="448">
        <v>17715664</v>
      </c>
      <c r="D504" s="448">
        <v>45.5</v>
      </c>
      <c r="E504" s="448">
        <v>6862</v>
      </c>
      <c r="F504" s="448">
        <v>7068</v>
      </c>
      <c r="G504" s="448">
        <v>206</v>
      </c>
      <c r="H504" s="466">
        <v>0.17715999999999998</v>
      </c>
      <c r="I504" s="466">
        <v>5.8400150848522979E-2</v>
      </c>
      <c r="J504" s="466">
        <f>I504+H504</f>
        <v>0.23556015084852297</v>
      </c>
    </row>
  </sheetData>
  <mergeCells count="99">
    <mergeCell ref="I86:J86"/>
    <mergeCell ref="H159:I159"/>
    <mergeCell ref="H231:I231"/>
    <mergeCell ref="A3:M3"/>
    <mergeCell ref="A5:M5"/>
    <mergeCell ref="A6:M6"/>
    <mergeCell ref="A8:I8"/>
    <mergeCell ref="L8:M12"/>
    <mergeCell ref="A9:E9"/>
    <mergeCell ref="F9:H9"/>
    <mergeCell ref="A10:E10"/>
    <mergeCell ref="F10:H10"/>
    <mergeCell ref="A11:E12"/>
    <mergeCell ref="A146:M146"/>
    <mergeCell ref="F11:H11"/>
    <mergeCell ref="F12:H12"/>
    <mergeCell ref="A80:I80"/>
    <mergeCell ref="L80:M85"/>
    <mergeCell ref="A81:E81"/>
    <mergeCell ref="F81:H81"/>
    <mergeCell ref="A82:E82"/>
    <mergeCell ref="F82:H82"/>
    <mergeCell ref="A83:E85"/>
    <mergeCell ref="F83:H83"/>
    <mergeCell ref="F84:H84"/>
    <mergeCell ref="F85:H85"/>
    <mergeCell ref="B15:C15"/>
    <mergeCell ref="H13:I13"/>
    <mergeCell ref="A148:M148"/>
    <mergeCell ref="A149:M149"/>
    <mergeCell ref="A151:I151"/>
    <mergeCell ref="L151:M156"/>
    <mergeCell ref="A152:E152"/>
    <mergeCell ref="F152:H152"/>
    <mergeCell ref="A153:E153"/>
    <mergeCell ref="F153:H153"/>
    <mergeCell ref="A154:E156"/>
    <mergeCell ref="F154:H154"/>
    <mergeCell ref="B87:C87"/>
    <mergeCell ref="A75:M75"/>
    <mergeCell ref="A77:M77"/>
    <mergeCell ref="A78:M78"/>
    <mergeCell ref="A292:M292"/>
    <mergeCell ref="F155:H155"/>
    <mergeCell ref="F156:H156"/>
    <mergeCell ref="A219:M219"/>
    <mergeCell ref="A221:M221"/>
    <mergeCell ref="A222:M222"/>
    <mergeCell ref="A224:I224"/>
    <mergeCell ref="L224:M229"/>
    <mergeCell ref="A225:E225"/>
    <mergeCell ref="F225:H225"/>
    <mergeCell ref="A226:E226"/>
    <mergeCell ref="F226:H226"/>
    <mergeCell ref="A227:E229"/>
    <mergeCell ref="F227:H227"/>
    <mergeCell ref="F228:H228"/>
    <mergeCell ref="F229:H229"/>
    <mergeCell ref="A293:M293"/>
    <mergeCell ref="A295:I295"/>
    <mergeCell ref="L295:M300"/>
    <mergeCell ref="A296:E296"/>
    <mergeCell ref="F296:H296"/>
    <mergeCell ref="A297:E297"/>
    <mergeCell ref="F297:H297"/>
    <mergeCell ref="A298:E300"/>
    <mergeCell ref="F298:H298"/>
    <mergeCell ref="F299:H299"/>
    <mergeCell ref="F371:H371"/>
    <mergeCell ref="A434:M434"/>
    <mergeCell ref="A436:M436"/>
    <mergeCell ref="F300:H300"/>
    <mergeCell ref="A361:M361"/>
    <mergeCell ref="A363:M363"/>
    <mergeCell ref="A364:M364"/>
    <mergeCell ref="A366:I366"/>
    <mergeCell ref="L366:M371"/>
    <mergeCell ref="A367:E367"/>
    <mergeCell ref="F367:H367"/>
    <mergeCell ref="A368:E368"/>
    <mergeCell ref="F368:H368"/>
    <mergeCell ref="H301:I301"/>
    <mergeCell ref="H374:I374"/>
    <mergeCell ref="A2:K2"/>
    <mergeCell ref="F444:H444"/>
    <mergeCell ref="D1:I1"/>
    <mergeCell ref="A437:M437"/>
    <mergeCell ref="A439:I439"/>
    <mergeCell ref="L439:M444"/>
    <mergeCell ref="A440:E440"/>
    <mergeCell ref="F440:H440"/>
    <mergeCell ref="A441:E441"/>
    <mergeCell ref="F441:H441"/>
    <mergeCell ref="A442:E444"/>
    <mergeCell ref="F442:H442"/>
    <mergeCell ref="F443:H443"/>
    <mergeCell ref="A369:E371"/>
    <mergeCell ref="F369:H369"/>
    <mergeCell ref="F370:H37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Объект упаковщика для оболочки" shapeId="1026" r:id="rId4">
          <objectPr defaultSize="0" autoPict="0" r:id="rId5">
            <anchor moveWithCells="1">
              <from>
                <xdr:col>0</xdr:col>
                <xdr:colOff>0</xdr:colOff>
                <xdr:row>505</xdr:row>
                <xdr:rowOff>161925</xdr:rowOff>
              </from>
              <to>
                <xdr:col>9</xdr:col>
                <xdr:colOff>333375</xdr:colOff>
                <xdr:row>527</xdr:row>
                <xdr:rowOff>142875</xdr:rowOff>
              </to>
            </anchor>
          </objectPr>
        </oleObject>
      </mc:Choice>
      <mc:Fallback>
        <oleObject progId="Объект упаковщика для оболочки" shapeId="1026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9"/>
  <sheetViews>
    <sheetView topLeftCell="A247" workbookViewId="0">
      <selection activeCell="T43" sqref="T43"/>
    </sheetView>
  </sheetViews>
  <sheetFormatPr defaultRowHeight="15" x14ac:dyDescent="0.25"/>
  <cols>
    <col min="2" max="2" width="11.5703125" style="374" customWidth="1"/>
    <col min="3" max="3" width="9.42578125" customWidth="1"/>
    <col min="4" max="8" width="9.140625" customWidth="1"/>
    <col min="9" max="9" width="9.140625" style="491"/>
    <col min="10" max="10" width="10.85546875" customWidth="1"/>
    <col min="11" max="11" width="10.28515625" customWidth="1"/>
    <col min="12" max="12" width="12.28515625" customWidth="1"/>
    <col min="13" max="13" width="9.5703125" bestFit="1" customWidth="1"/>
    <col min="21" max="22" width="9.140625" customWidth="1"/>
  </cols>
  <sheetData>
    <row r="1" spans="1:13" ht="20.25" x14ac:dyDescent="0.3">
      <c r="A1" s="865" t="s">
        <v>0</v>
      </c>
      <c r="B1" s="865"/>
      <c r="C1" s="865"/>
      <c r="D1" s="865"/>
      <c r="E1" s="865"/>
      <c r="F1" s="865"/>
      <c r="G1" s="865"/>
      <c r="H1" s="865"/>
      <c r="I1" s="865"/>
      <c r="J1" s="865"/>
      <c r="K1" s="865"/>
      <c r="L1" s="865"/>
      <c r="M1" s="865"/>
    </row>
    <row r="2" spans="1:13" ht="20.25" x14ac:dyDescent="0.3">
      <c r="A2" s="60"/>
      <c r="B2" s="499"/>
      <c r="C2" s="60"/>
      <c r="D2" s="62"/>
      <c r="E2" s="62"/>
      <c r="F2" s="62"/>
      <c r="G2" s="62"/>
      <c r="H2" s="62"/>
      <c r="I2" s="63"/>
      <c r="J2" s="64"/>
      <c r="K2" s="65"/>
      <c r="L2" s="65"/>
      <c r="M2" s="65"/>
    </row>
    <row r="3" spans="1:13" ht="18.75" x14ac:dyDescent="0.25">
      <c r="A3" s="742" t="s">
        <v>208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</row>
    <row r="4" spans="1:13" ht="18.75" x14ac:dyDescent="0.25">
      <c r="A4" s="742" t="s">
        <v>250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</row>
    <row r="5" spans="1:13" ht="18.75" x14ac:dyDescent="0.25">
      <c r="A5" s="495"/>
      <c r="B5" s="500"/>
      <c r="C5" s="495"/>
      <c r="D5" s="67"/>
      <c r="E5" s="67"/>
      <c r="F5" s="67"/>
      <c r="G5" s="67"/>
      <c r="H5" s="67"/>
      <c r="I5" s="67"/>
      <c r="J5" s="68"/>
      <c r="K5" s="496"/>
      <c r="L5" s="496"/>
      <c r="M5" s="496"/>
    </row>
    <row r="6" spans="1:13" ht="36" x14ac:dyDescent="0.25">
      <c r="A6" s="805" t="s">
        <v>1</v>
      </c>
      <c r="B6" s="744"/>
      <c r="C6" s="744"/>
      <c r="D6" s="744"/>
      <c r="E6" s="744"/>
      <c r="F6" s="744"/>
      <c r="G6" s="744"/>
      <c r="H6" s="744"/>
      <c r="I6" s="806"/>
      <c r="J6" s="70"/>
      <c r="K6" s="71" t="s">
        <v>2</v>
      </c>
      <c r="L6" s="866" t="s">
        <v>3</v>
      </c>
      <c r="M6" s="866"/>
    </row>
    <row r="7" spans="1:13" ht="72" x14ac:dyDescent="0.25">
      <c r="A7" s="808" t="s">
        <v>4</v>
      </c>
      <c r="B7" s="808"/>
      <c r="C7" s="808"/>
      <c r="D7" s="808"/>
      <c r="E7" s="809" t="s">
        <v>5</v>
      </c>
      <c r="F7" s="809"/>
      <c r="G7" s="809"/>
      <c r="H7" s="497"/>
      <c r="I7" s="329" t="s">
        <v>251</v>
      </c>
      <c r="J7" s="73"/>
      <c r="K7" s="71"/>
      <c r="L7" s="866"/>
      <c r="M7" s="866"/>
    </row>
    <row r="8" spans="1:13" x14ac:dyDescent="0.25">
      <c r="A8" s="810" t="s">
        <v>6</v>
      </c>
      <c r="B8" s="810"/>
      <c r="C8" s="810"/>
      <c r="D8" s="810"/>
      <c r="E8" s="809" t="s">
        <v>7</v>
      </c>
      <c r="F8" s="809"/>
      <c r="G8" s="809"/>
      <c r="H8" s="497"/>
      <c r="I8" s="330">
        <v>245.71600000000001</v>
      </c>
      <c r="J8" s="75"/>
      <c r="K8" s="71"/>
      <c r="L8" s="866"/>
      <c r="M8" s="866"/>
    </row>
    <row r="9" spans="1:13" x14ac:dyDescent="0.25">
      <c r="A9" s="811" t="s">
        <v>8</v>
      </c>
      <c r="B9" s="811"/>
      <c r="C9" s="811"/>
      <c r="D9" s="811"/>
      <c r="E9" s="809" t="s">
        <v>9</v>
      </c>
      <c r="F9" s="809"/>
      <c r="G9" s="809"/>
      <c r="H9" s="497"/>
      <c r="I9" s="330">
        <f>G204</f>
        <v>136.25066000000001</v>
      </c>
      <c r="J9" s="75"/>
      <c r="K9" s="71"/>
      <c r="L9" s="866"/>
      <c r="M9" s="866"/>
    </row>
    <row r="10" spans="1:13" x14ac:dyDescent="0.25">
      <c r="A10" s="811"/>
      <c r="B10" s="811"/>
      <c r="C10" s="811"/>
      <c r="D10" s="811"/>
      <c r="E10" s="816" t="s">
        <v>207</v>
      </c>
      <c r="F10" s="739"/>
      <c r="G10" s="817"/>
      <c r="H10" s="498"/>
      <c r="I10" s="330">
        <f>G274+H274</f>
        <v>78.115277142857124</v>
      </c>
      <c r="J10" s="75"/>
      <c r="K10" s="71"/>
      <c r="L10" s="866"/>
      <c r="M10" s="866"/>
    </row>
    <row r="11" spans="1:13" x14ac:dyDescent="0.25">
      <c r="A11" s="811"/>
      <c r="B11" s="811"/>
      <c r="C11" s="811"/>
      <c r="D11" s="811"/>
      <c r="E11" s="809" t="s">
        <v>10</v>
      </c>
      <c r="F11" s="809"/>
      <c r="G11" s="809"/>
      <c r="H11" s="497"/>
      <c r="I11" s="330">
        <f>I8-I9-I10</f>
        <v>31.350062857142873</v>
      </c>
      <c r="J11" s="75"/>
      <c r="K11" s="71"/>
      <c r="L11" s="866"/>
      <c r="M11" s="866"/>
    </row>
    <row r="12" spans="1:13" ht="23.25" customHeight="1" x14ac:dyDescent="0.25">
      <c r="A12" s="76"/>
      <c r="B12" s="331"/>
      <c r="C12" s="76"/>
      <c r="D12" s="70"/>
      <c r="E12" s="70"/>
      <c r="F12" s="70"/>
      <c r="G12" s="70"/>
      <c r="H12" s="862" t="s">
        <v>11</v>
      </c>
      <c r="I12" s="862"/>
      <c r="J12" s="863"/>
      <c r="K12" s="863"/>
      <c r="L12" s="79"/>
      <c r="M12" s="79"/>
    </row>
    <row r="13" spans="1:13" ht="24" customHeight="1" x14ac:dyDescent="0.25">
      <c r="A13" s="76"/>
      <c r="B13" s="331"/>
      <c r="C13" s="76"/>
      <c r="D13" s="70"/>
      <c r="E13" s="70"/>
      <c r="F13" s="70"/>
      <c r="G13" s="864" t="s">
        <v>247</v>
      </c>
      <c r="H13" s="864"/>
      <c r="I13" s="864"/>
      <c r="J13" s="864"/>
      <c r="K13" s="111"/>
      <c r="L13" s="111"/>
      <c r="M13" s="111"/>
    </row>
    <row r="14" spans="1:13" ht="48" x14ac:dyDescent="0.25">
      <c r="A14" s="332" t="s">
        <v>12</v>
      </c>
      <c r="B14" s="333" t="s">
        <v>13</v>
      </c>
      <c r="C14" s="332" t="s">
        <v>14</v>
      </c>
      <c r="D14" s="334" t="s">
        <v>235</v>
      </c>
      <c r="E14" s="334" t="s">
        <v>248</v>
      </c>
      <c r="F14" s="334" t="s">
        <v>15</v>
      </c>
      <c r="G14" s="334" t="s">
        <v>16</v>
      </c>
      <c r="H14" s="334" t="s">
        <v>249</v>
      </c>
      <c r="I14" s="335" t="s">
        <v>17</v>
      </c>
      <c r="J14" s="335" t="s">
        <v>18</v>
      </c>
      <c r="K14" s="111"/>
      <c r="L14" s="111"/>
      <c r="M14" s="111"/>
    </row>
    <row r="15" spans="1:13" x14ac:dyDescent="0.25">
      <c r="A15" s="337">
        <v>8</v>
      </c>
      <c r="B15" s="338">
        <v>17219199</v>
      </c>
      <c r="C15" s="339">
        <v>52.9</v>
      </c>
      <c r="D15" s="340">
        <v>3598</v>
      </c>
      <c r="E15" s="340">
        <v>3598</v>
      </c>
      <c r="F15" s="340">
        <f>E15-D15</f>
        <v>0</v>
      </c>
      <c r="G15" s="341">
        <f t="shared" ref="G15:G29" si="0">F15*0.00086</f>
        <v>0</v>
      </c>
      <c r="H15" s="341"/>
      <c r="I15" s="342">
        <f>(C15/C275)*I11</f>
        <v>0.12263233076813387</v>
      </c>
      <c r="J15" s="343">
        <f>G15+I15</f>
        <v>0.12263233076813387</v>
      </c>
      <c r="K15" s="111"/>
      <c r="L15" s="111"/>
      <c r="M15" s="111"/>
    </row>
    <row r="16" spans="1:13" x14ac:dyDescent="0.25">
      <c r="A16" s="337">
        <v>9</v>
      </c>
      <c r="B16" s="338">
        <v>17218756</v>
      </c>
      <c r="C16" s="339">
        <v>48.9</v>
      </c>
      <c r="D16" s="340">
        <v>500</v>
      </c>
      <c r="E16" s="340">
        <v>500</v>
      </c>
      <c r="F16" s="340">
        <f t="shared" ref="F16:F79" si="1">E16-D16</f>
        <v>0</v>
      </c>
      <c r="G16" s="341">
        <f t="shared" si="0"/>
        <v>0</v>
      </c>
      <c r="H16" s="341"/>
      <c r="I16" s="342">
        <f>(C16/C275)*I11</f>
        <v>0.11335956473651693</v>
      </c>
      <c r="J16" s="343">
        <f>G16+I16</f>
        <v>0.11335956473651693</v>
      </c>
      <c r="K16" s="111"/>
      <c r="L16" s="111"/>
      <c r="M16" s="111"/>
    </row>
    <row r="17" spans="1:13" x14ac:dyDescent="0.25">
      <c r="A17" s="337">
        <v>10</v>
      </c>
      <c r="B17" s="338">
        <v>17218829</v>
      </c>
      <c r="C17" s="339">
        <v>56.8</v>
      </c>
      <c r="D17" s="340">
        <v>4368</v>
      </c>
      <c r="E17" s="340">
        <v>4368</v>
      </c>
      <c r="F17" s="340">
        <f>E17-D17</f>
        <v>0</v>
      </c>
      <c r="G17" s="341">
        <f t="shared" si="0"/>
        <v>0</v>
      </c>
      <c r="H17" s="341"/>
      <c r="I17" s="342">
        <f>(C17/C275)*I11</f>
        <v>0.13167327764896036</v>
      </c>
      <c r="J17" s="343">
        <f t="shared" ref="J17:J80" si="2">G17+I17</f>
        <v>0.13167327764896036</v>
      </c>
      <c r="K17" s="111"/>
      <c r="L17" s="111"/>
      <c r="M17" s="111"/>
    </row>
    <row r="18" spans="1:13" x14ac:dyDescent="0.25">
      <c r="A18" s="337">
        <v>13</v>
      </c>
      <c r="B18" s="344">
        <v>17218859</v>
      </c>
      <c r="C18" s="339">
        <v>51.8</v>
      </c>
      <c r="D18" s="340">
        <v>3833</v>
      </c>
      <c r="E18" s="340">
        <v>3833</v>
      </c>
      <c r="F18" s="340">
        <f t="shared" si="1"/>
        <v>0</v>
      </c>
      <c r="G18" s="341">
        <f t="shared" si="0"/>
        <v>0</v>
      </c>
      <c r="H18" s="341"/>
      <c r="I18" s="342">
        <f>(C18/C275)*I11</f>
        <v>0.1200823201094392</v>
      </c>
      <c r="J18" s="343">
        <f t="shared" si="2"/>
        <v>0.1200823201094392</v>
      </c>
      <c r="K18" s="111"/>
      <c r="L18" s="111"/>
      <c r="M18" s="111"/>
    </row>
    <row r="19" spans="1:13" x14ac:dyDescent="0.25">
      <c r="A19" s="337">
        <v>14</v>
      </c>
      <c r="B19" s="344">
        <v>17218899</v>
      </c>
      <c r="C19" s="339">
        <v>48.5</v>
      </c>
      <c r="D19" s="340">
        <v>9073</v>
      </c>
      <c r="E19" s="340">
        <v>10865</v>
      </c>
      <c r="F19" s="340">
        <f t="shared" si="1"/>
        <v>1792</v>
      </c>
      <c r="G19" s="341">
        <f t="shared" si="0"/>
        <v>1.54112</v>
      </c>
      <c r="H19" s="341"/>
      <c r="I19" s="342">
        <f>(C19/C275)*I11</f>
        <v>0.11243228813335523</v>
      </c>
      <c r="J19" s="343">
        <f t="shared" si="2"/>
        <v>1.6535522881333553</v>
      </c>
      <c r="K19" s="111"/>
      <c r="L19" s="111"/>
      <c r="M19" s="111"/>
    </row>
    <row r="20" spans="1:13" x14ac:dyDescent="0.25">
      <c r="A20" s="337">
        <v>15</v>
      </c>
      <c r="B20" s="338">
        <v>17218968</v>
      </c>
      <c r="C20" s="339">
        <v>49.4</v>
      </c>
      <c r="D20" s="340">
        <v>3804</v>
      </c>
      <c r="E20" s="340">
        <v>3804</v>
      </c>
      <c r="F20" s="340">
        <f t="shared" si="1"/>
        <v>0</v>
      </c>
      <c r="G20" s="341">
        <f t="shared" si="0"/>
        <v>0</v>
      </c>
      <c r="H20" s="341"/>
      <c r="I20" s="342">
        <f>(C20/C275)*I11</f>
        <v>0.11451866049046905</v>
      </c>
      <c r="J20" s="343">
        <f t="shared" si="2"/>
        <v>0.11451866049046905</v>
      </c>
      <c r="K20" s="111"/>
      <c r="L20" s="111"/>
      <c r="M20" s="111"/>
    </row>
    <row r="21" spans="1:13" x14ac:dyDescent="0.25">
      <c r="A21" s="337">
        <v>16</v>
      </c>
      <c r="B21" s="338">
        <v>17218805</v>
      </c>
      <c r="C21" s="339">
        <v>66.5</v>
      </c>
      <c r="D21" s="340">
        <v>3491</v>
      </c>
      <c r="E21" s="340">
        <v>4510</v>
      </c>
      <c r="F21" s="340">
        <f t="shared" si="1"/>
        <v>1019</v>
      </c>
      <c r="G21" s="341">
        <f t="shared" si="0"/>
        <v>0.87634000000000001</v>
      </c>
      <c r="H21" s="341"/>
      <c r="I21" s="342">
        <f>(C21/C275)*I11</f>
        <v>0.15415973527563143</v>
      </c>
      <c r="J21" s="343">
        <f t="shared" si="2"/>
        <v>1.0304997352756313</v>
      </c>
      <c r="K21" s="111"/>
      <c r="L21" s="111"/>
      <c r="M21" s="111"/>
    </row>
    <row r="22" spans="1:13" x14ac:dyDescent="0.25">
      <c r="A22" s="337">
        <v>17</v>
      </c>
      <c r="B22" s="338">
        <v>17219256</v>
      </c>
      <c r="C22" s="339">
        <v>36.6</v>
      </c>
      <c r="D22" s="340">
        <v>5655</v>
      </c>
      <c r="E22" s="340">
        <v>6351</v>
      </c>
      <c r="F22" s="340">
        <f t="shared" si="1"/>
        <v>696</v>
      </c>
      <c r="G22" s="341">
        <f t="shared" si="0"/>
        <v>0.59855999999999998</v>
      </c>
      <c r="H22" s="341"/>
      <c r="I22" s="342">
        <f>(C22/C275)*I11</f>
        <v>8.484580918929488E-2</v>
      </c>
      <c r="J22" s="343">
        <f t="shared" si="2"/>
        <v>0.68340580918929483</v>
      </c>
      <c r="K22" s="111"/>
      <c r="L22" s="111"/>
      <c r="M22" s="111"/>
    </row>
    <row r="23" spans="1:13" x14ac:dyDescent="0.25">
      <c r="A23" s="337">
        <v>18</v>
      </c>
      <c r="B23" s="338">
        <v>17219092</v>
      </c>
      <c r="C23" s="339">
        <v>63.8</v>
      </c>
      <c r="D23" s="340">
        <v>7981</v>
      </c>
      <c r="E23" s="340">
        <v>9344</v>
      </c>
      <c r="F23" s="340">
        <f t="shared" si="1"/>
        <v>1363</v>
      </c>
      <c r="G23" s="341">
        <f t="shared" si="0"/>
        <v>1.17218</v>
      </c>
      <c r="H23" s="341"/>
      <c r="I23" s="342">
        <f>(C23/C275)*I11</f>
        <v>0.14790061820428999</v>
      </c>
      <c r="J23" s="343">
        <f t="shared" si="2"/>
        <v>1.3200806182042899</v>
      </c>
      <c r="K23" s="111"/>
      <c r="L23" s="111"/>
      <c r="M23" s="111"/>
    </row>
    <row r="24" spans="1:13" x14ac:dyDescent="0.25">
      <c r="A24" s="337">
        <v>19</v>
      </c>
      <c r="B24" s="338">
        <v>17218740</v>
      </c>
      <c r="C24" s="339">
        <v>45.8</v>
      </c>
      <c r="D24" s="340">
        <v>4400</v>
      </c>
      <c r="E24" s="340">
        <v>4400</v>
      </c>
      <c r="F24" s="340">
        <f t="shared" si="1"/>
        <v>0</v>
      </c>
      <c r="G24" s="341">
        <f t="shared" si="0"/>
        <v>0</v>
      </c>
      <c r="H24" s="341"/>
      <c r="I24" s="342">
        <f>(C24/C275)*I11</f>
        <v>0.10617317106201381</v>
      </c>
      <c r="J24" s="343">
        <f>G24+I24</f>
        <v>0.10617317106201381</v>
      </c>
      <c r="K24" s="111"/>
      <c r="L24" s="111"/>
      <c r="M24" s="111"/>
    </row>
    <row r="25" spans="1:13" x14ac:dyDescent="0.25">
      <c r="A25" s="337">
        <v>20</v>
      </c>
      <c r="B25" s="338">
        <v>17715014</v>
      </c>
      <c r="C25" s="339">
        <v>51.9</v>
      </c>
      <c r="D25" s="340">
        <v>7707</v>
      </c>
      <c r="E25" s="340">
        <v>7707</v>
      </c>
      <c r="F25" s="340">
        <f t="shared" si="1"/>
        <v>0</v>
      </c>
      <c r="G25" s="341">
        <f t="shared" si="0"/>
        <v>0</v>
      </c>
      <c r="H25" s="341"/>
      <c r="I25" s="342">
        <f>(C25/C275)*I11</f>
        <v>0.12031413926022963</v>
      </c>
      <c r="J25" s="343">
        <f t="shared" si="2"/>
        <v>0.12031413926022963</v>
      </c>
      <c r="K25" s="111"/>
      <c r="L25" s="111"/>
      <c r="M25" s="111"/>
    </row>
    <row r="26" spans="1:13" x14ac:dyDescent="0.25">
      <c r="A26" s="337">
        <v>21</v>
      </c>
      <c r="B26" s="345">
        <v>17218750</v>
      </c>
      <c r="C26" s="339">
        <v>48.4</v>
      </c>
      <c r="D26" s="340">
        <v>5607</v>
      </c>
      <c r="E26" s="340">
        <v>5607</v>
      </c>
      <c r="F26" s="340">
        <f t="shared" si="1"/>
        <v>0</v>
      </c>
      <c r="G26" s="341">
        <f t="shared" si="0"/>
        <v>0</v>
      </c>
      <c r="H26" s="341"/>
      <c r="I26" s="342">
        <f>(C26/C275)*I11</f>
        <v>0.11220046898256482</v>
      </c>
      <c r="J26" s="343">
        <f t="shared" si="2"/>
        <v>0.11220046898256482</v>
      </c>
      <c r="K26" s="111"/>
      <c r="L26" s="111"/>
      <c r="M26" s="111"/>
    </row>
    <row r="27" spans="1:13" x14ac:dyDescent="0.25">
      <c r="A27" s="337">
        <v>22</v>
      </c>
      <c r="B27" s="345">
        <v>17219081</v>
      </c>
      <c r="C27" s="339">
        <v>56.9</v>
      </c>
      <c r="D27" s="340">
        <v>11282</v>
      </c>
      <c r="E27" s="340">
        <v>13707</v>
      </c>
      <c r="F27" s="340">
        <f t="shared" si="1"/>
        <v>2425</v>
      </c>
      <c r="G27" s="341">
        <f t="shared" si="0"/>
        <v>2.0855000000000001</v>
      </c>
      <c r="H27" s="341"/>
      <c r="I27" s="342">
        <f>(C27/C275)*I11</f>
        <v>0.13190509679975077</v>
      </c>
      <c r="J27" s="343">
        <f t="shared" si="2"/>
        <v>2.2174050967997507</v>
      </c>
      <c r="K27" s="111"/>
      <c r="L27" s="111"/>
      <c r="M27" s="111"/>
    </row>
    <row r="28" spans="1:13" x14ac:dyDescent="0.25">
      <c r="A28" s="337">
        <v>23</v>
      </c>
      <c r="B28" s="338">
        <v>17219189</v>
      </c>
      <c r="C28" s="339">
        <v>90.8</v>
      </c>
      <c r="D28" s="340">
        <v>6959</v>
      </c>
      <c r="E28" s="340">
        <v>6959</v>
      </c>
      <c r="F28" s="340">
        <f t="shared" si="1"/>
        <v>0</v>
      </c>
      <c r="G28" s="341">
        <f t="shared" si="0"/>
        <v>0</v>
      </c>
      <c r="H28" s="341"/>
      <c r="I28" s="342">
        <f>(C28/C275)*I11</f>
        <v>0.21049178891770423</v>
      </c>
      <c r="J28" s="343">
        <f t="shared" si="2"/>
        <v>0.21049178891770423</v>
      </c>
      <c r="K28" s="111"/>
      <c r="L28" s="111"/>
      <c r="M28" s="111"/>
    </row>
    <row r="29" spans="1:13" x14ac:dyDescent="0.25">
      <c r="A29" s="337">
        <v>24</v>
      </c>
      <c r="B29" s="338">
        <v>17715070</v>
      </c>
      <c r="C29" s="339">
        <v>55.5</v>
      </c>
      <c r="D29" s="340">
        <v>9376</v>
      </c>
      <c r="E29" s="340">
        <v>9376</v>
      </c>
      <c r="F29" s="340">
        <f t="shared" si="1"/>
        <v>0</v>
      </c>
      <c r="G29" s="341">
        <f t="shared" si="0"/>
        <v>0</v>
      </c>
      <c r="H29" s="341"/>
      <c r="I29" s="342">
        <f>(C29/C275)*I11</f>
        <v>0.12865962868868486</v>
      </c>
      <c r="J29" s="343">
        <f t="shared" si="2"/>
        <v>0.12865962868868486</v>
      </c>
      <c r="K29" s="111"/>
      <c r="L29" s="111"/>
      <c r="M29" s="111"/>
    </row>
    <row r="30" spans="1:13" x14ac:dyDescent="0.25">
      <c r="A30" s="337">
        <v>25</v>
      </c>
      <c r="B30" s="338">
        <v>17715312</v>
      </c>
      <c r="C30" s="339">
        <v>51.8</v>
      </c>
      <c r="D30" s="340">
        <v>3102</v>
      </c>
      <c r="E30" s="340">
        <v>3102</v>
      </c>
      <c r="F30" s="340">
        <f t="shared" si="1"/>
        <v>0</v>
      </c>
      <c r="G30" s="341">
        <f t="shared" ref="G30:G78" si="3">F30*0.00086</f>
        <v>0</v>
      </c>
      <c r="H30" s="341"/>
      <c r="I30" s="342">
        <f>(C30/C275)*I11</f>
        <v>0.1200823201094392</v>
      </c>
      <c r="J30" s="343">
        <f t="shared" si="2"/>
        <v>0.1200823201094392</v>
      </c>
      <c r="K30" s="111"/>
      <c r="L30" s="111"/>
      <c r="M30" s="111"/>
    </row>
    <row r="31" spans="1:13" x14ac:dyDescent="0.25">
      <c r="A31" s="337">
        <v>26</v>
      </c>
      <c r="B31" s="338">
        <v>17715570</v>
      </c>
      <c r="C31" s="339">
        <v>48.5</v>
      </c>
      <c r="D31" s="340">
        <v>6429</v>
      </c>
      <c r="E31" s="340">
        <v>6429</v>
      </c>
      <c r="F31" s="340">
        <f t="shared" si="1"/>
        <v>0</v>
      </c>
      <c r="G31" s="341">
        <f t="shared" ref="G31:G36" si="4">F31*0.00086</f>
        <v>0</v>
      </c>
      <c r="H31" s="341"/>
      <c r="I31" s="342">
        <f>(C31/C275)*I11</f>
        <v>0.11243228813335523</v>
      </c>
      <c r="J31" s="343">
        <f t="shared" si="2"/>
        <v>0.11243228813335523</v>
      </c>
      <c r="K31" s="111"/>
      <c r="L31" s="111"/>
      <c r="M31" s="111"/>
    </row>
    <row r="32" spans="1:13" x14ac:dyDescent="0.25">
      <c r="A32" s="337">
        <v>27</v>
      </c>
      <c r="B32" s="338">
        <v>17219083</v>
      </c>
      <c r="C32" s="339">
        <v>49.6</v>
      </c>
      <c r="D32" s="340">
        <v>9456</v>
      </c>
      <c r="E32" s="340">
        <v>11370</v>
      </c>
      <c r="F32" s="340">
        <f t="shared" si="1"/>
        <v>1914</v>
      </c>
      <c r="G32" s="341">
        <f t="shared" si="4"/>
        <v>1.6460399999999999</v>
      </c>
      <c r="H32" s="341"/>
      <c r="I32" s="342">
        <f>(C32/C275)*I11</f>
        <v>0.11498229879204991</v>
      </c>
      <c r="J32" s="343">
        <f t="shared" si="2"/>
        <v>1.7610222987920499</v>
      </c>
      <c r="K32" s="111"/>
      <c r="L32" s="111"/>
      <c r="M32" s="111"/>
    </row>
    <row r="33" spans="1:13" x14ac:dyDescent="0.25">
      <c r="A33" s="337">
        <v>28</v>
      </c>
      <c r="B33" s="338">
        <v>17219321</v>
      </c>
      <c r="C33" s="339">
        <v>66</v>
      </c>
      <c r="D33" s="340">
        <v>11196</v>
      </c>
      <c r="E33" s="340">
        <v>13699</v>
      </c>
      <c r="F33" s="340">
        <f t="shared" si="1"/>
        <v>2503</v>
      </c>
      <c r="G33" s="341">
        <f t="shared" si="4"/>
        <v>2.1525799999999999</v>
      </c>
      <c r="H33" s="341"/>
      <c r="I33" s="342">
        <f>(C33/C275)*I11</f>
        <v>0.15300063952167928</v>
      </c>
      <c r="J33" s="343">
        <f t="shared" si="2"/>
        <v>2.3055806395216791</v>
      </c>
      <c r="K33" s="111"/>
      <c r="L33" s="111"/>
      <c r="M33" s="111"/>
    </row>
    <row r="34" spans="1:13" x14ac:dyDescent="0.25">
      <c r="A34" s="337">
        <v>29</v>
      </c>
      <c r="B34" s="338">
        <v>17219220</v>
      </c>
      <c r="C34" s="339">
        <v>36.700000000000003</v>
      </c>
      <c r="D34" s="340">
        <v>2490</v>
      </c>
      <c r="E34" s="340">
        <v>2691</v>
      </c>
      <c r="F34" s="340">
        <f t="shared" si="1"/>
        <v>201</v>
      </c>
      <c r="G34" s="341">
        <f t="shared" si="4"/>
        <v>0.17285999999999999</v>
      </c>
      <c r="H34" s="341"/>
      <c r="I34" s="342">
        <f>(C34/C275)*I11</f>
        <v>8.5077628340085309E-2</v>
      </c>
      <c r="J34" s="343">
        <f t="shared" si="2"/>
        <v>0.25793762834008527</v>
      </c>
      <c r="K34" s="111"/>
      <c r="L34" s="111"/>
      <c r="M34" s="111"/>
    </row>
    <row r="35" spans="1:13" x14ac:dyDescent="0.25">
      <c r="A35" s="337">
        <v>30</v>
      </c>
      <c r="B35" s="338">
        <v>17218806</v>
      </c>
      <c r="C35" s="339">
        <v>64</v>
      </c>
      <c r="D35" s="340">
        <v>11096</v>
      </c>
      <c r="E35" s="340">
        <v>12832</v>
      </c>
      <c r="F35" s="340">
        <f t="shared" si="1"/>
        <v>1736</v>
      </c>
      <c r="G35" s="341">
        <f t="shared" si="4"/>
        <v>1.4929600000000001</v>
      </c>
      <c r="H35" s="341"/>
      <c r="I35" s="342">
        <f>(C35/C275)*I11</f>
        <v>0.14836425650587085</v>
      </c>
      <c r="J35" s="343">
        <f t="shared" si="2"/>
        <v>1.641324256505871</v>
      </c>
      <c r="K35" s="111"/>
      <c r="L35" s="111"/>
      <c r="M35" s="111"/>
    </row>
    <row r="36" spans="1:13" x14ac:dyDescent="0.25">
      <c r="A36" s="337">
        <v>31</v>
      </c>
      <c r="B36" s="338">
        <v>17218983</v>
      </c>
      <c r="C36" s="339">
        <v>45.7</v>
      </c>
      <c r="D36" s="340">
        <v>3611</v>
      </c>
      <c r="E36" s="340">
        <v>3612</v>
      </c>
      <c r="F36" s="340">
        <f t="shared" si="1"/>
        <v>1</v>
      </c>
      <c r="G36" s="342">
        <f t="shared" si="4"/>
        <v>8.5999999999999998E-4</v>
      </c>
      <c r="H36" s="342"/>
      <c r="I36" s="342">
        <f>(C36/C275)*I11</f>
        <v>0.10594135191122341</v>
      </c>
      <c r="J36" s="343">
        <f t="shared" si="2"/>
        <v>0.1068013519112234</v>
      </c>
      <c r="K36" s="111"/>
      <c r="L36" s="111"/>
      <c r="M36" s="111"/>
    </row>
    <row r="37" spans="1:13" x14ac:dyDescent="0.25">
      <c r="A37" s="337">
        <v>32</v>
      </c>
      <c r="B37" s="338">
        <v>17715342</v>
      </c>
      <c r="C37" s="339">
        <v>52.7</v>
      </c>
      <c r="D37" s="340">
        <v>6101</v>
      </c>
      <c r="E37" s="340">
        <v>7781</v>
      </c>
      <c r="F37" s="340">
        <f t="shared" si="1"/>
        <v>1680</v>
      </c>
      <c r="G37" s="342">
        <f t="shared" si="3"/>
        <v>1.4447999999999999</v>
      </c>
      <c r="H37" s="342"/>
      <c r="I37" s="342">
        <f>(C37/C275)*I11</f>
        <v>0.12216869246655303</v>
      </c>
      <c r="J37" s="343">
        <f t="shared" si="2"/>
        <v>1.5669686924665529</v>
      </c>
      <c r="K37" s="111"/>
      <c r="L37" s="111"/>
      <c r="M37" s="111"/>
    </row>
    <row r="38" spans="1:13" x14ac:dyDescent="0.25">
      <c r="A38" s="337">
        <v>33</v>
      </c>
      <c r="B38" s="345">
        <v>17715078</v>
      </c>
      <c r="C38" s="339">
        <v>48.4</v>
      </c>
      <c r="D38" s="340">
        <v>6033</v>
      </c>
      <c r="E38" s="340">
        <v>7055</v>
      </c>
      <c r="F38" s="340">
        <f t="shared" si="1"/>
        <v>1022</v>
      </c>
      <c r="G38" s="342">
        <f t="shared" si="3"/>
        <v>0.87891999999999992</v>
      </c>
      <c r="H38" s="342"/>
      <c r="I38" s="342">
        <f>(C38/C275)*I11</f>
        <v>0.11220046898256482</v>
      </c>
      <c r="J38" s="343">
        <f t="shared" si="2"/>
        <v>0.99112046898256478</v>
      </c>
      <c r="K38" s="111"/>
      <c r="L38" s="111"/>
      <c r="M38" s="111"/>
    </row>
    <row r="39" spans="1:13" x14ac:dyDescent="0.25">
      <c r="A39" s="337">
        <v>34</v>
      </c>
      <c r="B39" s="338">
        <v>17715593</v>
      </c>
      <c r="C39" s="339">
        <v>57</v>
      </c>
      <c r="D39" s="346">
        <v>8609</v>
      </c>
      <c r="E39" s="346">
        <v>8625</v>
      </c>
      <c r="F39" s="340">
        <f t="shared" si="1"/>
        <v>16</v>
      </c>
      <c r="G39" s="341">
        <f t="shared" si="3"/>
        <v>1.376E-2</v>
      </c>
      <c r="H39" s="341"/>
      <c r="I39" s="342">
        <f>(C39/C275)*I11</f>
        <v>0.13213691595054122</v>
      </c>
      <c r="J39" s="343">
        <f t="shared" si="2"/>
        <v>0.14589691595054122</v>
      </c>
      <c r="K39" s="111"/>
      <c r="L39" s="111"/>
      <c r="M39" s="111"/>
    </row>
    <row r="40" spans="1:13" x14ac:dyDescent="0.25">
      <c r="A40" s="337">
        <v>35</v>
      </c>
      <c r="B40" s="338">
        <v>17715668</v>
      </c>
      <c r="C40" s="339">
        <v>91</v>
      </c>
      <c r="D40" s="346">
        <v>13589</v>
      </c>
      <c r="E40" s="346">
        <v>16525</v>
      </c>
      <c r="F40" s="340">
        <f t="shared" si="1"/>
        <v>2936</v>
      </c>
      <c r="G40" s="341">
        <f t="shared" si="3"/>
        <v>2.5249600000000001</v>
      </c>
      <c r="H40" s="341"/>
      <c r="I40" s="342">
        <f>(C40/C275)*I11</f>
        <v>0.21095542721928509</v>
      </c>
      <c r="J40" s="343">
        <f t="shared" si="2"/>
        <v>2.7359154272192852</v>
      </c>
      <c r="K40" s="111"/>
      <c r="L40" s="111"/>
      <c r="M40" s="111"/>
    </row>
    <row r="41" spans="1:13" x14ac:dyDescent="0.25">
      <c r="A41" s="337">
        <v>36</v>
      </c>
      <c r="B41" s="338">
        <v>17715330</v>
      </c>
      <c r="C41" s="339">
        <v>55.5</v>
      </c>
      <c r="D41" s="340">
        <v>5489</v>
      </c>
      <c r="E41" s="340">
        <v>5489</v>
      </c>
      <c r="F41" s="340">
        <f t="shared" si="1"/>
        <v>0</v>
      </c>
      <c r="G41" s="341">
        <f>F41*0.00086</f>
        <v>0</v>
      </c>
      <c r="H41" s="341"/>
      <c r="I41" s="342">
        <f>(C41/C275)*I11</f>
        <v>0.12865962868868486</v>
      </c>
      <c r="J41" s="343">
        <f t="shared" si="2"/>
        <v>0.12865962868868486</v>
      </c>
      <c r="K41" s="111"/>
      <c r="L41" s="111"/>
      <c r="M41" s="111"/>
    </row>
    <row r="42" spans="1:13" x14ac:dyDescent="0.25">
      <c r="A42" s="337">
        <v>37</v>
      </c>
      <c r="B42" s="338">
        <v>17715181</v>
      </c>
      <c r="C42" s="339">
        <v>51.9</v>
      </c>
      <c r="D42" s="346">
        <v>7224</v>
      </c>
      <c r="E42" s="346">
        <v>8328</v>
      </c>
      <c r="F42" s="340">
        <f t="shared" si="1"/>
        <v>1104</v>
      </c>
      <c r="G42" s="341">
        <f t="shared" si="3"/>
        <v>0.94943999999999995</v>
      </c>
      <c r="H42" s="341"/>
      <c r="I42" s="342">
        <f>(C42/C275)*I11</f>
        <v>0.12031413926022963</v>
      </c>
      <c r="J42" s="343">
        <f t="shared" si="2"/>
        <v>1.0697541392602297</v>
      </c>
      <c r="K42" s="111"/>
      <c r="L42" s="111"/>
      <c r="M42" s="111"/>
    </row>
    <row r="43" spans="1:13" x14ac:dyDescent="0.25">
      <c r="A43" s="337">
        <v>38</v>
      </c>
      <c r="B43" s="338">
        <v>17219134</v>
      </c>
      <c r="C43" s="339">
        <v>48.5</v>
      </c>
      <c r="D43" s="346">
        <v>6896</v>
      </c>
      <c r="E43" s="346">
        <v>8068</v>
      </c>
      <c r="F43" s="340">
        <f t="shared" si="1"/>
        <v>1172</v>
      </c>
      <c r="G43" s="341">
        <f t="shared" si="3"/>
        <v>1.0079199999999999</v>
      </c>
      <c r="H43" s="341"/>
      <c r="I43" s="342">
        <f>(C43/C275)*I11</f>
        <v>0.11243228813335523</v>
      </c>
      <c r="J43" s="343">
        <f t="shared" si="2"/>
        <v>1.1203522881333552</v>
      </c>
      <c r="K43" s="111"/>
      <c r="L43" s="111"/>
      <c r="M43" s="111"/>
    </row>
    <row r="44" spans="1:13" x14ac:dyDescent="0.25">
      <c r="A44" s="337">
        <v>39</v>
      </c>
      <c r="B44" s="338">
        <v>17715002</v>
      </c>
      <c r="C44" s="339">
        <v>49.4</v>
      </c>
      <c r="D44" s="346">
        <v>8779</v>
      </c>
      <c r="E44" s="346">
        <v>10536</v>
      </c>
      <c r="F44" s="340">
        <f t="shared" si="1"/>
        <v>1757</v>
      </c>
      <c r="G44" s="341">
        <f t="shared" si="3"/>
        <v>1.51102</v>
      </c>
      <c r="H44" s="341"/>
      <c r="I44" s="342">
        <f>(C44/C275)*I11</f>
        <v>0.11451866049046905</v>
      </c>
      <c r="J44" s="343">
        <f t="shared" si="2"/>
        <v>1.6255386604904691</v>
      </c>
      <c r="K44" s="111"/>
      <c r="L44" s="111"/>
      <c r="M44" s="111"/>
    </row>
    <row r="45" spans="1:13" x14ac:dyDescent="0.25">
      <c r="A45" s="337">
        <v>40</v>
      </c>
      <c r="B45" s="338">
        <v>17715648</v>
      </c>
      <c r="C45" s="339">
        <v>66.099999999999994</v>
      </c>
      <c r="D45" s="340">
        <v>8607</v>
      </c>
      <c r="E45" s="340">
        <v>9712</v>
      </c>
      <c r="F45" s="340">
        <f t="shared" si="1"/>
        <v>1105</v>
      </c>
      <c r="G45" s="341">
        <f t="shared" si="3"/>
        <v>0.95029999999999992</v>
      </c>
      <c r="H45" s="341"/>
      <c r="I45" s="342">
        <f>(C45/C275)*I11</f>
        <v>0.15323245867246971</v>
      </c>
      <c r="J45" s="343">
        <f t="shared" si="2"/>
        <v>1.1035324586724697</v>
      </c>
      <c r="K45" s="111"/>
      <c r="L45" s="111"/>
      <c r="M45" s="111"/>
    </row>
    <row r="46" spans="1:13" x14ac:dyDescent="0.25">
      <c r="A46" s="337">
        <v>41</v>
      </c>
      <c r="B46" s="338">
        <v>17715689</v>
      </c>
      <c r="C46" s="339">
        <v>36.799999999999997</v>
      </c>
      <c r="D46" s="346">
        <v>4024</v>
      </c>
      <c r="E46" s="346">
        <v>4212</v>
      </c>
      <c r="F46" s="340">
        <f t="shared" si="1"/>
        <v>188</v>
      </c>
      <c r="G46" s="341">
        <f t="shared" si="3"/>
        <v>0.16167999999999999</v>
      </c>
      <c r="H46" s="341"/>
      <c r="I46" s="342">
        <f>(C46/C275)*I11</f>
        <v>8.5309447490875712E-2</v>
      </c>
      <c r="J46" s="343">
        <f t="shared" si="2"/>
        <v>0.2469894474908757</v>
      </c>
      <c r="K46" s="111"/>
      <c r="L46" s="111"/>
      <c r="M46" s="111"/>
    </row>
    <row r="47" spans="1:13" x14ac:dyDescent="0.25">
      <c r="A47" s="337">
        <v>42</v>
      </c>
      <c r="B47" s="338">
        <v>17715405</v>
      </c>
      <c r="C47" s="339">
        <v>64.099999999999994</v>
      </c>
      <c r="D47" s="340">
        <v>8879</v>
      </c>
      <c r="E47" s="340">
        <v>11547</v>
      </c>
      <c r="F47" s="340">
        <f t="shared" si="1"/>
        <v>2668</v>
      </c>
      <c r="G47" s="341">
        <f t="shared" si="3"/>
        <v>2.2944800000000001</v>
      </c>
      <c r="H47" s="341"/>
      <c r="I47" s="342">
        <f>(C47/C275)*I11</f>
        <v>0.14859607565666125</v>
      </c>
      <c r="J47" s="343">
        <f t="shared" si="2"/>
        <v>2.4430760756566614</v>
      </c>
      <c r="K47" s="111"/>
      <c r="L47" s="111"/>
      <c r="M47" s="111"/>
    </row>
    <row r="48" spans="1:13" x14ac:dyDescent="0.25">
      <c r="A48" s="337">
        <v>43</v>
      </c>
      <c r="B48" s="338">
        <v>17715025</v>
      </c>
      <c r="C48" s="339">
        <v>45.6</v>
      </c>
      <c r="D48" s="340">
        <v>9007</v>
      </c>
      <c r="E48" s="340">
        <v>11027</v>
      </c>
      <c r="F48" s="340">
        <f t="shared" si="1"/>
        <v>2020</v>
      </c>
      <c r="G48" s="341">
        <f t="shared" si="3"/>
        <v>1.7371999999999999</v>
      </c>
      <c r="H48" s="341"/>
      <c r="I48" s="342">
        <f>(C48/C275)*I11</f>
        <v>0.10570953276043298</v>
      </c>
      <c r="J48" s="343">
        <f t="shared" si="2"/>
        <v>1.8429095327604328</v>
      </c>
      <c r="K48" s="111"/>
      <c r="L48" s="111"/>
      <c r="M48" s="111"/>
    </row>
    <row r="49" spans="1:13" x14ac:dyDescent="0.25">
      <c r="A49" s="337">
        <v>44</v>
      </c>
      <c r="B49" s="338">
        <v>17715320</v>
      </c>
      <c r="C49" s="339">
        <v>52.8</v>
      </c>
      <c r="D49" s="346">
        <v>4805</v>
      </c>
      <c r="E49" s="346">
        <v>5203</v>
      </c>
      <c r="F49" s="340">
        <f t="shared" si="1"/>
        <v>398</v>
      </c>
      <c r="G49" s="341">
        <f t="shared" si="3"/>
        <v>0.34227999999999997</v>
      </c>
      <c r="H49" s="341"/>
      <c r="I49" s="342">
        <f>(C49/C275)*I11</f>
        <v>0.12240051161734343</v>
      </c>
      <c r="J49" s="343">
        <f t="shared" si="2"/>
        <v>0.46468051161734342</v>
      </c>
      <c r="K49" s="111"/>
      <c r="L49" s="111"/>
      <c r="M49" s="111"/>
    </row>
    <row r="50" spans="1:13" x14ac:dyDescent="0.25">
      <c r="A50" s="337">
        <v>45</v>
      </c>
      <c r="B50" s="338">
        <v>17219097</v>
      </c>
      <c r="C50" s="339">
        <v>48.7</v>
      </c>
      <c r="D50" s="346">
        <v>6085</v>
      </c>
      <c r="E50" s="346">
        <v>7381</v>
      </c>
      <c r="F50" s="340">
        <f t="shared" si="1"/>
        <v>1296</v>
      </c>
      <c r="G50" s="341">
        <f t="shared" si="3"/>
        <v>1.11456</v>
      </c>
      <c r="H50" s="341"/>
      <c r="I50" s="342">
        <f>(C50/C275)*I11</f>
        <v>0.11289592643493609</v>
      </c>
      <c r="J50" s="343">
        <f t="shared" si="2"/>
        <v>1.2274559264349361</v>
      </c>
      <c r="K50" s="111"/>
      <c r="L50" s="111"/>
      <c r="M50" s="111"/>
    </row>
    <row r="51" spans="1:13" x14ac:dyDescent="0.25">
      <c r="A51" s="337">
        <v>46</v>
      </c>
      <c r="B51" s="338">
        <v>17218585</v>
      </c>
      <c r="C51" s="339">
        <v>56.8</v>
      </c>
      <c r="D51" s="346">
        <v>4271</v>
      </c>
      <c r="E51" s="346">
        <v>6001</v>
      </c>
      <c r="F51" s="340">
        <f t="shared" si="1"/>
        <v>1730</v>
      </c>
      <c r="G51" s="341">
        <f t="shared" si="3"/>
        <v>1.4878</v>
      </c>
      <c r="H51" s="341"/>
      <c r="I51" s="342">
        <f>(C51/C275)*I11</f>
        <v>0.13167327764896036</v>
      </c>
      <c r="J51" s="343">
        <f t="shared" si="2"/>
        <v>1.6194732776489604</v>
      </c>
      <c r="K51" s="111"/>
      <c r="L51" s="111"/>
      <c r="M51" s="111"/>
    </row>
    <row r="52" spans="1:13" x14ac:dyDescent="0.25">
      <c r="A52" s="337">
        <v>47</v>
      </c>
      <c r="B52" s="338">
        <v>17218807</v>
      </c>
      <c r="C52" s="339">
        <v>90.9</v>
      </c>
      <c r="D52" s="346">
        <v>8166</v>
      </c>
      <c r="E52" s="346">
        <v>9856</v>
      </c>
      <c r="F52" s="340">
        <f t="shared" si="1"/>
        <v>1690</v>
      </c>
      <c r="G52" s="341">
        <f t="shared" si="3"/>
        <v>1.4534</v>
      </c>
      <c r="H52" s="341"/>
      <c r="I52" s="342">
        <f>(C52/C275)*I11</f>
        <v>0.21072360806849466</v>
      </c>
      <c r="J52" s="343">
        <f t="shared" si="2"/>
        <v>1.6641236080684947</v>
      </c>
      <c r="K52" s="111"/>
      <c r="L52" s="111"/>
      <c r="M52" s="111"/>
    </row>
    <row r="53" spans="1:13" x14ac:dyDescent="0.25">
      <c r="A53" s="337">
        <v>48</v>
      </c>
      <c r="B53" s="338">
        <v>17218627</v>
      </c>
      <c r="C53" s="339">
        <v>54.9</v>
      </c>
      <c r="D53" s="346">
        <v>3095</v>
      </c>
      <c r="E53" s="346">
        <v>4064</v>
      </c>
      <c r="F53" s="340">
        <f t="shared" si="1"/>
        <v>969</v>
      </c>
      <c r="G53" s="341">
        <f t="shared" si="3"/>
        <v>0.83333999999999997</v>
      </c>
      <c r="H53" s="341"/>
      <c r="I53" s="342">
        <f>(C53/C275)*I11</f>
        <v>0.12726871378394233</v>
      </c>
      <c r="J53" s="343">
        <f t="shared" si="2"/>
        <v>0.9606087137839423</v>
      </c>
      <c r="K53" s="111"/>
      <c r="L53" s="111"/>
      <c r="M53" s="111"/>
    </row>
    <row r="54" spans="1:13" x14ac:dyDescent="0.25">
      <c r="A54" s="337">
        <v>49</v>
      </c>
      <c r="B54" s="338">
        <v>17715402</v>
      </c>
      <c r="C54" s="339">
        <v>51.8</v>
      </c>
      <c r="D54" s="346">
        <v>4555</v>
      </c>
      <c r="E54" s="346">
        <v>5286</v>
      </c>
      <c r="F54" s="340">
        <f t="shared" si="1"/>
        <v>731</v>
      </c>
      <c r="G54" s="341">
        <f t="shared" si="3"/>
        <v>0.62866</v>
      </c>
      <c r="H54" s="341"/>
      <c r="I54" s="342">
        <f>(C54/C275)*I11</f>
        <v>0.1200823201094392</v>
      </c>
      <c r="J54" s="343">
        <f t="shared" si="2"/>
        <v>0.7487423201094392</v>
      </c>
      <c r="K54" s="111"/>
      <c r="L54" s="111"/>
      <c r="M54" s="111"/>
    </row>
    <row r="55" spans="1:13" x14ac:dyDescent="0.25">
      <c r="A55" s="337">
        <v>50</v>
      </c>
      <c r="B55" s="338">
        <v>17715322</v>
      </c>
      <c r="C55" s="339">
        <v>48.2</v>
      </c>
      <c r="D55" s="346">
        <v>7800</v>
      </c>
      <c r="E55" s="346">
        <v>9108</v>
      </c>
      <c r="F55" s="340">
        <f t="shared" si="1"/>
        <v>1308</v>
      </c>
      <c r="G55" s="341">
        <f t="shared" si="3"/>
        <v>1.1248799999999999</v>
      </c>
      <c r="H55" s="341"/>
      <c r="I55" s="342">
        <f>(C55/C275)*I11</f>
        <v>0.11173683068098397</v>
      </c>
      <c r="J55" s="343">
        <f t="shared" si="2"/>
        <v>1.2366168306809839</v>
      </c>
      <c r="K55" s="111"/>
      <c r="L55" s="111"/>
      <c r="M55" s="111"/>
    </row>
    <row r="56" spans="1:13" x14ac:dyDescent="0.25">
      <c r="A56" s="337">
        <v>51</v>
      </c>
      <c r="B56" s="338">
        <v>17715266</v>
      </c>
      <c r="C56" s="339">
        <v>49.3</v>
      </c>
      <c r="D56" s="346">
        <v>8087</v>
      </c>
      <c r="E56" s="346">
        <v>10291</v>
      </c>
      <c r="F56" s="340">
        <f t="shared" si="1"/>
        <v>2204</v>
      </c>
      <c r="G56" s="341">
        <f t="shared" si="3"/>
        <v>1.89544</v>
      </c>
      <c r="H56" s="341"/>
      <c r="I56" s="342">
        <f>(C56/C275)*I11</f>
        <v>0.11428684133967862</v>
      </c>
      <c r="J56" s="343">
        <f t="shared" si="2"/>
        <v>2.0097268413396785</v>
      </c>
      <c r="K56" s="111"/>
      <c r="L56" s="111"/>
      <c r="M56" s="111"/>
    </row>
    <row r="57" spans="1:13" x14ac:dyDescent="0.25">
      <c r="A57" s="337">
        <v>52</v>
      </c>
      <c r="B57" s="338">
        <v>17218675</v>
      </c>
      <c r="C57" s="339">
        <v>66.099999999999994</v>
      </c>
      <c r="D57" s="340">
        <v>5776</v>
      </c>
      <c r="E57" s="340">
        <v>5776</v>
      </c>
      <c r="F57" s="340">
        <f>E57-D57</f>
        <v>0</v>
      </c>
      <c r="G57" s="341">
        <f t="shared" si="3"/>
        <v>0</v>
      </c>
      <c r="H57" s="341"/>
      <c r="I57" s="342">
        <f>(C57/C275)*I11</f>
        <v>0.15323245867246971</v>
      </c>
      <c r="J57" s="343">
        <f t="shared" si="2"/>
        <v>0.15323245867246971</v>
      </c>
      <c r="K57" s="111"/>
      <c r="L57" s="111"/>
      <c r="M57" s="111"/>
    </row>
    <row r="58" spans="1:13" x14ac:dyDescent="0.25">
      <c r="A58" s="337">
        <v>53</v>
      </c>
      <c r="B58" s="338">
        <v>17219239</v>
      </c>
      <c r="C58" s="339">
        <v>36.299999999999997</v>
      </c>
      <c r="D58" s="351">
        <v>3772</v>
      </c>
      <c r="E58" s="95">
        <v>4445</v>
      </c>
      <c r="F58" s="340">
        <f>E58-D58</f>
        <v>673</v>
      </c>
      <c r="G58" s="341">
        <f t="shared" si="3"/>
        <v>0.57877999999999996</v>
      </c>
      <c r="H58" s="341"/>
      <c r="I58" s="342">
        <f>(C58/C275)*I11</f>
        <v>8.4150351736923604E-2</v>
      </c>
      <c r="J58" s="343">
        <f t="shared" si="2"/>
        <v>0.66293035173692361</v>
      </c>
      <c r="K58" s="111"/>
      <c r="L58" s="111"/>
      <c r="M58" s="111"/>
    </row>
    <row r="59" spans="1:13" x14ac:dyDescent="0.25">
      <c r="A59" s="337">
        <v>54</v>
      </c>
      <c r="B59" s="338">
        <v>17219153</v>
      </c>
      <c r="C59" s="339">
        <v>64</v>
      </c>
      <c r="D59" s="340">
        <v>8003</v>
      </c>
      <c r="E59" s="340">
        <v>8003</v>
      </c>
      <c r="F59" s="340">
        <f t="shared" si="1"/>
        <v>0</v>
      </c>
      <c r="G59" s="341">
        <f t="shared" si="3"/>
        <v>0</v>
      </c>
      <c r="H59" s="341"/>
      <c r="I59" s="342">
        <f>(C59/C275)*I11</f>
        <v>0.14836425650587085</v>
      </c>
      <c r="J59" s="343">
        <f t="shared" si="2"/>
        <v>0.14836425650587085</v>
      </c>
      <c r="K59" s="111"/>
      <c r="L59" s="111"/>
      <c r="M59" s="111"/>
    </row>
    <row r="60" spans="1:13" x14ac:dyDescent="0.25">
      <c r="A60" s="337">
        <v>55</v>
      </c>
      <c r="B60" s="501">
        <v>17218951</v>
      </c>
      <c r="C60" s="339">
        <v>45.5</v>
      </c>
      <c r="D60" s="351">
        <v>4305</v>
      </c>
      <c r="E60" s="95">
        <v>4321</v>
      </c>
      <c r="F60" s="340">
        <f t="shared" si="1"/>
        <v>16</v>
      </c>
      <c r="G60" s="341">
        <f t="shared" si="3"/>
        <v>1.376E-2</v>
      </c>
      <c r="H60" s="341"/>
      <c r="I60" s="342">
        <f>(C60/C275)*I11</f>
        <v>0.10547771360964255</v>
      </c>
      <c r="J60" s="343">
        <f t="shared" si="2"/>
        <v>0.11923771360964254</v>
      </c>
      <c r="K60" s="111"/>
      <c r="L60" s="111"/>
      <c r="M60" s="111"/>
    </row>
    <row r="61" spans="1:13" x14ac:dyDescent="0.25">
      <c r="A61" s="337">
        <v>56</v>
      </c>
      <c r="B61" s="338">
        <v>17218852</v>
      </c>
      <c r="C61" s="339">
        <v>53.1</v>
      </c>
      <c r="D61" s="340">
        <v>4020</v>
      </c>
      <c r="E61" s="340">
        <v>5706</v>
      </c>
      <c r="F61" s="340">
        <f t="shared" si="1"/>
        <v>1686</v>
      </c>
      <c r="G61" s="341">
        <f t="shared" si="3"/>
        <v>1.4499599999999999</v>
      </c>
      <c r="H61" s="341"/>
      <c r="I61" s="342">
        <f>(C61/C275)*I11</f>
        <v>0.12309596906971471</v>
      </c>
      <c r="J61" s="343">
        <f t="shared" si="2"/>
        <v>1.5730559690697146</v>
      </c>
      <c r="K61" s="111"/>
      <c r="L61" s="111"/>
      <c r="M61" s="111"/>
    </row>
    <row r="62" spans="1:13" x14ac:dyDescent="0.25">
      <c r="A62" s="337">
        <v>57</v>
      </c>
      <c r="B62" s="338">
        <v>17219162</v>
      </c>
      <c r="C62" s="339">
        <v>48.2</v>
      </c>
      <c r="D62" s="340">
        <v>6219</v>
      </c>
      <c r="E62" s="340">
        <v>7520</v>
      </c>
      <c r="F62" s="340">
        <f t="shared" si="1"/>
        <v>1301</v>
      </c>
      <c r="G62" s="341">
        <f t="shared" si="3"/>
        <v>1.11886</v>
      </c>
      <c r="H62" s="341"/>
      <c r="I62" s="342">
        <f>(C62/C275)*I11</f>
        <v>0.11173683068098397</v>
      </c>
      <c r="J62" s="343">
        <f t="shared" si="2"/>
        <v>1.230596830680984</v>
      </c>
      <c r="K62" s="111"/>
      <c r="L62" s="111"/>
      <c r="M62" s="111"/>
    </row>
    <row r="63" spans="1:13" x14ac:dyDescent="0.25">
      <c r="A63" s="337">
        <v>58</v>
      </c>
      <c r="B63" s="338">
        <v>17218886</v>
      </c>
      <c r="C63" s="339">
        <v>57</v>
      </c>
      <c r="D63" s="340">
        <v>10189</v>
      </c>
      <c r="E63" s="340">
        <v>10772</v>
      </c>
      <c r="F63" s="340">
        <f t="shared" si="1"/>
        <v>583</v>
      </c>
      <c r="G63" s="341">
        <f t="shared" si="3"/>
        <v>0.50137999999999994</v>
      </c>
      <c r="H63" s="341"/>
      <c r="I63" s="342">
        <f>(C63/C275)*I11</f>
        <v>0.13213691595054122</v>
      </c>
      <c r="J63" s="343">
        <f t="shared" si="2"/>
        <v>0.63351691595054116</v>
      </c>
      <c r="K63" s="111"/>
      <c r="L63" s="111"/>
      <c r="M63" s="111"/>
    </row>
    <row r="64" spans="1:13" x14ac:dyDescent="0.25">
      <c r="A64" s="337">
        <v>59</v>
      </c>
      <c r="B64" s="338">
        <v>17218882</v>
      </c>
      <c r="C64" s="339">
        <v>90.8</v>
      </c>
      <c r="D64" s="340">
        <v>10177</v>
      </c>
      <c r="E64" s="340">
        <v>10179</v>
      </c>
      <c r="F64" s="340">
        <f t="shared" si="1"/>
        <v>2</v>
      </c>
      <c r="G64" s="341">
        <f t="shared" si="3"/>
        <v>1.72E-3</v>
      </c>
      <c r="H64" s="341"/>
      <c r="I64" s="342">
        <f>(C64/C275)*I11</f>
        <v>0.21049178891770423</v>
      </c>
      <c r="J64" s="343">
        <f t="shared" si="2"/>
        <v>0.21221178891770423</v>
      </c>
      <c r="K64" s="111"/>
      <c r="L64" s="111"/>
      <c r="M64" s="111"/>
    </row>
    <row r="65" spans="1:13" x14ac:dyDescent="0.25">
      <c r="A65" s="337">
        <v>60</v>
      </c>
      <c r="B65" s="338">
        <v>17218598</v>
      </c>
      <c r="C65" s="339">
        <v>54.6</v>
      </c>
      <c r="D65" s="340">
        <v>2754</v>
      </c>
      <c r="E65" s="340">
        <v>4122</v>
      </c>
      <c r="F65" s="340">
        <f t="shared" si="1"/>
        <v>1368</v>
      </c>
      <c r="G65" s="341">
        <f t="shared" si="3"/>
        <v>1.17648</v>
      </c>
      <c r="H65" s="341"/>
      <c r="I65" s="342">
        <f>(C65/C275)*I11</f>
        <v>0.12657325633157104</v>
      </c>
      <c r="J65" s="343">
        <f t="shared" si="2"/>
        <v>1.3030532563315711</v>
      </c>
      <c r="K65" s="111"/>
      <c r="L65" s="111"/>
      <c r="M65" s="111"/>
    </row>
    <row r="66" spans="1:13" x14ac:dyDescent="0.25">
      <c r="A66" s="337">
        <v>61</v>
      </c>
      <c r="B66" s="344">
        <v>17218999</v>
      </c>
      <c r="C66" s="339">
        <v>52.3</v>
      </c>
      <c r="D66" s="340">
        <v>3798</v>
      </c>
      <c r="E66" s="340">
        <v>4054</v>
      </c>
      <c r="F66" s="340">
        <f t="shared" si="1"/>
        <v>256</v>
      </c>
      <c r="G66" s="341">
        <f t="shared" si="3"/>
        <v>0.22015999999999999</v>
      </c>
      <c r="H66" s="341"/>
      <c r="I66" s="342">
        <f>(C66/C275)*I11</f>
        <v>0.12124141586339132</v>
      </c>
      <c r="J66" s="343">
        <f t="shared" si="2"/>
        <v>0.34140141586339134</v>
      </c>
      <c r="K66" s="111"/>
      <c r="L66" s="111"/>
      <c r="M66" s="111"/>
    </row>
    <row r="67" spans="1:13" x14ac:dyDescent="0.25">
      <c r="A67" s="337">
        <v>62</v>
      </c>
      <c r="B67" s="338">
        <v>17715261</v>
      </c>
      <c r="C67" s="339">
        <v>48.3</v>
      </c>
      <c r="D67" s="340">
        <v>3934</v>
      </c>
      <c r="E67" s="340">
        <v>3934</v>
      </c>
      <c r="F67" s="340">
        <f t="shared" si="1"/>
        <v>0</v>
      </c>
      <c r="G67" s="341">
        <f t="shared" si="3"/>
        <v>0</v>
      </c>
      <c r="H67" s="341"/>
      <c r="I67" s="342">
        <f>(C67/C275)*I11</f>
        <v>0.11196864983177439</v>
      </c>
      <c r="J67" s="343">
        <f t="shared" si="2"/>
        <v>0.11196864983177439</v>
      </c>
      <c r="K67" s="111"/>
      <c r="L67" s="111"/>
      <c r="M67" s="111"/>
    </row>
    <row r="68" spans="1:13" x14ac:dyDescent="0.25">
      <c r="A68" s="337">
        <v>63</v>
      </c>
      <c r="B68" s="338">
        <v>17715139</v>
      </c>
      <c r="C68" s="339">
        <v>49.4</v>
      </c>
      <c r="D68" s="340">
        <v>4948</v>
      </c>
      <c r="E68" s="340">
        <v>5876</v>
      </c>
      <c r="F68" s="340">
        <f t="shared" si="1"/>
        <v>928</v>
      </c>
      <c r="G68" s="341">
        <f t="shared" si="3"/>
        <v>0.79808000000000001</v>
      </c>
      <c r="H68" s="341"/>
      <c r="I68" s="342">
        <f>(C68/C275)*I11</f>
        <v>0.11451866049046905</v>
      </c>
      <c r="J68" s="343">
        <f t="shared" si="2"/>
        <v>0.912598660490469</v>
      </c>
      <c r="K68" s="111"/>
      <c r="L68" s="111"/>
      <c r="M68" s="111"/>
    </row>
    <row r="69" spans="1:13" x14ac:dyDescent="0.25">
      <c r="A69" s="337">
        <v>64</v>
      </c>
      <c r="B69" s="338">
        <v>17218595</v>
      </c>
      <c r="C69" s="339">
        <v>67</v>
      </c>
      <c r="D69" s="340">
        <v>9186</v>
      </c>
      <c r="E69" s="340">
        <v>11600</v>
      </c>
      <c r="F69" s="340">
        <f t="shared" si="1"/>
        <v>2414</v>
      </c>
      <c r="G69" s="341">
        <f t="shared" si="3"/>
        <v>2.0760399999999999</v>
      </c>
      <c r="H69" s="341"/>
      <c r="I69" s="342">
        <f>(C69/C275)*I11</f>
        <v>0.15531883102958352</v>
      </c>
      <c r="J69" s="343">
        <f t="shared" si="2"/>
        <v>2.2313588310295835</v>
      </c>
      <c r="K69" s="111"/>
      <c r="L69" s="111"/>
      <c r="M69" s="111"/>
    </row>
    <row r="70" spans="1:13" x14ac:dyDescent="0.25">
      <c r="A70" s="337">
        <v>65</v>
      </c>
      <c r="B70" s="338">
        <v>17219112</v>
      </c>
      <c r="C70" s="339">
        <v>36.200000000000003</v>
      </c>
      <c r="D70" s="340">
        <v>2329</v>
      </c>
      <c r="E70" s="340">
        <v>2848</v>
      </c>
      <c r="F70" s="340">
        <f t="shared" si="1"/>
        <v>519</v>
      </c>
      <c r="G70" s="341">
        <f t="shared" si="3"/>
        <v>0.44634000000000001</v>
      </c>
      <c r="H70" s="341"/>
      <c r="I70" s="342">
        <f>(C70/C275)*I11</f>
        <v>8.3918532586133188E-2</v>
      </c>
      <c r="J70" s="343">
        <f t="shared" si="2"/>
        <v>0.5302585325861332</v>
      </c>
      <c r="K70" s="111"/>
      <c r="L70" s="111"/>
      <c r="M70" s="111"/>
    </row>
    <row r="71" spans="1:13" x14ac:dyDescent="0.25">
      <c r="A71" s="337">
        <v>66</v>
      </c>
      <c r="B71" s="338">
        <v>17219035</v>
      </c>
      <c r="C71" s="339">
        <v>64.5</v>
      </c>
      <c r="D71" s="340">
        <v>3992</v>
      </c>
      <c r="E71" s="340">
        <v>4110</v>
      </c>
      <c r="F71" s="340">
        <f t="shared" si="1"/>
        <v>118</v>
      </c>
      <c r="G71" s="341">
        <f t="shared" si="3"/>
        <v>0.10148</v>
      </c>
      <c r="H71" s="341"/>
      <c r="I71" s="342">
        <f>(C71/C275)*I11</f>
        <v>0.14952335225982294</v>
      </c>
      <c r="J71" s="343">
        <f t="shared" si="2"/>
        <v>0.25100335225982295</v>
      </c>
      <c r="K71" s="111"/>
      <c r="L71" s="111"/>
      <c r="M71" s="111"/>
    </row>
    <row r="72" spans="1:13" x14ac:dyDescent="0.25">
      <c r="A72" s="337">
        <v>67</v>
      </c>
      <c r="B72" s="338">
        <v>17218834</v>
      </c>
      <c r="C72" s="339">
        <v>45.8</v>
      </c>
      <c r="D72" s="340">
        <v>5146</v>
      </c>
      <c r="E72" s="340">
        <v>5146</v>
      </c>
      <c r="F72" s="340">
        <f t="shared" si="1"/>
        <v>0</v>
      </c>
      <c r="G72" s="341">
        <f t="shared" si="3"/>
        <v>0</v>
      </c>
      <c r="H72" s="341"/>
      <c r="I72" s="342">
        <f>(C72/C275)*I11</f>
        <v>0.10617317106201381</v>
      </c>
      <c r="J72" s="343">
        <f t="shared" si="2"/>
        <v>0.10617317106201381</v>
      </c>
      <c r="K72" s="111"/>
      <c r="L72" s="111"/>
      <c r="M72" s="111"/>
    </row>
    <row r="73" spans="1:13" x14ac:dyDescent="0.25">
      <c r="A73" s="337">
        <v>68</v>
      </c>
      <c r="B73" s="338">
        <v>17715722</v>
      </c>
      <c r="C73" s="339">
        <v>53</v>
      </c>
      <c r="D73" s="340">
        <v>6133</v>
      </c>
      <c r="E73" s="340">
        <v>7035</v>
      </c>
      <c r="F73" s="340">
        <f t="shared" si="1"/>
        <v>902</v>
      </c>
      <c r="G73" s="341">
        <f t="shared" si="3"/>
        <v>0.77571999999999997</v>
      </c>
      <c r="H73" s="341"/>
      <c r="I73" s="342">
        <f>(C73/C275)*I11</f>
        <v>0.12286414991892429</v>
      </c>
      <c r="J73" s="343">
        <f t="shared" si="2"/>
        <v>0.89858414991892421</v>
      </c>
      <c r="K73" s="111"/>
      <c r="L73" s="111"/>
      <c r="M73" s="111"/>
    </row>
    <row r="74" spans="1:13" x14ac:dyDescent="0.25">
      <c r="A74" s="337">
        <v>69</v>
      </c>
      <c r="B74" s="338">
        <v>17715105</v>
      </c>
      <c r="C74" s="339">
        <v>48.3</v>
      </c>
      <c r="D74" s="340">
        <v>9226</v>
      </c>
      <c r="E74" s="340">
        <v>11208</v>
      </c>
      <c r="F74" s="340">
        <f t="shared" si="1"/>
        <v>1982</v>
      </c>
      <c r="G74" s="341">
        <f t="shared" si="3"/>
        <v>1.70452</v>
      </c>
      <c r="H74" s="341"/>
      <c r="I74" s="342">
        <f>(C74/C275)*I11</f>
        <v>0.11196864983177439</v>
      </c>
      <c r="J74" s="343">
        <f t="shared" si="2"/>
        <v>1.8164886498317745</v>
      </c>
      <c r="K74" s="111"/>
      <c r="L74" s="111"/>
      <c r="M74" s="111"/>
    </row>
    <row r="75" spans="1:13" x14ac:dyDescent="0.25">
      <c r="A75" s="337">
        <v>70</v>
      </c>
      <c r="B75" s="338">
        <v>17715335</v>
      </c>
      <c r="C75" s="339">
        <v>56.9</v>
      </c>
      <c r="D75" s="340">
        <v>9172</v>
      </c>
      <c r="E75" s="340">
        <v>12050</v>
      </c>
      <c r="F75" s="340">
        <f t="shared" si="1"/>
        <v>2878</v>
      </c>
      <c r="G75" s="341">
        <f t="shared" si="3"/>
        <v>2.4750799999999997</v>
      </c>
      <c r="H75" s="341"/>
      <c r="I75" s="342">
        <f>(C75/C275)*I11</f>
        <v>0.13190509679975077</v>
      </c>
      <c r="J75" s="343">
        <f t="shared" si="2"/>
        <v>2.6069850967997503</v>
      </c>
      <c r="K75" s="111"/>
      <c r="L75" s="111"/>
      <c r="M75" s="111"/>
    </row>
    <row r="76" spans="1:13" x14ac:dyDescent="0.25">
      <c r="A76" s="337">
        <v>71</v>
      </c>
      <c r="B76" s="338">
        <v>17715210</v>
      </c>
      <c r="C76" s="339">
        <v>90.7</v>
      </c>
      <c r="D76" s="340">
        <v>11088</v>
      </c>
      <c r="E76" s="340">
        <v>11096</v>
      </c>
      <c r="F76" s="340">
        <f t="shared" si="1"/>
        <v>8</v>
      </c>
      <c r="G76" s="341">
        <f t="shared" si="3"/>
        <v>6.8799999999999998E-3</v>
      </c>
      <c r="H76" s="341"/>
      <c r="I76" s="342">
        <f>(C76/C275)*I11</f>
        <v>0.21025996976691383</v>
      </c>
      <c r="J76" s="343">
        <f t="shared" si="2"/>
        <v>0.21713996976691383</v>
      </c>
      <c r="K76" s="111"/>
      <c r="L76" s="111"/>
      <c r="M76" s="111"/>
    </row>
    <row r="77" spans="1:13" x14ac:dyDescent="0.25">
      <c r="A77" s="337">
        <v>72</v>
      </c>
      <c r="B77" s="338">
        <v>17715739</v>
      </c>
      <c r="C77" s="339">
        <v>54.5</v>
      </c>
      <c r="D77" s="340">
        <v>1953</v>
      </c>
      <c r="E77" s="340">
        <v>2404</v>
      </c>
      <c r="F77" s="340">
        <f t="shared" si="1"/>
        <v>451</v>
      </c>
      <c r="G77" s="341">
        <f t="shared" si="3"/>
        <v>0.38785999999999998</v>
      </c>
      <c r="H77" s="341"/>
      <c r="I77" s="342">
        <f>(C77/C275)*I11</f>
        <v>0.12634143718078064</v>
      </c>
      <c r="J77" s="343">
        <f t="shared" si="2"/>
        <v>0.5142014371807806</v>
      </c>
      <c r="K77" s="111"/>
      <c r="L77" s="111"/>
      <c r="M77" s="111"/>
    </row>
    <row r="78" spans="1:13" x14ac:dyDescent="0.25">
      <c r="A78" s="337">
        <v>73</v>
      </c>
      <c r="B78" s="338">
        <v>17715033</v>
      </c>
      <c r="C78" s="339">
        <v>52.1</v>
      </c>
      <c r="D78" s="340">
        <v>4717</v>
      </c>
      <c r="E78" s="340">
        <v>5469</v>
      </c>
      <c r="F78" s="340">
        <f t="shared" si="1"/>
        <v>752</v>
      </c>
      <c r="G78" s="341">
        <f t="shared" si="3"/>
        <v>0.64671999999999996</v>
      </c>
      <c r="H78" s="341"/>
      <c r="I78" s="342">
        <f>(C78/C275)*I11</f>
        <v>0.12077777756181048</v>
      </c>
      <c r="J78" s="343">
        <f t="shared" si="2"/>
        <v>0.76749777756181048</v>
      </c>
      <c r="K78" s="111"/>
      <c r="L78" s="111"/>
      <c r="M78" s="111"/>
    </row>
    <row r="79" spans="1:13" x14ac:dyDescent="0.25">
      <c r="A79" s="337">
        <v>74</v>
      </c>
      <c r="B79" s="338">
        <v>17715206</v>
      </c>
      <c r="C79" s="339">
        <v>48.3</v>
      </c>
      <c r="D79" s="340">
        <v>6727</v>
      </c>
      <c r="E79" s="340">
        <v>7767</v>
      </c>
      <c r="F79" s="340">
        <f t="shared" si="1"/>
        <v>1040</v>
      </c>
      <c r="G79" s="341">
        <f t="shared" ref="G79:G142" si="5">F79*0.00086</f>
        <v>0.89439999999999997</v>
      </c>
      <c r="H79" s="341"/>
      <c r="I79" s="342">
        <f>(C79/C275)*I11</f>
        <v>0.11196864983177439</v>
      </c>
      <c r="J79" s="343">
        <f t="shared" si="2"/>
        <v>1.0063686498317743</v>
      </c>
      <c r="K79" s="111"/>
      <c r="L79" s="111"/>
      <c r="M79" s="111"/>
    </row>
    <row r="80" spans="1:13" x14ac:dyDescent="0.25">
      <c r="A80" s="337" t="s">
        <v>149</v>
      </c>
      <c r="B80" s="338">
        <v>17715729</v>
      </c>
      <c r="C80" s="339">
        <v>116.8</v>
      </c>
      <c r="D80" s="340">
        <v>6721</v>
      </c>
      <c r="E80" s="340">
        <v>8363</v>
      </c>
      <c r="F80" s="340">
        <f t="shared" ref="F80:F143" si="6">E80-D80</f>
        <v>1642</v>
      </c>
      <c r="G80" s="341">
        <f t="shared" si="5"/>
        <v>1.41212</v>
      </c>
      <c r="H80" s="341"/>
      <c r="I80" s="342">
        <f>(C80/C275)*I11</f>
        <v>0.27076476812321426</v>
      </c>
      <c r="J80" s="343">
        <f t="shared" si="2"/>
        <v>1.6828847681232144</v>
      </c>
      <c r="K80" s="111"/>
      <c r="L80" s="111"/>
      <c r="M80" s="111"/>
    </row>
    <row r="81" spans="1:13" x14ac:dyDescent="0.25">
      <c r="A81" s="337">
        <v>77</v>
      </c>
      <c r="B81" s="338">
        <v>17715409</v>
      </c>
      <c r="C81" s="339">
        <v>36.299999999999997</v>
      </c>
      <c r="D81" s="340">
        <v>6443</v>
      </c>
      <c r="E81" s="340">
        <v>7589</v>
      </c>
      <c r="F81" s="340">
        <f t="shared" si="6"/>
        <v>1146</v>
      </c>
      <c r="G81" s="341">
        <f t="shared" si="5"/>
        <v>0.98555999999999999</v>
      </c>
      <c r="H81" s="341"/>
      <c r="I81" s="342">
        <f>(C81/C275)*I11</f>
        <v>8.4150351736923604E-2</v>
      </c>
      <c r="J81" s="343">
        <f t="shared" ref="J81:J144" si="7">G81+I81</f>
        <v>1.0697103517369235</v>
      </c>
      <c r="K81" s="111"/>
      <c r="L81" s="111"/>
      <c r="M81" s="111"/>
    </row>
    <row r="82" spans="1:13" x14ac:dyDescent="0.25">
      <c r="A82" s="337">
        <v>78</v>
      </c>
      <c r="B82" s="338">
        <v>17714938</v>
      </c>
      <c r="C82" s="339">
        <v>63.8</v>
      </c>
      <c r="D82" s="340">
        <v>6486</v>
      </c>
      <c r="E82" s="340">
        <v>8080</v>
      </c>
      <c r="F82" s="340">
        <f t="shared" si="6"/>
        <v>1594</v>
      </c>
      <c r="G82" s="341">
        <f t="shared" si="5"/>
        <v>1.3708400000000001</v>
      </c>
      <c r="H82" s="341"/>
      <c r="I82" s="342">
        <f>(C82/C275)*I11</f>
        <v>0.14790061820428999</v>
      </c>
      <c r="J82" s="343">
        <f t="shared" si="7"/>
        <v>1.51874061820429</v>
      </c>
      <c r="K82" s="111"/>
      <c r="L82" s="111"/>
      <c r="M82" s="111"/>
    </row>
    <row r="83" spans="1:13" x14ac:dyDescent="0.25">
      <c r="A83" s="337">
        <v>79</v>
      </c>
      <c r="B83" s="338">
        <v>17715229</v>
      </c>
      <c r="C83" s="339">
        <v>45.6</v>
      </c>
      <c r="D83" s="340">
        <v>2918</v>
      </c>
      <c r="E83" s="340">
        <v>4599</v>
      </c>
      <c r="F83" s="340">
        <f t="shared" si="6"/>
        <v>1681</v>
      </c>
      <c r="G83" s="341">
        <f t="shared" si="5"/>
        <v>1.4456599999999999</v>
      </c>
      <c r="H83" s="341"/>
      <c r="I83" s="342">
        <f>(C83/C275)*I11</f>
        <v>0.10570953276043298</v>
      </c>
      <c r="J83" s="343">
        <f t="shared" si="7"/>
        <v>1.5513695327604329</v>
      </c>
      <c r="K83" s="111"/>
      <c r="L83" s="111"/>
      <c r="M83" s="111"/>
    </row>
    <row r="84" spans="1:13" x14ac:dyDescent="0.25">
      <c r="A84" s="337">
        <v>80</v>
      </c>
      <c r="B84" s="338">
        <v>17715205</v>
      </c>
      <c r="C84" s="339">
        <v>53.3</v>
      </c>
      <c r="D84" s="340">
        <v>3233</v>
      </c>
      <c r="E84" s="340">
        <v>4072</v>
      </c>
      <c r="F84" s="340">
        <f t="shared" si="6"/>
        <v>839</v>
      </c>
      <c r="G84" s="341">
        <f t="shared" si="5"/>
        <v>0.72153999999999996</v>
      </c>
      <c r="H84" s="341"/>
      <c r="I84" s="342">
        <f>(C84/C275)*I11</f>
        <v>0.12355960737129552</v>
      </c>
      <c r="J84" s="343">
        <f t="shared" si="7"/>
        <v>0.84509960737129552</v>
      </c>
      <c r="K84" s="111"/>
      <c r="L84" s="111"/>
      <c r="M84" s="111"/>
    </row>
    <row r="85" spans="1:13" x14ac:dyDescent="0.25">
      <c r="A85" s="337">
        <v>81</v>
      </c>
      <c r="B85" s="338">
        <v>17715155</v>
      </c>
      <c r="C85" s="339">
        <v>47.6</v>
      </c>
      <c r="D85" s="340">
        <v>4325</v>
      </c>
      <c r="E85" s="340">
        <v>4767</v>
      </c>
      <c r="F85" s="340">
        <f t="shared" si="6"/>
        <v>442</v>
      </c>
      <c r="G85" s="341">
        <f t="shared" si="5"/>
        <v>0.38012000000000001</v>
      </c>
      <c r="H85" s="341"/>
      <c r="I85" s="342">
        <f>(C85/C275)*I11</f>
        <v>0.11034591577624143</v>
      </c>
      <c r="J85" s="343">
        <f t="shared" si="7"/>
        <v>0.49046591577624143</v>
      </c>
      <c r="K85" s="111"/>
      <c r="L85" s="111"/>
      <c r="M85" s="111"/>
    </row>
    <row r="86" spans="1:13" x14ac:dyDescent="0.25">
      <c r="A86" s="337">
        <v>82</v>
      </c>
      <c r="B86" s="338">
        <v>17715779</v>
      </c>
      <c r="C86" s="339">
        <v>56.9</v>
      </c>
      <c r="D86" s="340">
        <v>5809</v>
      </c>
      <c r="E86" s="340">
        <v>7560</v>
      </c>
      <c r="F86" s="340">
        <f t="shared" si="6"/>
        <v>1751</v>
      </c>
      <c r="G86" s="341">
        <f t="shared" si="5"/>
        <v>1.50586</v>
      </c>
      <c r="H86" s="341"/>
      <c r="I86" s="342">
        <f>(C86/C275)*I11</f>
        <v>0.13190509679975077</v>
      </c>
      <c r="J86" s="343">
        <f t="shared" si="7"/>
        <v>1.6377650967997508</v>
      </c>
      <c r="K86" s="111"/>
      <c r="L86" s="111"/>
      <c r="M86" s="111"/>
    </row>
    <row r="87" spans="1:13" x14ac:dyDescent="0.25">
      <c r="A87" s="337">
        <v>83</v>
      </c>
      <c r="B87" s="338">
        <v>17715766</v>
      </c>
      <c r="C87" s="339">
        <v>90.7</v>
      </c>
      <c r="D87" s="340">
        <v>9097</v>
      </c>
      <c r="E87" s="340">
        <v>11497</v>
      </c>
      <c r="F87" s="340">
        <f t="shared" si="6"/>
        <v>2400</v>
      </c>
      <c r="G87" s="341">
        <f t="shared" si="5"/>
        <v>2.0640000000000001</v>
      </c>
      <c r="H87" s="341"/>
      <c r="I87" s="342">
        <f>(C87/C275)*I11</f>
        <v>0.21025996976691383</v>
      </c>
      <c r="J87" s="343">
        <f t="shared" si="7"/>
        <v>2.2742599697669137</v>
      </c>
      <c r="K87" s="111"/>
      <c r="L87" s="111"/>
      <c r="M87" s="111"/>
    </row>
    <row r="88" spans="1:13" x14ac:dyDescent="0.25">
      <c r="A88" s="337">
        <v>84</v>
      </c>
      <c r="B88" s="338">
        <v>17714988</v>
      </c>
      <c r="C88" s="339">
        <v>54.7</v>
      </c>
      <c r="D88" s="340">
        <v>501</v>
      </c>
      <c r="E88" s="340">
        <v>911</v>
      </c>
      <c r="F88" s="340">
        <f t="shared" si="6"/>
        <v>410</v>
      </c>
      <c r="G88" s="341">
        <f t="shared" si="5"/>
        <v>0.35259999999999997</v>
      </c>
      <c r="H88" s="341"/>
      <c r="I88" s="342">
        <f>(C88/C275)*I11</f>
        <v>0.1268050754823615</v>
      </c>
      <c r="J88" s="343">
        <f t="shared" si="7"/>
        <v>0.47940507548236144</v>
      </c>
      <c r="K88" s="111"/>
      <c r="L88" s="111"/>
      <c r="M88" s="111"/>
    </row>
    <row r="89" spans="1:13" x14ac:dyDescent="0.25">
      <c r="A89" s="337">
        <v>85</v>
      </c>
      <c r="B89" s="338">
        <v>17714996</v>
      </c>
      <c r="C89" s="339">
        <v>52</v>
      </c>
      <c r="D89" s="340">
        <v>4291</v>
      </c>
      <c r="E89" s="340">
        <v>4770</v>
      </c>
      <c r="F89" s="340">
        <f t="shared" si="6"/>
        <v>479</v>
      </c>
      <c r="G89" s="341">
        <f t="shared" si="5"/>
        <v>0.41193999999999997</v>
      </c>
      <c r="H89" s="341"/>
      <c r="I89" s="342">
        <f>(C89/C275)*I11</f>
        <v>0.12054595841102005</v>
      </c>
      <c r="J89" s="343">
        <f t="shared" si="7"/>
        <v>0.53248595841101998</v>
      </c>
      <c r="K89" s="111"/>
      <c r="L89" s="111"/>
      <c r="M89" s="111"/>
    </row>
    <row r="90" spans="1:13" x14ac:dyDescent="0.25">
      <c r="A90" s="337">
        <v>86</v>
      </c>
      <c r="B90" s="338">
        <v>17715782</v>
      </c>
      <c r="C90" s="339">
        <v>47.8</v>
      </c>
      <c r="D90" s="340">
        <v>4944</v>
      </c>
      <c r="E90" s="340">
        <v>5949</v>
      </c>
      <c r="F90" s="340">
        <f t="shared" si="6"/>
        <v>1005</v>
      </c>
      <c r="G90" s="341">
        <f t="shared" si="5"/>
        <v>0.86429999999999996</v>
      </c>
      <c r="H90" s="341"/>
      <c r="I90" s="342">
        <f>(C90/C275)*I11</f>
        <v>0.11080955407782227</v>
      </c>
      <c r="J90" s="343">
        <f t="shared" si="7"/>
        <v>0.97510955407782218</v>
      </c>
      <c r="K90" s="111"/>
      <c r="L90" s="111"/>
      <c r="M90" s="111"/>
    </row>
    <row r="91" spans="1:13" x14ac:dyDescent="0.25">
      <c r="A91" s="337">
        <v>87</v>
      </c>
      <c r="B91" s="338">
        <v>17715366</v>
      </c>
      <c r="C91" s="339">
        <v>49.5</v>
      </c>
      <c r="D91" s="340">
        <v>4558</v>
      </c>
      <c r="E91" s="340">
        <v>5284</v>
      </c>
      <c r="F91" s="340">
        <f t="shared" si="6"/>
        <v>726</v>
      </c>
      <c r="G91" s="341">
        <f t="shared" si="5"/>
        <v>0.62436000000000003</v>
      </c>
      <c r="H91" s="341"/>
      <c r="I91" s="342">
        <f>(C91/C275)*I11</f>
        <v>0.11475047964125948</v>
      </c>
      <c r="J91" s="343">
        <f t="shared" si="7"/>
        <v>0.73911047964125953</v>
      </c>
      <c r="K91" s="111"/>
      <c r="L91" s="111"/>
      <c r="M91" s="111"/>
    </row>
    <row r="92" spans="1:13" x14ac:dyDescent="0.25">
      <c r="A92" s="337">
        <v>88</v>
      </c>
      <c r="B92" s="338">
        <v>17715249</v>
      </c>
      <c r="C92" s="339">
        <v>66.5</v>
      </c>
      <c r="D92" s="340">
        <v>7721</v>
      </c>
      <c r="E92" s="340">
        <v>9041</v>
      </c>
      <c r="F92" s="340">
        <f t="shared" si="6"/>
        <v>1320</v>
      </c>
      <c r="G92" s="341">
        <f t="shared" si="5"/>
        <v>1.1352</v>
      </c>
      <c r="H92" s="341"/>
      <c r="I92" s="342">
        <f>(C92/C275)*I11</f>
        <v>0.15415973527563143</v>
      </c>
      <c r="J92" s="343">
        <f t="shared" si="7"/>
        <v>1.2893597352756314</v>
      </c>
      <c r="K92" s="111"/>
      <c r="L92" s="111"/>
      <c r="M92" s="111"/>
    </row>
    <row r="93" spans="1:13" x14ac:dyDescent="0.25">
      <c r="A93" s="337">
        <v>89</v>
      </c>
      <c r="B93" s="345">
        <v>17715416</v>
      </c>
      <c r="C93" s="339">
        <v>36.5</v>
      </c>
      <c r="D93" s="340">
        <v>3433</v>
      </c>
      <c r="E93" s="340">
        <v>3433</v>
      </c>
      <c r="F93" s="340">
        <f t="shared" si="6"/>
        <v>0</v>
      </c>
      <c r="G93" s="341">
        <f t="shared" si="5"/>
        <v>0</v>
      </c>
      <c r="H93" s="341"/>
      <c r="I93" s="342">
        <f>(C93/C275)*I11</f>
        <v>8.461399003850445E-2</v>
      </c>
      <c r="J93" s="343">
        <f t="shared" si="7"/>
        <v>8.461399003850445E-2</v>
      </c>
      <c r="K93" s="111"/>
      <c r="L93" s="111"/>
      <c r="M93" s="111"/>
    </row>
    <row r="94" spans="1:13" x14ac:dyDescent="0.25">
      <c r="A94" s="337">
        <v>90</v>
      </c>
      <c r="B94" s="345">
        <v>17715232</v>
      </c>
      <c r="C94" s="349">
        <v>64.5</v>
      </c>
      <c r="D94" s="340">
        <v>6721</v>
      </c>
      <c r="E94" s="340">
        <v>8636</v>
      </c>
      <c r="F94" s="340">
        <f t="shared" si="6"/>
        <v>1915</v>
      </c>
      <c r="G94" s="341">
        <f t="shared" si="5"/>
        <v>1.6469</v>
      </c>
      <c r="H94" s="341"/>
      <c r="I94" s="342">
        <f>(C94/C275)*I11</f>
        <v>0.14952335225982294</v>
      </c>
      <c r="J94" s="343">
        <f t="shared" si="7"/>
        <v>1.796423352259823</v>
      </c>
      <c r="K94" s="111"/>
      <c r="L94" s="111"/>
      <c r="M94" s="111"/>
    </row>
    <row r="95" spans="1:13" x14ac:dyDescent="0.25">
      <c r="A95" s="337">
        <v>91</v>
      </c>
      <c r="B95" s="338">
        <v>17715072</v>
      </c>
      <c r="C95" s="349">
        <v>45</v>
      </c>
      <c r="D95" s="340">
        <v>7037</v>
      </c>
      <c r="E95" s="340">
        <v>8627</v>
      </c>
      <c r="F95" s="340">
        <f t="shared" si="6"/>
        <v>1590</v>
      </c>
      <c r="G95" s="341">
        <f t="shared" si="5"/>
        <v>1.3673999999999999</v>
      </c>
      <c r="H95" s="341"/>
      <c r="I95" s="342">
        <f>(C95/C275)*I11</f>
        <v>0.10431861785569042</v>
      </c>
      <c r="J95" s="343">
        <f t="shared" si="7"/>
        <v>1.4717186178556905</v>
      </c>
      <c r="K95" s="111"/>
      <c r="L95" s="111"/>
      <c r="M95" s="111"/>
    </row>
    <row r="96" spans="1:13" x14ac:dyDescent="0.25">
      <c r="A96" s="337">
        <v>92</v>
      </c>
      <c r="B96" s="345">
        <v>17715307</v>
      </c>
      <c r="C96" s="349">
        <v>53.2</v>
      </c>
      <c r="D96" s="340">
        <v>2424</v>
      </c>
      <c r="E96" s="340">
        <v>2424</v>
      </c>
      <c r="F96" s="340">
        <f t="shared" si="6"/>
        <v>0</v>
      </c>
      <c r="G96" s="341">
        <f t="shared" si="5"/>
        <v>0</v>
      </c>
      <c r="H96" s="341"/>
      <c r="I96" s="342">
        <f>(C96/C275)*I11</f>
        <v>0.12332778822050514</v>
      </c>
      <c r="J96" s="343">
        <f t="shared" si="7"/>
        <v>0.12332778822050514</v>
      </c>
      <c r="K96" s="111"/>
      <c r="L96" s="111"/>
      <c r="M96" s="111"/>
    </row>
    <row r="97" spans="1:13" x14ac:dyDescent="0.25">
      <c r="A97" s="337">
        <v>93</v>
      </c>
      <c r="B97" s="345">
        <v>17715388</v>
      </c>
      <c r="C97" s="349">
        <v>47.9</v>
      </c>
      <c r="D97" s="340">
        <v>4660</v>
      </c>
      <c r="E97" s="340">
        <v>5291</v>
      </c>
      <c r="F97" s="340">
        <f t="shared" si="6"/>
        <v>631</v>
      </c>
      <c r="G97" s="341">
        <f t="shared" si="5"/>
        <v>0.54266000000000003</v>
      </c>
      <c r="H97" s="341"/>
      <c r="I97" s="342">
        <f>(C97/C275)*I11</f>
        <v>0.1110413732286127</v>
      </c>
      <c r="J97" s="343">
        <f t="shared" si="7"/>
        <v>0.65370137322861277</v>
      </c>
      <c r="K97" s="111"/>
      <c r="L97" s="111"/>
      <c r="M97" s="111"/>
    </row>
    <row r="98" spans="1:13" x14ac:dyDescent="0.25">
      <c r="A98" s="337">
        <v>94</v>
      </c>
      <c r="B98" s="345">
        <v>17715590</v>
      </c>
      <c r="C98" s="349">
        <v>56.9</v>
      </c>
      <c r="D98" s="340">
        <v>3956</v>
      </c>
      <c r="E98" s="340">
        <v>3974</v>
      </c>
      <c r="F98" s="340">
        <f t="shared" si="6"/>
        <v>18</v>
      </c>
      <c r="G98" s="341">
        <f t="shared" si="5"/>
        <v>1.5479999999999999E-2</v>
      </c>
      <c r="H98" s="341"/>
      <c r="I98" s="342">
        <f>(C98/C275)*I11</f>
        <v>0.13190509679975077</v>
      </c>
      <c r="J98" s="343">
        <f t="shared" si="7"/>
        <v>0.14738509679975076</v>
      </c>
      <c r="K98" s="111"/>
      <c r="L98" s="111"/>
      <c r="M98" s="111"/>
    </row>
    <row r="99" spans="1:13" x14ac:dyDescent="0.25">
      <c r="A99" s="337">
        <v>95</v>
      </c>
      <c r="B99" s="345">
        <v>17715604</v>
      </c>
      <c r="C99" s="349">
        <v>90.8</v>
      </c>
      <c r="D99" s="340">
        <v>9673</v>
      </c>
      <c r="E99" s="340">
        <v>11114</v>
      </c>
      <c r="F99" s="340">
        <f t="shared" si="6"/>
        <v>1441</v>
      </c>
      <c r="G99" s="341">
        <f t="shared" si="5"/>
        <v>1.23926</v>
      </c>
      <c r="H99" s="341"/>
      <c r="I99" s="342">
        <f>(C99/C275)*I11</f>
        <v>0.21049178891770423</v>
      </c>
      <c r="J99" s="343">
        <f t="shared" si="7"/>
        <v>1.4497517889177043</v>
      </c>
      <c r="K99" s="111"/>
      <c r="L99" s="111"/>
      <c r="M99" s="111"/>
    </row>
    <row r="100" spans="1:13" x14ac:dyDescent="0.25">
      <c r="A100" s="337">
        <v>96</v>
      </c>
      <c r="B100" s="345">
        <v>17715568</v>
      </c>
      <c r="C100" s="349">
        <v>54.6</v>
      </c>
      <c r="D100" s="340">
        <v>3295</v>
      </c>
      <c r="E100" s="340">
        <v>3300</v>
      </c>
      <c r="F100" s="340">
        <f t="shared" si="6"/>
        <v>5</v>
      </c>
      <c r="G100" s="341">
        <f t="shared" si="5"/>
        <v>4.3E-3</v>
      </c>
      <c r="H100" s="341"/>
      <c r="I100" s="342">
        <f>(C100/C275)*I11</f>
        <v>0.12657325633157104</v>
      </c>
      <c r="J100" s="343">
        <f t="shared" si="7"/>
        <v>0.13087325633157104</v>
      </c>
      <c r="K100" s="111"/>
      <c r="L100" s="111"/>
      <c r="M100" s="111"/>
    </row>
    <row r="101" spans="1:13" x14ac:dyDescent="0.25">
      <c r="A101" s="337">
        <v>97</v>
      </c>
      <c r="B101" s="345">
        <v>17715168</v>
      </c>
      <c r="C101" s="349">
        <v>51.8</v>
      </c>
      <c r="D101" s="340">
        <v>1646</v>
      </c>
      <c r="E101" s="340">
        <v>1670</v>
      </c>
      <c r="F101" s="340">
        <f t="shared" si="6"/>
        <v>24</v>
      </c>
      <c r="G101" s="341">
        <f t="shared" si="5"/>
        <v>2.0639999999999999E-2</v>
      </c>
      <c r="H101" s="341"/>
      <c r="I101" s="342">
        <f>(C101/C275)*I11</f>
        <v>0.1200823201094392</v>
      </c>
      <c r="J101" s="343">
        <f t="shared" si="7"/>
        <v>0.14072232010943919</v>
      </c>
      <c r="K101" s="111"/>
      <c r="L101" s="111"/>
      <c r="M101" s="111"/>
    </row>
    <row r="102" spans="1:13" x14ac:dyDescent="0.25">
      <c r="A102" s="337">
        <v>98</v>
      </c>
      <c r="B102" s="345">
        <v>17715751</v>
      </c>
      <c r="C102" s="349">
        <v>48</v>
      </c>
      <c r="D102" s="340">
        <v>7690</v>
      </c>
      <c r="E102" s="340">
        <v>8877</v>
      </c>
      <c r="F102" s="340">
        <f t="shared" si="6"/>
        <v>1187</v>
      </c>
      <c r="G102" s="341">
        <f t="shared" si="5"/>
        <v>1.0208200000000001</v>
      </c>
      <c r="H102" s="341"/>
      <c r="I102" s="342">
        <f>(C102/C275)*I11</f>
        <v>0.11127319237940313</v>
      </c>
      <c r="J102" s="343">
        <f t="shared" si="7"/>
        <v>1.1320931923794031</v>
      </c>
      <c r="K102" s="111"/>
      <c r="L102" s="111"/>
      <c r="M102" s="111"/>
    </row>
    <row r="103" spans="1:13" x14ac:dyDescent="0.25">
      <c r="A103" s="337">
        <v>99</v>
      </c>
      <c r="B103" s="345">
        <v>17715725</v>
      </c>
      <c r="C103" s="349">
        <v>49.4</v>
      </c>
      <c r="D103" s="340">
        <v>7682</v>
      </c>
      <c r="E103" s="340">
        <v>8319</v>
      </c>
      <c r="F103" s="340">
        <f t="shared" si="6"/>
        <v>637</v>
      </c>
      <c r="G103" s="341">
        <f t="shared" si="5"/>
        <v>0.54781999999999997</v>
      </c>
      <c r="H103" s="341"/>
      <c r="I103" s="342">
        <f>(C103/C275)*I11</f>
        <v>0.11451866049046905</v>
      </c>
      <c r="J103" s="343">
        <f t="shared" si="7"/>
        <v>0.66233866049046908</v>
      </c>
      <c r="K103" s="111"/>
      <c r="L103" s="111"/>
      <c r="M103" s="111"/>
    </row>
    <row r="104" spans="1:13" x14ac:dyDescent="0.25">
      <c r="A104" s="337">
        <v>100</v>
      </c>
      <c r="B104" s="345">
        <v>17715423</v>
      </c>
      <c r="C104" s="349">
        <v>66.7</v>
      </c>
      <c r="D104" s="340">
        <v>11564</v>
      </c>
      <c r="E104" s="340">
        <v>14196</v>
      </c>
      <c r="F104" s="340">
        <f t="shared" si="6"/>
        <v>2632</v>
      </c>
      <c r="G104" s="341">
        <f t="shared" si="5"/>
        <v>2.2635199999999998</v>
      </c>
      <c r="H104" s="341"/>
      <c r="I104" s="342">
        <f>(C104/C275)*I11</f>
        <v>0.15462337357721226</v>
      </c>
      <c r="J104" s="343">
        <f t="shared" si="7"/>
        <v>2.418143373577212</v>
      </c>
      <c r="K104" s="111"/>
      <c r="L104" s="111"/>
      <c r="M104" s="111"/>
    </row>
    <row r="105" spans="1:13" x14ac:dyDescent="0.25">
      <c r="A105" s="337">
        <v>101</v>
      </c>
      <c r="B105" s="345">
        <v>17219065</v>
      </c>
      <c r="C105" s="349">
        <v>35.700000000000003</v>
      </c>
      <c r="D105" s="340">
        <v>5523</v>
      </c>
      <c r="E105" s="340">
        <v>6246</v>
      </c>
      <c r="F105" s="340">
        <f t="shared" si="6"/>
        <v>723</v>
      </c>
      <c r="G105" s="341">
        <f t="shared" si="5"/>
        <v>0.62178</v>
      </c>
      <c r="H105" s="341"/>
      <c r="I105" s="342">
        <f>(C105/C275)*I11</f>
        <v>8.275943683218108E-2</v>
      </c>
      <c r="J105" s="343">
        <f t="shared" si="7"/>
        <v>0.70453943683218112</v>
      </c>
      <c r="K105" s="111"/>
      <c r="L105" s="111"/>
      <c r="M105" s="111"/>
    </row>
    <row r="106" spans="1:13" x14ac:dyDescent="0.25">
      <c r="A106" s="337">
        <v>102</v>
      </c>
      <c r="B106" s="345">
        <v>17218975</v>
      </c>
      <c r="C106" s="349">
        <v>64.400000000000006</v>
      </c>
      <c r="D106" s="340">
        <v>9769</v>
      </c>
      <c r="E106" s="340">
        <v>9976</v>
      </c>
      <c r="F106" s="340">
        <f t="shared" si="6"/>
        <v>207</v>
      </c>
      <c r="G106" s="341">
        <f t="shared" si="5"/>
        <v>0.17801999999999998</v>
      </c>
      <c r="H106" s="341"/>
      <c r="I106" s="342">
        <f>(C106/C275)*I11</f>
        <v>0.14929153310903254</v>
      </c>
      <c r="J106" s="343">
        <f t="shared" si="7"/>
        <v>0.32731153310903249</v>
      </c>
      <c r="K106" s="111"/>
      <c r="L106" s="111"/>
      <c r="M106" s="111"/>
    </row>
    <row r="107" spans="1:13" x14ac:dyDescent="0.25">
      <c r="A107" s="337">
        <v>103</v>
      </c>
      <c r="B107" s="345">
        <v>17219091</v>
      </c>
      <c r="C107" s="349">
        <v>45.6</v>
      </c>
      <c r="D107" s="340">
        <v>3933</v>
      </c>
      <c r="E107" s="340">
        <v>3933</v>
      </c>
      <c r="F107" s="340">
        <f t="shared" si="6"/>
        <v>0</v>
      </c>
      <c r="G107" s="341">
        <f t="shared" si="5"/>
        <v>0</v>
      </c>
      <c r="H107" s="341"/>
      <c r="I107" s="342">
        <f>(C107/C275)*I11</f>
        <v>0.10570953276043298</v>
      </c>
      <c r="J107" s="343">
        <f t="shared" si="7"/>
        <v>0.10570953276043298</v>
      </c>
      <c r="K107" s="111"/>
      <c r="L107" s="111"/>
      <c r="M107" s="111"/>
    </row>
    <row r="108" spans="1:13" x14ac:dyDescent="0.25">
      <c r="A108" s="337">
        <v>104</v>
      </c>
      <c r="B108" s="345">
        <v>17715383</v>
      </c>
      <c r="C108" s="349">
        <v>52.8</v>
      </c>
      <c r="D108" s="346">
        <v>6215</v>
      </c>
      <c r="E108" s="346">
        <v>6508</v>
      </c>
      <c r="F108" s="340">
        <f t="shared" si="6"/>
        <v>293</v>
      </c>
      <c r="G108" s="341">
        <f t="shared" si="5"/>
        <v>0.25197999999999998</v>
      </c>
      <c r="H108" s="341"/>
      <c r="I108" s="342">
        <f>(C108/C275)*I11</f>
        <v>0.12240051161734343</v>
      </c>
      <c r="J108" s="343">
        <f t="shared" si="7"/>
        <v>0.37438051161734343</v>
      </c>
      <c r="K108" s="111"/>
      <c r="L108" s="111"/>
      <c r="M108" s="111"/>
    </row>
    <row r="109" spans="1:13" x14ac:dyDescent="0.25">
      <c r="A109" s="337">
        <v>105</v>
      </c>
      <c r="B109" s="345">
        <v>17715287</v>
      </c>
      <c r="C109" s="349">
        <v>48</v>
      </c>
      <c r="D109" s="346">
        <v>5090</v>
      </c>
      <c r="E109" s="346">
        <v>5217</v>
      </c>
      <c r="F109" s="340">
        <f t="shared" si="6"/>
        <v>127</v>
      </c>
      <c r="G109" s="341">
        <f t="shared" si="5"/>
        <v>0.10922</v>
      </c>
      <c r="H109" s="341"/>
      <c r="I109" s="342">
        <f>(C109/C275)*I11</f>
        <v>0.11127319237940313</v>
      </c>
      <c r="J109" s="343">
        <f t="shared" si="7"/>
        <v>0.22049319237940312</v>
      </c>
      <c r="K109" s="111"/>
      <c r="L109" s="111"/>
      <c r="M109" s="111"/>
    </row>
    <row r="110" spans="1:13" x14ac:dyDescent="0.25">
      <c r="A110" s="337">
        <v>106</v>
      </c>
      <c r="B110" s="345">
        <v>17715373</v>
      </c>
      <c r="C110" s="349">
        <v>58.5</v>
      </c>
      <c r="D110" s="340">
        <v>7903</v>
      </c>
      <c r="E110" s="340">
        <v>9846</v>
      </c>
      <c r="F110" s="340">
        <f t="shared" si="6"/>
        <v>1943</v>
      </c>
      <c r="G110" s="341">
        <f t="shared" si="5"/>
        <v>1.6709799999999999</v>
      </c>
      <c r="H110" s="341"/>
      <c r="I110" s="342">
        <f>(C110/C275)*I11</f>
        <v>0.13561420321239756</v>
      </c>
      <c r="J110" s="343">
        <f>G110+I110</f>
        <v>1.8065942032123974</v>
      </c>
      <c r="K110" s="111"/>
      <c r="L110" s="111"/>
      <c r="M110" s="111"/>
    </row>
    <row r="111" spans="1:13" x14ac:dyDescent="0.25">
      <c r="A111" s="337">
        <v>107</v>
      </c>
      <c r="B111" s="345">
        <v>17715058</v>
      </c>
      <c r="C111" s="349">
        <v>91.8</v>
      </c>
      <c r="D111" s="340">
        <v>5417</v>
      </c>
      <c r="E111" s="340">
        <v>6260</v>
      </c>
      <c r="F111" s="340">
        <f t="shared" si="6"/>
        <v>843</v>
      </c>
      <c r="G111" s="341">
        <f t="shared" si="5"/>
        <v>0.72497999999999996</v>
      </c>
      <c r="H111" s="341"/>
      <c r="I111" s="342">
        <f>(C111/C275)*I11</f>
        <v>0.21280998042560847</v>
      </c>
      <c r="J111" s="343">
        <f t="shared" si="7"/>
        <v>0.93778998042560846</v>
      </c>
      <c r="K111" s="111"/>
      <c r="L111" s="111"/>
      <c r="M111" s="111"/>
    </row>
    <row r="112" spans="1:13" x14ac:dyDescent="0.25">
      <c r="A112" s="337">
        <v>108</v>
      </c>
      <c r="B112" s="338">
        <v>17715273</v>
      </c>
      <c r="C112" s="339">
        <v>54.6</v>
      </c>
      <c r="D112" s="340">
        <v>5177</v>
      </c>
      <c r="E112" s="340">
        <v>6184</v>
      </c>
      <c r="F112" s="340">
        <f t="shared" si="6"/>
        <v>1007</v>
      </c>
      <c r="G112" s="341">
        <f t="shared" si="5"/>
        <v>0.86602000000000001</v>
      </c>
      <c r="H112" s="341"/>
      <c r="I112" s="342">
        <f>(C112/C275)*I11</f>
        <v>0.12657325633157104</v>
      </c>
      <c r="J112" s="343">
        <f t="shared" si="7"/>
        <v>0.99259325633157103</v>
      </c>
      <c r="K112" s="111"/>
      <c r="L112" s="111"/>
      <c r="M112" s="111"/>
    </row>
    <row r="113" spans="1:13" x14ac:dyDescent="0.25">
      <c r="A113" s="337">
        <v>109</v>
      </c>
      <c r="B113" s="338">
        <v>17715501</v>
      </c>
      <c r="C113" s="339">
        <v>51.9</v>
      </c>
      <c r="D113" s="340">
        <v>5112</v>
      </c>
      <c r="E113" s="340">
        <v>5112</v>
      </c>
      <c r="F113" s="340">
        <f t="shared" si="6"/>
        <v>0</v>
      </c>
      <c r="G113" s="341">
        <f t="shared" si="5"/>
        <v>0</v>
      </c>
      <c r="H113" s="341"/>
      <c r="I113" s="342">
        <f>(C113/C275)*I11</f>
        <v>0.12031413926022963</v>
      </c>
      <c r="J113" s="343">
        <f t="shared" si="7"/>
        <v>0.12031413926022963</v>
      </c>
      <c r="K113" s="111"/>
      <c r="L113" s="111"/>
      <c r="M113" s="111"/>
    </row>
    <row r="114" spans="1:13" x14ac:dyDescent="0.25">
      <c r="A114" s="337">
        <v>110</v>
      </c>
      <c r="B114" s="344">
        <v>17714962</v>
      </c>
      <c r="C114" s="339">
        <v>47.9</v>
      </c>
      <c r="D114" s="340">
        <v>4857</v>
      </c>
      <c r="E114" s="340">
        <v>6214</v>
      </c>
      <c r="F114" s="340">
        <f t="shared" si="6"/>
        <v>1357</v>
      </c>
      <c r="G114" s="341">
        <f t="shared" si="5"/>
        <v>1.1670199999999999</v>
      </c>
      <c r="H114" s="341"/>
      <c r="I114" s="342">
        <f>(C114/C275)*I11</f>
        <v>0.1110413732286127</v>
      </c>
      <c r="J114" s="343">
        <f t="shared" si="7"/>
        <v>1.2780613732286126</v>
      </c>
      <c r="K114" s="111"/>
      <c r="L114" s="111"/>
      <c r="M114" s="111"/>
    </row>
    <row r="115" spans="1:13" x14ac:dyDescent="0.25">
      <c r="A115" s="337">
        <v>111</v>
      </c>
      <c r="B115" s="338">
        <v>17715670</v>
      </c>
      <c r="C115" s="339">
        <v>49.1</v>
      </c>
      <c r="D115" s="340">
        <v>7552</v>
      </c>
      <c r="E115" s="340">
        <v>8645</v>
      </c>
      <c r="F115" s="340">
        <f t="shared" si="6"/>
        <v>1093</v>
      </c>
      <c r="G115" s="341">
        <f t="shared" si="5"/>
        <v>0.93997999999999993</v>
      </c>
      <c r="H115" s="341"/>
      <c r="I115" s="342">
        <f>(C115/C275)*I11</f>
        <v>0.11382320303809779</v>
      </c>
      <c r="J115" s="343">
        <f t="shared" si="7"/>
        <v>1.0538032030380977</v>
      </c>
      <c r="K115" s="111"/>
      <c r="L115" s="111"/>
      <c r="M115" s="111"/>
    </row>
    <row r="116" spans="1:13" x14ac:dyDescent="0.25">
      <c r="A116" s="337">
        <v>112</v>
      </c>
      <c r="B116" s="338">
        <v>17715079</v>
      </c>
      <c r="C116" s="339">
        <v>68</v>
      </c>
      <c r="D116" s="340">
        <v>13915</v>
      </c>
      <c r="E116" s="340">
        <v>16963</v>
      </c>
      <c r="F116" s="340">
        <f t="shared" si="6"/>
        <v>3048</v>
      </c>
      <c r="G116" s="341">
        <f t="shared" si="5"/>
        <v>2.6212800000000001</v>
      </c>
      <c r="H116" s="341"/>
      <c r="I116" s="342">
        <f>(C116/C275)*I11</f>
        <v>0.15763702253748776</v>
      </c>
      <c r="J116" s="343">
        <f t="shared" si="7"/>
        <v>2.7789170225374877</v>
      </c>
      <c r="K116" s="111"/>
      <c r="L116" s="111"/>
      <c r="M116" s="111"/>
    </row>
    <row r="117" spans="1:13" x14ac:dyDescent="0.25">
      <c r="A117" s="337">
        <v>113</v>
      </c>
      <c r="B117" s="351">
        <v>17715576</v>
      </c>
      <c r="C117" s="339">
        <v>35.700000000000003</v>
      </c>
      <c r="D117" s="340">
        <v>1788</v>
      </c>
      <c r="E117" s="340">
        <v>2169</v>
      </c>
      <c r="F117" s="340">
        <f t="shared" si="6"/>
        <v>381</v>
      </c>
      <c r="G117" s="341">
        <f t="shared" si="5"/>
        <v>0.32766000000000001</v>
      </c>
      <c r="H117" s="341"/>
      <c r="I117" s="342">
        <f>(C117/C275)*I11</f>
        <v>8.275943683218108E-2</v>
      </c>
      <c r="J117" s="343">
        <f t="shared" si="7"/>
        <v>0.41041943683218107</v>
      </c>
      <c r="K117" s="111"/>
      <c r="L117" s="111"/>
      <c r="M117" s="111"/>
    </row>
    <row r="118" spans="1:13" x14ac:dyDescent="0.25">
      <c r="A118" s="337">
        <v>114</v>
      </c>
      <c r="B118" s="338">
        <v>17715256</v>
      </c>
      <c r="C118" s="339">
        <v>64.8</v>
      </c>
      <c r="D118" s="340">
        <v>2656</v>
      </c>
      <c r="E118" s="340">
        <v>2656</v>
      </c>
      <c r="F118" s="340">
        <f t="shared" si="6"/>
        <v>0</v>
      </c>
      <c r="G118" s="341">
        <f t="shared" si="5"/>
        <v>0</v>
      </c>
      <c r="H118" s="341"/>
      <c r="I118" s="342">
        <f>(C118/C275)*I11</f>
        <v>0.15021880971219423</v>
      </c>
      <c r="J118" s="343">
        <f t="shared" si="7"/>
        <v>0.15021880971219423</v>
      </c>
      <c r="K118" s="111"/>
      <c r="L118" s="111"/>
      <c r="M118" s="111"/>
    </row>
    <row r="119" spans="1:13" x14ac:dyDescent="0.25">
      <c r="A119" s="337">
        <v>115</v>
      </c>
      <c r="B119" s="338">
        <v>17715190</v>
      </c>
      <c r="C119" s="339">
        <v>45.4</v>
      </c>
      <c r="D119" s="340">
        <v>6036</v>
      </c>
      <c r="E119" s="340">
        <v>6342</v>
      </c>
      <c r="F119" s="340">
        <f t="shared" si="6"/>
        <v>306</v>
      </c>
      <c r="G119" s="341">
        <f t="shared" si="5"/>
        <v>0.26316000000000001</v>
      </c>
      <c r="H119" s="341"/>
      <c r="I119" s="342">
        <f>(C119/C275)*I11</f>
        <v>0.10524589445885212</v>
      </c>
      <c r="J119" s="343">
        <f t="shared" si="7"/>
        <v>0.36840589445885213</v>
      </c>
      <c r="K119" s="111"/>
      <c r="L119" s="111"/>
      <c r="M119" s="111"/>
    </row>
    <row r="120" spans="1:13" x14ac:dyDescent="0.25">
      <c r="A120" s="337">
        <v>116</v>
      </c>
      <c r="B120" s="338">
        <v>17219088</v>
      </c>
      <c r="C120" s="339">
        <v>52.6</v>
      </c>
      <c r="D120" s="340">
        <v>6377</v>
      </c>
      <c r="E120" s="340">
        <v>6403</v>
      </c>
      <c r="F120" s="340">
        <f t="shared" si="6"/>
        <v>26</v>
      </c>
      <c r="G120" s="341">
        <f t="shared" si="5"/>
        <v>2.2359999999999998E-2</v>
      </c>
      <c r="H120" s="341"/>
      <c r="I120" s="342">
        <f>(C120/C275)*I11</f>
        <v>0.1219368733157626</v>
      </c>
      <c r="J120" s="343">
        <f t="shared" si="7"/>
        <v>0.1442968733157626</v>
      </c>
      <c r="K120" s="111"/>
      <c r="L120" s="111"/>
      <c r="M120" s="111"/>
    </row>
    <row r="121" spans="1:13" x14ac:dyDescent="0.25">
      <c r="A121" s="337">
        <v>117</v>
      </c>
      <c r="B121" s="338">
        <v>17218692</v>
      </c>
      <c r="C121" s="339">
        <v>48.1</v>
      </c>
      <c r="D121" s="340">
        <v>6769</v>
      </c>
      <c r="E121" s="340">
        <v>7968</v>
      </c>
      <c r="F121" s="340">
        <f t="shared" si="6"/>
        <v>1199</v>
      </c>
      <c r="G121" s="341">
        <f t="shared" si="5"/>
        <v>1.0311399999999999</v>
      </c>
      <c r="H121" s="341"/>
      <c r="I121" s="342">
        <f>(C121/C275)*I11</f>
        <v>0.11150501153019354</v>
      </c>
      <c r="J121" s="343">
        <f t="shared" si="7"/>
        <v>1.1426450115301936</v>
      </c>
      <c r="K121" s="111"/>
      <c r="L121" s="111"/>
      <c r="M121" s="111"/>
    </row>
    <row r="122" spans="1:13" x14ac:dyDescent="0.25">
      <c r="A122" s="337">
        <v>118</v>
      </c>
      <c r="B122" s="338">
        <v>17218709</v>
      </c>
      <c r="C122" s="339">
        <v>57</v>
      </c>
      <c r="D122" s="340">
        <v>6481</v>
      </c>
      <c r="E122" s="340">
        <v>6596</v>
      </c>
      <c r="F122" s="340">
        <f t="shared" si="6"/>
        <v>115</v>
      </c>
      <c r="G122" s="341">
        <f t="shared" si="5"/>
        <v>9.8900000000000002E-2</v>
      </c>
      <c r="H122" s="341"/>
      <c r="I122" s="342">
        <f>(C122/C275)*I11</f>
        <v>0.13213691595054122</v>
      </c>
      <c r="J122" s="343">
        <f t="shared" si="7"/>
        <v>0.23103691595054121</v>
      </c>
      <c r="K122" s="111"/>
      <c r="L122" s="111"/>
      <c r="M122" s="111"/>
    </row>
    <row r="123" spans="1:13" x14ac:dyDescent="0.25">
      <c r="A123" s="337">
        <v>119</v>
      </c>
      <c r="B123" s="338">
        <v>17218991</v>
      </c>
      <c r="C123" s="339">
        <v>91.3</v>
      </c>
      <c r="D123" s="340">
        <v>8918</v>
      </c>
      <c r="E123" s="340">
        <v>11016</v>
      </c>
      <c r="F123" s="340">
        <f t="shared" si="6"/>
        <v>2098</v>
      </c>
      <c r="G123" s="341">
        <f t="shared" si="5"/>
        <v>1.8042799999999999</v>
      </c>
      <c r="H123" s="341"/>
      <c r="I123" s="342">
        <f>(C123/C275)*I11</f>
        <v>0.21165088467165635</v>
      </c>
      <c r="J123" s="343">
        <f t="shared" si="7"/>
        <v>2.0159308846716564</v>
      </c>
      <c r="K123" s="111"/>
      <c r="L123" s="111"/>
      <c r="M123" s="111"/>
    </row>
    <row r="124" spans="1:13" x14ac:dyDescent="0.25">
      <c r="A124" s="337">
        <v>120</v>
      </c>
      <c r="B124" s="338">
        <v>17218957</v>
      </c>
      <c r="C124" s="339">
        <v>54.9</v>
      </c>
      <c r="D124" s="340">
        <v>2196</v>
      </c>
      <c r="E124" s="340">
        <v>3274</v>
      </c>
      <c r="F124" s="340">
        <f t="shared" si="6"/>
        <v>1078</v>
      </c>
      <c r="G124" s="341">
        <f t="shared" si="5"/>
        <v>0.92708000000000002</v>
      </c>
      <c r="H124" s="341"/>
      <c r="I124" s="342">
        <f>(C124/C275)*I11</f>
        <v>0.12726871378394233</v>
      </c>
      <c r="J124" s="343">
        <f t="shared" si="7"/>
        <v>1.0543487137839422</v>
      </c>
      <c r="K124" s="111"/>
      <c r="L124" s="111"/>
      <c r="M124" s="111"/>
    </row>
    <row r="125" spans="1:13" x14ac:dyDescent="0.25">
      <c r="A125" s="337">
        <v>121</v>
      </c>
      <c r="B125" s="338">
        <v>17218674</v>
      </c>
      <c r="C125" s="339">
        <v>52.2</v>
      </c>
      <c r="D125" s="340">
        <v>5330</v>
      </c>
      <c r="E125" s="340">
        <v>5330</v>
      </c>
      <c r="F125" s="340">
        <f t="shared" si="6"/>
        <v>0</v>
      </c>
      <c r="G125" s="341">
        <f t="shared" si="5"/>
        <v>0</v>
      </c>
      <c r="H125" s="341"/>
      <c r="I125" s="342">
        <f>(C125/C275)*I11</f>
        <v>0.12100959671260091</v>
      </c>
      <c r="J125" s="343">
        <f t="shared" si="7"/>
        <v>0.12100959671260091</v>
      </c>
      <c r="K125" s="111"/>
      <c r="L125" s="111"/>
      <c r="M125" s="111"/>
    </row>
    <row r="126" spans="1:13" x14ac:dyDescent="0.25">
      <c r="A126" s="337">
        <v>122</v>
      </c>
      <c r="B126" s="338">
        <v>17218876</v>
      </c>
      <c r="C126" s="339">
        <v>47.9</v>
      </c>
      <c r="D126" s="340">
        <v>2996</v>
      </c>
      <c r="E126" s="340">
        <v>4240</v>
      </c>
      <c r="F126" s="340">
        <f t="shared" si="6"/>
        <v>1244</v>
      </c>
      <c r="G126" s="341">
        <f t="shared" si="5"/>
        <v>1.0698399999999999</v>
      </c>
      <c r="H126" s="341"/>
      <c r="I126" s="342">
        <f>(C126/C275)*I11</f>
        <v>0.1110413732286127</v>
      </c>
      <c r="J126" s="343">
        <f t="shared" si="7"/>
        <v>1.1808813732286125</v>
      </c>
      <c r="K126" s="111"/>
      <c r="L126" s="111"/>
      <c r="M126" s="111"/>
    </row>
    <row r="127" spans="1:13" x14ac:dyDescent="0.25">
      <c r="A127" s="337">
        <v>123</v>
      </c>
      <c r="B127" s="338">
        <v>17219120</v>
      </c>
      <c r="C127" s="339">
        <v>49.3</v>
      </c>
      <c r="D127" s="340">
        <v>2865</v>
      </c>
      <c r="E127" s="340">
        <v>5070</v>
      </c>
      <c r="F127" s="340">
        <f t="shared" si="6"/>
        <v>2205</v>
      </c>
      <c r="G127" s="341">
        <f t="shared" si="5"/>
        <v>1.8962999999999999</v>
      </c>
      <c r="H127" s="341"/>
      <c r="I127" s="342">
        <f>(C127/C275)*I11</f>
        <v>0.11428684133967862</v>
      </c>
      <c r="J127" s="343">
        <f t="shared" si="7"/>
        <v>2.0105868413396784</v>
      </c>
      <c r="K127" s="111"/>
      <c r="L127" s="111"/>
      <c r="M127" s="111"/>
    </row>
    <row r="128" spans="1:13" x14ac:dyDescent="0.25">
      <c r="A128" s="337">
        <v>124</v>
      </c>
      <c r="B128" s="338">
        <v>17219061</v>
      </c>
      <c r="C128" s="339">
        <v>66.7</v>
      </c>
      <c r="D128" s="340">
        <v>4929</v>
      </c>
      <c r="E128" s="340">
        <v>5045</v>
      </c>
      <c r="F128" s="340">
        <f t="shared" si="6"/>
        <v>116</v>
      </c>
      <c r="G128" s="341">
        <f t="shared" si="5"/>
        <v>9.9760000000000001E-2</v>
      </c>
      <c r="H128" s="341"/>
      <c r="I128" s="342">
        <f>(C128/C275)*I11</f>
        <v>0.15462337357721226</v>
      </c>
      <c r="J128" s="343">
        <f t="shared" si="7"/>
        <v>0.25438337357721225</v>
      </c>
      <c r="K128" s="111"/>
      <c r="L128" s="111"/>
      <c r="M128" s="111"/>
    </row>
    <row r="129" spans="1:13" x14ac:dyDescent="0.25">
      <c r="A129" s="337">
        <v>125</v>
      </c>
      <c r="B129" s="338">
        <v>17219069</v>
      </c>
      <c r="C129" s="339">
        <v>35.700000000000003</v>
      </c>
      <c r="D129" s="340">
        <v>2543</v>
      </c>
      <c r="E129" s="340">
        <v>2544</v>
      </c>
      <c r="F129" s="340">
        <f t="shared" si="6"/>
        <v>1</v>
      </c>
      <c r="G129" s="341">
        <f t="shared" si="5"/>
        <v>8.5999999999999998E-4</v>
      </c>
      <c r="H129" s="341"/>
      <c r="I129" s="342">
        <f>(C129/C275)*I11</f>
        <v>8.275943683218108E-2</v>
      </c>
      <c r="J129" s="343">
        <f t="shared" si="7"/>
        <v>8.3619436832181079E-2</v>
      </c>
      <c r="K129" s="111"/>
      <c r="L129" s="111"/>
      <c r="M129" s="111"/>
    </row>
    <row r="130" spans="1:13" x14ac:dyDescent="0.25">
      <c r="A130" s="337">
        <v>126</v>
      </c>
      <c r="B130" s="338">
        <v>17218815</v>
      </c>
      <c r="C130" s="339">
        <v>64.599999999999994</v>
      </c>
      <c r="D130" s="340">
        <v>9765</v>
      </c>
      <c r="E130" s="340">
        <v>12028</v>
      </c>
      <c r="F130" s="340">
        <f t="shared" si="6"/>
        <v>2263</v>
      </c>
      <c r="G130" s="341">
        <f t="shared" si="5"/>
        <v>1.94618</v>
      </c>
      <c r="H130" s="341"/>
      <c r="I130" s="342">
        <f>(C130/C275)*I11</f>
        <v>0.14975517141061337</v>
      </c>
      <c r="J130" s="343">
        <f t="shared" si="7"/>
        <v>2.0959351714106136</v>
      </c>
      <c r="K130" s="111"/>
      <c r="L130" s="111"/>
      <c r="M130" s="111"/>
    </row>
    <row r="131" spans="1:13" x14ac:dyDescent="0.25">
      <c r="A131" s="337">
        <v>127</v>
      </c>
      <c r="B131" s="338">
        <v>17219041</v>
      </c>
      <c r="C131" s="339">
        <v>45.6</v>
      </c>
      <c r="D131" s="340">
        <v>7257</v>
      </c>
      <c r="E131" s="340">
        <v>7977</v>
      </c>
      <c r="F131" s="340">
        <f t="shared" si="6"/>
        <v>720</v>
      </c>
      <c r="G131" s="341">
        <f t="shared" si="5"/>
        <v>0.61919999999999997</v>
      </c>
      <c r="H131" s="341"/>
      <c r="I131" s="342">
        <f>(C131/C275)*I11</f>
        <v>0.10570953276043298</v>
      </c>
      <c r="J131" s="343">
        <f t="shared" si="7"/>
        <v>0.72490953276043291</v>
      </c>
      <c r="K131" s="111"/>
      <c r="L131" s="111"/>
      <c r="M131" s="111"/>
    </row>
    <row r="132" spans="1:13" x14ac:dyDescent="0.25">
      <c r="A132" s="337">
        <v>128</v>
      </c>
      <c r="B132" s="338">
        <v>17219078</v>
      </c>
      <c r="C132" s="339">
        <v>53.1</v>
      </c>
      <c r="D132" s="340">
        <v>3247</v>
      </c>
      <c r="E132" s="340">
        <v>4489</v>
      </c>
      <c r="F132" s="340">
        <f t="shared" si="6"/>
        <v>1242</v>
      </c>
      <c r="G132" s="341">
        <f t="shared" si="5"/>
        <v>1.06812</v>
      </c>
      <c r="H132" s="341"/>
      <c r="I132" s="342">
        <f>(C132/C275)*I11</f>
        <v>0.12309596906971471</v>
      </c>
      <c r="J132" s="343">
        <f t="shared" si="7"/>
        <v>1.1912159690697146</v>
      </c>
      <c r="K132" s="111"/>
      <c r="L132" s="111"/>
      <c r="M132" s="111"/>
    </row>
    <row r="133" spans="1:13" x14ac:dyDescent="0.25">
      <c r="A133" s="337">
        <v>129</v>
      </c>
      <c r="B133" s="338">
        <v>17715201</v>
      </c>
      <c r="C133" s="339">
        <v>48.1</v>
      </c>
      <c r="D133" s="340">
        <v>6770</v>
      </c>
      <c r="E133" s="340">
        <v>7724</v>
      </c>
      <c r="F133" s="340">
        <f t="shared" si="6"/>
        <v>954</v>
      </c>
      <c r="G133" s="341">
        <f t="shared" si="5"/>
        <v>0.82043999999999995</v>
      </c>
      <c r="H133" s="341"/>
      <c r="I133" s="342">
        <f>(C133/C275)*I11</f>
        <v>0.11150501153019354</v>
      </c>
      <c r="J133" s="343">
        <f t="shared" si="7"/>
        <v>0.93194501153019349</v>
      </c>
      <c r="K133" s="111"/>
      <c r="L133" s="111"/>
      <c r="M133" s="111"/>
    </row>
    <row r="134" spans="1:13" x14ac:dyDescent="0.25">
      <c r="A134" s="352">
        <v>130</v>
      </c>
      <c r="B134" s="338">
        <v>17715347</v>
      </c>
      <c r="C134" s="339">
        <v>58.5</v>
      </c>
      <c r="D134" s="340">
        <v>6561</v>
      </c>
      <c r="E134" s="340">
        <v>7871</v>
      </c>
      <c r="F134" s="340">
        <f t="shared" si="6"/>
        <v>1310</v>
      </c>
      <c r="G134" s="341">
        <f t="shared" si="5"/>
        <v>1.1266</v>
      </c>
      <c r="H134" s="341"/>
      <c r="I134" s="342">
        <f>(C134/C275)*I11</f>
        <v>0.13561420321239756</v>
      </c>
      <c r="J134" s="343">
        <f t="shared" si="7"/>
        <v>1.2622142032123975</v>
      </c>
      <c r="K134" s="111"/>
      <c r="L134" s="111"/>
      <c r="M134" s="111"/>
    </row>
    <row r="135" spans="1:13" x14ac:dyDescent="0.25">
      <c r="A135" s="337">
        <v>131</v>
      </c>
      <c r="B135" s="338">
        <v>17218633</v>
      </c>
      <c r="C135" s="339">
        <v>91.2</v>
      </c>
      <c r="D135" s="340">
        <v>12106</v>
      </c>
      <c r="E135" s="340">
        <v>14296</v>
      </c>
      <c r="F135" s="340">
        <f t="shared" si="6"/>
        <v>2190</v>
      </c>
      <c r="G135" s="341">
        <f t="shared" si="5"/>
        <v>1.8834</v>
      </c>
      <c r="H135" s="341"/>
      <c r="I135" s="342">
        <f>(C135/C275)*I11</f>
        <v>0.21141906552086595</v>
      </c>
      <c r="J135" s="343">
        <f t="shared" si="7"/>
        <v>2.0948190655208658</v>
      </c>
      <c r="K135" s="111"/>
      <c r="L135" s="111"/>
      <c r="M135" s="111"/>
    </row>
    <row r="136" spans="1:13" x14ac:dyDescent="0.25">
      <c r="A136" s="337">
        <v>132</v>
      </c>
      <c r="B136" s="338">
        <v>17218649</v>
      </c>
      <c r="C136" s="339">
        <v>54.6</v>
      </c>
      <c r="D136" s="340">
        <v>910</v>
      </c>
      <c r="E136" s="340">
        <v>910</v>
      </c>
      <c r="F136" s="340">
        <f t="shared" si="6"/>
        <v>0</v>
      </c>
      <c r="G136" s="341">
        <f t="shared" si="5"/>
        <v>0</v>
      </c>
      <c r="H136" s="341"/>
      <c r="I136" s="342">
        <f>(C136/C275)*I11</f>
        <v>0.12657325633157104</v>
      </c>
      <c r="J136" s="343">
        <f t="shared" si="7"/>
        <v>0.12657325633157104</v>
      </c>
      <c r="K136" s="111"/>
      <c r="L136" s="111"/>
      <c r="M136" s="111"/>
    </row>
    <row r="137" spans="1:13" x14ac:dyDescent="0.25">
      <c r="A137" s="337">
        <v>133</v>
      </c>
      <c r="B137" s="338">
        <v>17219241</v>
      </c>
      <c r="C137" s="339">
        <v>52.2</v>
      </c>
      <c r="D137" s="340">
        <v>2538</v>
      </c>
      <c r="E137" s="340">
        <v>3242</v>
      </c>
      <c r="F137" s="340">
        <f t="shared" si="6"/>
        <v>704</v>
      </c>
      <c r="G137" s="341">
        <f t="shared" si="5"/>
        <v>0.60543999999999998</v>
      </c>
      <c r="H137" s="341"/>
      <c r="I137" s="342">
        <f>(C137/C275)*I11</f>
        <v>0.12100959671260091</v>
      </c>
      <c r="J137" s="343">
        <f t="shared" si="7"/>
        <v>0.7264495967126009</v>
      </c>
      <c r="K137" s="111"/>
      <c r="L137" s="111"/>
      <c r="M137" s="111"/>
    </row>
    <row r="138" spans="1:13" x14ac:dyDescent="0.25">
      <c r="A138" s="337">
        <v>134</v>
      </c>
      <c r="B138" s="338">
        <v>17218645</v>
      </c>
      <c r="C138" s="339">
        <v>48.2</v>
      </c>
      <c r="D138" s="340">
        <v>1829</v>
      </c>
      <c r="E138" s="340">
        <v>1829</v>
      </c>
      <c r="F138" s="340">
        <f t="shared" si="6"/>
        <v>0</v>
      </c>
      <c r="G138" s="341">
        <f t="shared" si="5"/>
        <v>0</v>
      </c>
      <c r="H138" s="341"/>
      <c r="I138" s="342">
        <f>(C138/C275)*I11</f>
        <v>0.11173683068098397</v>
      </c>
      <c r="J138" s="343">
        <f t="shared" si="7"/>
        <v>0.11173683068098397</v>
      </c>
      <c r="K138" s="111"/>
      <c r="L138" s="111"/>
      <c r="M138" s="111"/>
    </row>
    <row r="139" spans="1:13" x14ac:dyDescent="0.25">
      <c r="A139" s="337">
        <v>135</v>
      </c>
      <c r="B139" s="338">
        <v>17218661</v>
      </c>
      <c r="C139" s="339">
        <v>49.4</v>
      </c>
      <c r="D139" s="340">
        <v>468</v>
      </c>
      <c r="E139" s="340">
        <v>468</v>
      </c>
      <c r="F139" s="340">
        <f t="shared" si="6"/>
        <v>0</v>
      </c>
      <c r="G139" s="341">
        <f t="shared" si="5"/>
        <v>0</v>
      </c>
      <c r="H139" s="341"/>
      <c r="I139" s="342">
        <f>(C139/C275)*I11</f>
        <v>0.11451866049046905</v>
      </c>
      <c r="J139" s="343">
        <f t="shared" si="7"/>
        <v>0.11451866049046905</v>
      </c>
      <c r="K139" s="111"/>
      <c r="L139" s="111"/>
      <c r="M139" s="111"/>
    </row>
    <row r="140" spans="1:13" x14ac:dyDescent="0.25">
      <c r="A140" s="337">
        <v>136</v>
      </c>
      <c r="B140" s="338">
        <v>17218979</v>
      </c>
      <c r="C140" s="339">
        <v>66.900000000000006</v>
      </c>
      <c r="D140" s="340">
        <v>9613</v>
      </c>
      <c r="E140" s="340">
        <v>11732</v>
      </c>
      <c r="F140" s="340">
        <f t="shared" si="6"/>
        <v>2119</v>
      </c>
      <c r="G140" s="341">
        <f t="shared" si="5"/>
        <v>1.8223399999999998</v>
      </c>
      <c r="H140" s="341"/>
      <c r="I140" s="342">
        <f>(C140/C275)*I11</f>
        <v>0.15508701187879312</v>
      </c>
      <c r="J140" s="343">
        <f t="shared" si="7"/>
        <v>1.9774270118787929</v>
      </c>
      <c r="K140" s="111"/>
      <c r="L140" s="111"/>
      <c r="M140" s="111"/>
    </row>
    <row r="141" spans="1:13" x14ac:dyDescent="0.25">
      <c r="A141" s="337">
        <v>137</v>
      </c>
      <c r="B141" s="338">
        <v>17219253</v>
      </c>
      <c r="C141" s="339">
        <v>36.200000000000003</v>
      </c>
      <c r="D141" s="340">
        <v>3162</v>
      </c>
      <c r="E141" s="340">
        <v>4369</v>
      </c>
      <c r="F141" s="340">
        <f t="shared" si="6"/>
        <v>1207</v>
      </c>
      <c r="G141" s="341">
        <f t="shared" si="5"/>
        <v>1.0380199999999999</v>
      </c>
      <c r="H141" s="341"/>
      <c r="I141" s="342">
        <f>(C141/C275)*I11</f>
        <v>8.3918532586133188E-2</v>
      </c>
      <c r="J141" s="343">
        <f t="shared" si="7"/>
        <v>1.1219385325861331</v>
      </c>
      <c r="K141" s="111"/>
      <c r="L141" s="111"/>
      <c r="M141" s="111"/>
    </row>
    <row r="142" spans="1:13" x14ac:dyDescent="0.25">
      <c r="A142" s="337">
        <v>138</v>
      </c>
      <c r="B142" s="338">
        <v>17219193</v>
      </c>
      <c r="C142" s="339">
        <v>64.5</v>
      </c>
      <c r="D142" s="340">
        <v>8249</v>
      </c>
      <c r="E142" s="340">
        <v>8249</v>
      </c>
      <c r="F142" s="340">
        <f t="shared" si="6"/>
        <v>0</v>
      </c>
      <c r="G142" s="341">
        <f t="shared" si="5"/>
        <v>0</v>
      </c>
      <c r="H142" s="341"/>
      <c r="I142" s="342">
        <f>(C142/C275)*I11</f>
        <v>0.14952335225982294</v>
      </c>
      <c r="J142" s="343">
        <f t="shared" si="7"/>
        <v>0.14952335225982294</v>
      </c>
      <c r="K142" s="111"/>
      <c r="L142" s="111"/>
      <c r="M142" s="111"/>
    </row>
    <row r="143" spans="1:13" x14ac:dyDescent="0.25">
      <c r="A143" s="337">
        <v>139</v>
      </c>
      <c r="B143" s="338">
        <v>17219076</v>
      </c>
      <c r="C143" s="339">
        <v>45.5</v>
      </c>
      <c r="D143" s="340">
        <v>5134</v>
      </c>
      <c r="E143" s="340">
        <v>6496</v>
      </c>
      <c r="F143" s="340">
        <f t="shared" si="6"/>
        <v>1362</v>
      </c>
      <c r="G143" s="341">
        <f t="shared" ref="G143:G203" si="8">F143*0.00086</f>
        <v>1.1713199999999999</v>
      </c>
      <c r="H143" s="341"/>
      <c r="I143" s="342">
        <f>(C143/C275)*I11</f>
        <v>0.10547771360964255</v>
      </c>
      <c r="J143" s="343">
        <f t="shared" si="7"/>
        <v>1.2767977136096424</v>
      </c>
      <c r="K143" s="111"/>
      <c r="L143" s="111"/>
      <c r="M143" s="111"/>
    </row>
    <row r="144" spans="1:13" x14ac:dyDescent="0.25">
      <c r="A144" s="337">
        <v>140</v>
      </c>
      <c r="B144" s="338">
        <v>17715466</v>
      </c>
      <c r="C144" s="339">
        <v>52.8</v>
      </c>
      <c r="D144" s="340">
        <v>4829</v>
      </c>
      <c r="E144" s="340">
        <v>4830</v>
      </c>
      <c r="F144" s="340">
        <f t="shared" ref="F144:F207" si="9">E144-D144</f>
        <v>1</v>
      </c>
      <c r="G144" s="341">
        <f t="shared" si="8"/>
        <v>8.5999999999999998E-4</v>
      </c>
      <c r="H144" s="341"/>
      <c r="I144" s="342">
        <f>(C144/C275)*I11</f>
        <v>0.12240051161734343</v>
      </c>
      <c r="J144" s="343">
        <f t="shared" si="7"/>
        <v>0.12326051161734343</v>
      </c>
      <c r="K144" s="111"/>
      <c r="L144" s="111"/>
      <c r="M144" s="111"/>
    </row>
    <row r="145" spans="1:13" x14ac:dyDescent="0.25">
      <c r="A145" s="337">
        <v>141</v>
      </c>
      <c r="B145" s="338">
        <v>17218746</v>
      </c>
      <c r="C145" s="339">
        <v>47.9</v>
      </c>
      <c r="D145" s="340">
        <v>8126</v>
      </c>
      <c r="E145" s="340">
        <v>9531</v>
      </c>
      <c r="F145" s="340">
        <f t="shared" si="9"/>
        <v>1405</v>
      </c>
      <c r="G145" s="341">
        <f t="shared" si="8"/>
        <v>1.2082999999999999</v>
      </c>
      <c r="H145" s="341"/>
      <c r="I145" s="342">
        <f>(C145/C275)*I11</f>
        <v>0.1110413732286127</v>
      </c>
      <c r="J145" s="343">
        <f t="shared" ref="J145:J203" si="10">G145+I145</f>
        <v>1.3193413732286126</v>
      </c>
      <c r="K145" s="111"/>
      <c r="L145" s="111"/>
      <c r="M145" s="111"/>
    </row>
    <row r="146" spans="1:13" x14ac:dyDescent="0.25">
      <c r="A146" s="337">
        <v>142</v>
      </c>
      <c r="B146" s="338">
        <v>17219244</v>
      </c>
      <c r="C146" s="339">
        <v>59.4</v>
      </c>
      <c r="D146" s="340">
        <v>7159</v>
      </c>
      <c r="E146" s="340">
        <v>7955</v>
      </c>
      <c r="F146" s="340">
        <f t="shared" si="9"/>
        <v>796</v>
      </c>
      <c r="G146" s="341">
        <f t="shared" si="8"/>
        <v>0.68455999999999995</v>
      </c>
      <c r="H146" s="341"/>
      <c r="I146" s="342">
        <f>(C146/C275)*I11</f>
        <v>0.13770057556951135</v>
      </c>
      <c r="J146" s="343">
        <f t="shared" si="10"/>
        <v>0.82226057556951127</v>
      </c>
      <c r="K146" s="111"/>
      <c r="L146" s="111"/>
      <c r="M146" s="111"/>
    </row>
    <row r="147" spans="1:13" x14ac:dyDescent="0.25">
      <c r="A147" s="337">
        <v>143</v>
      </c>
      <c r="B147" s="338">
        <v>17219230</v>
      </c>
      <c r="C147" s="339">
        <v>100.7</v>
      </c>
      <c r="D147" s="340">
        <v>4675</v>
      </c>
      <c r="E147" s="340">
        <v>6833</v>
      </c>
      <c r="F147" s="340">
        <f t="shared" si="9"/>
        <v>2158</v>
      </c>
      <c r="G147" s="341">
        <f t="shared" si="8"/>
        <v>1.85588</v>
      </c>
      <c r="H147" s="341"/>
      <c r="I147" s="342">
        <f>(C147/C275)*I11</f>
        <v>0.23344188484595615</v>
      </c>
      <c r="J147" s="343">
        <f t="shared" si="10"/>
        <v>2.089321884845956</v>
      </c>
      <c r="K147" s="111"/>
      <c r="L147" s="111"/>
      <c r="M147" s="111"/>
    </row>
    <row r="148" spans="1:13" x14ac:dyDescent="0.25">
      <c r="A148" s="337">
        <v>144</v>
      </c>
      <c r="B148" s="338">
        <v>17218835</v>
      </c>
      <c r="C148" s="339">
        <v>54.6</v>
      </c>
      <c r="D148" s="340">
        <v>2336</v>
      </c>
      <c r="E148" s="340">
        <v>3576</v>
      </c>
      <c r="F148" s="340">
        <f t="shared" si="9"/>
        <v>1240</v>
      </c>
      <c r="G148" s="341">
        <f t="shared" si="8"/>
        <v>1.0664</v>
      </c>
      <c r="H148" s="341"/>
      <c r="I148" s="342">
        <f>(C148/C275)*I11</f>
        <v>0.12657325633157104</v>
      </c>
      <c r="J148" s="343">
        <f t="shared" si="10"/>
        <v>1.1929732563315711</v>
      </c>
      <c r="K148" s="111"/>
      <c r="L148" s="111"/>
      <c r="M148" s="111"/>
    </row>
    <row r="149" spans="1:13" x14ac:dyDescent="0.25">
      <c r="A149" s="337">
        <v>145</v>
      </c>
      <c r="B149" s="338">
        <v>17715622</v>
      </c>
      <c r="C149" s="339">
        <v>51.9</v>
      </c>
      <c r="D149" s="340">
        <v>2921</v>
      </c>
      <c r="E149" s="340">
        <v>2921</v>
      </c>
      <c r="F149" s="340">
        <f t="shared" si="9"/>
        <v>0</v>
      </c>
      <c r="G149" s="341">
        <f t="shared" si="8"/>
        <v>0</v>
      </c>
      <c r="H149" s="341"/>
      <c r="I149" s="342">
        <f>(C149/C275)*I11</f>
        <v>0.12031413926022963</v>
      </c>
      <c r="J149" s="343">
        <f t="shared" si="10"/>
        <v>0.12031413926022963</v>
      </c>
      <c r="K149" s="111"/>
      <c r="L149" s="111"/>
      <c r="M149" s="111"/>
    </row>
    <row r="150" spans="1:13" x14ac:dyDescent="0.25">
      <c r="A150" s="337">
        <v>146</v>
      </c>
      <c r="B150" s="338">
        <v>17715284</v>
      </c>
      <c r="C150" s="339">
        <v>48.1</v>
      </c>
      <c r="D150" s="340">
        <v>4968</v>
      </c>
      <c r="E150" s="340">
        <v>6135</v>
      </c>
      <c r="F150" s="340">
        <f t="shared" si="9"/>
        <v>1167</v>
      </c>
      <c r="G150" s="341">
        <f t="shared" si="8"/>
        <v>1.00362</v>
      </c>
      <c r="H150" s="341"/>
      <c r="I150" s="342">
        <f>(C150/C275)*I11</f>
        <v>0.11150501153019354</v>
      </c>
      <c r="J150" s="343">
        <f t="shared" si="10"/>
        <v>1.1151250115301936</v>
      </c>
      <c r="K150" s="111"/>
      <c r="L150" s="111"/>
      <c r="M150" s="111"/>
    </row>
    <row r="151" spans="1:13" x14ac:dyDescent="0.25">
      <c r="A151" s="337">
        <v>147</v>
      </c>
      <c r="B151" s="338">
        <v>17219093</v>
      </c>
      <c r="C151" s="339">
        <v>49.2</v>
      </c>
      <c r="D151" s="340">
        <v>3163</v>
      </c>
      <c r="E151" s="340">
        <v>3163</v>
      </c>
      <c r="F151" s="340">
        <f t="shared" si="9"/>
        <v>0</v>
      </c>
      <c r="G151" s="341">
        <f t="shared" si="8"/>
        <v>0</v>
      </c>
      <c r="H151" s="341"/>
      <c r="I151" s="342">
        <f>(C151/C275)*I11</f>
        <v>0.11405502218888822</v>
      </c>
      <c r="J151" s="343">
        <f t="shared" si="10"/>
        <v>0.11405502218888822</v>
      </c>
      <c r="K151" s="111"/>
      <c r="L151" s="111"/>
      <c r="M151" s="111"/>
    </row>
    <row r="152" spans="1:13" x14ac:dyDescent="0.25">
      <c r="A152" s="337">
        <v>148</v>
      </c>
      <c r="B152" s="338">
        <v>17219086</v>
      </c>
      <c r="C152" s="339">
        <v>69.2</v>
      </c>
      <c r="D152" s="340">
        <v>10476</v>
      </c>
      <c r="E152" s="340">
        <v>12331</v>
      </c>
      <c r="F152" s="340">
        <f t="shared" si="9"/>
        <v>1855</v>
      </c>
      <c r="G152" s="341">
        <f t="shared" si="8"/>
        <v>1.5952999999999999</v>
      </c>
      <c r="H152" s="341"/>
      <c r="I152" s="342">
        <f>(C152/C275)*I11</f>
        <v>0.16041885234697284</v>
      </c>
      <c r="J152" s="343">
        <f t="shared" si="10"/>
        <v>1.7557188523469729</v>
      </c>
      <c r="K152" s="111"/>
      <c r="L152" s="111"/>
      <c r="M152" s="111"/>
    </row>
    <row r="153" spans="1:13" x14ac:dyDescent="0.25">
      <c r="A153" s="337">
        <v>149</v>
      </c>
      <c r="B153" s="338">
        <v>17219146</v>
      </c>
      <c r="C153" s="339">
        <v>42.5</v>
      </c>
      <c r="D153" s="340">
        <v>2615</v>
      </c>
      <c r="E153" s="340">
        <v>2615</v>
      </c>
      <c r="F153" s="340">
        <f t="shared" si="9"/>
        <v>0</v>
      </c>
      <c r="G153" s="341">
        <f t="shared" si="8"/>
        <v>0</v>
      </c>
      <c r="H153" s="341"/>
      <c r="I153" s="342">
        <f>(C153/C275)*I11</f>
        <v>9.8523139085929856E-2</v>
      </c>
      <c r="J153" s="343">
        <f t="shared" si="10"/>
        <v>9.8523139085929856E-2</v>
      </c>
      <c r="K153" s="111"/>
      <c r="L153" s="111"/>
      <c r="M153" s="111"/>
    </row>
    <row r="154" spans="1:13" x14ac:dyDescent="0.25">
      <c r="A154" s="337">
        <v>150</v>
      </c>
      <c r="B154" s="338">
        <v>17219165</v>
      </c>
      <c r="C154" s="339">
        <v>67.2</v>
      </c>
      <c r="D154" s="340">
        <v>9564</v>
      </c>
      <c r="E154" s="340">
        <v>9564</v>
      </c>
      <c r="F154" s="340">
        <f t="shared" si="9"/>
        <v>0</v>
      </c>
      <c r="G154" s="341">
        <f t="shared" si="8"/>
        <v>0</v>
      </c>
      <c r="H154" s="341"/>
      <c r="I154" s="342">
        <f>(C154/C275)*I11</f>
        <v>0.15578246933116438</v>
      </c>
      <c r="J154" s="343">
        <f t="shared" si="10"/>
        <v>0.15578246933116438</v>
      </c>
      <c r="K154" s="111"/>
      <c r="L154" s="111"/>
      <c r="M154" s="111"/>
    </row>
    <row r="155" spans="1:13" x14ac:dyDescent="0.25">
      <c r="A155" s="337">
        <v>151</v>
      </c>
      <c r="B155" s="338">
        <v>17715559</v>
      </c>
      <c r="C155" s="339">
        <v>45.4</v>
      </c>
      <c r="D155" s="340">
        <v>6589</v>
      </c>
      <c r="E155" s="340">
        <v>8518</v>
      </c>
      <c r="F155" s="340">
        <f t="shared" si="9"/>
        <v>1929</v>
      </c>
      <c r="G155" s="341">
        <f t="shared" si="8"/>
        <v>1.6589399999999999</v>
      </c>
      <c r="H155" s="341"/>
      <c r="I155" s="342">
        <f>(C155/C275)*I11</f>
        <v>0.10524589445885212</v>
      </c>
      <c r="J155" s="343">
        <f t="shared" si="10"/>
        <v>1.764185894458852</v>
      </c>
      <c r="K155" s="111"/>
      <c r="L155" s="111"/>
      <c r="M155" s="111"/>
    </row>
    <row r="156" spans="1:13" x14ac:dyDescent="0.25">
      <c r="A156" s="337">
        <v>152</v>
      </c>
      <c r="B156" s="345">
        <v>17218597</v>
      </c>
      <c r="C156" s="339">
        <v>52.9</v>
      </c>
      <c r="D156" s="340">
        <v>7472</v>
      </c>
      <c r="E156" s="340">
        <v>7589</v>
      </c>
      <c r="F156" s="340">
        <f t="shared" si="9"/>
        <v>117</v>
      </c>
      <c r="G156" s="341">
        <f t="shared" si="8"/>
        <v>0.10062</v>
      </c>
      <c r="H156" s="341"/>
      <c r="I156" s="342">
        <f>(C156/C275)*I11</f>
        <v>0.12263233076813387</v>
      </c>
      <c r="J156" s="343">
        <f t="shared" si="10"/>
        <v>0.22325233076813389</v>
      </c>
      <c r="K156" s="111"/>
      <c r="L156" s="111"/>
      <c r="M156" s="111"/>
    </row>
    <row r="157" spans="1:13" x14ac:dyDescent="0.25">
      <c r="A157" s="337">
        <v>153</v>
      </c>
      <c r="B157" s="345">
        <v>17218707</v>
      </c>
      <c r="C157" s="339">
        <v>48.1</v>
      </c>
      <c r="D157" s="340">
        <v>3720</v>
      </c>
      <c r="E157" s="340">
        <v>4605</v>
      </c>
      <c r="F157" s="340">
        <f t="shared" si="9"/>
        <v>885</v>
      </c>
      <c r="G157" s="341">
        <f t="shared" si="8"/>
        <v>0.7611</v>
      </c>
      <c r="H157" s="341"/>
      <c r="I157" s="342">
        <f>(C157/C275)*I11</f>
        <v>0.11150501153019354</v>
      </c>
      <c r="J157" s="343">
        <f t="shared" si="10"/>
        <v>0.87260501153019354</v>
      </c>
      <c r="K157" s="111"/>
      <c r="L157" s="111"/>
      <c r="M157" s="111"/>
    </row>
    <row r="158" spans="1:13" x14ac:dyDescent="0.25">
      <c r="A158" s="337">
        <v>154</v>
      </c>
      <c r="B158" s="345">
        <v>17219111</v>
      </c>
      <c r="C158" s="339">
        <v>60.3</v>
      </c>
      <c r="D158" s="340">
        <v>6421</v>
      </c>
      <c r="E158" s="340">
        <v>7251</v>
      </c>
      <c r="F158" s="340">
        <f t="shared" si="9"/>
        <v>830</v>
      </c>
      <c r="G158" s="341">
        <f t="shared" si="8"/>
        <v>0.71379999999999999</v>
      </c>
      <c r="H158" s="341"/>
      <c r="I158" s="342">
        <f>(C158/C275)*I11</f>
        <v>0.13978694792662516</v>
      </c>
      <c r="J158" s="343">
        <f t="shared" si="10"/>
        <v>0.85358694792662515</v>
      </c>
      <c r="K158" s="111"/>
      <c r="L158" s="111"/>
      <c r="M158" s="111"/>
    </row>
    <row r="159" spans="1:13" x14ac:dyDescent="0.25">
      <c r="A159" s="337">
        <v>155</v>
      </c>
      <c r="B159" s="345">
        <v>17219320</v>
      </c>
      <c r="C159" s="339">
        <v>101.4</v>
      </c>
      <c r="D159" s="340">
        <v>3872</v>
      </c>
      <c r="E159" s="340">
        <v>3872</v>
      </c>
      <c r="F159" s="340">
        <f t="shared" si="9"/>
        <v>0</v>
      </c>
      <c r="G159" s="341">
        <f t="shared" si="8"/>
        <v>0</v>
      </c>
      <c r="H159" s="341"/>
      <c r="I159" s="342">
        <f>(C159/C275)*I11</f>
        <v>0.23506461890148911</v>
      </c>
      <c r="J159" s="343">
        <f t="shared" si="10"/>
        <v>0.23506461890148911</v>
      </c>
      <c r="K159" s="111"/>
      <c r="L159" s="111"/>
      <c r="M159" s="111"/>
    </row>
    <row r="160" spans="1:13" x14ac:dyDescent="0.25">
      <c r="A160" s="337">
        <v>156</v>
      </c>
      <c r="B160" s="345">
        <v>17218751</v>
      </c>
      <c r="C160" s="339">
        <v>54.5</v>
      </c>
      <c r="D160" s="340">
        <v>13316</v>
      </c>
      <c r="E160" s="340">
        <v>15424</v>
      </c>
      <c r="F160" s="340">
        <f t="shared" si="9"/>
        <v>2108</v>
      </c>
      <c r="G160" s="341">
        <f t="shared" si="8"/>
        <v>1.81288</v>
      </c>
      <c r="H160" s="341"/>
      <c r="I160" s="342">
        <f>(C160/C275)*I11</f>
        <v>0.12634143718078064</v>
      </c>
      <c r="J160" s="343">
        <f t="shared" si="10"/>
        <v>1.9392214371807808</v>
      </c>
      <c r="K160" s="111"/>
      <c r="L160" s="111"/>
      <c r="M160" s="111"/>
    </row>
    <row r="161" spans="1:13" x14ac:dyDescent="0.25">
      <c r="A161" s="337">
        <v>157</v>
      </c>
      <c r="B161" s="345">
        <v>17218602</v>
      </c>
      <c r="C161" s="339">
        <v>52</v>
      </c>
      <c r="D161" s="340">
        <v>2500</v>
      </c>
      <c r="E161" s="340">
        <v>2500</v>
      </c>
      <c r="F161" s="340">
        <f t="shared" si="9"/>
        <v>0</v>
      </c>
      <c r="G161" s="341">
        <f t="shared" si="8"/>
        <v>0</v>
      </c>
      <c r="H161" s="341"/>
      <c r="I161" s="342">
        <f>(C161/C275)*I11</f>
        <v>0.12054595841102005</v>
      </c>
      <c r="J161" s="343">
        <f t="shared" si="10"/>
        <v>0.12054595841102005</v>
      </c>
      <c r="K161" s="111"/>
      <c r="L161" s="111"/>
      <c r="M161" s="111"/>
    </row>
    <row r="162" spans="1:13" x14ac:dyDescent="0.25">
      <c r="A162" s="337">
        <v>158</v>
      </c>
      <c r="B162" s="338">
        <v>17219255</v>
      </c>
      <c r="C162" s="339">
        <v>48.1</v>
      </c>
      <c r="D162" s="340">
        <v>3192</v>
      </c>
      <c r="E162" s="340">
        <v>3657</v>
      </c>
      <c r="F162" s="340">
        <f t="shared" si="9"/>
        <v>465</v>
      </c>
      <c r="G162" s="341">
        <f t="shared" si="8"/>
        <v>0.39989999999999998</v>
      </c>
      <c r="H162" s="341"/>
      <c r="I162" s="342">
        <f>(C162/C275)*I11</f>
        <v>0.11150501153019354</v>
      </c>
      <c r="J162" s="343">
        <f t="shared" si="10"/>
        <v>0.51140501153019358</v>
      </c>
      <c r="K162" s="111"/>
      <c r="L162" s="111"/>
      <c r="M162" s="111"/>
    </row>
    <row r="163" spans="1:13" x14ac:dyDescent="0.25">
      <c r="A163" s="337">
        <v>159</v>
      </c>
      <c r="B163" s="338">
        <v>17219227</v>
      </c>
      <c r="C163" s="339">
        <v>49.4</v>
      </c>
      <c r="D163" s="340">
        <v>3973</v>
      </c>
      <c r="E163" s="340">
        <v>3974</v>
      </c>
      <c r="F163" s="340">
        <f t="shared" si="9"/>
        <v>1</v>
      </c>
      <c r="G163" s="341">
        <f t="shared" si="8"/>
        <v>8.5999999999999998E-4</v>
      </c>
      <c r="H163" s="341"/>
      <c r="I163" s="342">
        <f>(C163/C275)*I11</f>
        <v>0.11451866049046905</v>
      </c>
      <c r="J163" s="343">
        <f t="shared" si="10"/>
        <v>0.11537866049046905</v>
      </c>
      <c r="K163" s="111"/>
      <c r="L163" s="111"/>
      <c r="M163" s="111"/>
    </row>
    <row r="164" spans="1:13" x14ac:dyDescent="0.25">
      <c r="A164" s="337">
        <v>160</v>
      </c>
      <c r="B164" s="338">
        <v>17218599</v>
      </c>
      <c r="C164" s="339">
        <v>69.8</v>
      </c>
      <c r="D164" s="340">
        <v>7596</v>
      </c>
      <c r="E164" s="340">
        <v>7596</v>
      </c>
      <c r="F164" s="340">
        <f t="shared" si="9"/>
        <v>0</v>
      </c>
      <c r="G164" s="341">
        <f t="shared" si="8"/>
        <v>0</v>
      </c>
      <c r="H164" s="341"/>
      <c r="I164" s="342">
        <f>(C164/C275)*I11</f>
        <v>0.16180976725171536</v>
      </c>
      <c r="J164" s="343">
        <f t="shared" si="10"/>
        <v>0.16180976725171536</v>
      </c>
      <c r="K164" s="111"/>
      <c r="L164" s="111"/>
      <c r="M164" s="111"/>
    </row>
    <row r="165" spans="1:13" x14ac:dyDescent="0.25">
      <c r="A165" s="337">
        <v>161</v>
      </c>
      <c r="B165" s="338">
        <v>17218735</v>
      </c>
      <c r="C165" s="339">
        <v>43</v>
      </c>
      <c r="D165" s="340">
        <v>2880</v>
      </c>
      <c r="E165" s="340">
        <v>2880</v>
      </c>
      <c r="F165" s="340">
        <f t="shared" si="9"/>
        <v>0</v>
      </c>
      <c r="G165" s="341">
        <f t="shared" si="8"/>
        <v>0</v>
      </c>
      <c r="H165" s="341"/>
      <c r="I165" s="342">
        <f>(C165/C275)*I11</f>
        <v>9.9682234839881964E-2</v>
      </c>
      <c r="J165" s="343">
        <f t="shared" si="10"/>
        <v>9.9682234839881964E-2</v>
      </c>
      <c r="K165" s="111"/>
      <c r="L165" s="111"/>
      <c r="M165" s="111"/>
    </row>
    <row r="166" spans="1:13" x14ac:dyDescent="0.25">
      <c r="A166" s="337">
        <v>162</v>
      </c>
      <c r="B166" s="338">
        <v>17218736</v>
      </c>
      <c r="C166" s="339">
        <v>68.3</v>
      </c>
      <c r="D166" s="340">
        <v>6515</v>
      </c>
      <c r="E166" s="340">
        <v>6515</v>
      </c>
      <c r="F166" s="340">
        <f t="shared" si="9"/>
        <v>0</v>
      </c>
      <c r="G166" s="341">
        <f t="shared" si="8"/>
        <v>0</v>
      </c>
      <c r="H166" s="341"/>
      <c r="I166" s="342">
        <f>(C166/C275)*I11</f>
        <v>0.15833247998985903</v>
      </c>
      <c r="J166" s="343">
        <f t="shared" si="10"/>
        <v>0.15833247998985903</v>
      </c>
      <c r="K166" s="111"/>
      <c r="L166" s="111"/>
      <c r="M166" s="111"/>
    </row>
    <row r="167" spans="1:13" x14ac:dyDescent="0.25">
      <c r="A167" s="337">
        <v>163</v>
      </c>
      <c r="B167" s="338">
        <v>17219107</v>
      </c>
      <c r="C167" s="339">
        <v>45.3</v>
      </c>
      <c r="D167" s="340">
        <v>1873</v>
      </c>
      <c r="E167" s="340">
        <v>1873</v>
      </c>
      <c r="F167" s="340">
        <f t="shared" si="9"/>
        <v>0</v>
      </c>
      <c r="G167" s="341">
        <f t="shared" si="8"/>
        <v>0</v>
      </c>
      <c r="H167" s="341"/>
      <c r="I167" s="342">
        <f>(C167/C275)*I11</f>
        <v>0.1050140753080617</v>
      </c>
      <c r="J167" s="343">
        <f t="shared" si="10"/>
        <v>0.1050140753080617</v>
      </c>
      <c r="K167" s="111"/>
      <c r="L167" s="111"/>
      <c r="M167" s="111"/>
    </row>
    <row r="168" spans="1:13" x14ac:dyDescent="0.25">
      <c r="A168" s="337">
        <v>164</v>
      </c>
      <c r="B168" s="338">
        <v>17218779</v>
      </c>
      <c r="C168" s="339">
        <v>53</v>
      </c>
      <c r="D168" s="340">
        <v>6236</v>
      </c>
      <c r="E168" s="340">
        <v>6999</v>
      </c>
      <c r="F168" s="340">
        <f t="shared" si="9"/>
        <v>763</v>
      </c>
      <c r="G168" s="341">
        <f t="shared" si="8"/>
        <v>0.65617999999999999</v>
      </c>
      <c r="H168" s="341"/>
      <c r="I168" s="342">
        <f>(C168/C275)*I11</f>
        <v>0.12286414991892429</v>
      </c>
      <c r="J168" s="343">
        <f t="shared" si="10"/>
        <v>0.77904414991892423</v>
      </c>
      <c r="K168" s="111"/>
      <c r="L168" s="111"/>
      <c r="M168" s="111"/>
    </row>
    <row r="169" spans="1:13" x14ac:dyDescent="0.25">
      <c r="A169" s="337">
        <v>165</v>
      </c>
      <c r="B169" s="338">
        <v>17219095</v>
      </c>
      <c r="C169" s="339">
        <v>47.9</v>
      </c>
      <c r="D169" s="340">
        <v>3836</v>
      </c>
      <c r="E169" s="340">
        <v>3836</v>
      </c>
      <c r="F169" s="340">
        <f t="shared" si="9"/>
        <v>0</v>
      </c>
      <c r="G169" s="341">
        <f t="shared" si="8"/>
        <v>0</v>
      </c>
      <c r="H169" s="341"/>
      <c r="I169" s="342">
        <f>(C169/C275)*I11</f>
        <v>0.1110413732286127</v>
      </c>
      <c r="J169" s="343">
        <f t="shared" si="10"/>
        <v>0.1110413732286127</v>
      </c>
      <c r="K169" s="111"/>
      <c r="L169" s="111"/>
      <c r="M169" s="111"/>
    </row>
    <row r="170" spans="1:13" x14ac:dyDescent="0.25">
      <c r="A170" s="337">
        <v>166</v>
      </c>
      <c r="B170" s="338">
        <v>17219066</v>
      </c>
      <c r="C170" s="339">
        <v>60.3</v>
      </c>
      <c r="D170" s="340">
        <v>3358</v>
      </c>
      <c r="E170" s="340">
        <v>3358</v>
      </c>
      <c r="F170" s="340">
        <f t="shared" si="9"/>
        <v>0</v>
      </c>
      <c r="G170" s="341">
        <f t="shared" si="8"/>
        <v>0</v>
      </c>
      <c r="H170" s="341"/>
      <c r="I170" s="342">
        <f>(C170/C275)*I11</f>
        <v>0.13978694792662516</v>
      </c>
      <c r="J170" s="343">
        <f t="shared" si="10"/>
        <v>0.13978694792662516</v>
      </c>
      <c r="K170" s="111"/>
      <c r="L170" s="111"/>
      <c r="M170" s="111"/>
    </row>
    <row r="171" spans="1:13" x14ac:dyDescent="0.25">
      <c r="A171" s="337">
        <v>167</v>
      </c>
      <c r="B171" s="338">
        <v>17218904</v>
      </c>
      <c r="C171" s="339">
        <v>100.9</v>
      </c>
      <c r="D171" s="340">
        <v>6733</v>
      </c>
      <c r="E171" s="340">
        <v>7471</v>
      </c>
      <c r="F171" s="340">
        <f t="shared" si="9"/>
        <v>738</v>
      </c>
      <c r="G171" s="341">
        <f t="shared" si="8"/>
        <v>0.63468000000000002</v>
      </c>
      <c r="H171" s="341"/>
      <c r="I171" s="342">
        <f>(C171/C275)*I11</f>
        <v>0.23390552314753699</v>
      </c>
      <c r="J171" s="343">
        <f t="shared" si="10"/>
        <v>0.86858552314753701</v>
      </c>
      <c r="K171" s="111"/>
      <c r="L171" s="111"/>
      <c r="M171" s="111"/>
    </row>
    <row r="172" spans="1:13" x14ac:dyDescent="0.25">
      <c r="A172" s="337">
        <v>168</v>
      </c>
      <c r="B172" s="338">
        <v>17219114</v>
      </c>
      <c r="C172" s="339">
        <v>54.7</v>
      </c>
      <c r="D172" s="340">
        <v>7033</v>
      </c>
      <c r="E172" s="340">
        <v>8160</v>
      </c>
      <c r="F172" s="340">
        <f t="shared" si="9"/>
        <v>1127</v>
      </c>
      <c r="G172" s="341">
        <f t="shared" si="8"/>
        <v>0.96921999999999997</v>
      </c>
      <c r="H172" s="341"/>
      <c r="I172" s="342">
        <f>(C172/C275)*I11</f>
        <v>0.1268050754823615</v>
      </c>
      <c r="J172" s="343">
        <f t="shared" si="10"/>
        <v>1.0960250754823615</v>
      </c>
      <c r="K172" s="111"/>
      <c r="L172" s="111"/>
      <c r="M172" s="111"/>
    </row>
    <row r="173" spans="1:13" x14ac:dyDescent="0.25">
      <c r="A173" s="337">
        <v>169</v>
      </c>
      <c r="B173" s="338">
        <v>17219283</v>
      </c>
      <c r="C173" s="339">
        <v>52</v>
      </c>
      <c r="D173" s="340">
        <v>2867</v>
      </c>
      <c r="E173" s="340">
        <v>3756</v>
      </c>
      <c r="F173" s="340">
        <f t="shared" si="9"/>
        <v>889</v>
      </c>
      <c r="G173" s="341">
        <f t="shared" si="8"/>
        <v>0.76454</v>
      </c>
      <c r="H173" s="341"/>
      <c r="I173" s="342">
        <f>(C173/C275)*I11</f>
        <v>0.12054595841102005</v>
      </c>
      <c r="J173" s="343">
        <f t="shared" si="10"/>
        <v>0.88508595841102</v>
      </c>
      <c r="K173" s="111"/>
      <c r="L173" s="111"/>
      <c r="M173" s="111"/>
    </row>
    <row r="174" spans="1:13" x14ac:dyDescent="0.25">
      <c r="A174" s="337">
        <v>170</v>
      </c>
      <c r="B174" s="338">
        <v>17219054</v>
      </c>
      <c r="C174" s="339">
        <v>47.7</v>
      </c>
      <c r="D174" s="340">
        <v>7025</v>
      </c>
      <c r="E174" s="340">
        <v>7481</v>
      </c>
      <c r="F174" s="340">
        <f t="shared" si="9"/>
        <v>456</v>
      </c>
      <c r="G174" s="341">
        <f t="shared" si="8"/>
        <v>0.39216000000000001</v>
      </c>
      <c r="H174" s="341"/>
      <c r="I174" s="342">
        <f>(C174/C275)*I11</f>
        <v>0.11057773492703186</v>
      </c>
      <c r="J174" s="343">
        <f t="shared" si="10"/>
        <v>0.50273773492703189</v>
      </c>
      <c r="K174" s="111"/>
      <c r="L174" s="111"/>
      <c r="M174" s="111"/>
    </row>
    <row r="175" spans="1:13" x14ac:dyDescent="0.25">
      <c r="A175" s="337">
        <v>171</v>
      </c>
      <c r="B175" s="338">
        <v>17219077</v>
      </c>
      <c r="C175" s="339">
        <v>49.7</v>
      </c>
      <c r="D175" s="340">
        <v>3162</v>
      </c>
      <c r="E175" s="340">
        <v>3162</v>
      </c>
      <c r="F175" s="340">
        <f t="shared" si="9"/>
        <v>0</v>
      </c>
      <c r="G175" s="341">
        <f t="shared" si="8"/>
        <v>0</v>
      </c>
      <c r="H175" s="341"/>
      <c r="I175" s="342">
        <f>(C175/C275)*I11</f>
        <v>0.11521411794284032</v>
      </c>
      <c r="J175" s="343">
        <f t="shared" si="10"/>
        <v>0.11521411794284032</v>
      </c>
      <c r="K175" s="111"/>
      <c r="L175" s="111"/>
      <c r="M175" s="111"/>
    </row>
    <row r="176" spans="1:13" x14ac:dyDescent="0.25">
      <c r="A176" s="337">
        <v>172</v>
      </c>
      <c r="B176" s="338">
        <v>17219296</v>
      </c>
      <c r="C176" s="339">
        <v>68.8</v>
      </c>
      <c r="D176" s="340">
        <v>5597</v>
      </c>
      <c r="E176" s="340">
        <v>7075</v>
      </c>
      <c r="F176" s="340">
        <f t="shared" si="9"/>
        <v>1478</v>
      </c>
      <c r="G176" s="341">
        <f t="shared" si="8"/>
        <v>1.27108</v>
      </c>
      <c r="H176" s="341"/>
      <c r="I176" s="342">
        <f>(C176/C275)*I11</f>
        <v>0.15949157574381115</v>
      </c>
      <c r="J176" s="343">
        <f t="shared" si="10"/>
        <v>1.4305715757438111</v>
      </c>
      <c r="K176" s="111"/>
      <c r="L176" s="111"/>
      <c r="M176" s="111"/>
    </row>
    <row r="177" spans="1:13" x14ac:dyDescent="0.25">
      <c r="A177" s="337">
        <v>173</v>
      </c>
      <c r="B177" s="338">
        <v>17218925</v>
      </c>
      <c r="C177" s="339">
        <v>42.5</v>
      </c>
      <c r="D177" s="340">
        <v>2604</v>
      </c>
      <c r="E177" s="340">
        <v>4024</v>
      </c>
      <c r="F177" s="340">
        <f t="shared" si="9"/>
        <v>1420</v>
      </c>
      <c r="G177" s="341">
        <f t="shared" si="8"/>
        <v>1.2212000000000001</v>
      </c>
      <c r="H177" s="341"/>
      <c r="I177" s="342">
        <f>(C177/C275)*I11</f>
        <v>9.8523139085929856E-2</v>
      </c>
      <c r="J177" s="343">
        <f t="shared" si="10"/>
        <v>1.3197231390859299</v>
      </c>
      <c r="K177" s="111"/>
      <c r="L177" s="111"/>
      <c r="M177" s="111"/>
    </row>
    <row r="178" spans="1:13" x14ac:dyDescent="0.25">
      <c r="A178" s="337">
        <v>174</v>
      </c>
      <c r="B178" s="338">
        <v>17218967</v>
      </c>
      <c r="C178" s="339">
        <v>67</v>
      </c>
      <c r="D178" s="340">
        <v>8122</v>
      </c>
      <c r="E178" s="340">
        <v>9901</v>
      </c>
      <c r="F178" s="340">
        <f t="shared" si="9"/>
        <v>1779</v>
      </c>
      <c r="G178" s="341">
        <f t="shared" si="8"/>
        <v>1.5299399999999999</v>
      </c>
      <c r="H178" s="341"/>
      <c r="I178" s="342">
        <f>(C178/C275)*I11</f>
        <v>0.15531883102958352</v>
      </c>
      <c r="J178" s="343">
        <f t="shared" si="10"/>
        <v>1.6852588310295833</v>
      </c>
      <c r="K178" s="111"/>
      <c r="L178" s="111"/>
      <c r="M178" s="111"/>
    </row>
    <row r="179" spans="1:13" x14ac:dyDescent="0.25">
      <c r="A179" s="337">
        <v>175</v>
      </c>
      <c r="B179" s="338">
        <v>17218838</v>
      </c>
      <c r="C179" s="339">
        <v>45.4</v>
      </c>
      <c r="D179" s="340">
        <v>2216</v>
      </c>
      <c r="E179" s="340">
        <v>2216</v>
      </c>
      <c r="F179" s="340">
        <f t="shared" si="9"/>
        <v>0</v>
      </c>
      <c r="G179" s="341">
        <f t="shared" si="8"/>
        <v>0</v>
      </c>
      <c r="H179" s="341"/>
      <c r="I179" s="342">
        <f>(C179/C275)*I11</f>
        <v>0.10524589445885212</v>
      </c>
      <c r="J179" s="343">
        <f t="shared" si="10"/>
        <v>0.10524589445885212</v>
      </c>
      <c r="K179" s="111"/>
      <c r="L179" s="111"/>
      <c r="M179" s="111"/>
    </row>
    <row r="180" spans="1:13" x14ac:dyDescent="0.25">
      <c r="A180" s="337">
        <v>176</v>
      </c>
      <c r="B180" s="338">
        <v>17218755</v>
      </c>
      <c r="C180" s="339">
        <v>53</v>
      </c>
      <c r="D180" s="340">
        <v>2829</v>
      </c>
      <c r="E180" s="340">
        <v>3170</v>
      </c>
      <c r="F180" s="340">
        <f t="shared" si="9"/>
        <v>341</v>
      </c>
      <c r="G180" s="341">
        <f t="shared" si="8"/>
        <v>0.29325999999999997</v>
      </c>
      <c r="H180" s="341"/>
      <c r="I180" s="342">
        <f>(C180/C275)*I11</f>
        <v>0.12286414991892429</v>
      </c>
      <c r="J180" s="343">
        <f t="shared" si="10"/>
        <v>0.41612414991892427</v>
      </c>
      <c r="K180" s="111"/>
      <c r="L180" s="111"/>
      <c r="M180" s="111"/>
    </row>
    <row r="181" spans="1:13" x14ac:dyDescent="0.25">
      <c r="A181" s="337">
        <v>177</v>
      </c>
      <c r="B181" s="338">
        <v>17219023</v>
      </c>
      <c r="C181" s="339">
        <v>48</v>
      </c>
      <c r="D181" s="340">
        <v>3607</v>
      </c>
      <c r="E181" s="340">
        <v>3607</v>
      </c>
      <c r="F181" s="340">
        <f t="shared" si="9"/>
        <v>0</v>
      </c>
      <c r="G181" s="341">
        <f t="shared" si="8"/>
        <v>0</v>
      </c>
      <c r="H181" s="341"/>
      <c r="I181" s="342">
        <f>(C181/C275)*I11</f>
        <v>0.11127319237940313</v>
      </c>
      <c r="J181" s="343">
        <f t="shared" si="10"/>
        <v>0.11127319237940313</v>
      </c>
      <c r="K181" s="111"/>
      <c r="L181" s="111"/>
      <c r="M181" s="111"/>
    </row>
    <row r="182" spans="1:13" x14ac:dyDescent="0.25">
      <c r="A182" s="337">
        <v>178</v>
      </c>
      <c r="B182" s="338">
        <v>17219307</v>
      </c>
      <c r="C182" s="339">
        <v>59.8</v>
      </c>
      <c r="D182" s="340">
        <v>5323</v>
      </c>
      <c r="E182" s="340">
        <v>5547</v>
      </c>
      <c r="F182" s="340">
        <f t="shared" si="9"/>
        <v>224</v>
      </c>
      <c r="G182" s="341">
        <f t="shared" si="8"/>
        <v>0.19264000000000001</v>
      </c>
      <c r="H182" s="341"/>
      <c r="I182" s="342">
        <f>(C182/C275)*I11</f>
        <v>0.13862785217267304</v>
      </c>
      <c r="J182" s="343">
        <f t="shared" si="10"/>
        <v>0.33126785217267307</v>
      </c>
      <c r="K182" s="111"/>
      <c r="L182" s="111"/>
      <c r="M182" s="111"/>
    </row>
    <row r="183" spans="1:13" x14ac:dyDescent="0.25">
      <c r="A183" s="337">
        <v>179</v>
      </c>
      <c r="B183" s="338">
        <v>17219225</v>
      </c>
      <c r="C183" s="339">
        <v>101.5</v>
      </c>
      <c r="D183" s="340">
        <v>12854</v>
      </c>
      <c r="E183" s="340">
        <v>14838</v>
      </c>
      <c r="F183" s="340">
        <f t="shared" si="9"/>
        <v>1984</v>
      </c>
      <c r="G183" s="341">
        <f t="shared" si="8"/>
        <v>1.70624</v>
      </c>
      <c r="H183" s="341"/>
      <c r="I183" s="342">
        <f>(C183/C275)*I11</f>
        <v>0.23529643805227954</v>
      </c>
      <c r="J183" s="343">
        <f t="shared" si="10"/>
        <v>1.9415364380522795</v>
      </c>
      <c r="K183" s="111"/>
      <c r="L183" s="111"/>
      <c r="M183" s="111"/>
    </row>
    <row r="184" spans="1:13" x14ac:dyDescent="0.25">
      <c r="A184" s="337">
        <v>180</v>
      </c>
      <c r="B184" s="338">
        <v>17219131</v>
      </c>
      <c r="C184" s="339">
        <v>54.7</v>
      </c>
      <c r="D184" s="340">
        <v>2997</v>
      </c>
      <c r="E184" s="340">
        <v>3512</v>
      </c>
      <c r="F184" s="340">
        <f t="shared" si="9"/>
        <v>515</v>
      </c>
      <c r="G184" s="341">
        <f t="shared" si="8"/>
        <v>0.44290000000000002</v>
      </c>
      <c r="H184" s="341"/>
      <c r="I184" s="342">
        <f>(C184/C275)*I11</f>
        <v>0.1268050754823615</v>
      </c>
      <c r="J184" s="343">
        <f t="shared" si="10"/>
        <v>0.56970507548236149</v>
      </c>
      <c r="K184" s="111"/>
      <c r="L184" s="111"/>
      <c r="M184" s="111"/>
    </row>
    <row r="185" spans="1:13" x14ac:dyDescent="0.25">
      <c r="A185" s="337">
        <v>181</v>
      </c>
      <c r="B185" s="338">
        <v>17218604</v>
      </c>
      <c r="C185" s="339">
        <v>51.8</v>
      </c>
      <c r="D185" s="340">
        <v>4797</v>
      </c>
      <c r="E185" s="340">
        <v>5905</v>
      </c>
      <c r="F185" s="340">
        <f t="shared" si="9"/>
        <v>1108</v>
      </c>
      <c r="G185" s="341">
        <f t="shared" si="8"/>
        <v>0.95287999999999995</v>
      </c>
      <c r="H185" s="341"/>
      <c r="I185" s="342">
        <f>(C185/C275)*I11</f>
        <v>0.1200823201094392</v>
      </c>
      <c r="J185" s="343">
        <f t="shared" si="10"/>
        <v>1.0729623201094391</v>
      </c>
      <c r="K185" s="111"/>
      <c r="L185" s="111"/>
      <c r="M185" s="111"/>
    </row>
    <row r="186" spans="1:13" x14ac:dyDescent="0.25">
      <c r="A186" s="337">
        <v>182</v>
      </c>
      <c r="B186" s="338">
        <v>17219333</v>
      </c>
      <c r="C186" s="339">
        <v>47.5</v>
      </c>
      <c r="D186" s="340">
        <v>2481</v>
      </c>
      <c r="E186" s="340">
        <v>3036</v>
      </c>
      <c r="F186" s="340">
        <f t="shared" si="9"/>
        <v>555</v>
      </c>
      <c r="G186" s="341">
        <f t="shared" si="8"/>
        <v>0.4773</v>
      </c>
      <c r="H186" s="341"/>
      <c r="I186" s="342">
        <f>(C186/C275)*I11</f>
        <v>0.11011409662545101</v>
      </c>
      <c r="J186" s="343">
        <f t="shared" si="10"/>
        <v>0.58741409662545097</v>
      </c>
      <c r="K186" s="111"/>
      <c r="L186" s="111"/>
      <c r="M186" s="111"/>
    </row>
    <row r="187" spans="1:13" x14ac:dyDescent="0.25">
      <c r="A187" s="337">
        <v>183</v>
      </c>
      <c r="B187" s="338">
        <v>17218947</v>
      </c>
      <c r="C187" s="339">
        <v>49.9</v>
      </c>
      <c r="D187" s="340">
        <v>2745</v>
      </c>
      <c r="E187" s="340">
        <v>2745</v>
      </c>
      <c r="F187" s="340">
        <f t="shared" si="9"/>
        <v>0</v>
      </c>
      <c r="G187" s="341">
        <f t="shared" si="8"/>
        <v>0</v>
      </c>
      <c r="H187" s="341"/>
      <c r="I187" s="342">
        <f>(C187/C275)*I11</f>
        <v>0.11567775624442116</v>
      </c>
      <c r="J187" s="343">
        <f t="shared" si="10"/>
        <v>0.11567775624442116</v>
      </c>
      <c r="K187" s="111"/>
      <c r="L187" s="111"/>
      <c r="M187" s="111"/>
    </row>
    <row r="188" spans="1:13" x14ac:dyDescent="0.25">
      <c r="A188" s="337">
        <v>184</v>
      </c>
      <c r="B188" s="338">
        <v>17218785</v>
      </c>
      <c r="C188" s="339">
        <v>69.599999999999994</v>
      </c>
      <c r="D188" s="340">
        <v>8388</v>
      </c>
      <c r="E188" s="340">
        <v>10279</v>
      </c>
      <c r="F188" s="340">
        <f t="shared" si="9"/>
        <v>1891</v>
      </c>
      <c r="G188" s="341">
        <f t="shared" si="8"/>
        <v>1.62626</v>
      </c>
      <c r="H188" s="341"/>
      <c r="I188" s="342">
        <f>(C188/C275)*I11</f>
        <v>0.16134612895013453</v>
      </c>
      <c r="J188" s="343">
        <f t="shared" si="10"/>
        <v>1.7876061289501346</v>
      </c>
      <c r="K188" s="111"/>
      <c r="L188" s="111"/>
      <c r="M188" s="111"/>
    </row>
    <row r="189" spans="1:13" x14ac:dyDescent="0.25">
      <c r="A189" s="337">
        <v>185</v>
      </c>
      <c r="B189" s="338">
        <v>17219154</v>
      </c>
      <c r="C189" s="339">
        <v>42.8</v>
      </c>
      <c r="D189" s="340">
        <v>2320</v>
      </c>
      <c r="E189" s="340">
        <v>2320</v>
      </c>
      <c r="F189" s="340">
        <f t="shared" si="9"/>
        <v>0</v>
      </c>
      <c r="G189" s="341">
        <f t="shared" si="8"/>
        <v>0</v>
      </c>
      <c r="H189" s="341"/>
      <c r="I189" s="342">
        <f>(C189/C275)*I11</f>
        <v>9.9218596538301118E-2</v>
      </c>
      <c r="J189" s="343">
        <f>G189+I189</f>
        <v>9.9218596538301118E-2</v>
      </c>
      <c r="K189" s="111"/>
      <c r="L189" s="111"/>
      <c r="M189" s="111"/>
    </row>
    <row r="190" spans="1:13" x14ac:dyDescent="0.25">
      <c r="A190" s="337">
        <v>186</v>
      </c>
      <c r="B190" s="338">
        <v>17218970</v>
      </c>
      <c r="C190" s="339">
        <v>67.099999999999994</v>
      </c>
      <c r="D190" s="340">
        <v>7780</v>
      </c>
      <c r="E190" s="340">
        <v>8390</v>
      </c>
      <c r="F190" s="340">
        <f t="shared" si="9"/>
        <v>610</v>
      </c>
      <c r="G190" s="341">
        <f t="shared" si="8"/>
        <v>0.52459999999999996</v>
      </c>
      <c r="H190" s="341"/>
      <c r="I190" s="342">
        <f>(C190/C275)*I11</f>
        <v>0.15555065018037395</v>
      </c>
      <c r="J190" s="343">
        <f t="shared" si="10"/>
        <v>0.68015065018037391</v>
      </c>
      <c r="K190" s="111"/>
      <c r="L190" s="111"/>
      <c r="M190" s="111"/>
    </row>
    <row r="191" spans="1:13" x14ac:dyDescent="0.25">
      <c r="A191" s="337">
        <v>187</v>
      </c>
      <c r="B191" s="338">
        <v>17219281</v>
      </c>
      <c r="C191" s="339">
        <v>45.5</v>
      </c>
      <c r="D191" s="340">
        <v>3706</v>
      </c>
      <c r="E191" s="340">
        <v>3706</v>
      </c>
      <c r="F191" s="340">
        <f t="shared" si="9"/>
        <v>0</v>
      </c>
      <c r="G191" s="341">
        <f t="shared" si="8"/>
        <v>0</v>
      </c>
      <c r="H191" s="341"/>
      <c r="I191" s="342">
        <f>(C191/C275)*I11</f>
        <v>0.10547771360964255</v>
      </c>
      <c r="J191" s="343">
        <f t="shared" si="10"/>
        <v>0.10547771360964255</v>
      </c>
      <c r="K191" s="111"/>
      <c r="L191" s="111"/>
      <c r="M191" s="111"/>
    </row>
    <row r="192" spans="1:13" x14ac:dyDescent="0.25">
      <c r="A192" s="337">
        <v>188</v>
      </c>
      <c r="B192" s="338">
        <v>17218653</v>
      </c>
      <c r="C192" s="339">
        <v>54.6</v>
      </c>
      <c r="D192" s="340">
        <v>3417</v>
      </c>
      <c r="E192" s="340">
        <v>3417</v>
      </c>
      <c r="F192" s="340">
        <f t="shared" si="9"/>
        <v>0</v>
      </c>
      <c r="G192" s="341">
        <f t="shared" si="8"/>
        <v>0</v>
      </c>
      <c r="H192" s="341"/>
      <c r="I192" s="342">
        <f>(C192/C275)*I11</f>
        <v>0.12657325633157104</v>
      </c>
      <c r="J192" s="343">
        <f t="shared" si="10"/>
        <v>0.12657325633157104</v>
      </c>
      <c r="K192" s="111"/>
      <c r="L192" s="111"/>
      <c r="M192" s="111"/>
    </row>
    <row r="193" spans="1:13" x14ac:dyDescent="0.25">
      <c r="A193" s="337">
        <v>189</v>
      </c>
      <c r="B193" s="338">
        <v>17218867</v>
      </c>
      <c r="C193" s="339">
        <v>49.5</v>
      </c>
      <c r="D193" s="340">
        <v>5514</v>
      </c>
      <c r="E193" s="340">
        <v>6386</v>
      </c>
      <c r="F193" s="340">
        <f t="shared" si="9"/>
        <v>872</v>
      </c>
      <c r="G193" s="341">
        <f t="shared" si="8"/>
        <v>0.74992000000000003</v>
      </c>
      <c r="H193" s="341"/>
      <c r="I193" s="342">
        <f>(C193/C275)*I11</f>
        <v>0.11475047964125948</v>
      </c>
      <c r="J193" s="343">
        <f t="shared" si="10"/>
        <v>0.86467047964125954</v>
      </c>
      <c r="K193" s="111"/>
      <c r="L193" s="111"/>
      <c r="M193" s="111"/>
    </row>
    <row r="194" spans="1:13" x14ac:dyDescent="0.25">
      <c r="A194" s="337">
        <v>190</v>
      </c>
      <c r="B194" s="338">
        <v>17219278</v>
      </c>
      <c r="C194" s="339">
        <v>61.7</v>
      </c>
      <c r="D194" s="340">
        <v>8792</v>
      </c>
      <c r="E194" s="340">
        <v>10395</v>
      </c>
      <c r="F194" s="340">
        <f t="shared" si="9"/>
        <v>1603</v>
      </c>
      <c r="G194" s="341">
        <f t="shared" si="8"/>
        <v>1.3785799999999999</v>
      </c>
      <c r="H194" s="341"/>
      <c r="I194" s="342">
        <f>(C194/C275)*I11</f>
        <v>0.1430324160376911</v>
      </c>
      <c r="J194" s="343">
        <f t="shared" si="10"/>
        <v>1.5216124160376909</v>
      </c>
      <c r="K194" s="111"/>
      <c r="L194" s="111"/>
      <c r="M194" s="111"/>
    </row>
    <row r="195" spans="1:13" x14ac:dyDescent="0.25">
      <c r="A195" s="337">
        <v>191</v>
      </c>
      <c r="B195" s="338">
        <v>17218929</v>
      </c>
      <c r="C195" s="339">
        <v>102</v>
      </c>
      <c r="D195" s="340">
        <v>12223</v>
      </c>
      <c r="E195" s="340">
        <v>13099</v>
      </c>
      <c r="F195" s="340">
        <f t="shared" si="9"/>
        <v>876</v>
      </c>
      <c r="G195" s="341">
        <f t="shared" si="8"/>
        <v>0.75336000000000003</v>
      </c>
      <c r="H195" s="341"/>
      <c r="I195" s="342">
        <f>(C195/C275)*I11</f>
        <v>0.23645553380623163</v>
      </c>
      <c r="J195" s="343">
        <f t="shared" si="10"/>
        <v>0.98981553380623166</v>
      </c>
      <c r="K195" s="111"/>
      <c r="L195" s="111"/>
      <c r="M195" s="111"/>
    </row>
    <row r="196" spans="1:13" x14ac:dyDescent="0.25">
      <c r="A196" s="337">
        <v>192</v>
      </c>
      <c r="B196" s="338">
        <v>17219100</v>
      </c>
      <c r="C196" s="339">
        <v>54.7</v>
      </c>
      <c r="D196" s="340">
        <v>6047</v>
      </c>
      <c r="E196" s="340">
        <v>7275</v>
      </c>
      <c r="F196" s="340">
        <f t="shared" si="9"/>
        <v>1228</v>
      </c>
      <c r="G196" s="341">
        <f t="shared" si="8"/>
        <v>1.0560799999999999</v>
      </c>
      <c r="H196" s="341"/>
      <c r="I196" s="342">
        <f>(C196/C275)*I11</f>
        <v>0.1268050754823615</v>
      </c>
      <c r="J196" s="343">
        <f t="shared" si="10"/>
        <v>1.1828850754823614</v>
      </c>
      <c r="K196" s="111"/>
      <c r="L196" s="111"/>
      <c r="M196" s="111"/>
    </row>
    <row r="197" spans="1:13" x14ac:dyDescent="0.25">
      <c r="A197" s="337">
        <v>193</v>
      </c>
      <c r="B197" s="338">
        <v>17219181</v>
      </c>
      <c r="C197" s="339">
        <v>52.3</v>
      </c>
      <c r="D197" s="340">
        <v>4467</v>
      </c>
      <c r="E197" s="340">
        <v>6197</v>
      </c>
      <c r="F197" s="340">
        <f t="shared" si="9"/>
        <v>1730</v>
      </c>
      <c r="G197" s="341">
        <f t="shared" si="8"/>
        <v>1.4878</v>
      </c>
      <c r="H197" s="341"/>
      <c r="I197" s="342">
        <f>(C197/C275)*I11</f>
        <v>0.12124141586339132</v>
      </c>
      <c r="J197" s="343">
        <f t="shared" si="10"/>
        <v>1.6090414158633912</v>
      </c>
      <c r="K197" s="111"/>
      <c r="L197" s="111"/>
      <c r="M197" s="111"/>
    </row>
    <row r="198" spans="1:13" x14ac:dyDescent="0.25">
      <c r="A198" s="337">
        <v>194</v>
      </c>
      <c r="B198" s="338">
        <v>17715616</v>
      </c>
      <c r="C198" s="339">
        <v>48</v>
      </c>
      <c r="D198" s="340">
        <v>2946</v>
      </c>
      <c r="E198" s="340">
        <v>2946</v>
      </c>
      <c r="F198" s="340">
        <f t="shared" si="9"/>
        <v>0</v>
      </c>
      <c r="G198" s="341">
        <f t="shared" si="8"/>
        <v>0</v>
      </c>
      <c r="H198" s="341"/>
      <c r="I198" s="342">
        <f>(C198/C275)*I11</f>
        <v>0.11127319237940313</v>
      </c>
      <c r="J198" s="343">
        <f t="shared" si="10"/>
        <v>0.11127319237940313</v>
      </c>
      <c r="K198" s="111"/>
      <c r="L198" s="111"/>
      <c r="M198" s="111"/>
    </row>
    <row r="199" spans="1:13" x14ac:dyDescent="0.25">
      <c r="A199" s="337">
        <v>195</v>
      </c>
      <c r="B199" s="338">
        <v>17218760</v>
      </c>
      <c r="C199" s="339">
        <v>49.4</v>
      </c>
      <c r="D199" s="340">
        <v>2932</v>
      </c>
      <c r="E199" s="340">
        <v>2932</v>
      </c>
      <c r="F199" s="340">
        <f t="shared" si="9"/>
        <v>0</v>
      </c>
      <c r="G199" s="341">
        <f t="shared" si="8"/>
        <v>0</v>
      </c>
      <c r="H199" s="341"/>
      <c r="I199" s="342">
        <f>(C199/C275)*I11</f>
        <v>0.11451866049046905</v>
      </c>
      <c r="J199" s="343">
        <f t="shared" si="10"/>
        <v>0.11451866049046905</v>
      </c>
      <c r="K199" s="111"/>
      <c r="L199" s="111"/>
      <c r="M199" s="111"/>
    </row>
    <row r="200" spans="1:13" x14ac:dyDescent="0.25">
      <c r="A200" s="337">
        <v>196</v>
      </c>
      <c r="B200" s="338">
        <v>17715092</v>
      </c>
      <c r="C200" s="339">
        <v>69.599999999999994</v>
      </c>
      <c r="D200" s="340">
        <v>5406</v>
      </c>
      <c r="E200" s="340">
        <v>6347</v>
      </c>
      <c r="F200" s="340">
        <f t="shared" si="9"/>
        <v>941</v>
      </c>
      <c r="G200" s="341">
        <f t="shared" si="8"/>
        <v>0.80925999999999998</v>
      </c>
      <c r="H200" s="341"/>
      <c r="I200" s="342">
        <f>(C200/C275)*I11</f>
        <v>0.16134612895013453</v>
      </c>
      <c r="J200" s="343">
        <f t="shared" si="10"/>
        <v>0.97060612895013454</v>
      </c>
      <c r="K200" s="111"/>
      <c r="L200" s="111"/>
      <c r="M200" s="111"/>
    </row>
    <row r="201" spans="1:13" x14ac:dyDescent="0.25">
      <c r="A201" s="337">
        <v>197</v>
      </c>
      <c r="B201" s="338">
        <v>17715719</v>
      </c>
      <c r="C201" s="339">
        <v>42.6</v>
      </c>
      <c r="D201" s="340">
        <v>1658</v>
      </c>
      <c r="E201" s="340">
        <v>1677</v>
      </c>
      <c r="F201" s="340">
        <f t="shared" si="9"/>
        <v>19</v>
      </c>
      <c r="G201" s="341">
        <f t="shared" si="8"/>
        <v>1.634E-2</v>
      </c>
      <c r="H201" s="341"/>
      <c r="I201" s="342">
        <f>(C201/C275)*I11</f>
        <v>9.8754958236720286E-2</v>
      </c>
      <c r="J201" s="343">
        <f t="shared" si="10"/>
        <v>0.11509495823672028</v>
      </c>
      <c r="K201" s="111"/>
      <c r="L201" s="111"/>
      <c r="M201" s="111"/>
    </row>
    <row r="202" spans="1:13" x14ac:dyDescent="0.25">
      <c r="A202" s="337">
        <v>198</v>
      </c>
      <c r="B202" s="338">
        <v>17218952</v>
      </c>
      <c r="C202" s="339">
        <v>67.400000000000006</v>
      </c>
      <c r="D202" s="340">
        <v>6060</v>
      </c>
      <c r="E202" s="340">
        <v>9190</v>
      </c>
      <c r="F202" s="340">
        <f t="shared" si="9"/>
        <v>3130</v>
      </c>
      <c r="G202" s="341">
        <f t="shared" si="8"/>
        <v>2.6917999999999997</v>
      </c>
      <c r="H202" s="341"/>
      <c r="I202" s="342">
        <f>(C202/C275)*I11</f>
        <v>0.15624610763274521</v>
      </c>
      <c r="J202" s="343">
        <f t="shared" si="10"/>
        <v>2.848046107632745</v>
      </c>
      <c r="K202" s="111"/>
      <c r="L202" s="111"/>
      <c r="M202" s="111"/>
    </row>
    <row r="203" spans="1:13" x14ac:dyDescent="0.25">
      <c r="A203" s="337">
        <v>199</v>
      </c>
      <c r="B203" s="338">
        <v>17715664</v>
      </c>
      <c r="C203" s="339">
        <v>45.5</v>
      </c>
      <c r="D203" s="340">
        <v>7455</v>
      </c>
      <c r="E203" s="340">
        <v>8135</v>
      </c>
      <c r="F203" s="340">
        <f t="shared" si="9"/>
        <v>680</v>
      </c>
      <c r="G203" s="341">
        <f t="shared" si="8"/>
        <v>0.58479999999999999</v>
      </c>
      <c r="H203" s="341"/>
      <c r="I203" s="342">
        <f>(C203/C275)*I11</f>
        <v>0.10547771360964255</v>
      </c>
      <c r="J203" s="343">
        <f t="shared" si="10"/>
        <v>0.69027771360964252</v>
      </c>
      <c r="K203" s="111"/>
      <c r="L203" s="111"/>
      <c r="M203" s="111"/>
    </row>
    <row r="204" spans="1:13" x14ac:dyDescent="0.25">
      <c r="A204" s="803" t="s">
        <v>22</v>
      </c>
      <c r="B204" s="804"/>
      <c r="C204" s="337">
        <f t="shared" ref="C204:J204" si="11">SUM(C15:C203)</f>
        <v>10645.799999999997</v>
      </c>
      <c r="D204" s="353">
        <f t="shared" ref="D204" si="12">SUM(D15:D203)</f>
        <v>1083747</v>
      </c>
      <c r="E204" s="353">
        <f t="shared" si="11"/>
        <v>1242178</v>
      </c>
      <c r="F204" s="340">
        <f>E204-D204</f>
        <v>158431</v>
      </c>
      <c r="G204" s="354">
        <f t="shared" si="11"/>
        <v>136.25066000000001</v>
      </c>
      <c r="H204" s="354"/>
      <c r="I204" s="354">
        <f>SUM(I15:I203)</f>
        <v>24.679003154846878</v>
      </c>
      <c r="J204" s="354">
        <f t="shared" si="11"/>
        <v>160.92966315484682</v>
      </c>
      <c r="K204" s="111"/>
      <c r="L204" s="111"/>
      <c r="M204" s="111"/>
    </row>
    <row r="205" spans="1:13" x14ac:dyDescent="0.25">
      <c r="A205" s="356" t="s">
        <v>156</v>
      </c>
      <c r="B205" s="357">
        <v>17715264</v>
      </c>
      <c r="C205" s="337">
        <v>50.1</v>
      </c>
      <c r="D205" s="340">
        <v>9110</v>
      </c>
      <c r="E205" s="340">
        <v>11195</v>
      </c>
      <c r="F205" s="340">
        <f t="shared" si="9"/>
        <v>2085</v>
      </c>
      <c r="G205" s="341">
        <f t="shared" ref="G205:G268" si="13">F205*0.00086</f>
        <v>1.7930999999999999</v>
      </c>
      <c r="H205" s="341"/>
      <c r="I205" s="342">
        <f>(C205/C275)*I11</f>
        <v>0.116141394546002</v>
      </c>
      <c r="J205" s="343">
        <f t="shared" ref="J205:J268" si="14">G205+I205</f>
        <v>1.9092413945460018</v>
      </c>
      <c r="K205" s="111"/>
      <c r="L205" s="111"/>
      <c r="M205" s="111"/>
    </row>
    <row r="206" spans="1:13" x14ac:dyDescent="0.25">
      <c r="A206" s="356" t="s">
        <v>157</v>
      </c>
      <c r="B206" s="357">
        <v>17715744</v>
      </c>
      <c r="C206" s="337">
        <v>38.700000000000003</v>
      </c>
      <c r="D206" s="346">
        <v>2495</v>
      </c>
      <c r="E206" s="346">
        <v>3790</v>
      </c>
      <c r="F206" s="340">
        <f t="shared" si="9"/>
        <v>1295</v>
      </c>
      <c r="G206" s="341">
        <f t="shared" si="13"/>
        <v>1.1136999999999999</v>
      </c>
      <c r="H206" s="341"/>
      <c r="I206" s="342">
        <f>(C206/C275)*I11</f>
        <v>8.9714011355893783E-2</v>
      </c>
      <c r="J206" s="343">
        <f t="shared" si="14"/>
        <v>1.2034140113558938</v>
      </c>
      <c r="K206" s="111"/>
      <c r="L206" s="111"/>
      <c r="M206" s="111"/>
    </row>
    <row r="207" spans="1:13" x14ac:dyDescent="0.25">
      <c r="A207" s="356" t="s">
        <v>158</v>
      </c>
      <c r="B207" s="357">
        <v>17218887</v>
      </c>
      <c r="C207" s="337">
        <v>37.5</v>
      </c>
      <c r="D207" s="346">
        <v>3990</v>
      </c>
      <c r="E207" s="346">
        <v>3990</v>
      </c>
      <c r="F207" s="340">
        <f t="shared" si="9"/>
        <v>0</v>
      </c>
      <c r="G207" s="341">
        <f t="shared" si="13"/>
        <v>0</v>
      </c>
      <c r="H207" s="341"/>
      <c r="I207" s="342">
        <f>(C207/C275)*I11</f>
        <v>8.6932181546408693E-2</v>
      </c>
      <c r="J207" s="343">
        <f t="shared" si="14"/>
        <v>8.6932181546408693E-2</v>
      </c>
      <c r="K207" s="111"/>
      <c r="L207" s="111"/>
      <c r="M207" s="111"/>
    </row>
    <row r="208" spans="1:13" x14ac:dyDescent="0.25">
      <c r="A208" s="356" t="s">
        <v>159</v>
      </c>
      <c r="B208" s="357">
        <v>17219075</v>
      </c>
      <c r="C208" s="337">
        <v>33.4</v>
      </c>
      <c r="D208" s="346">
        <v>4681</v>
      </c>
      <c r="E208" s="346">
        <v>4681</v>
      </c>
      <c r="F208" s="340">
        <f t="shared" ref="F208:F271" si="15">E208-D208</f>
        <v>0</v>
      </c>
      <c r="G208" s="341">
        <f t="shared" si="13"/>
        <v>0</v>
      </c>
      <c r="H208" s="341"/>
      <c r="I208" s="342">
        <f>(C208/C275)*I11</f>
        <v>7.742759636400133E-2</v>
      </c>
      <c r="J208" s="343">
        <f t="shared" si="14"/>
        <v>7.742759636400133E-2</v>
      </c>
      <c r="K208" s="111"/>
      <c r="L208" s="111"/>
      <c r="M208" s="111"/>
    </row>
    <row r="209" spans="1:13" x14ac:dyDescent="0.25">
      <c r="A209" s="356" t="s">
        <v>160</v>
      </c>
      <c r="B209" s="357">
        <v>17715017</v>
      </c>
      <c r="C209" s="337">
        <v>36.6</v>
      </c>
      <c r="D209" s="346">
        <v>5615</v>
      </c>
      <c r="E209" s="346">
        <v>7110</v>
      </c>
      <c r="F209" s="340">
        <f t="shared" si="15"/>
        <v>1495</v>
      </c>
      <c r="G209" s="341">
        <f t="shared" si="13"/>
        <v>1.2857000000000001</v>
      </c>
      <c r="H209" s="341"/>
      <c r="I209" s="342">
        <f>(C209/C275)*I11</f>
        <v>8.484580918929488E-2</v>
      </c>
      <c r="J209" s="343">
        <f t="shared" si="14"/>
        <v>1.370545809189295</v>
      </c>
      <c r="K209" s="111"/>
      <c r="L209" s="111"/>
      <c r="M209" s="111"/>
    </row>
    <row r="210" spans="1:13" x14ac:dyDescent="0.25">
      <c r="A210" s="356" t="s">
        <v>161</v>
      </c>
      <c r="B210" s="357">
        <v>17219291</v>
      </c>
      <c r="C210" s="337">
        <v>34.4</v>
      </c>
      <c r="D210" s="346">
        <v>2700</v>
      </c>
      <c r="E210" s="346">
        <v>2700</v>
      </c>
      <c r="F210" s="340">
        <f t="shared" si="15"/>
        <v>0</v>
      </c>
      <c r="G210" s="341">
        <f t="shared" si="13"/>
        <v>0</v>
      </c>
      <c r="H210" s="341"/>
      <c r="I210" s="342">
        <f>(C210/C275)*I11</f>
        <v>7.9745787871905574E-2</v>
      </c>
      <c r="J210" s="343">
        <f t="shared" si="14"/>
        <v>7.9745787871905574E-2</v>
      </c>
      <c r="K210" s="111"/>
      <c r="L210" s="111"/>
      <c r="M210" s="111"/>
    </row>
    <row r="211" spans="1:13" x14ac:dyDescent="0.25">
      <c r="A211" s="356" t="s">
        <v>162</v>
      </c>
      <c r="B211" s="357">
        <v>17219021</v>
      </c>
      <c r="C211" s="337">
        <v>38.200000000000003</v>
      </c>
      <c r="D211" s="346">
        <v>8206</v>
      </c>
      <c r="E211" s="346">
        <v>9300</v>
      </c>
      <c r="F211" s="340">
        <f t="shared" si="15"/>
        <v>1094</v>
      </c>
      <c r="G211" s="341">
        <f t="shared" si="13"/>
        <v>0.94084000000000001</v>
      </c>
      <c r="H211" s="341"/>
      <c r="I211" s="342">
        <f>(C211/C275)*I11</f>
        <v>8.8554915601941661E-2</v>
      </c>
      <c r="J211" s="343">
        <f t="shared" si="14"/>
        <v>1.0293949156019417</v>
      </c>
      <c r="K211" s="111"/>
      <c r="L211" s="111"/>
      <c r="M211" s="111"/>
    </row>
    <row r="212" spans="1:13" x14ac:dyDescent="0.25">
      <c r="A212" s="356" t="s">
        <v>163</v>
      </c>
      <c r="B212" s="357">
        <v>17219123</v>
      </c>
      <c r="C212" s="337">
        <v>39.299999999999997</v>
      </c>
      <c r="D212" s="359">
        <v>29069</v>
      </c>
      <c r="E212" s="359">
        <v>33795</v>
      </c>
      <c r="F212" s="340">
        <f t="shared" si="15"/>
        <v>4726</v>
      </c>
      <c r="G212" s="341">
        <f t="shared" si="13"/>
        <v>4.0643599999999998</v>
      </c>
      <c r="H212" s="341"/>
      <c r="I212" s="342">
        <f>(C212/C275)*I11</f>
        <v>9.1104926260636307E-2</v>
      </c>
      <c r="J212" s="343">
        <f t="shared" si="14"/>
        <v>4.1554649262606365</v>
      </c>
      <c r="K212" s="111"/>
      <c r="L212" s="111"/>
      <c r="M212" s="111"/>
    </row>
    <row r="213" spans="1:13" x14ac:dyDescent="0.25">
      <c r="A213" s="356" t="s">
        <v>164</v>
      </c>
      <c r="B213" s="357">
        <v>17219182</v>
      </c>
      <c r="C213" s="337">
        <v>43.3</v>
      </c>
      <c r="D213" s="346">
        <v>34173</v>
      </c>
      <c r="E213" s="346">
        <v>38375</v>
      </c>
      <c r="F213" s="340">
        <f t="shared" si="15"/>
        <v>4202</v>
      </c>
      <c r="G213" s="341">
        <f t="shared" si="13"/>
        <v>3.6137199999999998</v>
      </c>
      <c r="H213" s="341"/>
      <c r="I213" s="342">
        <f>(C213/C275)*I11</f>
        <v>0.10037769229225323</v>
      </c>
      <c r="J213" s="343">
        <f t="shared" si="14"/>
        <v>3.7140976922922531</v>
      </c>
      <c r="K213" s="111"/>
      <c r="L213" s="111"/>
      <c r="M213" s="111"/>
    </row>
    <row r="214" spans="1:13" x14ac:dyDescent="0.25">
      <c r="A214" s="356" t="s">
        <v>165</v>
      </c>
      <c r="B214" s="357">
        <v>17219330</v>
      </c>
      <c r="C214" s="337">
        <v>67.2</v>
      </c>
      <c r="D214" s="340">
        <v>32057</v>
      </c>
      <c r="E214" s="340">
        <v>36000</v>
      </c>
      <c r="F214" s="340">
        <f t="shared" si="15"/>
        <v>3943</v>
      </c>
      <c r="G214" s="341">
        <f t="shared" si="13"/>
        <v>3.3909799999999999</v>
      </c>
      <c r="H214" s="341"/>
      <c r="I214" s="342">
        <f>(C214/C275)*I11</f>
        <v>0.15578246933116438</v>
      </c>
      <c r="J214" s="343">
        <f t="shared" si="14"/>
        <v>3.5467624693311643</v>
      </c>
      <c r="K214" s="111"/>
      <c r="L214" s="111"/>
      <c r="M214" s="111"/>
    </row>
    <row r="215" spans="1:13" x14ac:dyDescent="0.25">
      <c r="A215" s="356" t="s">
        <v>166</v>
      </c>
      <c r="B215" s="357">
        <v>17218801</v>
      </c>
      <c r="C215" s="337">
        <v>41.4</v>
      </c>
      <c r="D215" s="340">
        <v>8800</v>
      </c>
      <c r="E215" s="340">
        <v>10575</v>
      </c>
      <c r="F215" s="340">
        <f t="shared" si="15"/>
        <v>1775</v>
      </c>
      <c r="G215" s="341">
        <f t="shared" si="13"/>
        <v>1.5265</v>
      </c>
      <c r="H215" s="341"/>
      <c r="I215" s="342">
        <f>(C215/C275)*I11</f>
        <v>9.5973128427235196E-2</v>
      </c>
      <c r="J215" s="343">
        <f t="shared" si="14"/>
        <v>1.6224731284272351</v>
      </c>
      <c r="K215" s="111"/>
      <c r="L215" s="111"/>
      <c r="M215" s="111"/>
    </row>
    <row r="216" spans="1:13" x14ac:dyDescent="0.25">
      <c r="A216" s="356" t="s">
        <v>167</v>
      </c>
      <c r="B216" s="357">
        <v>17219051</v>
      </c>
      <c r="C216" s="337">
        <v>77.5</v>
      </c>
      <c r="D216" s="340">
        <v>52305</v>
      </c>
      <c r="E216" s="340">
        <v>60755</v>
      </c>
      <c r="F216" s="340">
        <f t="shared" si="15"/>
        <v>8450</v>
      </c>
      <c r="G216" s="341">
        <f t="shared" si="13"/>
        <v>7.2669999999999995</v>
      </c>
      <c r="H216" s="341"/>
      <c r="I216" s="342">
        <f>(C216/C275)*I11</f>
        <v>0.17965984186257794</v>
      </c>
      <c r="J216" s="343">
        <f t="shared" si="14"/>
        <v>7.4466598418625773</v>
      </c>
      <c r="K216" s="111"/>
      <c r="L216" s="111"/>
      <c r="M216" s="111"/>
    </row>
    <row r="217" spans="1:13" x14ac:dyDescent="0.25">
      <c r="A217" s="356" t="s">
        <v>168</v>
      </c>
      <c r="B217" s="357">
        <v>17219208</v>
      </c>
      <c r="C217" s="337">
        <v>102.9</v>
      </c>
      <c r="D217" s="340">
        <v>16350</v>
      </c>
      <c r="E217" s="340">
        <v>17407</v>
      </c>
      <c r="F217" s="340">
        <f t="shared" si="15"/>
        <v>1057</v>
      </c>
      <c r="G217" s="341">
        <f t="shared" si="13"/>
        <v>0.90901999999999994</v>
      </c>
      <c r="H217" s="341"/>
      <c r="I217" s="342">
        <f>(C217/C275)*I11</f>
        <v>0.23854190616334545</v>
      </c>
      <c r="J217" s="343">
        <f t="shared" si="14"/>
        <v>1.1475619061633453</v>
      </c>
      <c r="K217" s="111"/>
      <c r="L217" s="111"/>
      <c r="M217" s="111"/>
    </row>
    <row r="218" spans="1:13" x14ac:dyDescent="0.25">
      <c r="A218" s="356" t="s">
        <v>169</v>
      </c>
      <c r="B218" s="357">
        <v>17218694</v>
      </c>
      <c r="C218" s="337">
        <v>95.8</v>
      </c>
      <c r="D218" s="340">
        <v>15270</v>
      </c>
      <c r="E218" s="340">
        <v>17425</v>
      </c>
      <c r="F218" s="340">
        <f t="shared" si="15"/>
        <v>2155</v>
      </c>
      <c r="G218" s="341">
        <f t="shared" si="13"/>
        <v>1.8532999999999999</v>
      </c>
      <c r="H218" s="341"/>
      <c r="I218" s="342">
        <f>(C218/C275)*I11</f>
        <v>0.22208274645722539</v>
      </c>
      <c r="J218" s="343">
        <f t="shared" si="14"/>
        <v>2.0753827464572252</v>
      </c>
      <c r="K218" s="111"/>
      <c r="L218" s="111"/>
      <c r="M218" s="111"/>
    </row>
    <row r="219" spans="1:13" x14ac:dyDescent="0.25">
      <c r="A219" s="356" t="s">
        <v>170</v>
      </c>
      <c r="B219" s="357">
        <v>17219084</v>
      </c>
      <c r="C219" s="337">
        <v>93.8</v>
      </c>
      <c r="D219" s="340">
        <v>17050</v>
      </c>
      <c r="E219" s="340">
        <v>19765</v>
      </c>
      <c r="F219" s="340">
        <f t="shared" si="15"/>
        <v>2715</v>
      </c>
      <c r="G219" s="341">
        <f t="shared" si="13"/>
        <v>2.3348999999999998</v>
      </c>
      <c r="H219" s="341"/>
      <c r="I219" s="342">
        <f>(C219/C275)*I11</f>
        <v>0.21744636344141691</v>
      </c>
      <c r="J219" s="343">
        <f t="shared" si="14"/>
        <v>2.5523463634414165</v>
      </c>
      <c r="K219" s="111"/>
      <c r="L219" s="111"/>
      <c r="M219" s="111"/>
    </row>
    <row r="220" spans="1:13" x14ac:dyDescent="0.25">
      <c r="A220" s="356" t="s">
        <v>171</v>
      </c>
      <c r="B220" s="357">
        <v>17218787</v>
      </c>
      <c r="C220" s="337">
        <v>104.1</v>
      </c>
      <c r="D220" s="340">
        <v>21020</v>
      </c>
      <c r="E220" s="340">
        <v>24350</v>
      </c>
      <c r="F220" s="340">
        <f t="shared" si="15"/>
        <v>3330</v>
      </c>
      <c r="G220" s="341">
        <f t="shared" si="13"/>
        <v>2.8637999999999999</v>
      </c>
      <c r="H220" s="341"/>
      <c r="I220" s="342">
        <f>(C220/C275)*I11</f>
        <v>0.24132373597283049</v>
      </c>
      <c r="J220" s="343">
        <f t="shared" si="14"/>
        <v>3.1051237359728305</v>
      </c>
      <c r="K220" s="111"/>
      <c r="L220" s="111"/>
      <c r="M220" s="111"/>
    </row>
    <row r="221" spans="1:13" x14ac:dyDescent="0.25">
      <c r="A221" s="356" t="s">
        <v>172</v>
      </c>
      <c r="B221" s="357">
        <v>17219258</v>
      </c>
      <c r="C221" s="337">
        <v>123.5</v>
      </c>
      <c r="D221" s="340">
        <v>23266</v>
      </c>
      <c r="E221" s="340">
        <v>25866</v>
      </c>
      <c r="F221" s="340">
        <f t="shared" si="15"/>
        <v>2600</v>
      </c>
      <c r="G221" s="341">
        <f t="shared" si="13"/>
        <v>2.2359999999999998</v>
      </c>
      <c r="H221" s="341"/>
      <c r="I221" s="342">
        <f>(C221/C275)*I11</f>
        <v>0.28629665122617265</v>
      </c>
      <c r="J221" s="343">
        <f t="shared" si="14"/>
        <v>2.5222966512261724</v>
      </c>
      <c r="K221" s="111"/>
      <c r="L221" s="111"/>
      <c r="M221" s="111"/>
    </row>
    <row r="222" spans="1:13" x14ac:dyDescent="0.25">
      <c r="A222" s="356" t="s">
        <v>173</v>
      </c>
      <c r="B222" s="362" t="s">
        <v>213</v>
      </c>
      <c r="C222" s="337">
        <v>8.8000000000000007</v>
      </c>
      <c r="D222" s="340">
        <v>0</v>
      </c>
      <c r="E222" s="340">
        <v>0</v>
      </c>
      <c r="F222" s="340">
        <f t="shared" si="15"/>
        <v>0</v>
      </c>
      <c r="G222" s="342">
        <f t="shared" si="13"/>
        <v>0</v>
      </c>
      <c r="H222" s="342"/>
      <c r="I222" s="342">
        <f>(C222/C275)*I11</f>
        <v>2.0400085269557243E-2</v>
      </c>
      <c r="J222" s="343">
        <f t="shared" si="14"/>
        <v>2.0400085269557243E-2</v>
      </c>
      <c r="K222" s="111"/>
      <c r="L222" s="111"/>
      <c r="M222" s="111"/>
    </row>
    <row r="223" spans="1:13" x14ac:dyDescent="0.25">
      <c r="A223" s="356" t="s">
        <v>174</v>
      </c>
      <c r="B223" s="357">
        <v>17218772</v>
      </c>
      <c r="C223" s="337">
        <v>43.8</v>
      </c>
      <c r="D223" s="346">
        <v>6540</v>
      </c>
      <c r="E223" s="346">
        <v>6540</v>
      </c>
      <c r="F223" s="340">
        <f t="shared" si="15"/>
        <v>0</v>
      </c>
      <c r="G223" s="341">
        <f t="shared" si="13"/>
        <v>0</v>
      </c>
      <c r="H223" s="341"/>
      <c r="I223" s="342">
        <f>(C223/C275)*I11</f>
        <v>0.10153678804620533</v>
      </c>
      <c r="J223" s="343">
        <f>G223+I223</f>
        <v>0.10153678804620533</v>
      </c>
      <c r="K223" s="111"/>
      <c r="L223" s="111"/>
      <c r="M223" s="111"/>
    </row>
    <row r="224" spans="1:13" x14ac:dyDescent="0.25">
      <c r="A224" s="356" t="s">
        <v>175</v>
      </c>
      <c r="B224" s="357">
        <v>17219249</v>
      </c>
      <c r="C224" s="337">
        <v>68.599999999999994</v>
      </c>
      <c r="D224" s="346">
        <v>9935</v>
      </c>
      <c r="E224" s="346">
        <v>12095</v>
      </c>
      <c r="F224" s="340">
        <f t="shared" si="15"/>
        <v>2160</v>
      </c>
      <c r="G224" s="341">
        <f t="shared" si="13"/>
        <v>1.8575999999999999</v>
      </c>
      <c r="H224" s="341"/>
      <c r="I224" s="342">
        <f>(C224/C275)*I11</f>
        <v>0.15902793744223029</v>
      </c>
      <c r="J224" s="343">
        <f t="shared" si="14"/>
        <v>2.0166279374422302</v>
      </c>
      <c r="K224" s="111"/>
      <c r="L224" s="111"/>
      <c r="M224" s="111"/>
    </row>
    <row r="225" spans="1:13" x14ac:dyDescent="0.25">
      <c r="A225" s="356" t="s">
        <v>176</v>
      </c>
      <c r="B225" s="357">
        <v>17218796</v>
      </c>
      <c r="C225" s="337">
        <v>46.7</v>
      </c>
      <c r="D225" s="346">
        <v>3340</v>
      </c>
      <c r="E225" s="346">
        <v>3340</v>
      </c>
      <c r="F225" s="340">
        <f t="shared" si="15"/>
        <v>0</v>
      </c>
      <c r="G225" s="341">
        <f t="shared" si="13"/>
        <v>0</v>
      </c>
      <c r="H225" s="341"/>
      <c r="I225" s="342">
        <f>(C225/C275)*I11</f>
        <v>0.10825954341912762</v>
      </c>
      <c r="J225" s="343">
        <f t="shared" si="14"/>
        <v>0.10825954341912762</v>
      </c>
      <c r="K225" s="111"/>
      <c r="L225" s="111"/>
      <c r="M225" s="111"/>
    </row>
    <row r="226" spans="1:13" x14ac:dyDescent="0.25">
      <c r="A226" s="356" t="s">
        <v>177</v>
      </c>
      <c r="B226" s="357">
        <v>17219072</v>
      </c>
      <c r="C226" s="337">
        <v>68.2</v>
      </c>
      <c r="D226" s="346">
        <v>8465</v>
      </c>
      <c r="E226" s="346">
        <v>10670</v>
      </c>
      <c r="F226" s="340">
        <f t="shared" si="15"/>
        <v>2205</v>
      </c>
      <c r="G226" s="341">
        <f t="shared" si="13"/>
        <v>1.8962999999999999</v>
      </c>
      <c r="H226" s="341"/>
      <c r="I226" s="342">
        <f>(C226/C275)*I11</f>
        <v>0.1581006608390686</v>
      </c>
      <c r="J226" s="343">
        <f t="shared" si="14"/>
        <v>2.0544006608390686</v>
      </c>
      <c r="K226" s="111"/>
      <c r="L226" s="111"/>
      <c r="M226" s="111"/>
    </row>
    <row r="227" spans="1:13" x14ac:dyDescent="0.25">
      <c r="A227" s="356" t="s">
        <v>178</v>
      </c>
      <c r="B227" s="357">
        <v>17218794</v>
      </c>
      <c r="C227" s="337">
        <v>49.9</v>
      </c>
      <c r="D227" s="346">
        <v>6190</v>
      </c>
      <c r="E227" s="346">
        <v>7570</v>
      </c>
      <c r="F227" s="340">
        <f t="shared" si="15"/>
        <v>1380</v>
      </c>
      <c r="G227" s="341">
        <f t="shared" si="13"/>
        <v>1.1868000000000001</v>
      </c>
      <c r="H227" s="341"/>
      <c r="I227" s="342">
        <f>(C227/C275)*I11</f>
        <v>0.11567775624442116</v>
      </c>
      <c r="J227" s="343">
        <f t="shared" si="14"/>
        <v>1.3024777562444212</v>
      </c>
      <c r="K227" s="111"/>
      <c r="L227" s="111"/>
      <c r="M227" s="111"/>
    </row>
    <row r="228" spans="1:13" x14ac:dyDescent="0.25">
      <c r="A228" s="356" t="s">
        <v>179</v>
      </c>
      <c r="B228" s="357">
        <v>17219264</v>
      </c>
      <c r="C228" s="337">
        <v>49.8</v>
      </c>
      <c r="D228" s="340">
        <v>5575</v>
      </c>
      <c r="E228" s="340">
        <v>5575</v>
      </c>
      <c r="F228" s="340">
        <f t="shared" si="15"/>
        <v>0</v>
      </c>
      <c r="G228" s="341">
        <f t="shared" si="13"/>
        <v>0</v>
      </c>
      <c r="H228" s="341"/>
      <c r="I228" s="342">
        <f>(C228/C275)*I11</f>
        <v>0.11544593709363073</v>
      </c>
      <c r="J228" s="343">
        <f t="shared" si="14"/>
        <v>0.11544593709363073</v>
      </c>
      <c r="K228" s="111"/>
      <c r="L228" s="111"/>
      <c r="M228" s="111"/>
    </row>
    <row r="229" spans="1:13" x14ac:dyDescent="0.25">
      <c r="A229" s="356" t="s">
        <v>180</v>
      </c>
      <c r="B229" s="357">
        <v>17219048</v>
      </c>
      <c r="C229" s="337">
        <v>37.700000000000003</v>
      </c>
      <c r="D229" s="340">
        <v>4630</v>
      </c>
      <c r="E229" s="340">
        <v>5555</v>
      </c>
      <c r="F229" s="340">
        <f t="shared" si="15"/>
        <v>925</v>
      </c>
      <c r="G229" s="341">
        <f t="shared" si="13"/>
        <v>0.79549999999999998</v>
      </c>
      <c r="H229" s="341"/>
      <c r="I229" s="342">
        <f>(C229/C275)*I11</f>
        <v>8.7395819847989539E-2</v>
      </c>
      <c r="J229" s="343">
        <f t="shared" si="14"/>
        <v>0.88289581984798948</v>
      </c>
      <c r="K229" s="111"/>
      <c r="L229" s="111"/>
      <c r="M229" s="111"/>
    </row>
    <row r="230" spans="1:13" x14ac:dyDescent="0.25">
      <c r="A230" s="356" t="s">
        <v>181</v>
      </c>
      <c r="B230" s="357">
        <v>17219324</v>
      </c>
      <c r="C230" s="337">
        <v>45.3</v>
      </c>
      <c r="D230" s="340">
        <v>5125</v>
      </c>
      <c r="E230" s="340">
        <v>6080</v>
      </c>
      <c r="F230" s="340">
        <f t="shared" si="15"/>
        <v>955</v>
      </c>
      <c r="G230" s="341">
        <f t="shared" si="13"/>
        <v>0.82130000000000003</v>
      </c>
      <c r="H230" s="341"/>
      <c r="I230" s="342">
        <f>(C230/C275)*I11</f>
        <v>0.1050140753080617</v>
      </c>
      <c r="J230" s="343">
        <f t="shared" si="14"/>
        <v>0.92631407530806176</v>
      </c>
      <c r="K230" s="111"/>
      <c r="L230" s="111"/>
      <c r="M230" s="111"/>
    </row>
    <row r="231" spans="1:13" x14ac:dyDescent="0.25">
      <c r="A231" s="356" t="s">
        <v>182</v>
      </c>
      <c r="B231" s="357">
        <v>17219063</v>
      </c>
      <c r="C231" s="337">
        <v>52.8</v>
      </c>
      <c r="D231" s="346">
        <v>10805</v>
      </c>
      <c r="E231" s="346">
        <v>12205</v>
      </c>
      <c r="F231" s="340">
        <f t="shared" si="15"/>
        <v>1400</v>
      </c>
      <c r="G231" s="341">
        <f t="shared" si="13"/>
        <v>1.204</v>
      </c>
      <c r="H231" s="341"/>
      <c r="I231" s="342">
        <f>(C231/C275)*I11</f>
        <v>0.12240051161734343</v>
      </c>
      <c r="J231" s="343">
        <f t="shared" si="14"/>
        <v>1.3264005116173434</v>
      </c>
      <c r="K231" s="111"/>
      <c r="L231" s="111"/>
      <c r="M231" s="111"/>
    </row>
    <row r="232" spans="1:13" x14ac:dyDescent="0.25">
      <c r="A232" s="356" t="s">
        <v>183</v>
      </c>
      <c r="B232" s="357">
        <v>17218847</v>
      </c>
      <c r="C232" s="337">
        <v>42</v>
      </c>
      <c r="D232" s="346">
        <v>4477</v>
      </c>
      <c r="E232" s="346">
        <v>4477</v>
      </c>
      <c r="F232" s="340">
        <f t="shared" si="15"/>
        <v>0</v>
      </c>
      <c r="G232" s="341">
        <f t="shared" si="13"/>
        <v>0</v>
      </c>
      <c r="H232" s="341"/>
      <c r="I232" s="342">
        <f>(C232/C275)*I11</f>
        <v>9.7364043331977734E-2</v>
      </c>
      <c r="J232" s="343">
        <f t="shared" si="14"/>
        <v>9.7364043331977734E-2</v>
      </c>
      <c r="K232" s="111"/>
      <c r="L232" s="111"/>
      <c r="M232" s="111"/>
    </row>
    <row r="233" spans="1:13" x14ac:dyDescent="0.25">
      <c r="A233" s="356" t="s">
        <v>184</v>
      </c>
      <c r="B233" s="357">
        <v>17219240</v>
      </c>
      <c r="C233" s="337">
        <v>47</v>
      </c>
      <c r="D233" s="346">
        <v>2615</v>
      </c>
      <c r="E233" s="346">
        <v>2615</v>
      </c>
      <c r="F233" s="340">
        <f t="shared" si="15"/>
        <v>0</v>
      </c>
      <c r="G233" s="341">
        <f t="shared" si="13"/>
        <v>0</v>
      </c>
      <c r="H233" s="341"/>
      <c r="I233" s="342">
        <f>(C233/C275)*I11</f>
        <v>0.10895500087149888</v>
      </c>
      <c r="J233" s="343">
        <f t="shared" si="14"/>
        <v>0.10895500087149888</v>
      </c>
      <c r="K233" s="111"/>
      <c r="L233" s="111"/>
      <c r="M233" s="111"/>
    </row>
    <row r="234" spans="1:13" x14ac:dyDescent="0.25">
      <c r="A234" s="356" t="s">
        <v>185</v>
      </c>
      <c r="B234" s="357">
        <v>17219038</v>
      </c>
      <c r="C234" s="337">
        <v>28.9</v>
      </c>
      <c r="D234" s="346">
        <v>1780</v>
      </c>
      <c r="E234" s="346">
        <v>2465</v>
      </c>
      <c r="F234" s="340">
        <f t="shared" si="15"/>
        <v>685</v>
      </c>
      <c r="G234" s="341">
        <f t="shared" si="13"/>
        <v>0.58909999999999996</v>
      </c>
      <c r="H234" s="341"/>
      <c r="I234" s="342">
        <f>(C234/C275)*I11</f>
        <v>6.6995734578432303E-2</v>
      </c>
      <c r="J234" s="343">
        <f t="shared" si="14"/>
        <v>0.65609573457843229</v>
      </c>
      <c r="K234" s="111"/>
      <c r="L234" s="111"/>
      <c r="M234" s="111"/>
    </row>
    <row r="235" spans="1:13" x14ac:dyDescent="0.25">
      <c r="A235" s="356" t="s">
        <v>186</v>
      </c>
      <c r="B235" s="357">
        <v>17219310</v>
      </c>
      <c r="C235" s="337">
        <v>25.1</v>
      </c>
      <c r="D235" s="346">
        <v>3685</v>
      </c>
      <c r="E235" s="346">
        <v>4335</v>
      </c>
      <c r="F235" s="340">
        <f t="shared" si="15"/>
        <v>650</v>
      </c>
      <c r="G235" s="341">
        <f t="shared" si="13"/>
        <v>0.55899999999999994</v>
      </c>
      <c r="H235" s="341"/>
      <c r="I235" s="342">
        <f>(C235/C275)*I11</f>
        <v>5.8186606848396216E-2</v>
      </c>
      <c r="J235" s="343">
        <f t="shared" si="14"/>
        <v>0.61718660684839621</v>
      </c>
      <c r="K235" s="111"/>
      <c r="L235" s="111"/>
      <c r="M235" s="111"/>
    </row>
    <row r="236" spans="1:13" x14ac:dyDescent="0.25">
      <c r="A236" s="356" t="s">
        <v>187</v>
      </c>
      <c r="B236" s="357">
        <v>17218621</v>
      </c>
      <c r="C236" s="337">
        <v>21.7</v>
      </c>
      <c r="D236" s="346">
        <v>4625</v>
      </c>
      <c r="E236" s="346">
        <v>5580</v>
      </c>
      <c r="F236" s="340">
        <f t="shared" si="15"/>
        <v>955</v>
      </c>
      <c r="G236" s="341">
        <f t="shared" si="13"/>
        <v>0.82130000000000003</v>
      </c>
      <c r="H236" s="341"/>
      <c r="I236" s="342">
        <f>(C236/C275)*I11</f>
        <v>5.0304755721521821E-2</v>
      </c>
      <c r="J236" s="343">
        <f t="shared" si="14"/>
        <v>0.87160475572152185</v>
      </c>
      <c r="K236" s="111"/>
      <c r="L236" s="111"/>
      <c r="M236" s="111"/>
    </row>
    <row r="237" spans="1:13" x14ac:dyDescent="0.25">
      <c r="A237" s="356" t="s">
        <v>188</v>
      </c>
      <c r="B237" s="357">
        <v>17219062</v>
      </c>
      <c r="C237" s="337">
        <v>20</v>
      </c>
      <c r="D237" s="340">
        <v>1910</v>
      </c>
      <c r="E237" s="340">
        <v>1910</v>
      </c>
      <c r="F237" s="340">
        <f t="shared" si="15"/>
        <v>0</v>
      </c>
      <c r="G237" s="341">
        <f t="shared" si="13"/>
        <v>0</v>
      </c>
      <c r="H237" s="341"/>
      <c r="I237" s="342">
        <f>(C237/C275)*I11</f>
        <v>4.636383015808463E-2</v>
      </c>
      <c r="J237" s="343">
        <f>G237+I237</f>
        <v>4.636383015808463E-2</v>
      </c>
      <c r="K237" s="111"/>
      <c r="L237" s="111"/>
      <c r="M237" s="111"/>
    </row>
    <row r="238" spans="1:13" x14ac:dyDescent="0.25">
      <c r="A238" s="337" t="s">
        <v>189</v>
      </c>
      <c r="B238" s="357">
        <v>17219098</v>
      </c>
      <c r="C238" s="337">
        <v>26.3</v>
      </c>
      <c r="D238" s="340">
        <v>2995</v>
      </c>
      <c r="E238" s="340">
        <v>3295</v>
      </c>
      <c r="F238" s="340">
        <f t="shared" si="15"/>
        <v>300</v>
      </c>
      <c r="G238" s="341">
        <f t="shared" si="13"/>
        <v>0.25800000000000001</v>
      </c>
      <c r="H238" s="341"/>
      <c r="I238" s="342">
        <f>(C238/C275)*I11</f>
        <v>6.0968436657881299E-2</v>
      </c>
      <c r="J238" s="343">
        <f t="shared" si="14"/>
        <v>0.31896843665788133</v>
      </c>
      <c r="K238" s="111"/>
      <c r="L238" s="111"/>
      <c r="M238" s="111"/>
    </row>
    <row r="239" spans="1:13" x14ac:dyDescent="0.25">
      <c r="A239" s="337" t="s">
        <v>190</v>
      </c>
      <c r="B239" s="357">
        <v>17715401</v>
      </c>
      <c r="C239" s="337">
        <v>27.7</v>
      </c>
      <c r="D239" s="340">
        <v>5070</v>
      </c>
      <c r="E239" s="340">
        <v>6160</v>
      </c>
      <c r="F239" s="340">
        <f t="shared" si="15"/>
        <v>1090</v>
      </c>
      <c r="G239" s="341">
        <f t="shared" si="13"/>
        <v>0.93740000000000001</v>
      </c>
      <c r="H239" s="341"/>
      <c r="I239" s="342">
        <f>(C239/C275)*I11</f>
        <v>6.4213904768947214E-2</v>
      </c>
      <c r="J239" s="343">
        <f t="shared" si="14"/>
        <v>1.0016139047689472</v>
      </c>
      <c r="K239" s="111"/>
      <c r="L239" s="111"/>
      <c r="M239" s="111"/>
    </row>
    <row r="240" spans="1:13" x14ac:dyDescent="0.25">
      <c r="A240" s="337" t="s">
        <v>191</v>
      </c>
      <c r="B240" s="357">
        <v>17714981</v>
      </c>
      <c r="C240" s="337">
        <v>22.4</v>
      </c>
      <c r="D240" s="340">
        <v>4820</v>
      </c>
      <c r="E240" s="340">
        <v>5630</v>
      </c>
      <c r="F240" s="340">
        <f t="shared" si="15"/>
        <v>810</v>
      </c>
      <c r="G240" s="341">
        <f t="shared" si="13"/>
        <v>0.6966</v>
      </c>
      <c r="H240" s="341"/>
      <c r="I240" s="342">
        <f>(C240/C275)*I11</f>
        <v>5.1927489777054789E-2</v>
      </c>
      <c r="J240" s="343">
        <f t="shared" si="14"/>
        <v>0.74852748977705474</v>
      </c>
      <c r="K240" s="111"/>
      <c r="L240" s="111"/>
      <c r="M240" s="111"/>
    </row>
    <row r="241" spans="1:13" x14ac:dyDescent="0.25">
      <c r="A241" s="337" t="s">
        <v>192</v>
      </c>
      <c r="B241" s="357">
        <v>17715748</v>
      </c>
      <c r="C241" s="337">
        <v>31.2</v>
      </c>
      <c r="D241" s="340">
        <v>2690</v>
      </c>
      <c r="E241" s="340">
        <v>2690</v>
      </c>
      <c r="F241" s="340">
        <f t="shared" si="15"/>
        <v>0</v>
      </c>
      <c r="G241" s="341">
        <f t="shared" si="13"/>
        <v>0</v>
      </c>
      <c r="H241" s="341"/>
      <c r="I241" s="342">
        <f>(C241/C275)*I11</f>
        <v>7.2327575046612025E-2</v>
      </c>
      <c r="J241" s="343">
        <f t="shared" si="14"/>
        <v>7.2327575046612025E-2</v>
      </c>
      <c r="K241" s="111"/>
      <c r="L241" s="111"/>
      <c r="M241" s="111"/>
    </row>
    <row r="242" spans="1:13" x14ac:dyDescent="0.25">
      <c r="A242" s="337" t="s">
        <v>193</v>
      </c>
      <c r="B242" s="357">
        <v>17715384</v>
      </c>
      <c r="C242" s="337">
        <v>32.299999999999997</v>
      </c>
      <c r="D242" s="340">
        <v>3205</v>
      </c>
      <c r="E242" s="340">
        <v>4190</v>
      </c>
      <c r="F242" s="340">
        <f t="shared" si="15"/>
        <v>985</v>
      </c>
      <c r="G242" s="341">
        <f t="shared" si="13"/>
        <v>0.84709999999999996</v>
      </c>
      <c r="H242" s="341"/>
      <c r="I242" s="342">
        <f>(C242/C275)*I11</f>
        <v>7.4877585705306685E-2</v>
      </c>
      <c r="J242" s="343">
        <f t="shared" si="14"/>
        <v>0.92197758570530663</v>
      </c>
      <c r="K242" s="111"/>
      <c r="L242" s="111"/>
      <c r="M242" s="111"/>
    </row>
    <row r="243" spans="1:13" x14ac:dyDescent="0.25">
      <c r="A243" s="337" t="s">
        <v>194</v>
      </c>
      <c r="B243" s="357">
        <v>17715650</v>
      </c>
      <c r="C243" s="337">
        <v>25.2</v>
      </c>
      <c r="D243" s="340">
        <v>5940</v>
      </c>
      <c r="E243" s="340">
        <v>6950</v>
      </c>
      <c r="F243" s="340">
        <f t="shared" si="15"/>
        <v>1010</v>
      </c>
      <c r="G243" s="341">
        <f t="shared" si="13"/>
        <v>0.86859999999999993</v>
      </c>
      <c r="H243" s="341"/>
      <c r="I243" s="342">
        <f>(C243/C275)*I11</f>
        <v>5.8418425999186632E-2</v>
      </c>
      <c r="J243" s="343">
        <f t="shared" si="14"/>
        <v>0.9270184259991866</v>
      </c>
      <c r="K243" s="111"/>
      <c r="L243" s="111"/>
      <c r="M243" s="111"/>
    </row>
    <row r="244" spans="1:13" x14ac:dyDescent="0.25">
      <c r="A244" s="337" t="s">
        <v>195</v>
      </c>
      <c r="B244" s="357">
        <v>17715387</v>
      </c>
      <c r="C244" s="337">
        <v>28.9</v>
      </c>
      <c r="D244" s="340">
        <v>7495</v>
      </c>
      <c r="E244" s="340">
        <v>8770</v>
      </c>
      <c r="F244" s="340">
        <f t="shared" si="15"/>
        <v>1275</v>
      </c>
      <c r="G244" s="341">
        <f t="shared" si="13"/>
        <v>1.0965</v>
      </c>
      <c r="H244" s="341"/>
      <c r="I244" s="342">
        <f>(C244/C275)*I11</f>
        <v>6.6995734578432303E-2</v>
      </c>
      <c r="J244" s="343">
        <f t="shared" si="14"/>
        <v>1.1634957345784323</v>
      </c>
      <c r="K244" s="111"/>
      <c r="L244" s="111"/>
      <c r="M244" s="111"/>
    </row>
    <row r="245" spans="1:13" x14ac:dyDescent="0.25">
      <c r="A245" s="337" t="s">
        <v>196</v>
      </c>
      <c r="B245" s="357">
        <v>17715184</v>
      </c>
      <c r="C245" s="337">
        <v>27.4</v>
      </c>
      <c r="D245" s="340">
        <v>5745</v>
      </c>
      <c r="E245" s="340">
        <v>6445</v>
      </c>
      <c r="F245" s="340">
        <f t="shared" si="15"/>
        <v>700</v>
      </c>
      <c r="G245" s="341">
        <f t="shared" si="13"/>
        <v>0.60199999999999998</v>
      </c>
      <c r="H245" s="341"/>
      <c r="I245" s="342">
        <f>(C245/C275)*I11</f>
        <v>6.3518447316575952E-2</v>
      </c>
      <c r="J245" s="343">
        <f t="shared" si="14"/>
        <v>0.66551844731657595</v>
      </c>
      <c r="K245" s="111"/>
      <c r="L245" s="111"/>
      <c r="M245" s="111"/>
    </row>
    <row r="246" spans="1:13" x14ac:dyDescent="0.25">
      <c r="A246" s="337" t="s">
        <v>197</v>
      </c>
      <c r="B246" s="357">
        <v>17715217</v>
      </c>
      <c r="C246" s="337">
        <v>25.1</v>
      </c>
      <c r="D246" s="340">
        <v>4255</v>
      </c>
      <c r="E246" s="340">
        <v>4995</v>
      </c>
      <c r="F246" s="340">
        <f t="shared" si="15"/>
        <v>740</v>
      </c>
      <c r="G246" s="341">
        <f t="shared" si="13"/>
        <v>0.63639999999999997</v>
      </c>
      <c r="H246" s="341"/>
      <c r="I246" s="342">
        <f>(C246/C275)*I11</f>
        <v>5.8186606848396216E-2</v>
      </c>
      <c r="J246" s="343">
        <f t="shared" si="14"/>
        <v>0.69458660684839613</v>
      </c>
      <c r="K246" s="111"/>
      <c r="L246" s="111"/>
      <c r="M246" s="111"/>
    </row>
    <row r="247" spans="1:13" x14ac:dyDescent="0.25">
      <c r="A247" s="337" t="s">
        <v>198</v>
      </c>
      <c r="B247" s="357">
        <v>17714950</v>
      </c>
      <c r="C247" s="337">
        <v>24.6</v>
      </c>
      <c r="D247" s="340">
        <v>4615</v>
      </c>
      <c r="E247" s="340">
        <v>5400</v>
      </c>
      <c r="F247" s="340">
        <f t="shared" si="15"/>
        <v>785</v>
      </c>
      <c r="G247" s="341">
        <f t="shared" si="13"/>
        <v>0.67510000000000003</v>
      </c>
      <c r="H247" s="341"/>
      <c r="I247" s="342">
        <f>(C247/C275)*I11</f>
        <v>5.7027511094444108E-2</v>
      </c>
      <c r="J247" s="343">
        <f t="shared" si="14"/>
        <v>0.73212751109444418</v>
      </c>
      <c r="K247" s="111"/>
      <c r="L247" s="111"/>
      <c r="M247" s="111"/>
    </row>
    <row r="248" spans="1:13" x14ac:dyDescent="0.25">
      <c r="A248" s="337" t="s">
        <v>199</v>
      </c>
      <c r="B248" s="357">
        <v>17715046</v>
      </c>
      <c r="C248" s="337">
        <v>34.1</v>
      </c>
      <c r="D248" s="340">
        <v>7570</v>
      </c>
      <c r="E248" s="340">
        <v>8905</v>
      </c>
      <c r="F248" s="340">
        <f t="shared" si="15"/>
        <v>1335</v>
      </c>
      <c r="G248" s="341">
        <f t="shared" si="13"/>
        <v>1.1480999999999999</v>
      </c>
      <c r="H248" s="341"/>
      <c r="I248" s="342">
        <f>(C248/C275)*I11</f>
        <v>7.9050330419534298E-2</v>
      </c>
      <c r="J248" s="343">
        <f t="shared" si="14"/>
        <v>1.2271503304195341</v>
      </c>
      <c r="K248" s="111"/>
      <c r="L248" s="111"/>
      <c r="M248" s="111"/>
    </row>
    <row r="249" spans="1:13" x14ac:dyDescent="0.25">
      <c r="A249" s="337" t="s">
        <v>200</v>
      </c>
      <c r="B249" s="357">
        <v>17715153</v>
      </c>
      <c r="C249" s="337">
        <v>28.6</v>
      </c>
      <c r="D249" s="340">
        <v>6845</v>
      </c>
      <c r="E249" s="340">
        <v>7885</v>
      </c>
      <c r="F249" s="340">
        <f t="shared" si="15"/>
        <v>1040</v>
      </c>
      <c r="G249" s="341">
        <f t="shared" si="13"/>
        <v>0.89439999999999997</v>
      </c>
      <c r="H249" s="341"/>
      <c r="I249" s="342">
        <f>(C249/C275)*I11</f>
        <v>6.6300277126061041E-2</v>
      </c>
      <c r="J249" s="343">
        <f t="shared" si="14"/>
        <v>0.96070027712606099</v>
      </c>
      <c r="K249" s="111"/>
      <c r="L249" s="111"/>
      <c r="M249" s="111"/>
    </row>
    <row r="250" spans="1:13" x14ac:dyDescent="0.25">
      <c r="A250" s="337" t="s">
        <v>201</v>
      </c>
      <c r="B250" s="357">
        <v>17715296</v>
      </c>
      <c r="C250" s="337">
        <v>24.4</v>
      </c>
      <c r="D250" s="340">
        <v>5420</v>
      </c>
      <c r="E250" s="340">
        <v>6000</v>
      </c>
      <c r="F250" s="340">
        <f t="shared" si="15"/>
        <v>580</v>
      </c>
      <c r="G250" s="341">
        <f t="shared" si="13"/>
        <v>0.49879999999999997</v>
      </c>
      <c r="H250" s="341"/>
      <c r="I250" s="342">
        <f>(C250/C275)*I11</f>
        <v>5.6563872792863255E-2</v>
      </c>
      <c r="J250" s="343">
        <f t="shared" si="14"/>
        <v>0.55536387279286326</v>
      </c>
      <c r="K250" s="111"/>
      <c r="L250" s="111"/>
      <c r="M250" s="111"/>
    </row>
    <row r="251" spans="1:13" x14ac:dyDescent="0.25">
      <c r="A251" s="337" t="s">
        <v>202</v>
      </c>
      <c r="B251" s="357">
        <v>17715166</v>
      </c>
      <c r="C251" s="337">
        <v>43.8</v>
      </c>
      <c r="D251" s="340">
        <v>8130</v>
      </c>
      <c r="E251" s="340">
        <v>9700</v>
      </c>
      <c r="F251" s="340">
        <f t="shared" si="15"/>
        <v>1570</v>
      </c>
      <c r="G251" s="341">
        <f t="shared" si="13"/>
        <v>1.3502000000000001</v>
      </c>
      <c r="H251" s="341"/>
      <c r="I251" s="342">
        <f>(C251/C275)*I11</f>
        <v>0.10153678804620533</v>
      </c>
      <c r="J251" s="343">
        <f t="shared" si="14"/>
        <v>1.4517367880462053</v>
      </c>
      <c r="K251" s="111"/>
      <c r="L251" s="111"/>
      <c r="M251" s="111"/>
    </row>
    <row r="252" spans="1:13" x14ac:dyDescent="0.25">
      <c r="A252" s="337" t="s">
        <v>203</v>
      </c>
      <c r="B252" s="357">
        <v>17715653</v>
      </c>
      <c r="C252" s="337">
        <v>29.3</v>
      </c>
      <c r="D252" s="340">
        <v>6335</v>
      </c>
      <c r="E252" s="340">
        <v>7370</v>
      </c>
      <c r="F252" s="340">
        <f t="shared" si="15"/>
        <v>1035</v>
      </c>
      <c r="G252" s="341">
        <f t="shared" si="13"/>
        <v>0.8901</v>
      </c>
      <c r="H252" s="341"/>
      <c r="I252" s="342">
        <f>(C252/C275)*I11</f>
        <v>6.7923011181593981E-2</v>
      </c>
      <c r="J252" s="343">
        <f t="shared" si="14"/>
        <v>0.95802301118159394</v>
      </c>
      <c r="K252" s="111"/>
      <c r="L252" s="111"/>
      <c r="M252" s="111"/>
    </row>
    <row r="253" spans="1:13" x14ac:dyDescent="0.25">
      <c r="A253" s="337" t="s">
        <v>204</v>
      </c>
      <c r="B253" s="357">
        <v>17715176</v>
      </c>
      <c r="C253" s="337">
        <v>29.8</v>
      </c>
      <c r="D253" s="340">
        <v>6995</v>
      </c>
      <c r="E253" s="340">
        <v>8225</v>
      </c>
      <c r="F253" s="340">
        <f t="shared" si="15"/>
        <v>1230</v>
      </c>
      <c r="G253" s="341">
        <f t="shared" si="13"/>
        <v>1.0578000000000001</v>
      </c>
      <c r="H253" s="341"/>
      <c r="I253" s="342">
        <f>(C253/C275)*I11</f>
        <v>6.9082106935546103E-2</v>
      </c>
      <c r="J253" s="343">
        <f t="shared" si="14"/>
        <v>1.1268821069355461</v>
      </c>
      <c r="K253" s="111"/>
      <c r="L253" s="111"/>
      <c r="M253" s="111"/>
    </row>
    <row r="254" spans="1:13" x14ac:dyDescent="0.25">
      <c r="A254" s="337" t="s">
        <v>205</v>
      </c>
      <c r="B254" s="357">
        <v>17714983</v>
      </c>
      <c r="C254" s="337">
        <v>32.799999999999997</v>
      </c>
      <c r="D254" s="340">
        <v>7200</v>
      </c>
      <c r="E254" s="340">
        <v>8390</v>
      </c>
      <c r="F254" s="340">
        <f t="shared" si="15"/>
        <v>1190</v>
      </c>
      <c r="G254" s="341">
        <f t="shared" si="13"/>
        <v>1.0233999999999999</v>
      </c>
      <c r="H254" s="341"/>
      <c r="I254" s="342">
        <f>(C254/C275)*I11</f>
        <v>7.6036681459258793E-2</v>
      </c>
      <c r="J254" s="343">
        <f t="shared" si="14"/>
        <v>1.0994366814592587</v>
      </c>
      <c r="K254" s="111"/>
      <c r="L254" s="111"/>
      <c r="M254" s="111"/>
    </row>
    <row r="255" spans="1:13" x14ac:dyDescent="0.25">
      <c r="A255" s="337" t="s">
        <v>206</v>
      </c>
      <c r="B255" s="357">
        <v>17715554</v>
      </c>
      <c r="C255" s="337">
        <v>24.8</v>
      </c>
      <c r="D255" s="340">
        <v>6225</v>
      </c>
      <c r="E255" s="340">
        <v>7460</v>
      </c>
      <c r="F255" s="340">
        <f t="shared" si="15"/>
        <v>1235</v>
      </c>
      <c r="G255" s="341">
        <f t="shared" si="13"/>
        <v>1.0621</v>
      </c>
      <c r="H255" s="341"/>
      <c r="I255" s="342">
        <f>(C255/C275)*I11</f>
        <v>5.7491149396024954E-2</v>
      </c>
      <c r="J255" s="343">
        <f t="shared" si="14"/>
        <v>1.1195911493960251</v>
      </c>
      <c r="K255" s="111"/>
      <c r="L255" s="111"/>
      <c r="M255" s="111"/>
    </row>
    <row r="256" spans="1:13" x14ac:dyDescent="0.25">
      <c r="A256" s="337" t="s">
        <v>174</v>
      </c>
      <c r="B256" s="357">
        <v>17218629</v>
      </c>
      <c r="C256" s="337">
        <v>61.6</v>
      </c>
      <c r="D256" s="340">
        <v>5760</v>
      </c>
      <c r="E256" s="340">
        <v>6570</v>
      </c>
      <c r="F256" s="340">
        <f t="shared" si="15"/>
        <v>810</v>
      </c>
      <c r="G256" s="341">
        <f t="shared" si="13"/>
        <v>0.6966</v>
      </c>
      <c r="H256" s="341"/>
      <c r="I256" s="342">
        <f>(C256/C275)*I11</f>
        <v>0.14280059688690067</v>
      </c>
      <c r="J256" s="343">
        <f t="shared" si="14"/>
        <v>0.83940059688690072</v>
      </c>
      <c r="K256" s="111"/>
      <c r="L256" s="111"/>
      <c r="M256" s="111"/>
    </row>
    <row r="257" spans="1:13" x14ac:dyDescent="0.25">
      <c r="A257" s="337" t="s">
        <v>175</v>
      </c>
      <c r="B257" s="357">
        <v>17219205</v>
      </c>
      <c r="C257" s="337">
        <v>49.7</v>
      </c>
      <c r="D257" s="340">
        <v>3115</v>
      </c>
      <c r="E257" s="340">
        <v>3115</v>
      </c>
      <c r="F257" s="340">
        <f t="shared" si="15"/>
        <v>0</v>
      </c>
      <c r="G257" s="341">
        <f t="shared" si="13"/>
        <v>0</v>
      </c>
      <c r="H257" s="341">
        <f>C257*0.015*12/7</f>
        <v>1.2780000000000002</v>
      </c>
      <c r="I257" s="342">
        <f>(C257/C275)*I11</f>
        <v>0.11521411794284032</v>
      </c>
      <c r="J257" s="343">
        <f>H257+I257</f>
        <v>1.3932141179428406</v>
      </c>
      <c r="K257" s="111"/>
      <c r="L257" s="111"/>
      <c r="M257" s="111"/>
    </row>
    <row r="258" spans="1:13" x14ac:dyDescent="0.25">
      <c r="A258" s="337" t="s">
        <v>176</v>
      </c>
      <c r="B258" s="357">
        <v>17218873</v>
      </c>
      <c r="C258" s="337">
        <v>55</v>
      </c>
      <c r="D258" s="340">
        <v>8195</v>
      </c>
      <c r="E258" s="340">
        <v>9570</v>
      </c>
      <c r="F258" s="340">
        <f t="shared" si="15"/>
        <v>1375</v>
      </c>
      <c r="G258" s="341">
        <f t="shared" si="13"/>
        <v>1.1824999999999999</v>
      </c>
      <c r="H258" s="341"/>
      <c r="I258" s="342">
        <f>(C258/C275)*I11</f>
        <v>0.12750053293473274</v>
      </c>
      <c r="J258" s="343">
        <f t="shared" si="14"/>
        <v>1.3100005329347326</v>
      </c>
      <c r="K258" s="111"/>
      <c r="L258" s="111"/>
      <c r="M258" s="111"/>
    </row>
    <row r="259" spans="1:13" x14ac:dyDescent="0.25">
      <c r="A259" s="337" t="s">
        <v>177</v>
      </c>
      <c r="B259" s="357">
        <v>17219306</v>
      </c>
      <c r="C259" s="337">
        <v>27.6</v>
      </c>
      <c r="D259" s="340">
        <v>5825</v>
      </c>
      <c r="E259" s="340">
        <v>6750</v>
      </c>
      <c r="F259" s="340">
        <f t="shared" si="15"/>
        <v>925</v>
      </c>
      <c r="G259" s="341">
        <f t="shared" si="13"/>
        <v>0.79549999999999998</v>
      </c>
      <c r="H259" s="341"/>
      <c r="I259" s="342">
        <f>(C259/C275)*I11</f>
        <v>6.3982085618156798E-2</v>
      </c>
      <c r="J259" s="343">
        <f t="shared" si="14"/>
        <v>0.85948208561815675</v>
      </c>
      <c r="K259" s="111"/>
      <c r="L259" s="111"/>
      <c r="M259" s="111"/>
    </row>
    <row r="260" spans="1:13" x14ac:dyDescent="0.25">
      <c r="A260" s="337" t="s">
        <v>178</v>
      </c>
      <c r="B260" s="357">
        <v>17715274</v>
      </c>
      <c r="C260" s="337">
        <v>22</v>
      </c>
      <c r="D260" s="340">
        <v>1950</v>
      </c>
      <c r="E260" s="340">
        <v>2640</v>
      </c>
      <c r="F260" s="340">
        <f t="shared" si="15"/>
        <v>690</v>
      </c>
      <c r="G260" s="341">
        <f t="shared" si="13"/>
        <v>0.59340000000000004</v>
      </c>
      <c r="H260" s="341"/>
      <c r="I260" s="342">
        <f>(C260/C275)*I11</f>
        <v>5.1000213173893097E-2</v>
      </c>
      <c r="J260" s="343">
        <f t="shared" si="14"/>
        <v>0.64440021317389318</v>
      </c>
      <c r="K260" s="111"/>
      <c r="L260" s="111"/>
      <c r="M260" s="111"/>
    </row>
    <row r="261" spans="1:13" x14ac:dyDescent="0.25">
      <c r="A261" s="337" t="s">
        <v>179</v>
      </c>
      <c r="B261" s="357">
        <v>17715700</v>
      </c>
      <c r="C261" s="337">
        <v>30.6</v>
      </c>
      <c r="D261" s="340">
        <v>6070</v>
      </c>
      <c r="E261" s="340">
        <v>7405</v>
      </c>
      <c r="F261" s="340">
        <f t="shared" si="15"/>
        <v>1335</v>
      </c>
      <c r="G261" s="341">
        <f t="shared" si="13"/>
        <v>1.1480999999999999</v>
      </c>
      <c r="H261" s="341"/>
      <c r="I261" s="342">
        <f>(C261/C275)*I11</f>
        <v>7.0936660141869487E-2</v>
      </c>
      <c r="J261" s="343">
        <f t="shared" si="14"/>
        <v>1.2190366601418694</v>
      </c>
      <c r="K261" s="111"/>
      <c r="L261" s="111"/>
      <c r="M261" s="111"/>
    </row>
    <row r="262" spans="1:13" x14ac:dyDescent="0.25">
      <c r="A262" s="337" t="s">
        <v>180</v>
      </c>
      <c r="B262" s="357">
        <v>17715694</v>
      </c>
      <c r="C262" s="337">
        <v>32</v>
      </c>
      <c r="D262" s="340">
        <v>7200</v>
      </c>
      <c r="E262" s="340">
        <v>8540</v>
      </c>
      <c r="F262" s="340">
        <f t="shared" si="15"/>
        <v>1340</v>
      </c>
      <c r="G262" s="341">
        <f t="shared" si="13"/>
        <v>1.1523999999999999</v>
      </c>
      <c r="H262" s="341"/>
      <c r="I262" s="342">
        <f>(C262/C275)*I11</f>
        <v>7.4182128252935423E-2</v>
      </c>
      <c r="J262" s="343">
        <f t="shared" si="14"/>
        <v>1.2265821282529352</v>
      </c>
      <c r="K262" s="111"/>
      <c r="L262" s="111"/>
      <c r="M262" s="111"/>
    </row>
    <row r="263" spans="1:13" x14ac:dyDescent="0.25">
      <c r="A263" s="337" t="s">
        <v>181</v>
      </c>
      <c r="B263" s="357">
        <v>17714976</v>
      </c>
      <c r="C263" s="337">
        <v>35.200000000000003</v>
      </c>
      <c r="D263" s="340">
        <v>4570</v>
      </c>
      <c r="E263" s="340">
        <v>5345</v>
      </c>
      <c r="F263" s="340">
        <f t="shared" si="15"/>
        <v>775</v>
      </c>
      <c r="G263" s="341">
        <f t="shared" si="13"/>
        <v>0.66649999999999998</v>
      </c>
      <c r="H263" s="341"/>
      <c r="I263" s="342">
        <f>(C263/C275)*I11</f>
        <v>8.1600341078228972E-2</v>
      </c>
      <c r="J263" s="343">
        <f t="shared" si="14"/>
        <v>0.74810034107822898</v>
      </c>
      <c r="K263" s="111"/>
      <c r="L263" s="111"/>
      <c r="M263" s="111"/>
    </row>
    <row r="264" spans="1:13" x14ac:dyDescent="0.25">
      <c r="A264" s="337" t="s">
        <v>182</v>
      </c>
      <c r="B264" s="357">
        <v>17715444</v>
      </c>
      <c r="C264" s="337">
        <v>37.1</v>
      </c>
      <c r="D264" s="340">
        <v>4930</v>
      </c>
      <c r="E264" s="340">
        <v>6100</v>
      </c>
      <c r="F264" s="340">
        <f t="shared" si="15"/>
        <v>1170</v>
      </c>
      <c r="G264" s="341">
        <f t="shared" si="13"/>
        <v>1.0062</v>
      </c>
      <c r="H264" s="341"/>
      <c r="I264" s="342">
        <f>(C264/C275)*I11</f>
        <v>8.6004904943247001E-2</v>
      </c>
      <c r="J264" s="343">
        <f t="shared" si="14"/>
        <v>1.092204904943247</v>
      </c>
      <c r="K264" s="111"/>
      <c r="L264" s="111"/>
      <c r="M264" s="111"/>
    </row>
    <row r="265" spans="1:13" x14ac:dyDescent="0.25">
      <c r="A265" s="337" t="s">
        <v>183</v>
      </c>
      <c r="B265" s="357">
        <v>17715064</v>
      </c>
      <c r="C265" s="337">
        <v>40.799999999999997</v>
      </c>
      <c r="D265" s="340">
        <v>9105</v>
      </c>
      <c r="E265" s="340">
        <v>10555</v>
      </c>
      <c r="F265" s="340">
        <f t="shared" si="15"/>
        <v>1450</v>
      </c>
      <c r="G265" s="341">
        <f t="shared" si="13"/>
        <v>1.2469999999999999</v>
      </c>
      <c r="H265" s="341"/>
      <c r="I265" s="342">
        <f>(C265/C275)*I11</f>
        <v>9.4582213522492645E-2</v>
      </c>
      <c r="J265" s="343">
        <f t="shared" si="14"/>
        <v>1.3415822135224926</v>
      </c>
      <c r="K265" s="111"/>
      <c r="L265" s="111"/>
      <c r="M265" s="111"/>
    </row>
    <row r="266" spans="1:13" x14ac:dyDescent="0.25">
      <c r="A266" s="337" t="s">
        <v>184</v>
      </c>
      <c r="B266" s="357">
        <v>17715679</v>
      </c>
      <c r="C266" s="337">
        <v>31.4</v>
      </c>
      <c r="D266" s="340">
        <v>6705</v>
      </c>
      <c r="E266" s="340">
        <v>8255</v>
      </c>
      <c r="F266" s="340">
        <f t="shared" si="15"/>
        <v>1550</v>
      </c>
      <c r="G266" s="341">
        <f t="shared" si="13"/>
        <v>1.333</v>
      </c>
      <c r="H266" s="341"/>
      <c r="I266" s="342">
        <f>(C266/C275)*I11</f>
        <v>7.2791213348192871E-2</v>
      </c>
      <c r="J266" s="343">
        <f t="shared" si="14"/>
        <v>1.4057912133481929</v>
      </c>
      <c r="K266" s="111"/>
      <c r="L266" s="111"/>
      <c r="M266" s="111"/>
    </row>
    <row r="267" spans="1:13" x14ac:dyDescent="0.25">
      <c r="A267" s="337" t="s">
        <v>185</v>
      </c>
      <c r="B267" s="357">
        <v>17715061</v>
      </c>
      <c r="C267" s="337">
        <v>29.8</v>
      </c>
      <c r="D267" s="340">
        <v>5650</v>
      </c>
      <c r="E267" s="340">
        <v>6340</v>
      </c>
      <c r="F267" s="340">
        <f t="shared" si="15"/>
        <v>690</v>
      </c>
      <c r="G267" s="341">
        <f t="shared" si="13"/>
        <v>0.59340000000000004</v>
      </c>
      <c r="H267" s="341"/>
      <c r="I267" s="342">
        <f>(C267/C275)*I11</f>
        <v>6.9082106935546103E-2</v>
      </c>
      <c r="J267" s="343">
        <f t="shared" si="14"/>
        <v>0.6624821069355461</v>
      </c>
      <c r="K267" s="111"/>
      <c r="L267" s="111"/>
      <c r="M267" s="111"/>
    </row>
    <row r="268" spans="1:13" x14ac:dyDescent="0.25">
      <c r="A268" s="337" t="s">
        <v>186</v>
      </c>
      <c r="B268" s="357">
        <v>17714969</v>
      </c>
      <c r="C268" s="337">
        <v>29.1</v>
      </c>
      <c r="D268" s="340">
        <v>8335</v>
      </c>
      <c r="E268" s="340">
        <v>9985</v>
      </c>
      <c r="F268" s="340">
        <f t="shared" si="15"/>
        <v>1650</v>
      </c>
      <c r="G268" s="341">
        <f t="shared" si="13"/>
        <v>1.419</v>
      </c>
      <c r="H268" s="341"/>
      <c r="I268" s="342">
        <f>(C268/C275)*I11</f>
        <v>6.7459372880013149E-2</v>
      </c>
      <c r="J268" s="343">
        <f t="shared" si="14"/>
        <v>1.4864593728800133</v>
      </c>
      <c r="K268" s="111"/>
      <c r="L268" s="111"/>
      <c r="M268" s="111"/>
    </row>
    <row r="269" spans="1:13" x14ac:dyDescent="0.25">
      <c r="A269" s="337" t="s">
        <v>187</v>
      </c>
      <c r="B269" s="357">
        <v>17219305</v>
      </c>
      <c r="C269" s="337">
        <v>33.4</v>
      </c>
      <c r="D269" s="340">
        <v>4560</v>
      </c>
      <c r="E269" s="340">
        <v>4560</v>
      </c>
      <c r="F269" s="340">
        <f t="shared" si="15"/>
        <v>0</v>
      </c>
      <c r="G269" s="341">
        <f t="shared" ref="G269:G273" si="16">F269*0.00086</f>
        <v>0</v>
      </c>
      <c r="H269" s="341">
        <f>C269*0.015*12/7</f>
        <v>0.85885714285714287</v>
      </c>
      <c r="I269" s="342">
        <f>(C269/C275)*I11</f>
        <v>7.742759636400133E-2</v>
      </c>
      <c r="J269" s="343">
        <f>H269+I269</f>
        <v>0.93628473922114419</v>
      </c>
      <c r="K269" s="111"/>
      <c r="L269" s="111"/>
      <c r="M269" s="111"/>
    </row>
    <row r="270" spans="1:13" x14ac:dyDescent="0.25">
      <c r="A270" s="337" t="s">
        <v>188</v>
      </c>
      <c r="B270" s="357">
        <v>17218719</v>
      </c>
      <c r="C270" s="337">
        <v>32.5</v>
      </c>
      <c r="D270" s="340">
        <v>8615</v>
      </c>
      <c r="E270" s="340">
        <v>10175</v>
      </c>
      <c r="F270" s="340">
        <f t="shared" si="15"/>
        <v>1560</v>
      </c>
      <c r="G270" s="341">
        <f t="shared" si="16"/>
        <v>1.3415999999999999</v>
      </c>
      <c r="H270" s="341"/>
      <c r="I270" s="342">
        <f>(C270/C275)*I11</f>
        <v>7.5341224006887531E-2</v>
      </c>
      <c r="J270" s="343">
        <f t="shared" ref="J270:J273" si="17">G270+I270</f>
        <v>1.4169412240068875</v>
      </c>
      <c r="K270" s="111"/>
      <c r="L270" s="111"/>
      <c r="M270" s="111"/>
    </row>
    <row r="271" spans="1:13" x14ac:dyDescent="0.25">
      <c r="A271" s="337" t="s">
        <v>189</v>
      </c>
      <c r="B271" s="357">
        <v>17715338</v>
      </c>
      <c r="C271" s="337">
        <v>29.5</v>
      </c>
      <c r="D271" s="340">
        <v>7225</v>
      </c>
      <c r="E271" s="340">
        <v>8615</v>
      </c>
      <c r="F271" s="340">
        <f t="shared" si="15"/>
        <v>1390</v>
      </c>
      <c r="G271" s="341">
        <f t="shared" si="16"/>
        <v>1.1954</v>
      </c>
      <c r="H271" s="341"/>
      <c r="I271" s="342">
        <f>(C271/C275)*I11</f>
        <v>6.8386649483174827E-2</v>
      </c>
      <c r="J271" s="343">
        <f t="shared" si="17"/>
        <v>1.2637866494831749</v>
      </c>
      <c r="K271" s="111"/>
      <c r="L271" s="111"/>
      <c r="M271" s="111"/>
    </row>
    <row r="272" spans="1:13" x14ac:dyDescent="0.25">
      <c r="A272" s="337" t="s">
        <v>190</v>
      </c>
      <c r="B272" s="357">
        <v>17715503</v>
      </c>
      <c r="C272" s="337">
        <v>24.4</v>
      </c>
      <c r="D272" s="340">
        <v>6300</v>
      </c>
      <c r="E272" s="340">
        <v>7210</v>
      </c>
      <c r="F272" s="340">
        <f t="shared" ref="F272:F275" si="18">E272-D272</f>
        <v>910</v>
      </c>
      <c r="G272" s="341">
        <f t="shared" si="16"/>
        <v>0.78259999999999996</v>
      </c>
      <c r="H272" s="341"/>
      <c r="I272" s="342">
        <f>(C272/C275)*I11</f>
        <v>5.6563872792863255E-2</v>
      </c>
      <c r="J272" s="343">
        <f t="shared" si="17"/>
        <v>0.8391638727928632</v>
      </c>
      <c r="K272" s="111"/>
      <c r="L272" s="111"/>
      <c r="M272" s="111"/>
    </row>
    <row r="273" spans="1:13" x14ac:dyDescent="0.25">
      <c r="A273" s="337" t="s">
        <v>191</v>
      </c>
      <c r="B273" s="357">
        <v>17219032</v>
      </c>
      <c r="C273" s="337">
        <v>43.3</v>
      </c>
      <c r="D273" s="340">
        <v>8640</v>
      </c>
      <c r="E273" s="340">
        <v>10220</v>
      </c>
      <c r="F273" s="340">
        <f t="shared" si="18"/>
        <v>1580</v>
      </c>
      <c r="G273" s="341">
        <f t="shared" si="16"/>
        <v>1.3588</v>
      </c>
      <c r="H273" s="341"/>
      <c r="I273" s="342">
        <f>(C273/C275)*I11</f>
        <v>0.10037769229225323</v>
      </c>
      <c r="J273" s="343">
        <f t="shared" si="17"/>
        <v>1.4591776922922532</v>
      </c>
      <c r="K273" s="111"/>
      <c r="L273" s="111"/>
      <c r="M273" s="111"/>
    </row>
    <row r="274" spans="1:13" x14ac:dyDescent="0.25">
      <c r="A274" s="812" t="s">
        <v>211</v>
      </c>
      <c r="B274" s="813"/>
      <c r="C274" s="366">
        <f t="shared" ref="C274:J274" si="19">SUM(C205:C273)</f>
        <v>2877.7000000000007</v>
      </c>
      <c r="D274" s="353">
        <f t="shared" ref="D274" si="20">SUM(D205:D273)</f>
        <v>580154</v>
      </c>
      <c r="E274" s="353">
        <f>SUM(E205:E273)</f>
        <v>668501</v>
      </c>
      <c r="F274" s="340">
        <f t="shared" si="18"/>
        <v>88347</v>
      </c>
      <c r="G274" s="354">
        <f t="shared" si="19"/>
        <v>75.978419999999986</v>
      </c>
      <c r="H274" s="354">
        <f>SUM(H205:H273)</f>
        <v>2.136857142857143</v>
      </c>
      <c r="I274" s="354">
        <f t="shared" si="19"/>
        <v>6.6710597022960085</v>
      </c>
      <c r="J274" s="354">
        <f t="shared" si="19"/>
        <v>84.786336845153173</v>
      </c>
      <c r="K274" s="111"/>
      <c r="L274" s="111"/>
      <c r="M274" s="111"/>
    </row>
    <row r="275" spans="1:13" x14ac:dyDescent="0.25">
      <c r="A275" s="803" t="s">
        <v>212</v>
      </c>
      <c r="B275" s="804"/>
      <c r="C275" s="355">
        <f t="shared" ref="C275:I275" si="21">C274+C204</f>
        <v>13523.499999999998</v>
      </c>
      <c r="D275" s="353">
        <f t="shared" si="21"/>
        <v>1663901</v>
      </c>
      <c r="E275" s="353">
        <f t="shared" si="21"/>
        <v>1910679</v>
      </c>
      <c r="F275" s="340">
        <f t="shared" si="18"/>
        <v>246778</v>
      </c>
      <c r="G275" s="354">
        <f t="shared" si="21"/>
        <v>212.22908000000001</v>
      </c>
      <c r="H275" s="354">
        <f>H203+H274</f>
        <v>2.136857142857143</v>
      </c>
      <c r="I275" s="354">
        <f t="shared" si="21"/>
        <v>31.350062857142888</v>
      </c>
      <c r="J275" s="354">
        <f>J274+J204</f>
        <v>245.71600000000001</v>
      </c>
      <c r="K275" s="111"/>
      <c r="L275" s="111"/>
      <c r="M275" s="111"/>
    </row>
    <row r="276" spans="1:13" x14ac:dyDescent="0.25">
      <c r="A276" s="108"/>
      <c r="B276" s="373"/>
      <c r="C276" s="108"/>
      <c r="D276" s="112"/>
      <c r="E276" s="112"/>
      <c r="F276" s="112" t="s">
        <v>231</v>
      </c>
      <c r="G276" s="112"/>
      <c r="H276" s="112"/>
      <c r="I276" s="372"/>
      <c r="J276" s="369"/>
      <c r="K276" s="111"/>
      <c r="L276" s="111"/>
      <c r="M276" s="111"/>
    </row>
    <row r="277" spans="1:13" x14ac:dyDescent="0.25">
      <c r="A277" s="53"/>
      <c r="B277" s="492"/>
      <c r="C277" s="53"/>
      <c r="D277" s="53"/>
      <c r="E277" s="53"/>
      <c r="F277" s="53"/>
      <c r="G277" s="53"/>
      <c r="H277" s="53"/>
      <c r="I277" s="493"/>
      <c r="J277" s="53"/>
      <c r="K277" s="494"/>
      <c r="L277" s="494"/>
      <c r="M277" s="494"/>
    </row>
    <row r="278" spans="1:13" x14ac:dyDescent="0.25">
      <c r="M278" s="323"/>
    </row>
    <row r="279" spans="1:13" x14ac:dyDescent="0.25">
      <c r="M279" s="323"/>
    </row>
  </sheetData>
  <mergeCells count="18">
    <mergeCell ref="A1:M1"/>
    <mergeCell ref="A3:M3"/>
    <mergeCell ref="A4:M4"/>
    <mergeCell ref="A6:I6"/>
    <mergeCell ref="L6:M11"/>
    <mergeCell ref="A7:D7"/>
    <mergeCell ref="E7:G7"/>
    <mergeCell ref="A8:D8"/>
    <mergeCell ref="E8:G8"/>
    <mergeCell ref="A9:D11"/>
    <mergeCell ref="A274:B274"/>
    <mergeCell ref="A275:B275"/>
    <mergeCell ref="H12:K12"/>
    <mergeCell ref="E9:G9"/>
    <mergeCell ref="E10:G10"/>
    <mergeCell ref="E11:G11"/>
    <mergeCell ref="G13:J13"/>
    <mergeCell ref="A204:B204"/>
  </mergeCells>
  <pageMargins left="0.7" right="0.7" top="0.75" bottom="0.75" header="0.3" footer="0.3"/>
  <pageSetup paperSize="9" scale="6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3</vt:i4>
      </vt:variant>
    </vt:vector>
  </HeadingPairs>
  <TitlesOfParts>
    <vt:vector size="23" baseType="lpstr">
      <vt:lpstr>Январь 2018</vt:lpstr>
      <vt:lpstr>Февраль 2018</vt:lpstr>
      <vt:lpstr>Март 2018</vt:lpstr>
      <vt:lpstr>Апрель 2018</vt:lpstr>
      <vt:lpstr>Октябрь 2018</vt:lpstr>
      <vt:lpstr>Ноябрь 2018</vt:lpstr>
      <vt:lpstr>Декабрь 2018</vt:lpstr>
      <vt:lpstr>Перерасчет 12.17-11.18</vt:lpstr>
      <vt:lpstr>Январь 2019</vt:lpstr>
      <vt:lpstr>Февраль 2019</vt:lpstr>
      <vt:lpstr>Перерасчет Февраль в Марте 19</vt:lpstr>
      <vt:lpstr>Март 2019</vt:lpstr>
      <vt:lpstr>Апрель 2019</vt:lpstr>
      <vt:lpstr>Перерасчет  Апрель 2019</vt:lpstr>
      <vt:lpstr>Октябрь 2019 корп.3</vt:lpstr>
      <vt:lpstr>Октябрь 2019 корп.2</vt:lpstr>
      <vt:lpstr>Ноябрь 2019 корп.3</vt:lpstr>
      <vt:lpstr>Ноябрь 2019 корп.2</vt:lpstr>
      <vt:lpstr>Декабрь корп.3</vt:lpstr>
      <vt:lpstr>Декабрь корп.2</vt:lpstr>
      <vt:lpstr>'Март 2018'!Заголовки_для_печати</vt:lpstr>
      <vt:lpstr>'Февраль 2018'!Заголовки_для_печати</vt:lpstr>
      <vt:lpstr>'Январь 2018'!Заголовки_для_печати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Сириус</dc:creator>
  <cp:lastModifiedBy>user</cp:lastModifiedBy>
  <cp:lastPrinted>2019-05-08T09:43:36Z</cp:lastPrinted>
  <dcterms:created xsi:type="dcterms:W3CDTF">2017-12-26T06:32:17Z</dcterms:created>
  <dcterms:modified xsi:type="dcterms:W3CDTF">2020-01-16T08:08:38Z</dcterms:modified>
</cp:coreProperties>
</file>