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декабрь 2020" sheetId="26" r:id="rId1"/>
    <sheet name="ноябрь 2020" sheetId="25" r:id="rId2"/>
    <sheet name="Октябрь 2020" sheetId="24" r:id="rId3"/>
    <sheet name="Апрель 2020 (2)" sheetId="23" r:id="rId4"/>
    <sheet name="Апрель 2020" sheetId="22" r:id="rId5"/>
    <sheet name="Март 2020" sheetId="21" r:id="rId6"/>
    <sheet name="Февраль 2020" sheetId="20" r:id="rId7"/>
    <sheet name="Январь 2020" sheetId="19" r:id="rId8"/>
    <sheet name="Лист3" sheetId="5" r:id="rId9"/>
  </sheets>
  <calcPr calcId="162913"/>
</workbook>
</file>

<file path=xl/calcChain.xml><?xml version="1.0" encoding="utf-8"?>
<calcChain xmlns="http://schemas.openxmlformats.org/spreadsheetml/2006/main">
  <c r="F52" i="26" l="1"/>
  <c r="C235" i="26" l="1"/>
  <c r="F234" i="26"/>
  <c r="F233" i="26"/>
  <c r="F232" i="26"/>
  <c r="F231" i="26"/>
  <c r="F230" i="26"/>
  <c r="F229" i="26"/>
  <c r="F228" i="26"/>
  <c r="F227" i="26"/>
  <c r="F226" i="26"/>
  <c r="F225" i="26"/>
  <c r="C223" i="26"/>
  <c r="F221" i="26"/>
  <c r="F218" i="26"/>
  <c r="F217" i="26"/>
  <c r="F215" i="26"/>
  <c r="F214" i="26"/>
  <c r="F213" i="26"/>
  <c r="F212" i="26"/>
  <c r="F211" i="26"/>
  <c r="F210" i="26"/>
  <c r="F209" i="26"/>
  <c r="F208" i="26"/>
  <c r="F207" i="26"/>
  <c r="F206" i="26"/>
  <c r="F205" i="26"/>
  <c r="F204" i="26"/>
  <c r="F203" i="26"/>
  <c r="F201" i="26"/>
  <c r="F200" i="26"/>
  <c r="F199" i="26"/>
  <c r="F198" i="26"/>
  <c r="F197" i="26"/>
  <c r="F196" i="26"/>
  <c r="F195" i="26"/>
  <c r="F194" i="26"/>
  <c r="F193" i="26"/>
  <c r="F191" i="26"/>
  <c r="F190" i="26"/>
  <c r="F189" i="26"/>
  <c r="F188" i="26"/>
  <c r="F187" i="26"/>
  <c r="F186" i="26"/>
  <c r="F185" i="26"/>
  <c r="F184" i="26"/>
  <c r="F183" i="26"/>
  <c r="F182" i="26"/>
  <c r="F181" i="26"/>
  <c r="F179" i="26"/>
  <c r="F176" i="26"/>
  <c r="F174" i="26"/>
  <c r="F173" i="26"/>
  <c r="F171" i="26"/>
  <c r="F170" i="26"/>
  <c r="F169" i="26"/>
  <c r="F168" i="26"/>
  <c r="F167" i="26"/>
  <c r="F166" i="26"/>
  <c r="F165" i="26"/>
  <c r="F164" i="26"/>
  <c r="F163" i="26"/>
  <c r="F162" i="26"/>
  <c r="F161" i="26"/>
  <c r="F160" i="26"/>
  <c r="F159" i="26"/>
  <c r="F157" i="26"/>
  <c r="F156" i="26"/>
  <c r="F155" i="26"/>
  <c r="F154" i="26"/>
  <c r="F153" i="26"/>
  <c r="F151" i="26"/>
  <c r="F150" i="26"/>
  <c r="F149" i="26"/>
  <c r="F148" i="26"/>
  <c r="F147" i="26"/>
  <c r="F146" i="26"/>
  <c r="F143" i="26"/>
  <c r="F142" i="26"/>
  <c r="F141" i="26"/>
  <c r="F140" i="26"/>
  <c r="F139" i="26"/>
  <c r="F138" i="26"/>
  <c r="F137" i="26"/>
  <c r="F136" i="26"/>
  <c r="F135" i="26"/>
  <c r="F134" i="26"/>
  <c r="F133" i="26"/>
  <c r="F132" i="26"/>
  <c r="F131" i="26"/>
  <c r="F130" i="26"/>
  <c r="F129" i="26"/>
  <c r="F128" i="26"/>
  <c r="F127" i="26"/>
  <c r="F126" i="26"/>
  <c r="F125" i="26"/>
  <c r="F123" i="26"/>
  <c r="F122" i="26"/>
  <c r="F121" i="26"/>
  <c r="F118" i="26"/>
  <c r="F117" i="26"/>
  <c r="F116" i="26"/>
  <c r="F115" i="26"/>
  <c r="F114" i="26"/>
  <c r="F113" i="26"/>
  <c r="F111" i="26"/>
  <c r="F110" i="26"/>
  <c r="F109" i="26"/>
  <c r="F108" i="26"/>
  <c r="F106" i="26"/>
  <c r="F105" i="26"/>
  <c r="F104" i="26"/>
  <c r="F103" i="26"/>
  <c r="F102" i="26"/>
  <c r="F101" i="26"/>
  <c r="F100" i="26"/>
  <c r="F99" i="26"/>
  <c r="F98" i="26"/>
  <c r="F97" i="26"/>
  <c r="F96" i="26"/>
  <c r="F95" i="26"/>
  <c r="F94" i="26"/>
  <c r="F93" i="26"/>
  <c r="F92" i="26"/>
  <c r="F91" i="26"/>
  <c r="F90" i="26"/>
  <c r="F89" i="26"/>
  <c r="F88" i="26"/>
  <c r="F87" i="26"/>
  <c r="F86" i="26"/>
  <c r="F84" i="26"/>
  <c r="F83" i="26"/>
  <c r="F82" i="26"/>
  <c r="F81" i="26"/>
  <c r="F80" i="26"/>
  <c r="F79" i="26"/>
  <c r="F78" i="26"/>
  <c r="F77" i="26"/>
  <c r="F76" i="26"/>
  <c r="F75" i="26"/>
  <c r="F74" i="26"/>
  <c r="F73" i="26"/>
  <c r="F71" i="26"/>
  <c r="F70" i="26"/>
  <c r="F69" i="26"/>
  <c r="F68" i="26"/>
  <c r="F67" i="26"/>
  <c r="F66" i="26"/>
  <c r="F65" i="26"/>
  <c r="F64" i="26"/>
  <c r="F63" i="26"/>
  <c r="F61" i="26"/>
  <c r="F60" i="26"/>
  <c r="F59" i="26"/>
  <c r="F58" i="26"/>
  <c r="F57" i="26"/>
  <c r="F56" i="26"/>
  <c r="F55" i="26"/>
  <c r="F54" i="26"/>
  <c r="F53" i="26"/>
  <c r="F51" i="26"/>
  <c r="F50" i="26"/>
  <c r="F49" i="26"/>
  <c r="F48" i="26"/>
  <c r="F47" i="26"/>
  <c r="F46" i="26"/>
  <c r="F45" i="26"/>
  <c r="F42" i="26"/>
  <c r="F40" i="26"/>
  <c r="F39" i="26"/>
  <c r="F38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19" i="26"/>
  <c r="F16" i="26"/>
  <c r="F14" i="26"/>
  <c r="F223" i="26" l="1"/>
  <c r="F235" i="26"/>
  <c r="H235" i="26" l="1"/>
  <c r="I235" i="26"/>
  <c r="G223" i="26"/>
  <c r="H223" i="26"/>
  <c r="I223" i="26"/>
  <c r="I236" i="26" l="1"/>
  <c r="E229" i="25"/>
  <c r="D229" i="25"/>
  <c r="C229" i="25"/>
  <c r="F228" i="25"/>
  <c r="F227" i="25"/>
  <c r="F226" i="25"/>
  <c r="F225" i="25"/>
  <c r="F224" i="25"/>
  <c r="F223" i="25"/>
  <c r="F222" i="25"/>
  <c r="F221" i="25"/>
  <c r="F220" i="25"/>
  <c r="E218" i="25"/>
  <c r="E230" i="25" s="1"/>
  <c r="D218" i="25"/>
  <c r="C218" i="25"/>
  <c r="C230" i="25" s="1"/>
  <c r="F217" i="25"/>
  <c r="F216" i="25"/>
  <c r="F215" i="25"/>
  <c r="F214" i="25"/>
  <c r="F213" i="25"/>
  <c r="F212" i="25"/>
  <c r="F211" i="25"/>
  <c r="F210" i="25"/>
  <c r="F209" i="25"/>
  <c r="F208" i="25"/>
  <c r="F207" i="25"/>
  <c r="F206" i="25"/>
  <c r="F205" i="25"/>
  <c r="F204" i="25"/>
  <c r="F203" i="25"/>
  <c r="F202" i="25"/>
  <c r="F201" i="25"/>
  <c r="F200" i="25"/>
  <c r="F199" i="25"/>
  <c r="F198" i="25"/>
  <c r="F197" i="25"/>
  <c r="F196" i="25"/>
  <c r="F195" i="25"/>
  <c r="F194" i="25"/>
  <c r="F193" i="25"/>
  <c r="F192" i="25"/>
  <c r="F191" i="25"/>
  <c r="F190" i="25"/>
  <c r="F189" i="25"/>
  <c r="F188" i="25"/>
  <c r="F187" i="25"/>
  <c r="F186" i="25"/>
  <c r="F185" i="25"/>
  <c r="F184" i="25"/>
  <c r="F183" i="25"/>
  <c r="F182" i="25"/>
  <c r="F181" i="25"/>
  <c r="F180" i="25"/>
  <c r="F179" i="25"/>
  <c r="F178" i="25"/>
  <c r="F177" i="25"/>
  <c r="F176" i="25"/>
  <c r="F175" i="25"/>
  <c r="F174" i="25"/>
  <c r="F173" i="25"/>
  <c r="F172" i="25"/>
  <c r="F171" i="25"/>
  <c r="F170" i="25"/>
  <c r="F169" i="25"/>
  <c r="F168" i="25"/>
  <c r="F167" i="25"/>
  <c r="F166" i="25"/>
  <c r="F165" i="25"/>
  <c r="F164" i="25"/>
  <c r="F163" i="25"/>
  <c r="F162" i="25"/>
  <c r="F161" i="25"/>
  <c r="F160" i="25"/>
  <c r="F159" i="25"/>
  <c r="F158" i="25"/>
  <c r="F157" i="25"/>
  <c r="F156" i="25"/>
  <c r="F155" i="25"/>
  <c r="F154" i="25"/>
  <c r="F153" i="25"/>
  <c r="F152" i="25"/>
  <c r="F151" i="25"/>
  <c r="F150" i="25"/>
  <c r="F149" i="25"/>
  <c r="F148" i="25"/>
  <c r="F147" i="25"/>
  <c r="F146" i="25"/>
  <c r="F145" i="25"/>
  <c r="F144" i="25"/>
  <c r="F143" i="25"/>
  <c r="F142" i="25"/>
  <c r="F141" i="25"/>
  <c r="F140" i="25"/>
  <c r="F139" i="25"/>
  <c r="F138" i="25"/>
  <c r="F137" i="25"/>
  <c r="F136" i="25"/>
  <c r="F135" i="25"/>
  <c r="F134" i="25"/>
  <c r="F133" i="25"/>
  <c r="F132" i="25"/>
  <c r="F131" i="25"/>
  <c r="F130" i="25"/>
  <c r="F129" i="25"/>
  <c r="F128" i="25"/>
  <c r="F127" i="25"/>
  <c r="F126" i="25"/>
  <c r="F125" i="25"/>
  <c r="F124" i="25"/>
  <c r="F123" i="25"/>
  <c r="F122" i="25"/>
  <c r="F121" i="25"/>
  <c r="F120" i="25"/>
  <c r="F119" i="25"/>
  <c r="F118" i="25"/>
  <c r="F117" i="25"/>
  <c r="F116" i="25"/>
  <c r="F115" i="25"/>
  <c r="F114" i="25"/>
  <c r="F113" i="25"/>
  <c r="F112" i="25"/>
  <c r="F111" i="25"/>
  <c r="F110" i="25"/>
  <c r="F109" i="25"/>
  <c r="F108" i="25"/>
  <c r="F107" i="25"/>
  <c r="F106" i="25"/>
  <c r="F105" i="25"/>
  <c r="F104" i="25"/>
  <c r="F103" i="25"/>
  <c r="F102" i="25"/>
  <c r="F101" i="25"/>
  <c r="F100" i="25"/>
  <c r="F99" i="25"/>
  <c r="F98" i="25"/>
  <c r="F97" i="25"/>
  <c r="F96" i="25"/>
  <c r="F95" i="25"/>
  <c r="F94" i="25"/>
  <c r="F93" i="25"/>
  <c r="F92" i="25"/>
  <c r="F91" i="25"/>
  <c r="F90" i="25"/>
  <c r="F89" i="25"/>
  <c r="F88" i="25"/>
  <c r="F87" i="25"/>
  <c r="F86" i="25"/>
  <c r="F85" i="25"/>
  <c r="F84" i="25"/>
  <c r="F83" i="25"/>
  <c r="F82" i="25"/>
  <c r="F81" i="25"/>
  <c r="F80" i="25"/>
  <c r="F79" i="25"/>
  <c r="F78" i="25"/>
  <c r="F77" i="25"/>
  <c r="F76" i="25"/>
  <c r="F75" i="25"/>
  <c r="F74" i="25"/>
  <c r="F73" i="25"/>
  <c r="F72" i="25"/>
  <c r="F71" i="25"/>
  <c r="F70" i="25"/>
  <c r="F69" i="25"/>
  <c r="F68" i="25"/>
  <c r="F67" i="25"/>
  <c r="F66" i="25"/>
  <c r="F65" i="25"/>
  <c r="F64" i="25"/>
  <c r="F63" i="25"/>
  <c r="F62" i="25"/>
  <c r="F61" i="25"/>
  <c r="F60" i="25"/>
  <c r="F59" i="25"/>
  <c r="F58" i="25"/>
  <c r="F57" i="25"/>
  <c r="F56" i="25"/>
  <c r="F55" i="25"/>
  <c r="F54" i="25"/>
  <c r="F53" i="25"/>
  <c r="F52" i="25"/>
  <c r="F51" i="25"/>
  <c r="F50" i="25"/>
  <c r="F49" i="25"/>
  <c r="F48" i="25"/>
  <c r="F47" i="25"/>
  <c r="F46" i="25"/>
  <c r="F45" i="25"/>
  <c r="F44" i="25"/>
  <c r="F43" i="25"/>
  <c r="F42" i="25"/>
  <c r="F41" i="25"/>
  <c r="F40" i="25"/>
  <c r="F39" i="25"/>
  <c r="F38" i="25"/>
  <c r="F37" i="25"/>
  <c r="F36" i="25"/>
  <c r="F35" i="25"/>
  <c r="F34" i="25"/>
  <c r="F33" i="25"/>
  <c r="F32" i="25"/>
  <c r="F31" i="25"/>
  <c r="F30" i="25"/>
  <c r="F29" i="25"/>
  <c r="F28" i="25"/>
  <c r="F27" i="25"/>
  <c r="F26" i="25"/>
  <c r="F25" i="25"/>
  <c r="F24" i="25"/>
  <c r="F23" i="25"/>
  <c r="F22" i="25"/>
  <c r="F21" i="25"/>
  <c r="F20" i="25"/>
  <c r="F19" i="25"/>
  <c r="F18" i="25"/>
  <c r="F17" i="25"/>
  <c r="F16" i="25"/>
  <c r="F15" i="25"/>
  <c r="F14" i="25"/>
  <c r="F229" i="25" l="1"/>
  <c r="G10" i="25" s="1"/>
  <c r="D230" i="25"/>
  <c r="F218" i="25"/>
  <c r="G9" i="25" s="1"/>
  <c r="G11" i="25" l="1"/>
  <c r="G227" i="25" s="1"/>
  <c r="H227" i="25" s="1"/>
  <c r="G225" i="25"/>
  <c r="H225" i="25" s="1"/>
  <c r="G153" i="25"/>
  <c r="H153" i="25" s="1"/>
  <c r="G54" i="25"/>
  <c r="H54" i="25" s="1"/>
  <c r="G88" i="25"/>
  <c r="H88" i="25" s="1"/>
  <c r="G27" i="25"/>
  <c r="H27" i="25" s="1"/>
  <c r="G19" i="25"/>
  <c r="H19" i="25" s="1"/>
  <c r="F230" i="25"/>
  <c r="G118" i="25"/>
  <c r="H118" i="25" s="1"/>
  <c r="G134" i="25"/>
  <c r="H134" i="25" s="1"/>
  <c r="G144" i="25"/>
  <c r="H144" i="25" s="1"/>
  <c r="G150" i="25"/>
  <c r="H150" i="25" s="1"/>
  <c r="G154" i="25"/>
  <c r="H154" i="25" s="1"/>
  <c r="G158" i="25"/>
  <c r="H158" i="25" s="1"/>
  <c r="G162" i="25"/>
  <c r="H162" i="25" s="1"/>
  <c r="G166" i="25"/>
  <c r="H166" i="25" s="1"/>
  <c r="G170" i="25"/>
  <c r="H170" i="25" s="1"/>
  <c r="G174" i="25"/>
  <c r="H174" i="25" s="1"/>
  <c r="G178" i="25"/>
  <c r="H178" i="25" s="1"/>
  <c r="G182" i="25"/>
  <c r="H182" i="25" s="1"/>
  <c r="G186" i="25"/>
  <c r="H186" i="25" s="1"/>
  <c r="G190" i="25"/>
  <c r="H190" i="25" s="1"/>
  <c r="G194" i="25"/>
  <c r="H194" i="25" s="1"/>
  <c r="G198" i="25"/>
  <c r="H198" i="25" s="1"/>
  <c r="G202" i="25"/>
  <c r="H202" i="25" s="1"/>
  <c r="G206" i="25"/>
  <c r="H206" i="25" s="1"/>
  <c r="G210" i="25"/>
  <c r="H210" i="25" s="1"/>
  <c r="G214" i="25"/>
  <c r="H214" i="25" s="1"/>
  <c r="G220" i="25"/>
  <c r="G224" i="25"/>
  <c r="H224" i="25" s="1"/>
  <c r="G228" i="25"/>
  <c r="H228" i="25" s="1"/>
  <c r="E229" i="24"/>
  <c r="D229" i="24"/>
  <c r="C229" i="24"/>
  <c r="F228" i="24"/>
  <c r="F227" i="24"/>
  <c r="F226" i="24"/>
  <c r="F225" i="24"/>
  <c r="F224" i="24"/>
  <c r="F223" i="24"/>
  <c r="F222" i="24"/>
  <c r="F221" i="24"/>
  <c r="F220" i="24"/>
  <c r="F229" i="24" s="1"/>
  <c r="E218" i="24"/>
  <c r="E230" i="24" s="1"/>
  <c r="D218" i="24"/>
  <c r="C218" i="24"/>
  <c r="C230" i="24" s="1"/>
  <c r="F217" i="24"/>
  <c r="F216" i="24"/>
  <c r="F215" i="24"/>
  <c r="F214" i="24"/>
  <c r="F213" i="24"/>
  <c r="F212" i="24"/>
  <c r="F211" i="24"/>
  <c r="F210" i="24"/>
  <c r="F209" i="24"/>
  <c r="F208" i="24"/>
  <c r="F207" i="24"/>
  <c r="F206" i="24"/>
  <c r="F205" i="24"/>
  <c r="F204" i="24"/>
  <c r="F203" i="24"/>
  <c r="F202" i="24"/>
  <c r="F201" i="24"/>
  <c r="F200" i="24"/>
  <c r="F199" i="24"/>
  <c r="F198" i="24"/>
  <c r="F197" i="24"/>
  <c r="F196" i="24"/>
  <c r="F195" i="24"/>
  <c r="F194" i="24"/>
  <c r="F193" i="24"/>
  <c r="F192" i="24"/>
  <c r="F191" i="24"/>
  <c r="F190" i="24"/>
  <c r="F189" i="24"/>
  <c r="F188" i="24"/>
  <c r="F187" i="24"/>
  <c r="F186" i="24"/>
  <c r="F185" i="24"/>
  <c r="F184" i="24"/>
  <c r="F183" i="24"/>
  <c r="F182" i="24"/>
  <c r="F181" i="24"/>
  <c r="F180" i="24"/>
  <c r="F179" i="24"/>
  <c r="F178" i="24"/>
  <c r="F177" i="24"/>
  <c r="F176" i="24"/>
  <c r="F175" i="24"/>
  <c r="F174" i="24"/>
  <c r="F173" i="24"/>
  <c r="F172" i="24"/>
  <c r="F171" i="24"/>
  <c r="F170" i="24"/>
  <c r="F169" i="24"/>
  <c r="F168" i="24"/>
  <c r="F167" i="24"/>
  <c r="F166" i="24"/>
  <c r="F165" i="24"/>
  <c r="F164" i="24"/>
  <c r="F163" i="24"/>
  <c r="F162" i="24"/>
  <c r="F161" i="24"/>
  <c r="F160" i="24"/>
  <c r="F159" i="24"/>
  <c r="F158" i="24"/>
  <c r="F157" i="24"/>
  <c r="F156" i="24"/>
  <c r="F155" i="24"/>
  <c r="F154" i="24"/>
  <c r="F153" i="24"/>
  <c r="F152" i="24"/>
  <c r="F151" i="24"/>
  <c r="F150" i="24"/>
  <c r="F149" i="24"/>
  <c r="F148" i="24"/>
  <c r="F147" i="24"/>
  <c r="F146" i="24"/>
  <c r="F145" i="24"/>
  <c r="F144" i="24"/>
  <c r="F143" i="24"/>
  <c r="F142" i="24"/>
  <c r="F141" i="24"/>
  <c r="F140" i="24"/>
  <c r="F139" i="24"/>
  <c r="F138" i="24"/>
  <c r="F137" i="24"/>
  <c r="F136" i="24"/>
  <c r="F135" i="24"/>
  <c r="F134" i="24"/>
  <c r="F133" i="24"/>
  <c r="F132" i="24"/>
  <c r="F131" i="24"/>
  <c r="F130" i="24"/>
  <c r="F129" i="24"/>
  <c r="F128" i="24"/>
  <c r="F127" i="24"/>
  <c r="F126" i="24"/>
  <c r="F125" i="24"/>
  <c r="F124" i="24"/>
  <c r="F123" i="24"/>
  <c r="F122" i="24"/>
  <c r="F121" i="24"/>
  <c r="F120" i="24"/>
  <c r="F119" i="24"/>
  <c r="F118" i="24"/>
  <c r="F117" i="24"/>
  <c r="F116" i="24"/>
  <c r="F115" i="24"/>
  <c r="F114" i="24"/>
  <c r="F113" i="24"/>
  <c r="F112" i="24"/>
  <c r="F111" i="24"/>
  <c r="F110" i="24"/>
  <c r="F109" i="24"/>
  <c r="F108" i="24"/>
  <c r="F107" i="24"/>
  <c r="F106" i="24"/>
  <c r="F105" i="24"/>
  <c r="F104" i="24"/>
  <c r="F103" i="24"/>
  <c r="F102" i="24"/>
  <c r="F101" i="24"/>
  <c r="F100" i="24"/>
  <c r="F99" i="24"/>
  <c r="F98" i="24"/>
  <c r="F97" i="24"/>
  <c r="F96" i="24"/>
  <c r="F95" i="24"/>
  <c r="F94" i="24"/>
  <c r="F93" i="24"/>
  <c r="F92" i="24"/>
  <c r="F91" i="24"/>
  <c r="F90" i="24"/>
  <c r="F89" i="24"/>
  <c r="F88" i="24"/>
  <c r="F87" i="24"/>
  <c r="F86" i="24"/>
  <c r="F85" i="24"/>
  <c r="F84" i="24"/>
  <c r="F83" i="24"/>
  <c r="F82" i="24"/>
  <c r="F81" i="24"/>
  <c r="F80" i="24"/>
  <c r="F79" i="24"/>
  <c r="F78" i="24"/>
  <c r="F77" i="24"/>
  <c r="F76" i="24"/>
  <c r="F75" i="24"/>
  <c r="F74" i="24"/>
  <c r="F73" i="24"/>
  <c r="F72" i="24"/>
  <c r="F71" i="24"/>
  <c r="F70" i="24"/>
  <c r="F69" i="24"/>
  <c r="F68" i="24"/>
  <c r="F67" i="24"/>
  <c r="F66" i="24"/>
  <c r="F65" i="24"/>
  <c r="F64" i="24"/>
  <c r="F63" i="24"/>
  <c r="F62" i="24"/>
  <c r="F61" i="24"/>
  <c r="F60" i="24"/>
  <c r="F59" i="24"/>
  <c r="F58" i="24"/>
  <c r="F57" i="24"/>
  <c r="F56" i="24"/>
  <c r="F55" i="24"/>
  <c r="F54" i="24"/>
  <c r="F53" i="24"/>
  <c r="F52" i="24"/>
  <c r="F51" i="24"/>
  <c r="F50" i="24"/>
  <c r="F49" i="24"/>
  <c r="F48" i="24"/>
  <c r="F47" i="24"/>
  <c r="F46" i="24"/>
  <c r="F45" i="24"/>
  <c r="F44" i="24"/>
  <c r="F43" i="24"/>
  <c r="F42" i="24"/>
  <c r="F41" i="24"/>
  <c r="F40" i="24"/>
  <c r="F39" i="24"/>
  <c r="F38" i="24"/>
  <c r="F37" i="24"/>
  <c r="F36" i="24"/>
  <c r="F35" i="24"/>
  <c r="F34" i="24"/>
  <c r="F33" i="24"/>
  <c r="F32" i="24"/>
  <c r="F31" i="24"/>
  <c r="F30" i="24"/>
  <c r="F29" i="24"/>
  <c r="F28" i="24"/>
  <c r="F27" i="24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G10" i="24"/>
  <c r="G70" i="25" l="1"/>
  <c r="H70" i="25" s="1"/>
  <c r="G95" i="25"/>
  <c r="H95" i="25" s="1"/>
  <c r="G102" i="25"/>
  <c r="H102" i="25" s="1"/>
  <c r="G35" i="25"/>
  <c r="H35" i="25" s="1"/>
  <c r="G217" i="25"/>
  <c r="H217" i="25" s="1"/>
  <c r="G99" i="25"/>
  <c r="H99" i="25" s="1"/>
  <c r="G226" i="25"/>
  <c r="H226" i="25" s="1"/>
  <c r="G222" i="25"/>
  <c r="H222" i="25" s="1"/>
  <c r="G216" i="25"/>
  <c r="H216" i="25" s="1"/>
  <c r="G212" i="25"/>
  <c r="H212" i="25" s="1"/>
  <c r="G208" i="25"/>
  <c r="H208" i="25" s="1"/>
  <c r="G204" i="25"/>
  <c r="H204" i="25" s="1"/>
  <c r="G200" i="25"/>
  <c r="H200" i="25" s="1"/>
  <c r="G196" i="25"/>
  <c r="H196" i="25" s="1"/>
  <c r="G192" i="25"/>
  <c r="H192" i="25" s="1"/>
  <c r="G188" i="25"/>
  <c r="H188" i="25" s="1"/>
  <c r="G184" i="25"/>
  <c r="H184" i="25" s="1"/>
  <c r="G180" i="25"/>
  <c r="H180" i="25" s="1"/>
  <c r="G176" i="25"/>
  <c r="H176" i="25" s="1"/>
  <c r="G172" i="25"/>
  <c r="H172" i="25" s="1"/>
  <c r="G168" i="25"/>
  <c r="H168" i="25" s="1"/>
  <c r="G164" i="25"/>
  <c r="H164" i="25" s="1"/>
  <c r="G160" i="25"/>
  <c r="H160" i="25" s="1"/>
  <c r="G156" i="25"/>
  <c r="H156" i="25" s="1"/>
  <c r="G152" i="25"/>
  <c r="H152" i="25" s="1"/>
  <c r="G148" i="25"/>
  <c r="H148" i="25" s="1"/>
  <c r="G140" i="25"/>
  <c r="H140" i="25" s="1"/>
  <c r="G126" i="25"/>
  <c r="H126" i="25" s="1"/>
  <c r="G110" i="25"/>
  <c r="H110" i="25" s="1"/>
  <c r="G94" i="25"/>
  <c r="H94" i="25" s="1"/>
  <c r="G15" i="25"/>
  <c r="H15" i="25" s="1"/>
  <c r="G23" i="25"/>
  <c r="H23" i="25" s="1"/>
  <c r="G31" i="25"/>
  <c r="H31" i="25" s="1"/>
  <c r="G39" i="25"/>
  <c r="H39" i="25" s="1"/>
  <c r="G46" i="25"/>
  <c r="H46" i="25" s="1"/>
  <c r="G62" i="25"/>
  <c r="H62" i="25" s="1"/>
  <c r="G78" i="25"/>
  <c r="H78" i="25" s="1"/>
  <c r="G185" i="25"/>
  <c r="H185" i="25" s="1"/>
  <c r="G121" i="25"/>
  <c r="H121" i="25" s="1"/>
  <c r="G159" i="25"/>
  <c r="H159" i="25" s="1"/>
  <c r="G107" i="25"/>
  <c r="H107" i="25" s="1"/>
  <c r="G146" i="25"/>
  <c r="H146" i="25" s="1"/>
  <c r="G142" i="25"/>
  <c r="H142" i="25" s="1"/>
  <c r="G138" i="25"/>
  <c r="H138" i="25" s="1"/>
  <c r="G130" i="25"/>
  <c r="H130" i="25" s="1"/>
  <c r="G122" i="25"/>
  <c r="H122" i="25" s="1"/>
  <c r="G114" i="25"/>
  <c r="H114" i="25" s="1"/>
  <c r="G106" i="25"/>
  <c r="H106" i="25" s="1"/>
  <c r="G98" i="25"/>
  <c r="H98" i="25" s="1"/>
  <c r="G17" i="25"/>
  <c r="H17" i="25" s="1"/>
  <c r="G21" i="25"/>
  <c r="H21" i="25" s="1"/>
  <c r="G25" i="25"/>
  <c r="H25" i="25" s="1"/>
  <c r="G29" i="25"/>
  <c r="H29" i="25" s="1"/>
  <c r="G33" i="25"/>
  <c r="H33" i="25" s="1"/>
  <c r="G37" i="25"/>
  <c r="H37" i="25" s="1"/>
  <c r="G87" i="25"/>
  <c r="H87" i="25" s="1"/>
  <c r="G42" i="25"/>
  <c r="H42" i="25" s="1"/>
  <c r="G50" i="25"/>
  <c r="H50" i="25" s="1"/>
  <c r="G58" i="25"/>
  <c r="H58" i="25" s="1"/>
  <c r="G66" i="25"/>
  <c r="H66" i="25" s="1"/>
  <c r="G74" i="25"/>
  <c r="H74" i="25" s="1"/>
  <c r="G82" i="25"/>
  <c r="H82" i="25" s="1"/>
  <c r="G201" i="25"/>
  <c r="H201" i="25" s="1"/>
  <c r="G169" i="25"/>
  <c r="H169" i="25" s="1"/>
  <c r="G137" i="25"/>
  <c r="H137" i="25" s="1"/>
  <c r="G105" i="25"/>
  <c r="H105" i="25" s="1"/>
  <c r="G191" i="25"/>
  <c r="H191" i="25" s="1"/>
  <c r="G127" i="25"/>
  <c r="H127" i="25" s="1"/>
  <c r="G171" i="25"/>
  <c r="H171" i="25" s="1"/>
  <c r="G115" i="25"/>
  <c r="H115" i="25" s="1"/>
  <c r="G136" i="25"/>
  <c r="H136" i="25" s="1"/>
  <c r="G132" i="25"/>
  <c r="H132" i="25" s="1"/>
  <c r="G128" i="25"/>
  <c r="H128" i="25" s="1"/>
  <c r="G124" i="25"/>
  <c r="H124" i="25" s="1"/>
  <c r="G120" i="25"/>
  <c r="H120" i="25" s="1"/>
  <c r="G116" i="25"/>
  <c r="H116" i="25" s="1"/>
  <c r="G112" i="25"/>
  <c r="H112" i="25" s="1"/>
  <c r="G108" i="25"/>
  <c r="H108" i="25" s="1"/>
  <c r="G104" i="25"/>
  <c r="H104" i="25" s="1"/>
  <c r="G100" i="25"/>
  <c r="H100" i="25" s="1"/>
  <c r="G96" i="25"/>
  <c r="H96" i="25" s="1"/>
  <c r="G92" i="25"/>
  <c r="H92" i="25" s="1"/>
  <c r="G14" i="25"/>
  <c r="G16" i="25"/>
  <c r="H16" i="25" s="1"/>
  <c r="G18" i="25"/>
  <c r="H18" i="25" s="1"/>
  <c r="G20" i="25"/>
  <c r="H20" i="25" s="1"/>
  <c r="G22" i="25"/>
  <c r="H22" i="25" s="1"/>
  <c r="G24" i="25"/>
  <c r="H24" i="25" s="1"/>
  <c r="G26" i="25"/>
  <c r="H26" i="25" s="1"/>
  <c r="G28" i="25"/>
  <c r="H28" i="25" s="1"/>
  <c r="G30" i="25"/>
  <c r="H30" i="25" s="1"/>
  <c r="G32" i="25"/>
  <c r="H32" i="25" s="1"/>
  <c r="G34" i="25"/>
  <c r="H34" i="25" s="1"/>
  <c r="G36" i="25"/>
  <c r="H36" i="25" s="1"/>
  <c r="G38" i="25"/>
  <c r="H38" i="25" s="1"/>
  <c r="G85" i="25"/>
  <c r="H85" i="25" s="1"/>
  <c r="G91" i="25"/>
  <c r="H91" i="25" s="1"/>
  <c r="G40" i="25"/>
  <c r="H40" i="25" s="1"/>
  <c r="G44" i="25"/>
  <c r="H44" i="25" s="1"/>
  <c r="G48" i="25"/>
  <c r="H48" i="25" s="1"/>
  <c r="G52" i="25"/>
  <c r="H52" i="25" s="1"/>
  <c r="G56" i="25"/>
  <c r="H56" i="25" s="1"/>
  <c r="G60" i="25"/>
  <c r="H60" i="25" s="1"/>
  <c r="G64" i="25"/>
  <c r="H64" i="25" s="1"/>
  <c r="G68" i="25"/>
  <c r="H68" i="25" s="1"/>
  <c r="G72" i="25"/>
  <c r="H72" i="25" s="1"/>
  <c r="G76" i="25"/>
  <c r="H76" i="25" s="1"/>
  <c r="G80" i="25"/>
  <c r="H80" i="25" s="1"/>
  <c r="G84" i="25"/>
  <c r="G209" i="25"/>
  <c r="H209" i="25" s="1"/>
  <c r="G193" i="25"/>
  <c r="H193" i="25" s="1"/>
  <c r="G177" i="25"/>
  <c r="H177" i="25" s="1"/>
  <c r="G161" i="25"/>
  <c r="H161" i="25" s="1"/>
  <c r="G145" i="25"/>
  <c r="H145" i="25" s="1"/>
  <c r="G129" i="25"/>
  <c r="H129" i="25" s="1"/>
  <c r="G113" i="25"/>
  <c r="H113" i="25" s="1"/>
  <c r="G97" i="25"/>
  <c r="H97" i="25" s="1"/>
  <c r="G207" i="25"/>
  <c r="H207" i="25" s="1"/>
  <c r="G175" i="25"/>
  <c r="H175" i="25" s="1"/>
  <c r="G143" i="25"/>
  <c r="H143" i="25" s="1"/>
  <c r="G111" i="25"/>
  <c r="H111" i="25" s="1"/>
  <c r="G203" i="25"/>
  <c r="H203" i="25" s="1"/>
  <c r="G139" i="25"/>
  <c r="H139" i="25" s="1"/>
  <c r="G179" i="25"/>
  <c r="H179" i="25" s="1"/>
  <c r="G131" i="25"/>
  <c r="H131" i="25" s="1"/>
  <c r="G89" i="25"/>
  <c r="H89" i="25" s="1"/>
  <c r="G86" i="25"/>
  <c r="H86" i="25" s="1"/>
  <c r="G90" i="25"/>
  <c r="H90" i="25" s="1"/>
  <c r="G41" i="25"/>
  <c r="H41" i="25" s="1"/>
  <c r="G43" i="25"/>
  <c r="H43" i="25" s="1"/>
  <c r="G45" i="25"/>
  <c r="H45" i="25" s="1"/>
  <c r="G47" i="25"/>
  <c r="H47" i="25" s="1"/>
  <c r="G49" i="25"/>
  <c r="H49" i="25" s="1"/>
  <c r="G51" i="25"/>
  <c r="H51" i="25" s="1"/>
  <c r="G53" i="25"/>
  <c r="H53" i="25" s="1"/>
  <c r="G55" i="25"/>
  <c r="H55" i="25" s="1"/>
  <c r="G57" i="25"/>
  <c r="H57" i="25" s="1"/>
  <c r="G59" i="25"/>
  <c r="H59" i="25" s="1"/>
  <c r="G61" i="25"/>
  <c r="H61" i="25" s="1"/>
  <c r="G63" i="25"/>
  <c r="H63" i="25" s="1"/>
  <c r="G65" i="25"/>
  <c r="H65" i="25" s="1"/>
  <c r="G67" i="25"/>
  <c r="H67" i="25" s="1"/>
  <c r="G69" i="25"/>
  <c r="H69" i="25" s="1"/>
  <c r="G71" i="25"/>
  <c r="H71" i="25" s="1"/>
  <c r="G73" i="25"/>
  <c r="H73" i="25" s="1"/>
  <c r="G75" i="25"/>
  <c r="H75" i="25" s="1"/>
  <c r="G77" i="25"/>
  <c r="H77" i="25" s="1"/>
  <c r="G79" i="25"/>
  <c r="H79" i="25" s="1"/>
  <c r="G81" i="25"/>
  <c r="H81" i="25" s="1"/>
  <c r="G83" i="25"/>
  <c r="H83" i="25" s="1"/>
  <c r="G223" i="25"/>
  <c r="H223" i="25" s="1"/>
  <c r="G213" i="25"/>
  <c r="H213" i="25" s="1"/>
  <c r="G205" i="25"/>
  <c r="H205" i="25" s="1"/>
  <c r="G197" i="25"/>
  <c r="H197" i="25" s="1"/>
  <c r="G189" i="25"/>
  <c r="H189" i="25" s="1"/>
  <c r="G181" i="25"/>
  <c r="H181" i="25" s="1"/>
  <c r="G173" i="25"/>
  <c r="H173" i="25" s="1"/>
  <c r="G165" i="25"/>
  <c r="H165" i="25" s="1"/>
  <c r="G157" i="25"/>
  <c r="H157" i="25" s="1"/>
  <c r="G149" i="25"/>
  <c r="H149" i="25" s="1"/>
  <c r="G141" i="25"/>
  <c r="H141" i="25" s="1"/>
  <c r="G133" i="25"/>
  <c r="H133" i="25" s="1"/>
  <c r="G125" i="25"/>
  <c r="H125" i="25" s="1"/>
  <c r="G117" i="25"/>
  <c r="H117" i="25" s="1"/>
  <c r="G109" i="25"/>
  <c r="H109" i="25" s="1"/>
  <c r="G101" i="25"/>
  <c r="H101" i="25" s="1"/>
  <c r="G93" i="25"/>
  <c r="H93" i="25" s="1"/>
  <c r="G215" i="25"/>
  <c r="H215" i="25" s="1"/>
  <c r="G199" i="25"/>
  <c r="H199" i="25" s="1"/>
  <c r="G183" i="25"/>
  <c r="H183" i="25" s="1"/>
  <c r="G167" i="25"/>
  <c r="H167" i="25" s="1"/>
  <c r="G151" i="25"/>
  <c r="H151" i="25" s="1"/>
  <c r="G135" i="25"/>
  <c r="H135" i="25" s="1"/>
  <c r="G119" i="25"/>
  <c r="H119" i="25" s="1"/>
  <c r="G103" i="25"/>
  <c r="H103" i="25" s="1"/>
  <c r="G221" i="25"/>
  <c r="H221" i="25" s="1"/>
  <c r="G187" i="25"/>
  <c r="H187" i="25" s="1"/>
  <c r="G155" i="25"/>
  <c r="H155" i="25" s="1"/>
  <c r="G123" i="25"/>
  <c r="H123" i="25" s="1"/>
  <c r="G211" i="25"/>
  <c r="H211" i="25" s="1"/>
  <c r="G147" i="25"/>
  <c r="H147" i="25" s="1"/>
  <c r="G195" i="25"/>
  <c r="H195" i="25" s="1"/>
  <c r="G163" i="25"/>
  <c r="H163" i="25" s="1"/>
  <c r="H14" i="25"/>
  <c r="H220" i="25"/>
  <c r="H84" i="25"/>
  <c r="F218" i="24"/>
  <c r="G9" i="24" s="1"/>
  <c r="G11" i="24" s="1"/>
  <c r="G183" i="24" s="1"/>
  <c r="H183" i="24" s="1"/>
  <c r="D230" i="24"/>
  <c r="E229" i="23"/>
  <c r="D229" i="23"/>
  <c r="C229" i="23"/>
  <c r="F228" i="23"/>
  <c r="F227" i="23"/>
  <c r="F226" i="23"/>
  <c r="F225" i="23"/>
  <c r="F224" i="23"/>
  <c r="F223" i="23"/>
  <c r="F222" i="23"/>
  <c r="F221" i="23"/>
  <c r="F220" i="23"/>
  <c r="D218" i="23"/>
  <c r="C218" i="23"/>
  <c r="F217" i="23"/>
  <c r="F216" i="23"/>
  <c r="F215" i="23"/>
  <c r="F214" i="23"/>
  <c r="F213" i="23"/>
  <c r="F212" i="23"/>
  <c r="F211" i="23"/>
  <c r="F210" i="23"/>
  <c r="F209" i="23"/>
  <c r="F208" i="23"/>
  <c r="F207" i="23"/>
  <c r="F206" i="23"/>
  <c r="F205" i="23"/>
  <c r="F204" i="23"/>
  <c r="F203" i="23"/>
  <c r="F202" i="23"/>
  <c r="F201" i="23"/>
  <c r="F200" i="23"/>
  <c r="F199" i="23"/>
  <c r="F198" i="23"/>
  <c r="F197" i="23"/>
  <c r="F196" i="23"/>
  <c r="F195" i="23"/>
  <c r="F194" i="23"/>
  <c r="F193" i="23"/>
  <c r="F192" i="23"/>
  <c r="F191" i="23"/>
  <c r="F190" i="23"/>
  <c r="F189" i="23"/>
  <c r="F188" i="23"/>
  <c r="F187" i="23"/>
  <c r="F186" i="23"/>
  <c r="F185" i="23"/>
  <c r="F183" i="23"/>
  <c r="F182" i="23"/>
  <c r="F181" i="23"/>
  <c r="F180" i="23"/>
  <c r="F179" i="23"/>
  <c r="F178" i="23"/>
  <c r="F177" i="23"/>
  <c r="F176" i="23"/>
  <c r="F175" i="23"/>
  <c r="F174" i="23"/>
  <c r="F173" i="23"/>
  <c r="F172" i="23"/>
  <c r="F171" i="23"/>
  <c r="F170" i="23"/>
  <c r="F169" i="23"/>
  <c r="F168" i="23"/>
  <c r="F167" i="23"/>
  <c r="F166" i="23"/>
  <c r="F165" i="23"/>
  <c r="F164" i="23"/>
  <c r="F163" i="23"/>
  <c r="F162" i="23"/>
  <c r="F161" i="23"/>
  <c r="F160" i="23"/>
  <c r="F159" i="23"/>
  <c r="F158" i="23"/>
  <c r="F157" i="23"/>
  <c r="F156" i="23"/>
  <c r="F155" i="23"/>
  <c r="F154" i="23"/>
  <c r="F153" i="23"/>
  <c r="F152" i="23"/>
  <c r="F151" i="23"/>
  <c r="F150" i="23"/>
  <c r="F149" i="23"/>
  <c r="F148" i="23"/>
  <c r="F147" i="23"/>
  <c r="F146" i="23"/>
  <c r="F145" i="23"/>
  <c r="F144" i="23"/>
  <c r="F143" i="23"/>
  <c r="F142" i="23"/>
  <c r="F141" i="23"/>
  <c r="F140" i="23"/>
  <c r="F139" i="23"/>
  <c r="F138" i="23"/>
  <c r="F137" i="23"/>
  <c r="F136" i="23"/>
  <c r="F135" i="23"/>
  <c r="F134" i="23"/>
  <c r="F133" i="23"/>
  <c r="F132" i="23"/>
  <c r="F131" i="23"/>
  <c r="F130" i="23"/>
  <c r="F129" i="23"/>
  <c r="F128" i="23"/>
  <c r="F127" i="23"/>
  <c r="F126" i="23"/>
  <c r="F125" i="23"/>
  <c r="F124" i="23"/>
  <c r="F123" i="23"/>
  <c r="F122" i="23"/>
  <c r="F121" i="23"/>
  <c r="F120" i="23"/>
  <c r="F119" i="23"/>
  <c r="F118" i="23"/>
  <c r="F117" i="23"/>
  <c r="F116" i="23"/>
  <c r="F115" i="23"/>
  <c r="F114" i="23"/>
  <c r="F113" i="23"/>
  <c r="F112" i="23"/>
  <c r="F111" i="23"/>
  <c r="F110" i="23"/>
  <c r="F109" i="23"/>
  <c r="F108" i="23"/>
  <c r="F107" i="23"/>
  <c r="F106" i="23"/>
  <c r="F105" i="23"/>
  <c r="F104" i="23"/>
  <c r="F103" i="23"/>
  <c r="F102" i="23"/>
  <c r="F101" i="23"/>
  <c r="F100" i="23"/>
  <c r="F99" i="23"/>
  <c r="F98" i="23"/>
  <c r="F97" i="23"/>
  <c r="F96" i="23"/>
  <c r="F95" i="23"/>
  <c r="F94" i="23"/>
  <c r="F93" i="23"/>
  <c r="F92" i="23"/>
  <c r="F91" i="23"/>
  <c r="F90" i="23"/>
  <c r="F89" i="23"/>
  <c r="F88" i="23"/>
  <c r="F87" i="23"/>
  <c r="F86" i="23"/>
  <c r="F85" i="23"/>
  <c r="F84" i="23"/>
  <c r="F83" i="23"/>
  <c r="F82" i="23"/>
  <c r="F81" i="23"/>
  <c r="F80" i="23"/>
  <c r="F79" i="23"/>
  <c r="F78" i="23"/>
  <c r="F77" i="23"/>
  <c r="F76" i="23"/>
  <c r="F75" i="23"/>
  <c r="F74" i="23"/>
  <c r="F73" i="23"/>
  <c r="F72" i="23"/>
  <c r="F71" i="23"/>
  <c r="F70" i="23"/>
  <c r="F69" i="23"/>
  <c r="F68" i="23"/>
  <c r="F67" i="23"/>
  <c r="F66" i="23"/>
  <c r="F65" i="23"/>
  <c r="F64" i="23"/>
  <c r="F63" i="23"/>
  <c r="F62" i="23"/>
  <c r="F61" i="23"/>
  <c r="F60" i="23"/>
  <c r="F59" i="23"/>
  <c r="F58" i="23"/>
  <c r="F57" i="23"/>
  <c r="F56" i="23"/>
  <c r="F55" i="23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C230" i="23" l="1"/>
  <c r="G229" i="25"/>
  <c r="G218" i="25"/>
  <c r="G230" i="25"/>
  <c r="H229" i="25"/>
  <c r="H218" i="25"/>
  <c r="G190" i="24"/>
  <c r="H190" i="24" s="1"/>
  <c r="G206" i="24"/>
  <c r="H206" i="24" s="1"/>
  <c r="G226" i="24"/>
  <c r="H226" i="24" s="1"/>
  <c r="G198" i="24"/>
  <c r="H198" i="24" s="1"/>
  <c r="G214" i="24"/>
  <c r="H214" i="24" s="1"/>
  <c r="G17" i="24"/>
  <c r="H17" i="24" s="1"/>
  <c r="G25" i="24"/>
  <c r="H25" i="24" s="1"/>
  <c r="G33" i="24"/>
  <c r="H33" i="24" s="1"/>
  <c r="G41" i="24"/>
  <c r="H41" i="24" s="1"/>
  <c r="G49" i="24"/>
  <c r="H49" i="24" s="1"/>
  <c r="G57" i="24"/>
  <c r="H57" i="24" s="1"/>
  <c r="G65" i="24"/>
  <c r="H65" i="24" s="1"/>
  <c r="G73" i="24"/>
  <c r="H73" i="24" s="1"/>
  <c r="G81" i="24"/>
  <c r="H81" i="24" s="1"/>
  <c r="G89" i="24"/>
  <c r="H89" i="24" s="1"/>
  <c r="G104" i="24"/>
  <c r="H104" i="24" s="1"/>
  <c r="G120" i="24"/>
  <c r="H120" i="24" s="1"/>
  <c r="G136" i="24"/>
  <c r="H136" i="24" s="1"/>
  <c r="G152" i="24"/>
  <c r="H152" i="24" s="1"/>
  <c r="G168" i="24"/>
  <c r="H168" i="24" s="1"/>
  <c r="G184" i="24"/>
  <c r="H184" i="24" s="1"/>
  <c r="G222" i="24"/>
  <c r="H222" i="24" s="1"/>
  <c r="G186" i="24"/>
  <c r="H186" i="24" s="1"/>
  <c r="G194" i="24"/>
  <c r="H194" i="24" s="1"/>
  <c r="G202" i="24"/>
  <c r="H202" i="24" s="1"/>
  <c r="G210" i="24"/>
  <c r="H210" i="24" s="1"/>
  <c r="F230" i="24"/>
  <c r="G21" i="24"/>
  <c r="H21" i="24" s="1"/>
  <c r="G29" i="24"/>
  <c r="H29" i="24" s="1"/>
  <c r="G37" i="24"/>
  <c r="H37" i="24" s="1"/>
  <c r="G45" i="24"/>
  <c r="H45" i="24" s="1"/>
  <c r="G53" i="24"/>
  <c r="H53" i="24" s="1"/>
  <c r="G61" i="24"/>
  <c r="H61" i="24" s="1"/>
  <c r="G69" i="24"/>
  <c r="H69" i="24" s="1"/>
  <c r="G77" i="24"/>
  <c r="H77" i="24" s="1"/>
  <c r="G85" i="24"/>
  <c r="H85" i="24" s="1"/>
  <c r="G96" i="24"/>
  <c r="H96" i="24" s="1"/>
  <c r="G112" i="24"/>
  <c r="H112" i="24" s="1"/>
  <c r="G128" i="24"/>
  <c r="H128" i="24" s="1"/>
  <c r="G144" i="24"/>
  <c r="H144" i="24" s="1"/>
  <c r="G160" i="24"/>
  <c r="H160" i="24" s="1"/>
  <c r="G176" i="24"/>
  <c r="H176" i="24" s="1"/>
  <c r="G220" i="24"/>
  <c r="G224" i="24"/>
  <c r="H224" i="24" s="1"/>
  <c r="G228" i="24"/>
  <c r="H228" i="24" s="1"/>
  <c r="G188" i="24"/>
  <c r="H188" i="24" s="1"/>
  <c r="G192" i="24"/>
  <c r="H192" i="24" s="1"/>
  <c r="G196" i="24"/>
  <c r="H196" i="24" s="1"/>
  <c r="G200" i="24"/>
  <c r="H200" i="24" s="1"/>
  <c r="G204" i="24"/>
  <c r="H204" i="24" s="1"/>
  <c r="G208" i="24"/>
  <c r="H208" i="24" s="1"/>
  <c r="G212" i="24"/>
  <c r="H212" i="24" s="1"/>
  <c r="G216" i="24"/>
  <c r="H216" i="24" s="1"/>
  <c r="G15" i="24"/>
  <c r="H15" i="24" s="1"/>
  <c r="G19" i="24"/>
  <c r="H19" i="24" s="1"/>
  <c r="G23" i="24"/>
  <c r="H23" i="24" s="1"/>
  <c r="G27" i="24"/>
  <c r="H27" i="24" s="1"/>
  <c r="G31" i="24"/>
  <c r="H31" i="24" s="1"/>
  <c r="G35" i="24"/>
  <c r="H35" i="24" s="1"/>
  <c r="G39" i="24"/>
  <c r="H39" i="24" s="1"/>
  <c r="G43" i="24"/>
  <c r="H43" i="24" s="1"/>
  <c r="G47" i="24"/>
  <c r="H47" i="24" s="1"/>
  <c r="G51" i="24"/>
  <c r="H51" i="24" s="1"/>
  <c r="G55" i="24"/>
  <c r="H55" i="24" s="1"/>
  <c r="G59" i="24"/>
  <c r="H59" i="24" s="1"/>
  <c r="G63" i="24"/>
  <c r="H63" i="24" s="1"/>
  <c r="G67" i="24"/>
  <c r="H67" i="24" s="1"/>
  <c r="G71" i="24"/>
  <c r="H71" i="24" s="1"/>
  <c r="G75" i="24"/>
  <c r="H75" i="24" s="1"/>
  <c r="G79" i="24"/>
  <c r="H79" i="24" s="1"/>
  <c r="G83" i="24"/>
  <c r="H83" i="24" s="1"/>
  <c r="G87" i="24"/>
  <c r="H87" i="24" s="1"/>
  <c r="G92" i="24"/>
  <c r="H92" i="24" s="1"/>
  <c r="G100" i="24"/>
  <c r="H100" i="24" s="1"/>
  <c r="G108" i="24"/>
  <c r="H108" i="24" s="1"/>
  <c r="G116" i="24"/>
  <c r="H116" i="24" s="1"/>
  <c r="G124" i="24"/>
  <c r="H124" i="24" s="1"/>
  <c r="G132" i="24"/>
  <c r="H132" i="24" s="1"/>
  <c r="G140" i="24"/>
  <c r="H140" i="24" s="1"/>
  <c r="G148" i="24"/>
  <c r="H148" i="24" s="1"/>
  <c r="G156" i="24"/>
  <c r="H156" i="24" s="1"/>
  <c r="G164" i="24"/>
  <c r="H164" i="24" s="1"/>
  <c r="G172" i="24"/>
  <c r="H172" i="24" s="1"/>
  <c r="G180" i="24"/>
  <c r="H180" i="24" s="1"/>
  <c r="G221" i="24"/>
  <c r="H221" i="24" s="1"/>
  <c r="G223" i="24"/>
  <c r="H223" i="24" s="1"/>
  <c r="G225" i="24"/>
  <c r="H225" i="24" s="1"/>
  <c r="G227" i="24"/>
  <c r="H227" i="24" s="1"/>
  <c r="G185" i="24"/>
  <c r="H185" i="24" s="1"/>
  <c r="G187" i="24"/>
  <c r="H187" i="24" s="1"/>
  <c r="G189" i="24"/>
  <c r="H189" i="24" s="1"/>
  <c r="G191" i="24"/>
  <c r="H191" i="24" s="1"/>
  <c r="G193" i="24"/>
  <c r="H193" i="24" s="1"/>
  <c r="G195" i="24"/>
  <c r="H195" i="24" s="1"/>
  <c r="G197" i="24"/>
  <c r="H197" i="24" s="1"/>
  <c r="G199" i="24"/>
  <c r="H199" i="24" s="1"/>
  <c r="G201" i="24"/>
  <c r="H201" i="24" s="1"/>
  <c r="G203" i="24"/>
  <c r="H203" i="24" s="1"/>
  <c r="G205" i="24"/>
  <c r="H205" i="24" s="1"/>
  <c r="G207" i="24"/>
  <c r="H207" i="24" s="1"/>
  <c r="G209" i="24"/>
  <c r="H209" i="24" s="1"/>
  <c r="G211" i="24"/>
  <c r="H211" i="24" s="1"/>
  <c r="G213" i="24"/>
  <c r="H213" i="24" s="1"/>
  <c r="G215" i="24"/>
  <c r="H215" i="24" s="1"/>
  <c r="G217" i="24"/>
  <c r="H217" i="24" s="1"/>
  <c r="G14" i="24"/>
  <c r="G16" i="24"/>
  <c r="H16" i="24" s="1"/>
  <c r="G18" i="24"/>
  <c r="H18" i="24" s="1"/>
  <c r="G20" i="24"/>
  <c r="H20" i="24" s="1"/>
  <c r="G22" i="24"/>
  <c r="H22" i="24" s="1"/>
  <c r="G24" i="24"/>
  <c r="H24" i="24" s="1"/>
  <c r="G26" i="24"/>
  <c r="H26" i="24" s="1"/>
  <c r="G28" i="24"/>
  <c r="H28" i="24" s="1"/>
  <c r="G30" i="24"/>
  <c r="H30" i="24" s="1"/>
  <c r="G32" i="24"/>
  <c r="H32" i="24" s="1"/>
  <c r="G34" i="24"/>
  <c r="H34" i="24" s="1"/>
  <c r="G36" i="24"/>
  <c r="H36" i="24" s="1"/>
  <c r="G38" i="24"/>
  <c r="H38" i="24" s="1"/>
  <c r="G40" i="24"/>
  <c r="H40" i="24" s="1"/>
  <c r="G42" i="24"/>
  <c r="H42" i="24" s="1"/>
  <c r="G44" i="24"/>
  <c r="H44" i="24" s="1"/>
  <c r="G46" i="24"/>
  <c r="H46" i="24" s="1"/>
  <c r="G48" i="24"/>
  <c r="H48" i="24" s="1"/>
  <c r="G50" i="24"/>
  <c r="H50" i="24" s="1"/>
  <c r="G52" i="24"/>
  <c r="H52" i="24" s="1"/>
  <c r="G54" i="24"/>
  <c r="H54" i="24" s="1"/>
  <c r="G56" i="24"/>
  <c r="H56" i="24" s="1"/>
  <c r="G58" i="24"/>
  <c r="H58" i="24" s="1"/>
  <c r="G60" i="24"/>
  <c r="H60" i="24" s="1"/>
  <c r="G62" i="24"/>
  <c r="H62" i="24" s="1"/>
  <c r="G64" i="24"/>
  <c r="H64" i="24" s="1"/>
  <c r="G66" i="24"/>
  <c r="H66" i="24" s="1"/>
  <c r="G68" i="24"/>
  <c r="H68" i="24" s="1"/>
  <c r="G70" i="24"/>
  <c r="H70" i="24" s="1"/>
  <c r="G72" i="24"/>
  <c r="H72" i="24" s="1"/>
  <c r="G74" i="24"/>
  <c r="H74" i="24" s="1"/>
  <c r="G76" i="24"/>
  <c r="H76" i="24" s="1"/>
  <c r="G78" i="24"/>
  <c r="H78" i="24" s="1"/>
  <c r="G80" i="24"/>
  <c r="H80" i="24" s="1"/>
  <c r="G82" i="24"/>
  <c r="H82" i="24" s="1"/>
  <c r="G84" i="24"/>
  <c r="G86" i="24"/>
  <c r="H86" i="24" s="1"/>
  <c r="G88" i="24"/>
  <c r="H88" i="24" s="1"/>
  <c r="G90" i="24"/>
  <c r="H90" i="24" s="1"/>
  <c r="G94" i="24"/>
  <c r="H94" i="24" s="1"/>
  <c r="G98" i="24"/>
  <c r="H98" i="24" s="1"/>
  <c r="G102" i="24"/>
  <c r="H102" i="24" s="1"/>
  <c r="G106" i="24"/>
  <c r="H106" i="24" s="1"/>
  <c r="G110" i="24"/>
  <c r="H110" i="24" s="1"/>
  <c r="G114" i="24"/>
  <c r="H114" i="24" s="1"/>
  <c r="G118" i="24"/>
  <c r="H118" i="24" s="1"/>
  <c r="G122" i="24"/>
  <c r="H122" i="24" s="1"/>
  <c r="G126" i="24"/>
  <c r="H126" i="24" s="1"/>
  <c r="G130" i="24"/>
  <c r="H130" i="24" s="1"/>
  <c r="G134" i="24"/>
  <c r="H134" i="24" s="1"/>
  <c r="G138" i="24"/>
  <c r="H138" i="24" s="1"/>
  <c r="G142" i="24"/>
  <c r="H142" i="24" s="1"/>
  <c r="G146" i="24"/>
  <c r="H146" i="24" s="1"/>
  <c r="G150" i="24"/>
  <c r="H150" i="24" s="1"/>
  <c r="G154" i="24"/>
  <c r="H154" i="24" s="1"/>
  <c r="G158" i="24"/>
  <c r="H158" i="24" s="1"/>
  <c r="G162" i="24"/>
  <c r="H162" i="24" s="1"/>
  <c r="G166" i="24"/>
  <c r="H166" i="24" s="1"/>
  <c r="G170" i="24"/>
  <c r="H170" i="24" s="1"/>
  <c r="G174" i="24"/>
  <c r="H174" i="24" s="1"/>
  <c r="G178" i="24"/>
  <c r="H178" i="24" s="1"/>
  <c r="G182" i="24"/>
  <c r="H182" i="24" s="1"/>
  <c r="G91" i="24"/>
  <c r="H91" i="24" s="1"/>
  <c r="G93" i="24"/>
  <c r="H93" i="24" s="1"/>
  <c r="G95" i="24"/>
  <c r="H95" i="24" s="1"/>
  <c r="G97" i="24"/>
  <c r="H97" i="24" s="1"/>
  <c r="G99" i="24"/>
  <c r="H99" i="24" s="1"/>
  <c r="G101" i="24"/>
  <c r="H101" i="24" s="1"/>
  <c r="G103" i="24"/>
  <c r="H103" i="24" s="1"/>
  <c r="G105" i="24"/>
  <c r="H105" i="24" s="1"/>
  <c r="G107" i="24"/>
  <c r="H107" i="24" s="1"/>
  <c r="G109" i="24"/>
  <c r="H109" i="24" s="1"/>
  <c r="G111" i="24"/>
  <c r="H111" i="24" s="1"/>
  <c r="G113" i="24"/>
  <c r="H113" i="24" s="1"/>
  <c r="G115" i="24"/>
  <c r="H115" i="24" s="1"/>
  <c r="G117" i="24"/>
  <c r="H117" i="24" s="1"/>
  <c r="G119" i="24"/>
  <c r="H119" i="24" s="1"/>
  <c r="G121" i="24"/>
  <c r="H121" i="24" s="1"/>
  <c r="G123" i="24"/>
  <c r="H123" i="24" s="1"/>
  <c r="G125" i="24"/>
  <c r="H125" i="24" s="1"/>
  <c r="G127" i="24"/>
  <c r="H127" i="24" s="1"/>
  <c r="G129" i="24"/>
  <c r="H129" i="24" s="1"/>
  <c r="G131" i="24"/>
  <c r="H131" i="24" s="1"/>
  <c r="G133" i="24"/>
  <c r="H133" i="24" s="1"/>
  <c r="G135" i="24"/>
  <c r="H135" i="24" s="1"/>
  <c r="G137" i="24"/>
  <c r="H137" i="24" s="1"/>
  <c r="G139" i="24"/>
  <c r="H139" i="24" s="1"/>
  <c r="G141" i="24"/>
  <c r="H141" i="24" s="1"/>
  <c r="G143" i="24"/>
  <c r="H143" i="24" s="1"/>
  <c r="G145" i="24"/>
  <c r="H145" i="24" s="1"/>
  <c r="G147" i="24"/>
  <c r="H147" i="24" s="1"/>
  <c r="G149" i="24"/>
  <c r="H149" i="24" s="1"/>
  <c r="G151" i="24"/>
  <c r="H151" i="24" s="1"/>
  <c r="G153" i="24"/>
  <c r="H153" i="24" s="1"/>
  <c r="G155" i="24"/>
  <c r="H155" i="24" s="1"/>
  <c r="G157" i="24"/>
  <c r="H157" i="24" s="1"/>
  <c r="G159" i="24"/>
  <c r="H159" i="24" s="1"/>
  <c r="G161" i="24"/>
  <c r="H161" i="24" s="1"/>
  <c r="G163" i="24"/>
  <c r="H163" i="24" s="1"/>
  <c r="G165" i="24"/>
  <c r="H165" i="24" s="1"/>
  <c r="G167" i="24"/>
  <c r="H167" i="24" s="1"/>
  <c r="G169" i="24"/>
  <c r="H169" i="24" s="1"/>
  <c r="G171" i="24"/>
  <c r="H171" i="24" s="1"/>
  <c r="G173" i="24"/>
  <c r="H173" i="24" s="1"/>
  <c r="G175" i="24"/>
  <c r="H175" i="24" s="1"/>
  <c r="G177" i="24"/>
  <c r="H177" i="24" s="1"/>
  <c r="G179" i="24"/>
  <c r="H179" i="24" s="1"/>
  <c r="G181" i="24"/>
  <c r="H181" i="24" s="1"/>
  <c r="H220" i="24"/>
  <c r="G229" i="24"/>
  <c r="H14" i="24"/>
  <c r="H84" i="24"/>
  <c r="F229" i="23"/>
  <c r="G10" i="23" s="1"/>
  <c r="D230" i="23"/>
  <c r="E218" i="23"/>
  <c r="E230" i="23" s="1"/>
  <c r="F184" i="23"/>
  <c r="F218" i="23" s="1"/>
  <c r="G9" i="23" s="1"/>
  <c r="E184" i="22"/>
  <c r="G218" i="24" l="1"/>
  <c r="G230" i="24" s="1"/>
  <c r="H230" i="25"/>
  <c r="H229" i="24"/>
  <c r="H218" i="24"/>
  <c r="G11" i="23"/>
  <c r="G97" i="23" s="1"/>
  <c r="H97" i="23" s="1"/>
  <c r="F230" i="23"/>
  <c r="E229" i="22"/>
  <c r="D229" i="22"/>
  <c r="C229" i="22"/>
  <c r="F228" i="22"/>
  <c r="F227" i="22"/>
  <c r="F226" i="22"/>
  <c r="F225" i="22"/>
  <c r="F224" i="22"/>
  <c r="F223" i="22"/>
  <c r="F222" i="22"/>
  <c r="F221" i="22"/>
  <c r="F220" i="22"/>
  <c r="E218" i="22"/>
  <c r="D218" i="22"/>
  <c r="C218" i="22"/>
  <c r="C230" i="22" s="1"/>
  <c r="F217" i="22"/>
  <c r="F216" i="22"/>
  <c r="F215" i="22"/>
  <c r="F214" i="22"/>
  <c r="F213" i="22"/>
  <c r="F212" i="22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229" i="22" l="1"/>
  <c r="G10" i="22" s="1"/>
  <c r="H230" i="24"/>
  <c r="G155" i="23"/>
  <c r="H155" i="23" s="1"/>
  <c r="G65" i="23"/>
  <c r="H65" i="23" s="1"/>
  <c r="G115" i="23"/>
  <c r="H115" i="23" s="1"/>
  <c r="G197" i="23"/>
  <c r="H197" i="23" s="1"/>
  <c r="G72" i="23"/>
  <c r="H72" i="23" s="1"/>
  <c r="G112" i="23"/>
  <c r="H112" i="23" s="1"/>
  <c r="G176" i="23"/>
  <c r="H176" i="23" s="1"/>
  <c r="G99" i="23"/>
  <c r="H99" i="23" s="1"/>
  <c r="G131" i="23"/>
  <c r="H131" i="23" s="1"/>
  <c r="G213" i="23"/>
  <c r="H213" i="23" s="1"/>
  <c r="G225" i="23"/>
  <c r="H225" i="23" s="1"/>
  <c r="G40" i="23"/>
  <c r="H40" i="23" s="1"/>
  <c r="G33" i="23"/>
  <c r="H33" i="23" s="1"/>
  <c r="G77" i="23"/>
  <c r="H77" i="23" s="1"/>
  <c r="G144" i="23"/>
  <c r="H144" i="23" s="1"/>
  <c r="G165" i="23"/>
  <c r="H165" i="23" s="1"/>
  <c r="G198" i="23"/>
  <c r="H198" i="23" s="1"/>
  <c r="G179" i="23"/>
  <c r="H179" i="23" s="1"/>
  <c r="G107" i="23"/>
  <c r="H107" i="23" s="1"/>
  <c r="G123" i="23"/>
  <c r="H123" i="23" s="1"/>
  <c r="G139" i="23"/>
  <c r="H139" i="23" s="1"/>
  <c r="G171" i="23"/>
  <c r="H171" i="23" s="1"/>
  <c r="G205" i="23"/>
  <c r="H205" i="23" s="1"/>
  <c r="G189" i="23"/>
  <c r="H189" i="23" s="1"/>
  <c r="G181" i="23"/>
  <c r="H181" i="23" s="1"/>
  <c r="G22" i="23"/>
  <c r="H22" i="23" s="1"/>
  <c r="G56" i="23"/>
  <c r="H56" i="23" s="1"/>
  <c r="G19" i="23"/>
  <c r="H19" i="23" s="1"/>
  <c r="G49" i="23"/>
  <c r="H49" i="23" s="1"/>
  <c r="G86" i="23"/>
  <c r="H86" i="23" s="1"/>
  <c r="G96" i="23"/>
  <c r="H96" i="23" s="1"/>
  <c r="G128" i="23"/>
  <c r="H128" i="23" s="1"/>
  <c r="G160" i="23"/>
  <c r="H160" i="23" s="1"/>
  <c r="G192" i="23"/>
  <c r="H192" i="23" s="1"/>
  <c r="G101" i="23"/>
  <c r="H101" i="23" s="1"/>
  <c r="G153" i="23"/>
  <c r="H153" i="23" s="1"/>
  <c r="G95" i="23"/>
  <c r="H95" i="23" s="1"/>
  <c r="G103" i="23"/>
  <c r="H103" i="23" s="1"/>
  <c r="G111" i="23"/>
  <c r="H111" i="23" s="1"/>
  <c r="G119" i="23"/>
  <c r="H119" i="23" s="1"/>
  <c r="G127" i="23"/>
  <c r="H127" i="23" s="1"/>
  <c r="G135" i="23"/>
  <c r="H135" i="23" s="1"/>
  <c r="G147" i="23"/>
  <c r="H147" i="23" s="1"/>
  <c r="G163" i="23"/>
  <c r="H163" i="23" s="1"/>
  <c r="G217" i="23"/>
  <c r="H217" i="23" s="1"/>
  <c r="G209" i="23"/>
  <c r="H209" i="23" s="1"/>
  <c r="G201" i="23"/>
  <c r="H201" i="23" s="1"/>
  <c r="G193" i="23"/>
  <c r="H193" i="23" s="1"/>
  <c r="G185" i="23"/>
  <c r="H185" i="23" s="1"/>
  <c r="G221" i="23"/>
  <c r="H221" i="23" s="1"/>
  <c r="G30" i="23"/>
  <c r="H30" i="23" s="1"/>
  <c r="G48" i="23"/>
  <c r="H48" i="23" s="1"/>
  <c r="G64" i="23"/>
  <c r="H64" i="23" s="1"/>
  <c r="G15" i="23"/>
  <c r="H15" i="23" s="1"/>
  <c r="G25" i="23"/>
  <c r="H25" i="23" s="1"/>
  <c r="G41" i="23"/>
  <c r="H41" i="23" s="1"/>
  <c r="G57" i="23"/>
  <c r="H57" i="23" s="1"/>
  <c r="G73" i="23"/>
  <c r="H73" i="23" s="1"/>
  <c r="G90" i="23"/>
  <c r="H90" i="23" s="1"/>
  <c r="G81" i="23"/>
  <c r="H81" i="23" s="1"/>
  <c r="G104" i="23"/>
  <c r="H104" i="23" s="1"/>
  <c r="G120" i="23"/>
  <c r="H120" i="23" s="1"/>
  <c r="G136" i="23"/>
  <c r="H136" i="23" s="1"/>
  <c r="G152" i="23"/>
  <c r="H152" i="23" s="1"/>
  <c r="G168" i="23"/>
  <c r="H168" i="23" s="1"/>
  <c r="G220" i="23"/>
  <c r="H220" i="23" s="1"/>
  <c r="G208" i="23"/>
  <c r="H208" i="23" s="1"/>
  <c r="G133" i="23"/>
  <c r="H133" i="23" s="1"/>
  <c r="G226" i="23"/>
  <c r="H226" i="23" s="1"/>
  <c r="G214" i="23"/>
  <c r="H214" i="23" s="1"/>
  <c r="G121" i="23"/>
  <c r="H121" i="23" s="1"/>
  <c r="G143" i="23"/>
  <c r="H143" i="23" s="1"/>
  <c r="G151" i="23"/>
  <c r="H151" i="23" s="1"/>
  <c r="G159" i="23"/>
  <c r="H159" i="23" s="1"/>
  <c r="G167" i="23"/>
  <c r="H167" i="23" s="1"/>
  <c r="G175" i="23"/>
  <c r="H175" i="23" s="1"/>
  <c r="G215" i="23"/>
  <c r="H215" i="23" s="1"/>
  <c r="G211" i="23"/>
  <c r="H211" i="23" s="1"/>
  <c r="G207" i="23"/>
  <c r="H207" i="23" s="1"/>
  <c r="G203" i="23"/>
  <c r="H203" i="23" s="1"/>
  <c r="G199" i="23"/>
  <c r="H199" i="23" s="1"/>
  <c r="G195" i="23"/>
  <c r="H195" i="23" s="1"/>
  <c r="G191" i="23"/>
  <c r="H191" i="23" s="1"/>
  <c r="G187" i="23"/>
  <c r="H187" i="23" s="1"/>
  <c r="G227" i="23"/>
  <c r="H227" i="23" s="1"/>
  <c r="G223" i="23"/>
  <c r="H223" i="23" s="1"/>
  <c r="G183" i="23"/>
  <c r="H183" i="23" s="1"/>
  <c r="G26" i="23"/>
  <c r="H26" i="23" s="1"/>
  <c r="G36" i="23"/>
  <c r="H36" i="23" s="1"/>
  <c r="G44" i="23"/>
  <c r="H44" i="23" s="1"/>
  <c r="G52" i="23"/>
  <c r="H52" i="23" s="1"/>
  <c r="G60" i="23"/>
  <c r="H60" i="23" s="1"/>
  <c r="G68" i="23"/>
  <c r="H68" i="23" s="1"/>
  <c r="G76" i="23"/>
  <c r="H76" i="23" s="1"/>
  <c r="G17" i="23"/>
  <c r="H17" i="23" s="1"/>
  <c r="G21" i="23"/>
  <c r="H21" i="23" s="1"/>
  <c r="G29" i="23"/>
  <c r="H29" i="23" s="1"/>
  <c r="G37" i="23"/>
  <c r="H37" i="23" s="1"/>
  <c r="G45" i="23"/>
  <c r="H45" i="23" s="1"/>
  <c r="G53" i="23"/>
  <c r="H53" i="23" s="1"/>
  <c r="G61" i="23"/>
  <c r="H61" i="23" s="1"/>
  <c r="G69" i="23"/>
  <c r="H69" i="23" s="1"/>
  <c r="G32" i="23"/>
  <c r="H32" i="23" s="1"/>
  <c r="G88" i="23"/>
  <c r="H88" i="23" s="1"/>
  <c r="G92" i="23"/>
  <c r="H92" i="23" s="1"/>
  <c r="G79" i="23"/>
  <c r="H79" i="23" s="1"/>
  <c r="G83" i="23"/>
  <c r="H83" i="23" s="1"/>
  <c r="G100" i="23"/>
  <c r="H100" i="23" s="1"/>
  <c r="G108" i="23"/>
  <c r="H108" i="23" s="1"/>
  <c r="G116" i="23"/>
  <c r="H116" i="23" s="1"/>
  <c r="G124" i="23"/>
  <c r="H124" i="23" s="1"/>
  <c r="G132" i="23"/>
  <c r="H132" i="23" s="1"/>
  <c r="G140" i="23"/>
  <c r="H140" i="23" s="1"/>
  <c r="G148" i="23"/>
  <c r="H148" i="23" s="1"/>
  <c r="G156" i="23"/>
  <c r="H156" i="23" s="1"/>
  <c r="G164" i="23"/>
  <c r="H164" i="23" s="1"/>
  <c r="G172" i="23"/>
  <c r="H172" i="23" s="1"/>
  <c r="G184" i="23"/>
  <c r="H184" i="23" s="1"/>
  <c r="G228" i="23"/>
  <c r="H228" i="23" s="1"/>
  <c r="G200" i="23"/>
  <c r="H200" i="23" s="1"/>
  <c r="G216" i="23"/>
  <c r="H216" i="23" s="1"/>
  <c r="G149" i="23"/>
  <c r="H149" i="23" s="1"/>
  <c r="G117" i="23"/>
  <c r="H117" i="23" s="1"/>
  <c r="G182" i="23"/>
  <c r="H182" i="23" s="1"/>
  <c r="G190" i="23"/>
  <c r="H190" i="23" s="1"/>
  <c r="G206" i="23"/>
  <c r="H206" i="23" s="1"/>
  <c r="G169" i="23"/>
  <c r="H169" i="23" s="1"/>
  <c r="G137" i="23"/>
  <c r="H137" i="23" s="1"/>
  <c r="G105" i="23"/>
  <c r="H105" i="23" s="1"/>
  <c r="G24" i="23"/>
  <c r="H24" i="23" s="1"/>
  <c r="G28" i="23"/>
  <c r="H28" i="23" s="1"/>
  <c r="G34" i="23"/>
  <c r="H34" i="23" s="1"/>
  <c r="G38" i="23"/>
  <c r="H38" i="23" s="1"/>
  <c r="G42" i="23"/>
  <c r="H42" i="23" s="1"/>
  <c r="G46" i="23"/>
  <c r="H46" i="23" s="1"/>
  <c r="G50" i="23"/>
  <c r="H50" i="23" s="1"/>
  <c r="G54" i="23"/>
  <c r="H54" i="23" s="1"/>
  <c r="G58" i="23"/>
  <c r="H58" i="23" s="1"/>
  <c r="G62" i="23"/>
  <c r="H62" i="23" s="1"/>
  <c r="G66" i="23"/>
  <c r="H66" i="23" s="1"/>
  <c r="G70" i="23"/>
  <c r="H70" i="23" s="1"/>
  <c r="G74" i="23"/>
  <c r="H74" i="23" s="1"/>
  <c r="G14" i="23"/>
  <c r="H14" i="23" s="1"/>
  <c r="G16" i="23"/>
  <c r="H16" i="23" s="1"/>
  <c r="G18" i="23"/>
  <c r="H18" i="23" s="1"/>
  <c r="G20" i="23"/>
  <c r="H20" i="23" s="1"/>
  <c r="G23" i="23"/>
  <c r="H23" i="23" s="1"/>
  <c r="G27" i="23"/>
  <c r="H27" i="23" s="1"/>
  <c r="G31" i="23"/>
  <c r="H31" i="23" s="1"/>
  <c r="G35" i="23"/>
  <c r="H35" i="23" s="1"/>
  <c r="G39" i="23"/>
  <c r="H39" i="23" s="1"/>
  <c r="G43" i="23"/>
  <c r="H43" i="23" s="1"/>
  <c r="G47" i="23"/>
  <c r="H47" i="23" s="1"/>
  <c r="G51" i="23"/>
  <c r="H51" i="23" s="1"/>
  <c r="G55" i="23"/>
  <c r="H55" i="23" s="1"/>
  <c r="G59" i="23"/>
  <c r="H59" i="23" s="1"/>
  <c r="G63" i="23"/>
  <c r="H63" i="23" s="1"/>
  <c r="G67" i="23"/>
  <c r="H67" i="23" s="1"/>
  <c r="G71" i="23"/>
  <c r="H71" i="23" s="1"/>
  <c r="G75" i="23"/>
  <c r="H75" i="23" s="1"/>
  <c r="G85" i="23"/>
  <c r="H85" i="23" s="1"/>
  <c r="G87" i="23"/>
  <c r="H87" i="23" s="1"/>
  <c r="G89" i="23"/>
  <c r="H89" i="23" s="1"/>
  <c r="G91" i="23"/>
  <c r="H91" i="23" s="1"/>
  <c r="G93" i="23"/>
  <c r="H93" i="23" s="1"/>
  <c r="G78" i="23"/>
  <c r="H78" i="23" s="1"/>
  <c r="G80" i="23"/>
  <c r="H80" i="23" s="1"/>
  <c r="G82" i="23"/>
  <c r="H82" i="23" s="1"/>
  <c r="G84" i="23"/>
  <c r="H84" i="23" s="1"/>
  <c r="G98" i="23"/>
  <c r="H98" i="23" s="1"/>
  <c r="G102" i="23"/>
  <c r="H102" i="23" s="1"/>
  <c r="G106" i="23"/>
  <c r="H106" i="23" s="1"/>
  <c r="G110" i="23"/>
  <c r="H110" i="23" s="1"/>
  <c r="G114" i="23"/>
  <c r="H114" i="23" s="1"/>
  <c r="G118" i="23"/>
  <c r="H118" i="23" s="1"/>
  <c r="G122" i="23"/>
  <c r="H122" i="23" s="1"/>
  <c r="G126" i="23"/>
  <c r="H126" i="23" s="1"/>
  <c r="G130" i="23"/>
  <c r="H130" i="23" s="1"/>
  <c r="G134" i="23"/>
  <c r="H134" i="23" s="1"/>
  <c r="G138" i="23"/>
  <c r="H138" i="23" s="1"/>
  <c r="G142" i="23"/>
  <c r="H142" i="23" s="1"/>
  <c r="G146" i="23"/>
  <c r="H146" i="23" s="1"/>
  <c r="G150" i="23"/>
  <c r="H150" i="23" s="1"/>
  <c r="G154" i="23"/>
  <c r="H154" i="23" s="1"/>
  <c r="G158" i="23"/>
  <c r="H158" i="23" s="1"/>
  <c r="G162" i="23"/>
  <c r="H162" i="23" s="1"/>
  <c r="G166" i="23"/>
  <c r="H166" i="23" s="1"/>
  <c r="G170" i="23"/>
  <c r="H170" i="23" s="1"/>
  <c r="G174" i="23"/>
  <c r="H174" i="23" s="1"/>
  <c r="G178" i="23"/>
  <c r="H178" i="23" s="1"/>
  <c r="G180" i="23"/>
  <c r="H180" i="23" s="1"/>
  <c r="G224" i="23"/>
  <c r="H224" i="23" s="1"/>
  <c r="G188" i="23"/>
  <c r="H188" i="23" s="1"/>
  <c r="G196" i="23"/>
  <c r="H196" i="23" s="1"/>
  <c r="G204" i="23"/>
  <c r="H204" i="23" s="1"/>
  <c r="G212" i="23"/>
  <c r="H212" i="23" s="1"/>
  <c r="G173" i="23"/>
  <c r="H173" i="23" s="1"/>
  <c r="G157" i="23"/>
  <c r="H157" i="23" s="1"/>
  <c r="G141" i="23"/>
  <c r="H141" i="23" s="1"/>
  <c r="G125" i="23"/>
  <c r="H125" i="23" s="1"/>
  <c r="G109" i="23"/>
  <c r="H109" i="23" s="1"/>
  <c r="G94" i="23"/>
  <c r="H94" i="23" s="1"/>
  <c r="G222" i="23"/>
  <c r="H222" i="23" s="1"/>
  <c r="G186" i="23"/>
  <c r="H186" i="23" s="1"/>
  <c r="G194" i="23"/>
  <c r="H194" i="23" s="1"/>
  <c r="G202" i="23"/>
  <c r="H202" i="23" s="1"/>
  <c r="G210" i="23"/>
  <c r="H210" i="23" s="1"/>
  <c r="G177" i="23"/>
  <c r="H177" i="23" s="1"/>
  <c r="G161" i="23"/>
  <c r="H161" i="23" s="1"/>
  <c r="G145" i="23"/>
  <c r="H145" i="23" s="1"/>
  <c r="G129" i="23"/>
  <c r="H129" i="23" s="1"/>
  <c r="G113" i="23"/>
  <c r="H113" i="23" s="1"/>
  <c r="E230" i="22"/>
  <c r="F218" i="22"/>
  <c r="G9" i="22" s="1"/>
  <c r="G11" i="22" s="1"/>
  <c r="G178" i="22" s="1"/>
  <c r="H178" i="22" s="1"/>
  <c r="D230" i="22"/>
  <c r="F104" i="21"/>
  <c r="F228" i="21"/>
  <c r="E218" i="21"/>
  <c r="D230" i="21"/>
  <c r="D229" i="21"/>
  <c r="D218" i="21"/>
  <c r="E229" i="21"/>
  <c r="C229" i="21"/>
  <c r="C230" i="21" s="1"/>
  <c r="F227" i="21"/>
  <c r="F226" i="21"/>
  <c r="F225" i="21"/>
  <c r="F224" i="21"/>
  <c r="F223" i="21"/>
  <c r="F222" i="21"/>
  <c r="F221" i="21"/>
  <c r="F220" i="21"/>
  <c r="C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F44" i="21"/>
  <c r="F43" i="21"/>
  <c r="F42" i="21"/>
  <c r="F41" i="21"/>
  <c r="F40" i="21"/>
  <c r="F39" i="21"/>
  <c r="F38" i="21"/>
  <c r="F37" i="21"/>
  <c r="F36" i="21"/>
  <c r="F35" i="21"/>
  <c r="F34" i="21"/>
  <c r="F33" i="21"/>
  <c r="F32" i="21"/>
  <c r="F31" i="21"/>
  <c r="F30" i="21"/>
  <c r="F29" i="21"/>
  <c r="F28" i="21"/>
  <c r="F27" i="21"/>
  <c r="F26" i="21"/>
  <c r="F25" i="21"/>
  <c r="F24" i="21"/>
  <c r="F23" i="21"/>
  <c r="F22" i="21"/>
  <c r="F21" i="21"/>
  <c r="F20" i="21"/>
  <c r="F19" i="21"/>
  <c r="F18" i="21"/>
  <c r="F17" i="21"/>
  <c r="F16" i="21"/>
  <c r="F15" i="21"/>
  <c r="F14" i="21"/>
  <c r="G218" i="23" l="1"/>
  <c r="H229" i="23"/>
  <c r="G229" i="23"/>
  <c r="H218" i="23"/>
  <c r="F230" i="22"/>
  <c r="G207" i="22"/>
  <c r="H207" i="22" s="1"/>
  <c r="G191" i="22"/>
  <c r="H191" i="22" s="1"/>
  <c r="G21" i="22"/>
  <c r="H21" i="22" s="1"/>
  <c r="G56" i="22"/>
  <c r="H56" i="22" s="1"/>
  <c r="G88" i="22"/>
  <c r="H88" i="22" s="1"/>
  <c r="G120" i="22"/>
  <c r="H120" i="22" s="1"/>
  <c r="G150" i="22"/>
  <c r="H150" i="22" s="1"/>
  <c r="G184" i="22"/>
  <c r="H184" i="22" s="1"/>
  <c r="G227" i="22"/>
  <c r="H227" i="22" s="1"/>
  <c r="G199" i="22"/>
  <c r="H199" i="22" s="1"/>
  <c r="G215" i="22"/>
  <c r="H215" i="22" s="1"/>
  <c r="G40" i="22"/>
  <c r="H40" i="22" s="1"/>
  <c r="G72" i="22"/>
  <c r="H72" i="22" s="1"/>
  <c r="G104" i="22"/>
  <c r="H104" i="22" s="1"/>
  <c r="G136" i="22"/>
  <c r="H136" i="22" s="1"/>
  <c r="G166" i="22"/>
  <c r="H166" i="22" s="1"/>
  <c r="G223" i="22"/>
  <c r="H223" i="22" s="1"/>
  <c r="G187" i="22"/>
  <c r="H187" i="22" s="1"/>
  <c r="G195" i="22"/>
  <c r="H195" i="22" s="1"/>
  <c r="G203" i="22"/>
  <c r="H203" i="22" s="1"/>
  <c r="G211" i="22"/>
  <c r="H211" i="22" s="1"/>
  <c r="G17" i="22"/>
  <c r="H17" i="22" s="1"/>
  <c r="G32" i="22"/>
  <c r="H32" i="22" s="1"/>
  <c r="G48" i="22"/>
  <c r="H48" i="22" s="1"/>
  <c r="G64" i="22"/>
  <c r="H64" i="22" s="1"/>
  <c r="G80" i="22"/>
  <c r="H80" i="22" s="1"/>
  <c r="G96" i="22"/>
  <c r="H96" i="22" s="1"/>
  <c r="G112" i="22"/>
  <c r="H112" i="22" s="1"/>
  <c r="G128" i="22"/>
  <c r="H128" i="22" s="1"/>
  <c r="G142" i="22"/>
  <c r="H142" i="22" s="1"/>
  <c r="G158" i="22"/>
  <c r="H158" i="22" s="1"/>
  <c r="G174" i="22"/>
  <c r="H174" i="22" s="1"/>
  <c r="G221" i="22"/>
  <c r="H221" i="22" s="1"/>
  <c r="G225" i="22"/>
  <c r="H225" i="22" s="1"/>
  <c r="G185" i="22"/>
  <c r="H185" i="22" s="1"/>
  <c r="G189" i="22"/>
  <c r="H189" i="22" s="1"/>
  <c r="G193" i="22"/>
  <c r="H193" i="22" s="1"/>
  <c r="G197" i="22"/>
  <c r="H197" i="22" s="1"/>
  <c r="G201" i="22"/>
  <c r="H201" i="22" s="1"/>
  <c r="G205" i="22"/>
  <c r="H205" i="22" s="1"/>
  <c r="G209" i="22"/>
  <c r="H209" i="22" s="1"/>
  <c r="G213" i="22"/>
  <c r="H213" i="22" s="1"/>
  <c r="G217" i="22"/>
  <c r="H217" i="22" s="1"/>
  <c r="G24" i="22"/>
  <c r="H24" i="22" s="1"/>
  <c r="G28" i="22"/>
  <c r="H28" i="22" s="1"/>
  <c r="G36" i="22"/>
  <c r="H36" i="22" s="1"/>
  <c r="G44" i="22"/>
  <c r="H44" i="22" s="1"/>
  <c r="G52" i="22"/>
  <c r="H52" i="22" s="1"/>
  <c r="G60" i="22"/>
  <c r="H60" i="22" s="1"/>
  <c r="G68" i="22"/>
  <c r="H68" i="22" s="1"/>
  <c r="G76" i="22"/>
  <c r="H76" i="22" s="1"/>
  <c r="G84" i="22"/>
  <c r="G92" i="22"/>
  <c r="H92" i="22" s="1"/>
  <c r="G100" i="22"/>
  <c r="H100" i="22" s="1"/>
  <c r="G108" i="22"/>
  <c r="H108" i="22" s="1"/>
  <c r="G116" i="22"/>
  <c r="H116" i="22" s="1"/>
  <c r="G124" i="22"/>
  <c r="H124" i="22" s="1"/>
  <c r="G132" i="22"/>
  <c r="H132" i="22" s="1"/>
  <c r="G181" i="22"/>
  <c r="H181" i="22" s="1"/>
  <c r="G146" i="22"/>
  <c r="H146" i="22" s="1"/>
  <c r="G154" i="22"/>
  <c r="H154" i="22" s="1"/>
  <c r="G162" i="22"/>
  <c r="H162" i="22" s="1"/>
  <c r="G170" i="22"/>
  <c r="H170" i="22" s="1"/>
  <c r="G182" i="22"/>
  <c r="H182" i="22" s="1"/>
  <c r="G179" i="22"/>
  <c r="H179" i="22" s="1"/>
  <c r="G177" i="22"/>
  <c r="H177" i="22" s="1"/>
  <c r="G175" i="22"/>
  <c r="H175" i="22" s="1"/>
  <c r="G173" i="22"/>
  <c r="H173" i="22" s="1"/>
  <c r="G171" i="22"/>
  <c r="H171" i="22" s="1"/>
  <c r="G169" i="22"/>
  <c r="H169" i="22" s="1"/>
  <c r="G167" i="22"/>
  <c r="H167" i="22" s="1"/>
  <c r="G165" i="22"/>
  <c r="H165" i="22" s="1"/>
  <c r="G163" i="22"/>
  <c r="H163" i="22" s="1"/>
  <c r="G161" i="22"/>
  <c r="H161" i="22" s="1"/>
  <c r="G159" i="22"/>
  <c r="H159" i="22" s="1"/>
  <c r="G157" i="22"/>
  <c r="H157" i="22" s="1"/>
  <c r="G155" i="22"/>
  <c r="H155" i="22" s="1"/>
  <c r="G153" i="22"/>
  <c r="H153" i="22" s="1"/>
  <c r="G151" i="22"/>
  <c r="H151" i="22" s="1"/>
  <c r="G149" i="22"/>
  <c r="H149" i="22" s="1"/>
  <c r="G147" i="22"/>
  <c r="H147" i="22" s="1"/>
  <c r="G145" i="22"/>
  <c r="H145" i="22" s="1"/>
  <c r="G143" i="22"/>
  <c r="H143" i="22" s="1"/>
  <c r="G141" i="22"/>
  <c r="H141" i="22" s="1"/>
  <c r="G183" i="22"/>
  <c r="H183" i="22" s="1"/>
  <c r="G139" i="22"/>
  <c r="H139" i="22" s="1"/>
  <c r="G137" i="22"/>
  <c r="H137" i="22" s="1"/>
  <c r="G135" i="22"/>
  <c r="H135" i="22" s="1"/>
  <c r="G133" i="22"/>
  <c r="H133" i="22" s="1"/>
  <c r="G131" i="22"/>
  <c r="H131" i="22" s="1"/>
  <c r="G129" i="22"/>
  <c r="H129" i="22" s="1"/>
  <c r="G127" i="22"/>
  <c r="H127" i="22" s="1"/>
  <c r="G125" i="22"/>
  <c r="H125" i="22" s="1"/>
  <c r="G123" i="22"/>
  <c r="H123" i="22" s="1"/>
  <c r="G121" i="22"/>
  <c r="H121" i="22" s="1"/>
  <c r="G119" i="22"/>
  <c r="H119" i="22" s="1"/>
  <c r="G117" i="22"/>
  <c r="H117" i="22" s="1"/>
  <c r="G115" i="22"/>
  <c r="H115" i="22" s="1"/>
  <c r="G113" i="22"/>
  <c r="H113" i="22" s="1"/>
  <c r="G111" i="22"/>
  <c r="H111" i="22" s="1"/>
  <c r="G109" i="22"/>
  <c r="H109" i="22" s="1"/>
  <c r="G107" i="22"/>
  <c r="H107" i="22" s="1"/>
  <c r="G105" i="22"/>
  <c r="H105" i="22" s="1"/>
  <c r="G103" i="22"/>
  <c r="H103" i="22" s="1"/>
  <c r="G101" i="22"/>
  <c r="H101" i="22" s="1"/>
  <c r="G99" i="22"/>
  <c r="H99" i="22" s="1"/>
  <c r="G97" i="22"/>
  <c r="H97" i="22" s="1"/>
  <c r="G95" i="22"/>
  <c r="H95" i="22" s="1"/>
  <c r="G93" i="22"/>
  <c r="H93" i="22" s="1"/>
  <c r="G91" i="22"/>
  <c r="H91" i="22" s="1"/>
  <c r="G89" i="22"/>
  <c r="H89" i="22" s="1"/>
  <c r="G87" i="22"/>
  <c r="H87" i="22" s="1"/>
  <c r="G85" i="22"/>
  <c r="H85" i="22" s="1"/>
  <c r="G83" i="22"/>
  <c r="H83" i="22" s="1"/>
  <c r="G81" i="22"/>
  <c r="H81" i="22" s="1"/>
  <c r="G79" i="22"/>
  <c r="H79" i="22" s="1"/>
  <c r="G77" i="22"/>
  <c r="H77" i="22" s="1"/>
  <c r="G75" i="22"/>
  <c r="H75" i="22" s="1"/>
  <c r="G73" i="22"/>
  <c r="H73" i="22" s="1"/>
  <c r="G71" i="22"/>
  <c r="H71" i="22" s="1"/>
  <c r="G69" i="22"/>
  <c r="H69" i="22" s="1"/>
  <c r="G67" i="22"/>
  <c r="H67" i="22" s="1"/>
  <c r="G65" i="22"/>
  <c r="H65" i="22" s="1"/>
  <c r="G63" i="22"/>
  <c r="H63" i="22" s="1"/>
  <c r="G61" i="22"/>
  <c r="H61" i="22" s="1"/>
  <c r="G59" i="22"/>
  <c r="H59" i="22" s="1"/>
  <c r="G57" i="22"/>
  <c r="H57" i="22" s="1"/>
  <c r="G55" i="22"/>
  <c r="H55" i="22" s="1"/>
  <c r="G53" i="22"/>
  <c r="H53" i="22" s="1"/>
  <c r="G51" i="22"/>
  <c r="H51" i="22" s="1"/>
  <c r="G49" i="22"/>
  <c r="H49" i="22" s="1"/>
  <c r="G47" i="22"/>
  <c r="H47" i="22" s="1"/>
  <c r="G45" i="22"/>
  <c r="H45" i="22" s="1"/>
  <c r="G43" i="22"/>
  <c r="H43" i="22" s="1"/>
  <c r="G41" i="22"/>
  <c r="H41" i="22" s="1"/>
  <c r="G39" i="22"/>
  <c r="H39" i="22" s="1"/>
  <c r="G37" i="22"/>
  <c r="H37" i="22" s="1"/>
  <c r="G35" i="22"/>
  <c r="H35" i="22" s="1"/>
  <c r="G33" i="22"/>
  <c r="H33" i="22" s="1"/>
  <c r="G31" i="22"/>
  <c r="H31" i="22" s="1"/>
  <c r="G29" i="22"/>
  <c r="H29" i="22" s="1"/>
  <c r="G26" i="22"/>
  <c r="H26" i="22" s="1"/>
  <c r="G22" i="22"/>
  <c r="H22" i="22" s="1"/>
  <c r="G20" i="22"/>
  <c r="H20" i="22" s="1"/>
  <c r="G27" i="22"/>
  <c r="H27" i="22" s="1"/>
  <c r="G23" i="22"/>
  <c r="H23" i="22" s="1"/>
  <c r="G18" i="22"/>
  <c r="H18" i="22" s="1"/>
  <c r="G16" i="22"/>
  <c r="H16" i="22" s="1"/>
  <c r="G220" i="22"/>
  <c r="G222" i="22"/>
  <c r="H222" i="22" s="1"/>
  <c r="G224" i="22"/>
  <c r="H224" i="22" s="1"/>
  <c r="G226" i="22"/>
  <c r="H226" i="22" s="1"/>
  <c r="G228" i="22"/>
  <c r="H228" i="22" s="1"/>
  <c r="G186" i="22"/>
  <c r="H186" i="22" s="1"/>
  <c r="G188" i="22"/>
  <c r="H188" i="22" s="1"/>
  <c r="G190" i="22"/>
  <c r="H190" i="22" s="1"/>
  <c r="G192" i="22"/>
  <c r="H192" i="22" s="1"/>
  <c r="G194" i="22"/>
  <c r="H194" i="22" s="1"/>
  <c r="G196" i="22"/>
  <c r="H196" i="22" s="1"/>
  <c r="G198" i="22"/>
  <c r="H198" i="22" s="1"/>
  <c r="G200" i="22"/>
  <c r="H200" i="22" s="1"/>
  <c r="G202" i="22"/>
  <c r="H202" i="22" s="1"/>
  <c r="G204" i="22"/>
  <c r="H204" i="22" s="1"/>
  <c r="G206" i="22"/>
  <c r="H206" i="22" s="1"/>
  <c r="G208" i="22"/>
  <c r="H208" i="22" s="1"/>
  <c r="G210" i="22"/>
  <c r="H210" i="22" s="1"/>
  <c r="G212" i="22"/>
  <c r="H212" i="22" s="1"/>
  <c r="G214" i="22"/>
  <c r="H214" i="22" s="1"/>
  <c r="G216" i="22"/>
  <c r="H216" i="22" s="1"/>
  <c r="G14" i="22"/>
  <c r="G19" i="22"/>
  <c r="H19" i="22" s="1"/>
  <c r="G15" i="22"/>
  <c r="H15" i="22" s="1"/>
  <c r="G25" i="22"/>
  <c r="H25" i="22" s="1"/>
  <c r="G30" i="22"/>
  <c r="H30" i="22" s="1"/>
  <c r="G34" i="22"/>
  <c r="H34" i="22" s="1"/>
  <c r="G38" i="22"/>
  <c r="H38" i="22" s="1"/>
  <c r="G42" i="22"/>
  <c r="H42" i="22" s="1"/>
  <c r="G46" i="22"/>
  <c r="H46" i="22" s="1"/>
  <c r="G50" i="22"/>
  <c r="H50" i="22" s="1"/>
  <c r="G54" i="22"/>
  <c r="H54" i="22" s="1"/>
  <c r="G58" i="22"/>
  <c r="H58" i="22" s="1"/>
  <c r="G62" i="22"/>
  <c r="H62" i="22" s="1"/>
  <c r="G66" i="22"/>
  <c r="H66" i="22" s="1"/>
  <c r="G70" i="22"/>
  <c r="H70" i="22" s="1"/>
  <c r="G74" i="22"/>
  <c r="H74" i="22" s="1"/>
  <c r="G78" i="22"/>
  <c r="H78" i="22" s="1"/>
  <c r="G82" i="22"/>
  <c r="H82" i="22" s="1"/>
  <c r="G86" i="22"/>
  <c r="H86" i="22" s="1"/>
  <c r="G90" i="22"/>
  <c r="H90" i="22" s="1"/>
  <c r="G94" i="22"/>
  <c r="H94" i="22" s="1"/>
  <c r="G98" i="22"/>
  <c r="H98" i="22" s="1"/>
  <c r="G102" i="22"/>
  <c r="H102" i="22" s="1"/>
  <c r="G106" i="22"/>
  <c r="H106" i="22" s="1"/>
  <c r="G110" i="22"/>
  <c r="H110" i="22" s="1"/>
  <c r="G114" i="22"/>
  <c r="H114" i="22" s="1"/>
  <c r="G118" i="22"/>
  <c r="H118" i="22" s="1"/>
  <c r="G122" i="22"/>
  <c r="H122" i="22" s="1"/>
  <c r="G126" i="22"/>
  <c r="H126" i="22" s="1"/>
  <c r="G130" i="22"/>
  <c r="H130" i="22" s="1"/>
  <c r="G134" i="22"/>
  <c r="H134" i="22" s="1"/>
  <c r="G138" i="22"/>
  <c r="H138" i="22" s="1"/>
  <c r="G140" i="22"/>
  <c r="H140" i="22" s="1"/>
  <c r="G144" i="22"/>
  <c r="H144" i="22" s="1"/>
  <c r="G148" i="22"/>
  <c r="H148" i="22" s="1"/>
  <c r="G152" i="22"/>
  <c r="H152" i="22" s="1"/>
  <c r="G156" i="22"/>
  <c r="H156" i="22" s="1"/>
  <c r="G160" i="22"/>
  <c r="H160" i="22" s="1"/>
  <c r="G164" i="22"/>
  <c r="H164" i="22" s="1"/>
  <c r="G168" i="22"/>
  <c r="H168" i="22" s="1"/>
  <c r="G172" i="22"/>
  <c r="H172" i="22" s="1"/>
  <c r="G176" i="22"/>
  <c r="H176" i="22" s="1"/>
  <c r="G180" i="22"/>
  <c r="H180" i="22" s="1"/>
  <c r="H220" i="22"/>
  <c r="H14" i="22"/>
  <c r="F218" i="21"/>
  <c r="G9" i="21" s="1"/>
  <c r="E230" i="21"/>
  <c r="F229" i="21"/>
  <c r="F228" i="20"/>
  <c r="G230" i="23" l="1"/>
  <c r="H230" i="23"/>
  <c r="H84" i="22"/>
  <c r="G229" i="22"/>
  <c r="G218" i="22"/>
  <c r="H229" i="22"/>
  <c r="F230" i="21"/>
  <c r="G10" i="21"/>
  <c r="G11" i="21" s="1"/>
  <c r="F225" i="19"/>
  <c r="F226" i="19"/>
  <c r="F227" i="19"/>
  <c r="H218" i="22" l="1"/>
  <c r="G230" i="22"/>
  <c r="G184" i="21"/>
  <c r="H184" i="21" s="1"/>
  <c r="G183" i="21"/>
  <c r="H183" i="21" s="1"/>
  <c r="G182" i="21"/>
  <c r="H182" i="21" s="1"/>
  <c r="G181" i="21"/>
  <c r="H181" i="21" s="1"/>
  <c r="G180" i="21"/>
  <c r="H180" i="21" s="1"/>
  <c r="G179" i="21"/>
  <c r="H179" i="21" s="1"/>
  <c r="G178" i="21"/>
  <c r="H178" i="21" s="1"/>
  <c r="G177" i="21"/>
  <c r="H177" i="21" s="1"/>
  <c r="G176" i="21"/>
  <c r="H176" i="21" s="1"/>
  <c r="G175" i="21"/>
  <c r="H175" i="21" s="1"/>
  <c r="G174" i="21"/>
  <c r="H174" i="21" s="1"/>
  <c r="G173" i="21"/>
  <c r="H173" i="21" s="1"/>
  <c r="G172" i="21"/>
  <c r="H172" i="21" s="1"/>
  <c r="G171" i="21"/>
  <c r="H171" i="21" s="1"/>
  <c r="G170" i="21"/>
  <c r="H170" i="21" s="1"/>
  <c r="G169" i="21"/>
  <c r="H169" i="21" s="1"/>
  <c r="G168" i="21"/>
  <c r="H168" i="21" s="1"/>
  <c r="G167" i="21"/>
  <c r="H167" i="21" s="1"/>
  <c r="G166" i="21"/>
  <c r="H166" i="21" s="1"/>
  <c r="G165" i="21"/>
  <c r="H165" i="21" s="1"/>
  <c r="G164" i="21"/>
  <c r="H164" i="21" s="1"/>
  <c r="G163" i="21"/>
  <c r="H163" i="21" s="1"/>
  <c r="G162" i="21"/>
  <c r="H162" i="21" s="1"/>
  <c r="G161" i="21"/>
  <c r="H161" i="21" s="1"/>
  <c r="G160" i="21"/>
  <c r="H160" i="21" s="1"/>
  <c r="G159" i="21"/>
  <c r="H159" i="21" s="1"/>
  <c r="G158" i="21"/>
  <c r="H158" i="21" s="1"/>
  <c r="G157" i="21"/>
  <c r="H157" i="21" s="1"/>
  <c r="G156" i="21"/>
  <c r="H156" i="21" s="1"/>
  <c r="G155" i="21"/>
  <c r="H155" i="21" s="1"/>
  <c r="G154" i="21"/>
  <c r="H154" i="21" s="1"/>
  <c r="G153" i="21"/>
  <c r="H153" i="21" s="1"/>
  <c r="G152" i="21"/>
  <c r="H152" i="21" s="1"/>
  <c r="G151" i="21"/>
  <c r="H151" i="21" s="1"/>
  <c r="G150" i="21"/>
  <c r="H150" i="21" s="1"/>
  <c r="G149" i="21"/>
  <c r="H149" i="21" s="1"/>
  <c r="G148" i="21"/>
  <c r="H148" i="21" s="1"/>
  <c r="G147" i="21"/>
  <c r="H147" i="21" s="1"/>
  <c r="G146" i="21"/>
  <c r="H146" i="21" s="1"/>
  <c r="G145" i="21"/>
  <c r="H145" i="21" s="1"/>
  <c r="G144" i="21"/>
  <c r="H144" i="21" s="1"/>
  <c r="G143" i="21"/>
  <c r="H143" i="21" s="1"/>
  <c r="G142" i="21"/>
  <c r="H142" i="21" s="1"/>
  <c r="G141" i="21"/>
  <c r="H141" i="21" s="1"/>
  <c r="G140" i="21"/>
  <c r="H140" i="21" s="1"/>
  <c r="G139" i="21"/>
  <c r="H139" i="21" s="1"/>
  <c r="G138" i="21"/>
  <c r="H138" i="21" s="1"/>
  <c r="G137" i="21"/>
  <c r="H137" i="21" s="1"/>
  <c r="G136" i="21"/>
  <c r="H136" i="21" s="1"/>
  <c r="G135" i="21"/>
  <c r="H135" i="21" s="1"/>
  <c r="G134" i="21"/>
  <c r="H134" i="21" s="1"/>
  <c r="G133" i="21"/>
  <c r="H133" i="21" s="1"/>
  <c r="G132" i="21"/>
  <c r="H132" i="21" s="1"/>
  <c r="G131" i="21"/>
  <c r="H131" i="21" s="1"/>
  <c r="G130" i="21"/>
  <c r="H130" i="21" s="1"/>
  <c r="G129" i="21"/>
  <c r="H129" i="21" s="1"/>
  <c r="G128" i="21"/>
  <c r="H128" i="21" s="1"/>
  <c r="G127" i="21"/>
  <c r="H127" i="21" s="1"/>
  <c r="G126" i="21"/>
  <c r="H126" i="21" s="1"/>
  <c r="G125" i="21"/>
  <c r="H125" i="21" s="1"/>
  <c r="G124" i="21"/>
  <c r="H124" i="21" s="1"/>
  <c r="G123" i="21"/>
  <c r="H123" i="21" s="1"/>
  <c r="G122" i="21"/>
  <c r="H122" i="21" s="1"/>
  <c r="G121" i="21"/>
  <c r="H121" i="21" s="1"/>
  <c r="G120" i="21"/>
  <c r="H120" i="21" s="1"/>
  <c r="G119" i="21"/>
  <c r="H119" i="21" s="1"/>
  <c r="G118" i="21"/>
  <c r="H118" i="21" s="1"/>
  <c r="G117" i="21"/>
  <c r="H117" i="21" s="1"/>
  <c r="G116" i="21"/>
  <c r="H116" i="21" s="1"/>
  <c r="G115" i="21"/>
  <c r="H115" i="21" s="1"/>
  <c r="G114" i="21"/>
  <c r="H114" i="21" s="1"/>
  <c r="G113" i="21"/>
  <c r="H113" i="21" s="1"/>
  <c r="G112" i="21"/>
  <c r="H112" i="21" s="1"/>
  <c r="G111" i="21"/>
  <c r="H111" i="21" s="1"/>
  <c r="G110" i="21"/>
  <c r="H110" i="21" s="1"/>
  <c r="G109" i="21"/>
  <c r="H109" i="21" s="1"/>
  <c r="G108" i="21"/>
  <c r="H108" i="21" s="1"/>
  <c r="G107" i="21"/>
  <c r="H107" i="21" s="1"/>
  <c r="G105" i="21"/>
  <c r="H105" i="21" s="1"/>
  <c r="G103" i="21"/>
  <c r="H103" i="21" s="1"/>
  <c r="G101" i="21"/>
  <c r="H101" i="21" s="1"/>
  <c r="G100" i="21"/>
  <c r="H100" i="21" s="1"/>
  <c r="G99" i="21"/>
  <c r="H99" i="21" s="1"/>
  <c r="G98" i="21"/>
  <c r="H98" i="21" s="1"/>
  <c r="G97" i="21"/>
  <c r="H97" i="21" s="1"/>
  <c r="G96" i="21"/>
  <c r="H96" i="21" s="1"/>
  <c r="G95" i="21"/>
  <c r="H95" i="21" s="1"/>
  <c r="G94" i="21"/>
  <c r="H94" i="21" s="1"/>
  <c r="G93" i="21"/>
  <c r="H93" i="21" s="1"/>
  <c r="G92" i="21"/>
  <c r="H92" i="21" s="1"/>
  <c r="G91" i="21"/>
  <c r="H91" i="21" s="1"/>
  <c r="G90" i="21"/>
  <c r="H90" i="21" s="1"/>
  <c r="G89" i="21"/>
  <c r="H89" i="21" s="1"/>
  <c r="G88" i="21"/>
  <c r="H88" i="21" s="1"/>
  <c r="G87" i="21"/>
  <c r="H87" i="21" s="1"/>
  <c r="G86" i="21"/>
  <c r="H86" i="21" s="1"/>
  <c r="G85" i="21"/>
  <c r="H85" i="21" s="1"/>
  <c r="G106" i="21"/>
  <c r="H106" i="21" s="1"/>
  <c r="G104" i="21"/>
  <c r="H104" i="21" s="1"/>
  <c r="G102" i="21"/>
  <c r="H102" i="21" s="1"/>
  <c r="G84" i="21"/>
  <c r="G83" i="21"/>
  <c r="H83" i="21" s="1"/>
  <c r="G82" i="21"/>
  <c r="H82" i="21" s="1"/>
  <c r="G81" i="21"/>
  <c r="H81" i="21" s="1"/>
  <c r="G80" i="21"/>
  <c r="H80" i="21" s="1"/>
  <c r="G79" i="21"/>
  <c r="H79" i="21" s="1"/>
  <c r="G78" i="21"/>
  <c r="H78" i="21" s="1"/>
  <c r="G77" i="21"/>
  <c r="H77" i="21" s="1"/>
  <c r="G76" i="21"/>
  <c r="H76" i="21" s="1"/>
  <c r="G75" i="21"/>
  <c r="H75" i="21" s="1"/>
  <c r="G74" i="21"/>
  <c r="H74" i="21" s="1"/>
  <c r="G73" i="21"/>
  <c r="H73" i="21" s="1"/>
  <c r="G72" i="21"/>
  <c r="H72" i="21" s="1"/>
  <c r="G71" i="21"/>
  <c r="H71" i="21" s="1"/>
  <c r="G70" i="21"/>
  <c r="H70" i="21" s="1"/>
  <c r="G69" i="21"/>
  <c r="H69" i="21" s="1"/>
  <c r="G68" i="21"/>
  <c r="H68" i="21" s="1"/>
  <c r="G67" i="21"/>
  <c r="H67" i="21" s="1"/>
  <c r="G66" i="21"/>
  <c r="H66" i="21" s="1"/>
  <c r="G65" i="21"/>
  <c r="H65" i="21" s="1"/>
  <c r="G64" i="21"/>
  <c r="H64" i="21" s="1"/>
  <c r="G63" i="21"/>
  <c r="H63" i="21" s="1"/>
  <c r="G62" i="21"/>
  <c r="H62" i="21" s="1"/>
  <c r="G61" i="21"/>
  <c r="H61" i="21" s="1"/>
  <c r="G60" i="21"/>
  <c r="H60" i="21" s="1"/>
  <c r="G59" i="21"/>
  <c r="H59" i="21" s="1"/>
  <c r="G58" i="21"/>
  <c r="H58" i="21" s="1"/>
  <c r="G57" i="21"/>
  <c r="H57" i="21" s="1"/>
  <c r="G56" i="21"/>
  <c r="H56" i="21" s="1"/>
  <c r="G55" i="21"/>
  <c r="H55" i="21" s="1"/>
  <c r="G54" i="21"/>
  <c r="H54" i="21" s="1"/>
  <c r="G53" i="21"/>
  <c r="H53" i="21" s="1"/>
  <c r="G52" i="21"/>
  <c r="H52" i="21" s="1"/>
  <c r="G51" i="21"/>
  <c r="H51" i="21" s="1"/>
  <c r="G50" i="21"/>
  <c r="H50" i="21" s="1"/>
  <c r="G49" i="21"/>
  <c r="H49" i="21" s="1"/>
  <c r="G48" i="21"/>
  <c r="H48" i="21" s="1"/>
  <c r="G47" i="21"/>
  <c r="H47" i="21" s="1"/>
  <c r="G46" i="21"/>
  <c r="H46" i="21" s="1"/>
  <c r="G45" i="21"/>
  <c r="H45" i="21" s="1"/>
  <c r="G44" i="21"/>
  <c r="H44" i="21" s="1"/>
  <c r="G43" i="21"/>
  <c r="H43" i="21" s="1"/>
  <c r="G42" i="21"/>
  <c r="H42" i="21" s="1"/>
  <c r="G41" i="21"/>
  <c r="H41" i="21" s="1"/>
  <c r="G40" i="21"/>
  <c r="H40" i="21" s="1"/>
  <c r="G39" i="21"/>
  <c r="H39" i="21" s="1"/>
  <c r="G38" i="21"/>
  <c r="H38" i="21" s="1"/>
  <c r="G37" i="21"/>
  <c r="H37" i="21" s="1"/>
  <c r="G36" i="21"/>
  <c r="H36" i="21" s="1"/>
  <c r="G35" i="21"/>
  <c r="H35" i="21" s="1"/>
  <c r="G34" i="21"/>
  <c r="H34" i="21" s="1"/>
  <c r="G33" i="21"/>
  <c r="H33" i="21" s="1"/>
  <c r="G32" i="21"/>
  <c r="H32" i="21" s="1"/>
  <c r="G31" i="21"/>
  <c r="H31" i="21" s="1"/>
  <c r="G30" i="21"/>
  <c r="H30" i="21" s="1"/>
  <c r="G29" i="21"/>
  <c r="H29" i="21" s="1"/>
  <c r="G28" i="21"/>
  <c r="H28" i="21" s="1"/>
  <c r="G27" i="21"/>
  <c r="H27" i="21" s="1"/>
  <c r="G26" i="21"/>
  <c r="H26" i="21" s="1"/>
  <c r="G25" i="21"/>
  <c r="H25" i="21" s="1"/>
  <c r="G24" i="21"/>
  <c r="H24" i="21" s="1"/>
  <c r="G23" i="21"/>
  <c r="H23" i="21" s="1"/>
  <c r="G22" i="21"/>
  <c r="H22" i="21" s="1"/>
  <c r="G21" i="21"/>
  <c r="H21" i="21" s="1"/>
  <c r="G20" i="21"/>
  <c r="H20" i="21" s="1"/>
  <c r="G19" i="21"/>
  <c r="H19" i="21" s="1"/>
  <c r="G18" i="21"/>
  <c r="H18" i="21" s="1"/>
  <c r="G17" i="21"/>
  <c r="H17" i="21" s="1"/>
  <c r="G16" i="21"/>
  <c r="H16" i="21" s="1"/>
  <c r="G15" i="21"/>
  <c r="H15" i="21" s="1"/>
  <c r="G14" i="21"/>
  <c r="G217" i="21"/>
  <c r="H217" i="21" s="1"/>
  <c r="G215" i="21"/>
  <c r="H215" i="21" s="1"/>
  <c r="G213" i="21"/>
  <c r="H213" i="21" s="1"/>
  <c r="G211" i="21"/>
  <c r="H211" i="21" s="1"/>
  <c r="G209" i="21"/>
  <c r="H209" i="21" s="1"/>
  <c r="G207" i="21"/>
  <c r="H207" i="21" s="1"/>
  <c r="G205" i="21"/>
  <c r="H205" i="21" s="1"/>
  <c r="G203" i="21"/>
  <c r="H203" i="21" s="1"/>
  <c r="G201" i="21"/>
  <c r="H201" i="21" s="1"/>
  <c r="G199" i="21"/>
  <c r="H199" i="21" s="1"/>
  <c r="G197" i="21"/>
  <c r="H197" i="21" s="1"/>
  <c r="G195" i="21"/>
  <c r="H195" i="21" s="1"/>
  <c r="G193" i="21"/>
  <c r="H193" i="21" s="1"/>
  <c r="G191" i="21"/>
  <c r="H191" i="21" s="1"/>
  <c r="G189" i="21"/>
  <c r="H189" i="21" s="1"/>
  <c r="G187" i="21"/>
  <c r="H187" i="21" s="1"/>
  <c r="G185" i="21"/>
  <c r="H185" i="21" s="1"/>
  <c r="G227" i="21"/>
  <c r="H227" i="21" s="1"/>
  <c r="G225" i="21"/>
  <c r="H225" i="21" s="1"/>
  <c r="G223" i="21"/>
  <c r="H223" i="21" s="1"/>
  <c r="G221" i="21"/>
  <c r="H221" i="21" s="1"/>
  <c r="G216" i="21"/>
  <c r="H216" i="21" s="1"/>
  <c r="G214" i="21"/>
  <c r="H214" i="21" s="1"/>
  <c r="G212" i="21"/>
  <c r="H212" i="21" s="1"/>
  <c r="G210" i="21"/>
  <c r="H210" i="21" s="1"/>
  <c r="G208" i="21"/>
  <c r="H208" i="21" s="1"/>
  <c r="G206" i="21"/>
  <c r="H206" i="21" s="1"/>
  <c r="G204" i="21"/>
  <c r="H204" i="21" s="1"/>
  <c r="G202" i="21"/>
  <c r="H202" i="21" s="1"/>
  <c r="G200" i="21"/>
  <c r="H200" i="21" s="1"/>
  <c r="G198" i="21"/>
  <c r="H198" i="21" s="1"/>
  <c r="G196" i="21"/>
  <c r="H196" i="21" s="1"/>
  <c r="G194" i="21"/>
  <c r="H194" i="21" s="1"/>
  <c r="G192" i="21"/>
  <c r="H192" i="21" s="1"/>
  <c r="G190" i="21"/>
  <c r="H190" i="21" s="1"/>
  <c r="G188" i="21"/>
  <c r="H188" i="21" s="1"/>
  <c r="G186" i="21"/>
  <c r="H186" i="21" s="1"/>
  <c r="G228" i="21"/>
  <c r="H228" i="21" s="1"/>
  <c r="G226" i="21"/>
  <c r="H226" i="21" s="1"/>
  <c r="G224" i="21"/>
  <c r="H224" i="21" s="1"/>
  <c r="G222" i="21"/>
  <c r="H222" i="21" s="1"/>
  <c r="G220" i="21"/>
  <c r="F104" i="20"/>
  <c r="H230" i="22" l="1"/>
  <c r="H220" i="21"/>
  <c r="G229" i="21"/>
  <c r="G218" i="21"/>
  <c r="H14" i="21"/>
  <c r="H84" i="21"/>
  <c r="D229" i="20"/>
  <c r="D218" i="20"/>
  <c r="E229" i="20"/>
  <c r="C229" i="20"/>
  <c r="F227" i="20"/>
  <c r="F226" i="20"/>
  <c r="F225" i="20"/>
  <c r="F224" i="20"/>
  <c r="F223" i="20"/>
  <c r="F222" i="20"/>
  <c r="F221" i="20"/>
  <c r="F220" i="20"/>
  <c r="C218" i="20"/>
  <c r="F217" i="20"/>
  <c r="F216" i="20"/>
  <c r="F215" i="20"/>
  <c r="F214" i="20"/>
  <c r="F213" i="20"/>
  <c r="F212" i="20"/>
  <c r="F211" i="20"/>
  <c r="F210" i="20"/>
  <c r="F209" i="20"/>
  <c r="F208" i="20"/>
  <c r="F207" i="20"/>
  <c r="F206" i="20"/>
  <c r="F205" i="20"/>
  <c r="F204" i="20"/>
  <c r="F203" i="20"/>
  <c r="F202" i="20"/>
  <c r="F201" i="20"/>
  <c r="F200" i="20"/>
  <c r="F199" i="20"/>
  <c r="F198" i="20"/>
  <c r="F197" i="20"/>
  <c r="F196" i="20"/>
  <c r="F195" i="20"/>
  <c r="F194" i="20"/>
  <c r="F193" i="20"/>
  <c r="F192" i="20"/>
  <c r="F191" i="20"/>
  <c r="F190" i="20"/>
  <c r="F189" i="20"/>
  <c r="F188" i="20"/>
  <c r="F187" i="20"/>
  <c r="F186" i="20"/>
  <c r="F185" i="20"/>
  <c r="F184" i="20"/>
  <c r="F183" i="20"/>
  <c r="F182" i="20"/>
  <c r="F181" i="20"/>
  <c r="F180" i="20"/>
  <c r="F179" i="20"/>
  <c r="F178" i="20"/>
  <c r="F177" i="20"/>
  <c r="F176" i="20"/>
  <c r="F175" i="20"/>
  <c r="F174" i="20"/>
  <c r="F173" i="20"/>
  <c r="F172" i="20"/>
  <c r="F171" i="20"/>
  <c r="F170" i="20"/>
  <c r="F169" i="20"/>
  <c r="F168" i="20"/>
  <c r="F167" i="20"/>
  <c r="F166" i="20"/>
  <c r="F165" i="20"/>
  <c r="F164" i="20"/>
  <c r="F163" i="20"/>
  <c r="F162" i="20"/>
  <c r="F161" i="20"/>
  <c r="F160" i="20"/>
  <c r="F159" i="20"/>
  <c r="F158" i="20"/>
  <c r="F157" i="20"/>
  <c r="F156" i="20"/>
  <c r="F155" i="20"/>
  <c r="F154" i="20"/>
  <c r="F153" i="20"/>
  <c r="F152" i="20"/>
  <c r="F151" i="20"/>
  <c r="F150" i="20"/>
  <c r="F149" i="20"/>
  <c r="F148" i="20"/>
  <c r="F147" i="20"/>
  <c r="F146" i="20"/>
  <c r="F145" i="20"/>
  <c r="F144" i="20"/>
  <c r="F143" i="20"/>
  <c r="F142" i="20"/>
  <c r="F141" i="20"/>
  <c r="F140" i="20"/>
  <c r="F139" i="20"/>
  <c r="F138" i="20"/>
  <c r="F137" i="20"/>
  <c r="F136" i="20"/>
  <c r="F135" i="20"/>
  <c r="F134" i="20"/>
  <c r="F133" i="20"/>
  <c r="F132" i="20"/>
  <c r="F131" i="20"/>
  <c r="F130" i="20"/>
  <c r="F129" i="20"/>
  <c r="F128" i="20"/>
  <c r="F127" i="20"/>
  <c r="F126" i="20"/>
  <c r="F125" i="20"/>
  <c r="F124" i="20"/>
  <c r="F123" i="20"/>
  <c r="F122" i="20"/>
  <c r="F121" i="20"/>
  <c r="F120" i="20"/>
  <c r="F119" i="20"/>
  <c r="F118" i="20"/>
  <c r="F117" i="20"/>
  <c r="F116" i="20"/>
  <c r="F115" i="20"/>
  <c r="F114" i="20"/>
  <c r="F113" i="20"/>
  <c r="F112" i="20"/>
  <c r="F111" i="20"/>
  <c r="F110" i="20"/>
  <c r="F109" i="20"/>
  <c r="F108" i="20"/>
  <c r="F107" i="20"/>
  <c r="F106" i="20"/>
  <c r="F105" i="20"/>
  <c r="F103" i="20"/>
  <c r="F102" i="20"/>
  <c r="F101" i="20"/>
  <c r="F100" i="20"/>
  <c r="F99" i="20"/>
  <c r="F98" i="20"/>
  <c r="F97" i="20"/>
  <c r="F96" i="20"/>
  <c r="F95" i="20"/>
  <c r="F94" i="20"/>
  <c r="F93" i="20"/>
  <c r="F92" i="20"/>
  <c r="F91" i="20"/>
  <c r="F90" i="20"/>
  <c r="F89" i="20"/>
  <c r="F88" i="20"/>
  <c r="F87" i="20"/>
  <c r="F86" i="20"/>
  <c r="F85" i="20"/>
  <c r="F84" i="20"/>
  <c r="F83" i="20"/>
  <c r="F82" i="20"/>
  <c r="F81" i="20"/>
  <c r="F80" i="20"/>
  <c r="F79" i="20"/>
  <c r="F78" i="20"/>
  <c r="F77" i="20"/>
  <c r="F76" i="20"/>
  <c r="F75" i="20"/>
  <c r="F74" i="20"/>
  <c r="F73" i="20"/>
  <c r="F72" i="20"/>
  <c r="F71" i="20"/>
  <c r="F70" i="20"/>
  <c r="F69" i="20"/>
  <c r="F68" i="20"/>
  <c r="F67" i="20"/>
  <c r="F66" i="20"/>
  <c r="F65" i="20"/>
  <c r="F64" i="20"/>
  <c r="F63" i="20"/>
  <c r="F62" i="20"/>
  <c r="F61" i="20"/>
  <c r="F60" i="20"/>
  <c r="F59" i="20"/>
  <c r="F58" i="20"/>
  <c r="F57" i="20"/>
  <c r="F56" i="20"/>
  <c r="F55" i="20"/>
  <c r="F54" i="20"/>
  <c r="F53" i="20"/>
  <c r="F52" i="20"/>
  <c r="F51" i="20"/>
  <c r="F50" i="20"/>
  <c r="F49" i="20"/>
  <c r="F48" i="20"/>
  <c r="F47" i="20"/>
  <c r="F46" i="20"/>
  <c r="F45" i="20"/>
  <c r="F44" i="20"/>
  <c r="F43" i="20"/>
  <c r="F42" i="20"/>
  <c r="F41" i="20"/>
  <c r="F40" i="20"/>
  <c r="F39" i="20"/>
  <c r="F38" i="20"/>
  <c r="F37" i="20"/>
  <c r="F36" i="20"/>
  <c r="F35" i="20"/>
  <c r="F34" i="20"/>
  <c r="F33" i="20"/>
  <c r="F32" i="20"/>
  <c r="F31" i="20"/>
  <c r="F30" i="20"/>
  <c r="F29" i="20"/>
  <c r="F28" i="20"/>
  <c r="F27" i="20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D230" i="20" l="1"/>
  <c r="F229" i="20"/>
  <c r="G10" i="20" s="1"/>
  <c r="C230" i="20"/>
  <c r="H218" i="21"/>
  <c r="G230" i="21"/>
  <c r="H229" i="21"/>
  <c r="E218" i="20"/>
  <c r="E230" i="20" s="1"/>
  <c r="F218" i="20"/>
  <c r="G9" i="20" s="1"/>
  <c r="G11" i="20" s="1"/>
  <c r="G228" i="20" s="1"/>
  <c r="H228" i="20" s="1"/>
  <c r="E229" i="19"/>
  <c r="C229" i="19"/>
  <c r="F228" i="19"/>
  <c r="F224" i="19"/>
  <c r="F223" i="19"/>
  <c r="F222" i="19"/>
  <c r="F221" i="19"/>
  <c r="F220" i="19"/>
  <c r="F229" i="19" s="1"/>
  <c r="G10" i="19" s="1"/>
  <c r="E218" i="19"/>
  <c r="C218" i="19"/>
  <c r="C230" i="19" s="1"/>
  <c r="F217" i="19"/>
  <c r="F216" i="19"/>
  <c r="F215" i="19"/>
  <c r="F214" i="19"/>
  <c r="F213" i="19"/>
  <c r="F212" i="19"/>
  <c r="F211" i="19"/>
  <c r="F210" i="19"/>
  <c r="F209" i="19"/>
  <c r="F208" i="19"/>
  <c r="F207" i="19"/>
  <c r="F206" i="19"/>
  <c r="F205" i="19"/>
  <c r="F204" i="19"/>
  <c r="F203" i="19"/>
  <c r="F202" i="19"/>
  <c r="F201" i="19"/>
  <c r="F200" i="19"/>
  <c r="F199" i="19"/>
  <c r="F198" i="19"/>
  <c r="F197" i="19"/>
  <c r="F196" i="19"/>
  <c r="F195" i="19"/>
  <c r="F194" i="19"/>
  <c r="F193" i="19"/>
  <c r="F192" i="19"/>
  <c r="F191" i="19"/>
  <c r="F190" i="19"/>
  <c r="F189" i="19"/>
  <c r="F188" i="19"/>
  <c r="F187" i="19"/>
  <c r="F186" i="19"/>
  <c r="F185" i="19"/>
  <c r="F184" i="19"/>
  <c r="F183" i="19"/>
  <c r="F182" i="19"/>
  <c r="F181" i="19"/>
  <c r="F180" i="19"/>
  <c r="F179" i="19"/>
  <c r="F178" i="19"/>
  <c r="F177" i="19"/>
  <c r="F176" i="19"/>
  <c r="F175" i="19"/>
  <c r="F174" i="19"/>
  <c r="F173" i="19"/>
  <c r="F172" i="19"/>
  <c r="F171" i="19"/>
  <c r="F170" i="19"/>
  <c r="F169" i="19"/>
  <c r="F168" i="19"/>
  <c r="F167" i="19"/>
  <c r="F166" i="19"/>
  <c r="F165" i="19"/>
  <c r="F164" i="19"/>
  <c r="F163" i="19"/>
  <c r="F162" i="19"/>
  <c r="F161" i="19"/>
  <c r="F160" i="19"/>
  <c r="F159" i="19"/>
  <c r="F158" i="19"/>
  <c r="F157" i="19"/>
  <c r="F156" i="19"/>
  <c r="F155" i="19"/>
  <c r="F154" i="19"/>
  <c r="F153" i="19"/>
  <c r="F152" i="19"/>
  <c r="F151" i="19"/>
  <c r="F150" i="19"/>
  <c r="F149" i="19"/>
  <c r="F148" i="19"/>
  <c r="F147" i="19"/>
  <c r="F146" i="19"/>
  <c r="F145" i="19"/>
  <c r="F144" i="19"/>
  <c r="F143" i="19"/>
  <c r="F142" i="19"/>
  <c r="F141" i="19"/>
  <c r="F140" i="19"/>
  <c r="F139" i="19"/>
  <c r="F138" i="19"/>
  <c r="F137" i="19"/>
  <c r="F136" i="19"/>
  <c r="F135" i="19"/>
  <c r="F134" i="19"/>
  <c r="F133" i="19"/>
  <c r="F132" i="19"/>
  <c r="F131" i="19"/>
  <c r="F130" i="19"/>
  <c r="F129" i="19"/>
  <c r="F128" i="19"/>
  <c r="F127" i="19"/>
  <c r="F126" i="19"/>
  <c r="F125" i="19"/>
  <c r="F124" i="19"/>
  <c r="F123" i="19"/>
  <c r="F122" i="19"/>
  <c r="F121" i="19"/>
  <c r="F120" i="19"/>
  <c r="F119" i="19"/>
  <c r="F118" i="19"/>
  <c r="F117" i="19"/>
  <c r="F116" i="19"/>
  <c r="F115" i="19"/>
  <c r="F114" i="19"/>
  <c r="F113" i="19"/>
  <c r="F112" i="19"/>
  <c r="F111" i="19"/>
  <c r="F110" i="19"/>
  <c r="F109" i="19"/>
  <c r="F108" i="19"/>
  <c r="F107" i="19"/>
  <c r="F106" i="19"/>
  <c r="F105" i="19"/>
  <c r="F104" i="19"/>
  <c r="F103" i="19"/>
  <c r="F102" i="19"/>
  <c r="F101" i="19"/>
  <c r="F100" i="19"/>
  <c r="F99" i="19"/>
  <c r="F98" i="19"/>
  <c r="F97" i="19"/>
  <c r="F96" i="19"/>
  <c r="F95" i="19"/>
  <c r="F94" i="19"/>
  <c r="F93" i="19"/>
  <c r="F92" i="19"/>
  <c r="F91" i="19"/>
  <c r="F90" i="19"/>
  <c r="F89" i="19"/>
  <c r="F88" i="19"/>
  <c r="F87" i="19"/>
  <c r="F86" i="19"/>
  <c r="F85" i="19"/>
  <c r="F84" i="19"/>
  <c r="F83" i="19"/>
  <c r="F82" i="19"/>
  <c r="F81" i="19"/>
  <c r="F80" i="19"/>
  <c r="F79" i="19"/>
  <c r="F78" i="19"/>
  <c r="F77" i="19"/>
  <c r="F76" i="19"/>
  <c r="F75" i="19"/>
  <c r="F74" i="19"/>
  <c r="F73" i="19"/>
  <c r="F72" i="19"/>
  <c r="F71" i="19"/>
  <c r="F70" i="19"/>
  <c r="F69" i="19"/>
  <c r="F68" i="19"/>
  <c r="F67" i="19"/>
  <c r="F66" i="19"/>
  <c r="F65" i="19"/>
  <c r="F64" i="19"/>
  <c r="F63" i="19"/>
  <c r="F62" i="19"/>
  <c r="F61" i="19"/>
  <c r="F60" i="19"/>
  <c r="F59" i="19"/>
  <c r="F58" i="19"/>
  <c r="F57" i="19"/>
  <c r="F56" i="19"/>
  <c r="F55" i="19"/>
  <c r="F54" i="19"/>
  <c r="F53" i="19"/>
  <c r="F52" i="19"/>
  <c r="F51" i="19"/>
  <c r="F50" i="19"/>
  <c r="F49" i="19"/>
  <c r="F48" i="19"/>
  <c r="F47" i="19"/>
  <c r="F46" i="19"/>
  <c r="F45" i="19"/>
  <c r="F44" i="19"/>
  <c r="F43" i="19"/>
  <c r="F42" i="19"/>
  <c r="F41" i="19"/>
  <c r="F40" i="19"/>
  <c r="F39" i="19"/>
  <c r="F38" i="19"/>
  <c r="F37" i="19"/>
  <c r="F36" i="19"/>
  <c r="F35" i="19"/>
  <c r="F34" i="19"/>
  <c r="F33" i="19"/>
  <c r="F32" i="19"/>
  <c r="F31" i="19"/>
  <c r="F30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H230" i="21" l="1"/>
  <c r="F230" i="20"/>
  <c r="G189" i="20"/>
  <c r="H189" i="20" s="1"/>
  <c r="G191" i="20"/>
  <c r="H191" i="20" s="1"/>
  <c r="G193" i="20"/>
  <c r="H193" i="20" s="1"/>
  <c r="G195" i="20"/>
  <c r="H195" i="20" s="1"/>
  <c r="G197" i="20"/>
  <c r="H197" i="20" s="1"/>
  <c r="G199" i="20"/>
  <c r="H199" i="20" s="1"/>
  <c r="G201" i="20"/>
  <c r="H201" i="20" s="1"/>
  <c r="G203" i="20"/>
  <c r="H203" i="20" s="1"/>
  <c r="G205" i="20"/>
  <c r="H205" i="20" s="1"/>
  <c r="G207" i="20"/>
  <c r="H207" i="20" s="1"/>
  <c r="G209" i="20"/>
  <c r="H209" i="20" s="1"/>
  <c r="G211" i="20"/>
  <c r="H211" i="20" s="1"/>
  <c r="G213" i="20"/>
  <c r="H213" i="20" s="1"/>
  <c r="G215" i="20"/>
  <c r="H215" i="20" s="1"/>
  <c r="G217" i="20"/>
  <c r="H217" i="20" s="1"/>
  <c r="G221" i="20"/>
  <c r="H221" i="20" s="1"/>
  <c r="G223" i="20"/>
  <c r="H223" i="20" s="1"/>
  <c r="G225" i="20"/>
  <c r="H225" i="20" s="1"/>
  <c r="G227" i="20"/>
  <c r="H227" i="20" s="1"/>
  <c r="G188" i="20"/>
  <c r="H188" i="20" s="1"/>
  <c r="G190" i="20"/>
  <c r="H190" i="20" s="1"/>
  <c r="G192" i="20"/>
  <c r="H192" i="20" s="1"/>
  <c r="G194" i="20"/>
  <c r="H194" i="20" s="1"/>
  <c r="G196" i="20"/>
  <c r="H196" i="20" s="1"/>
  <c r="G198" i="20"/>
  <c r="H198" i="20" s="1"/>
  <c r="G200" i="20"/>
  <c r="H200" i="20" s="1"/>
  <c r="G202" i="20"/>
  <c r="H202" i="20" s="1"/>
  <c r="G204" i="20"/>
  <c r="H204" i="20" s="1"/>
  <c r="G206" i="20"/>
  <c r="H206" i="20" s="1"/>
  <c r="G208" i="20"/>
  <c r="H208" i="20" s="1"/>
  <c r="G210" i="20"/>
  <c r="H210" i="20" s="1"/>
  <c r="G212" i="20"/>
  <c r="H212" i="20" s="1"/>
  <c r="G214" i="20"/>
  <c r="H214" i="20" s="1"/>
  <c r="G216" i="20"/>
  <c r="H216" i="20" s="1"/>
  <c r="G220" i="20"/>
  <c r="G222" i="20"/>
  <c r="H222" i="20" s="1"/>
  <c r="G224" i="20"/>
  <c r="H224" i="20" s="1"/>
  <c r="G226" i="20"/>
  <c r="H226" i="20" s="1"/>
  <c r="G187" i="20"/>
  <c r="H187" i="20" s="1"/>
  <c r="G186" i="20"/>
  <c r="H186" i="20" s="1"/>
  <c r="G185" i="20"/>
  <c r="H185" i="20" s="1"/>
  <c r="G184" i="20"/>
  <c r="H184" i="20" s="1"/>
  <c r="G183" i="20"/>
  <c r="H183" i="20" s="1"/>
  <c r="G182" i="20"/>
  <c r="H182" i="20" s="1"/>
  <c r="G181" i="20"/>
  <c r="H181" i="20" s="1"/>
  <c r="G180" i="20"/>
  <c r="H180" i="20" s="1"/>
  <c r="G179" i="20"/>
  <c r="H179" i="20" s="1"/>
  <c r="G178" i="20"/>
  <c r="H178" i="20" s="1"/>
  <c r="G177" i="20"/>
  <c r="H177" i="20" s="1"/>
  <c r="G176" i="20"/>
  <c r="H176" i="20" s="1"/>
  <c r="G175" i="20"/>
  <c r="H175" i="20" s="1"/>
  <c r="G174" i="20"/>
  <c r="H174" i="20" s="1"/>
  <c r="G173" i="20"/>
  <c r="H173" i="20" s="1"/>
  <c r="G172" i="20"/>
  <c r="H172" i="20" s="1"/>
  <c r="G171" i="20"/>
  <c r="H171" i="20" s="1"/>
  <c r="G170" i="20"/>
  <c r="H170" i="20" s="1"/>
  <c r="G169" i="20"/>
  <c r="H169" i="20" s="1"/>
  <c r="G168" i="20"/>
  <c r="H168" i="20" s="1"/>
  <c r="G167" i="20"/>
  <c r="H167" i="20" s="1"/>
  <c r="G166" i="20"/>
  <c r="H166" i="20" s="1"/>
  <c r="G165" i="20"/>
  <c r="H165" i="20" s="1"/>
  <c r="G164" i="20"/>
  <c r="H164" i="20" s="1"/>
  <c r="G163" i="20"/>
  <c r="H163" i="20" s="1"/>
  <c r="G162" i="20"/>
  <c r="H162" i="20" s="1"/>
  <c r="G161" i="20"/>
  <c r="H161" i="20" s="1"/>
  <c r="G160" i="20"/>
  <c r="H160" i="20" s="1"/>
  <c r="G159" i="20"/>
  <c r="H159" i="20" s="1"/>
  <c r="G158" i="20"/>
  <c r="H158" i="20" s="1"/>
  <c r="G157" i="20"/>
  <c r="H157" i="20" s="1"/>
  <c r="G156" i="20"/>
  <c r="H156" i="20" s="1"/>
  <c r="G155" i="20"/>
  <c r="H155" i="20" s="1"/>
  <c r="G154" i="20"/>
  <c r="H154" i="20" s="1"/>
  <c r="G153" i="20"/>
  <c r="H153" i="20" s="1"/>
  <c r="G152" i="20"/>
  <c r="H152" i="20" s="1"/>
  <c r="G151" i="20"/>
  <c r="H151" i="20" s="1"/>
  <c r="G150" i="20"/>
  <c r="H150" i="20" s="1"/>
  <c r="G149" i="20"/>
  <c r="H149" i="20" s="1"/>
  <c r="G148" i="20"/>
  <c r="H148" i="20" s="1"/>
  <c r="G147" i="20"/>
  <c r="H147" i="20" s="1"/>
  <c r="G146" i="20"/>
  <c r="H146" i="20" s="1"/>
  <c r="G84" i="20"/>
  <c r="G144" i="20"/>
  <c r="H144" i="20" s="1"/>
  <c r="G142" i="20"/>
  <c r="H142" i="20" s="1"/>
  <c r="G140" i="20"/>
  <c r="H140" i="20" s="1"/>
  <c r="G138" i="20"/>
  <c r="H138" i="20" s="1"/>
  <c r="G136" i="20"/>
  <c r="H136" i="20" s="1"/>
  <c r="G134" i="20"/>
  <c r="H134" i="20" s="1"/>
  <c r="G132" i="20"/>
  <c r="H132" i="20" s="1"/>
  <c r="G130" i="20"/>
  <c r="H130" i="20" s="1"/>
  <c r="G128" i="20"/>
  <c r="H128" i="20" s="1"/>
  <c r="G126" i="20"/>
  <c r="H126" i="20" s="1"/>
  <c r="G124" i="20"/>
  <c r="H124" i="20" s="1"/>
  <c r="G122" i="20"/>
  <c r="H122" i="20" s="1"/>
  <c r="G120" i="20"/>
  <c r="H120" i="20" s="1"/>
  <c r="G118" i="20"/>
  <c r="H118" i="20" s="1"/>
  <c r="G116" i="20"/>
  <c r="H116" i="20" s="1"/>
  <c r="G114" i="20"/>
  <c r="H114" i="20" s="1"/>
  <c r="G112" i="20"/>
  <c r="H112" i="20" s="1"/>
  <c r="G110" i="20"/>
  <c r="H110" i="20" s="1"/>
  <c r="G108" i="20"/>
  <c r="H108" i="20" s="1"/>
  <c r="G106" i="20"/>
  <c r="H106" i="20" s="1"/>
  <c r="G104" i="20"/>
  <c r="H104" i="20" s="1"/>
  <c r="G102" i="20"/>
  <c r="H102" i="20" s="1"/>
  <c r="G100" i="20"/>
  <c r="H100" i="20" s="1"/>
  <c r="G98" i="20"/>
  <c r="H98" i="20" s="1"/>
  <c r="G96" i="20"/>
  <c r="H96" i="20" s="1"/>
  <c r="G94" i="20"/>
  <c r="H94" i="20" s="1"/>
  <c r="G92" i="20"/>
  <c r="H92" i="20" s="1"/>
  <c r="G90" i="20"/>
  <c r="H90" i="20" s="1"/>
  <c r="G88" i="20"/>
  <c r="H88" i="20" s="1"/>
  <c r="G86" i="20"/>
  <c r="H86" i="20" s="1"/>
  <c r="G145" i="20"/>
  <c r="H145" i="20" s="1"/>
  <c r="G143" i="20"/>
  <c r="H143" i="20" s="1"/>
  <c r="G141" i="20"/>
  <c r="H141" i="20" s="1"/>
  <c r="G139" i="20"/>
  <c r="H139" i="20" s="1"/>
  <c r="G137" i="20"/>
  <c r="H137" i="20" s="1"/>
  <c r="G135" i="20"/>
  <c r="H135" i="20" s="1"/>
  <c r="G133" i="20"/>
  <c r="H133" i="20" s="1"/>
  <c r="G131" i="20"/>
  <c r="H131" i="20" s="1"/>
  <c r="G129" i="20"/>
  <c r="H129" i="20" s="1"/>
  <c r="G127" i="20"/>
  <c r="H127" i="20" s="1"/>
  <c r="G125" i="20"/>
  <c r="H125" i="20" s="1"/>
  <c r="G123" i="20"/>
  <c r="H123" i="20" s="1"/>
  <c r="G121" i="20"/>
  <c r="H121" i="20" s="1"/>
  <c r="G119" i="20"/>
  <c r="H119" i="20" s="1"/>
  <c r="G117" i="20"/>
  <c r="H117" i="20" s="1"/>
  <c r="G115" i="20"/>
  <c r="H115" i="20" s="1"/>
  <c r="G113" i="20"/>
  <c r="H113" i="20" s="1"/>
  <c r="G111" i="20"/>
  <c r="H111" i="20" s="1"/>
  <c r="G109" i="20"/>
  <c r="H109" i="20" s="1"/>
  <c r="G107" i="20"/>
  <c r="H107" i="20" s="1"/>
  <c r="G105" i="20"/>
  <c r="H105" i="20" s="1"/>
  <c r="G103" i="20"/>
  <c r="H103" i="20" s="1"/>
  <c r="G101" i="20"/>
  <c r="H101" i="20" s="1"/>
  <c r="G99" i="20"/>
  <c r="H99" i="20" s="1"/>
  <c r="G97" i="20"/>
  <c r="H97" i="20" s="1"/>
  <c r="G95" i="20"/>
  <c r="H95" i="20" s="1"/>
  <c r="G93" i="20"/>
  <c r="H93" i="20" s="1"/>
  <c r="G91" i="20"/>
  <c r="H91" i="20" s="1"/>
  <c r="G89" i="20"/>
  <c r="H89" i="20" s="1"/>
  <c r="G87" i="20"/>
  <c r="H87" i="20" s="1"/>
  <c r="G85" i="20"/>
  <c r="H85" i="20" s="1"/>
  <c r="G83" i="20"/>
  <c r="H83" i="20" s="1"/>
  <c r="G82" i="20"/>
  <c r="H82" i="20" s="1"/>
  <c r="G81" i="20"/>
  <c r="H81" i="20" s="1"/>
  <c r="G80" i="20"/>
  <c r="H80" i="20" s="1"/>
  <c r="G79" i="20"/>
  <c r="H79" i="20" s="1"/>
  <c r="G78" i="20"/>
  <c r="H78" i="20" s="1"/>
  <c r="G77" i="20"/>
  <c r="H77" i="20" s="1"/>
  <c r="G76" i="20"/>
  <c r="H76" i="20" s="1"/>
  <c r="G75" i="20"/>
  <c r="H75" i="20" s="1"/>
  <c r="G74" i="20"/>
  <c r="H74" i="20" s="1"/>
  <c r="G73" i="20"/>
  <c r="H73" i="20" s="1"/>
  <c r="G72" i="20"/>
  <c r="H72" i="20" s="1"/>
  <c r="G71" i="20"/>
  <c r="H71" i="20" s="1"/>
  <c r="G70" i="20"/>
  <c r="H70" i="20" s="1"/>
  <c r="G69" i="20"/>
  <c r="H69" i="20" s="1"/>
  <c r="G68" i="20"/>
  <c r="H68" i="20" s="1"/>
  <c r="G67" i="20"/>
  <c r="H67" i="20" s="1"/>
  <c r="G66" i="20"/>
  <c r="H66" i="20" s="1"/>
  <c r="G65" i="20"/>
  <c r="H65" i="20" s="1"/>
  <c r="G64" i="20"/>
  <c r="H64" i="20" s="1"/>
  <c r="G63" i="20"/>
  <c r="H63" i="20" s="1"/>
  <c r="G62" i="20"/>
  <c r="H62" i="20" s="1"/>
  <c r="G61" i="20"/>
  <c r="H61" i="20" s="1"/>
  <c r="G60" i="20"/>
  <c r="H60" i="20" s="1"/>
  <c r="G59" i="20"/>
  <c r="H59" i="20" s="1"/>
  <c r="G58" i="20"/>
  <c r="H58" i="20" s="1"/>
  <c r="G57" i="20"/>
  <c r="H57" i="20" s="1"/>
  <c r="G56" i="20"/>
  <c r="H56" i="20" s="1"/>
  <c r="G55" i="20"/>
  <c r="H55" i="20" s="1"/>
  <c r="G54" i="20"/>
  <c r="H54" i="20" s="1"/>
  <c r="G53" i="20"/>
  <c r="H53" i="20" s="1"/>
  <c r="G52" i="20"/>
  <c r="H52" i="20" s="1"/>
  <c r="G51" i="20"/>
  <c r="H51" i="20" s="1"/>
  <c r="G50" i="20"/>
  <c r="H50" i="20" s="1"/>
  <c r="G49" i="20"/>
  <c r="H49" i="20" s="1"/>
  <c r="G48" i="20"/>
  <c r="H48" i="20" s="1"/>
  <c r="G47" i="20"/>
  <c r="H47" i="20" s="1"/>
  <c r="G46" i="20"/>
  <c r="H46" i="20" s="1"/>
  <c r="G45" i="20"/>
  <c r="H45" i="20" s="1"/>
  <c r="G44" i="20"/>
  <c r="H44" i="20" s="1"/>
  <c r="G43" i="20"/>
  <c r="H43" i="20" s="1"/>
  <c r="G42" i="20"/>
  <c r="H42" i="20" s="1"/>
  <c r="G41" i="20"/>
  <c r="H41" i="20" s="1"/>
  <c r="G40" i="20"/>
  <c r="H40" i="20" s="1"/>
  <c r="G39" i="20"/>
  <c r="H39" i="20" s="1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G19" i="20"/>
  <c r="H19" i="20" s="1"/>
  <c r="G18" i="20"/>
  <c r="H18" i="20" s="1"/>
  <c r="G17" i="20"/>
  <c r="H17" i="20" s="1"/>
  <c r="G16" i="20"/>
  <c r="H16" i="20" s="1"/>
  <c r="G15" i="20"/>
  <c r="H15" i="20" s="1"/>
  <c r="G14" i="20"/>
  <c r="E230" i="19"/>
  <c r="F218" i="19"/>
  <c r="G9" i="19" s="1"/>
  <c r="G11" i="19" s="1"/>
  <c r="G186" i="19" s="1"/>
  <c r="H186" i="19" s="1"/>
  <c r="G218" i="20" l="1"/>
  <c r="H14" i="20"/>
  <c r="H84" i="20"/>
  <c r="H220" i="20"/>
  <c r="G229" i="20"/>
  <c r="G194" i="19"/>
  <c r="H194" i="19" s="1"/>
  <c r="G202" i="19"/>
  <c r="H202" i="19" s="1"/>
  <c r="G220" i="19"/>
  <c r="H220" i="19" s="1"/>
  <c r="G171" i="19"/>
  <c r="H171" i="19" s="1"/>
  <c r="G190" i="19"/>
  <c r="H190" i="19" s="1"/>
  <c r="G198" i="19"/>
  <c r="H198" i="19" s="1"/>
  <c r="G210" i="19"/>
  <c r="H210" i="19" s="1"/>
  <c r="G228" i="19"/>
  <c r="H228" i="19" s="1"/>
  <c r="G30" i="19"/>
  <c r="H30" i="19" s="1"/>
  <c r="G188" i="19"/>
  <c r="H188" i="19" s="1"/>
  <c r="G192" i="19"/>
  <c r="H192" i="19" s="1"/>
  <c r="G196" i="19"/>
  <c r="H196" i="19" s="1"/>
  <c r="G200" i="19"/>
  <c r="H200" i="19" s="1"/>
  <c r="G206" i="19"/>
  <c r="H206" i="19" s="1"/>
  <c r="G214" i="19"/>
  <c r="H214" i="19" s="1"/>
  <c r="G224" i="19"/>
  <c r="H224" i="19" s="1"/>
  <c r="G179" i="19"/>
  <c r="H179" i="19" s="1"/>
  <c r="G15" i="19"/>
  <c r="H15" i="19" s="1"/>
  <c r="G50" i="19"/>
  <c r="H50" i="19" s="1"/>
  <c r="G204" i="19"/>
  <c r="H204" i="19" s="1"/>
  <c r="G208" i="19"/>
  <c r="H208" i="19" s="1"/>
  <c r="G212" i="19"/>
  <c r="H212" i="19" s="1"/>
  <c r="G216" i="19"/>
  <c r="H216" i="19" s="1"/>
  <c r="G222" i="19"/>
  <c r="H222" i="19" s="1"/>
  <c r="G226" i="19"/>
  <c r="H226" i="19" s="1"/>
  <c r="G183" i="19"/>
  <c r="H183" i="19" s="1"/>
  <c r="G175" i="19"/>
  <c r="H175" i="19" s="1"/>
  <c r="G187" i="19"/>
  <c r="H187" i="19" s="1"/>
  <c r="G22" i="19"/>
  <c r="H22" i="19" s="1"/>
  <c r="G38" i="19"/>
  <c r="H38" i="19" s="1"/>
  <c r="G105" i="19"/>
  <c r="H105" i="19" s="1"/>
  <c r="F230" i="19"/>
  <c r="G189" i="19"/>
  <c r="H189" i="19" s="1"/>
  <c r="G191" i="19"/>
  <c r="H191" i="19" s="1"/>
  <c r="G193" i="19"/>
  <c r="H193" i="19" s="1"/>
  <c r="G195" i="19"/>
  <c r="H195" i="19" s="1"/>
  <c r="G197" i="19"/>
  <c r="H197" i="19" s="1"/>
  <c r="G199" i="19"/>
  <c r="H199" i="19" s="1"/>
  <c r="G201" i="19"/>
  <c r="H201" i="19" s="1"/>
  <c r="G203" i="19"/>
  <c r="H203" i="19" s="1"/>
  <c r="G205" i="19"/>
  <c r="H205" i="19" s="1"/>
  <c r="G207" i="19"/>
  <c r="H207" i="19" s="1"/>
  <c r="G209" i="19"/>
  <c r="H209" i="19" s="1"/>
  <c r="G211" i="19"/>
  <c r="H211" i="19" s="1"/>
  <c r="G213" i="19"/>
  <c r="H213" i="19" s="1"/>
  <c r="G215" i="19"/>
  <c r="H215" i="19" s="1"/>
  <c r="G217" i="19"/>
  <c r="H217" i="19" s="1"/>
  <c r="G221" i="19"/>
  <c r="H221" i="19" s="1"/>
  <c r="G223" i="19"/>
  <c r="H223" i="19" s="1"/>
  <c r="G225" i="19"/>
  <c r="H225" i="19" s="1"/>
  <c r="G227" i="19"/>
  <c r="H227" i="19" s="1"/>
  <c r="G185" i="19"/>
  <c r="H185" i="19" s="1"/>
  <c r="G181" i="19"/>
  <c r="H181" i="19" s="1"/>
  <c r="G177" i="19"/>
  <c r="H177" i="19" s="1"/>
  <c r="G173" i="19"/>
  <c r="H173" i="19" s="1"/>
  <c r="G169" i="19"/>
  <c r="H169" i="19" s="1"/>
  <c r="G14" i="19"/>
  <c r="H14" i="19" s="1"/>
  <c r="G18" i="19"/>
  <c r="H18" i="19" s="1"/>
  <c r="G26" i="19"/>
  <c r="H26" i="19" s="1"/>
  <c r="G34" i="19"/>
  <c r="H34" i="19" s="1"/>
  <c r="G42" i="19"/>
  <c r="H42" i="19" s="1"/>
  <c r="G66" i="19"/>
  <c r="H66" i="19" s="1"/>
  <c r="G118" i="19"/>
  <c r="H118" i="19" s="1"/>
  <c r="G46" i="19"/>
  <c r="H46" i="19" s="1"/>
  <c r="G58" i="19"/>
  <c r="H58" i="19" s="1"/>
  <c r="G74" i="19"/>
  <c r="H74" i="19" s="1"/>
  <c r="G86" i="19"/>
  <c r="H86" i="19" s="1"/>
  <c r="G142" i="19"/>
  <c r="H142" i="19" s="1"/>
  <c r="G54" i="19"/>
  <c r="H54" i="19" s="1"/>
  <c r="G62" i="19"/>
  <c r="H62" i="19" s="1"/>
  <c r="G70" i="19"/>
  <c r="H70" i="19" s="1"/>
  <c r="G89" i="19"/>
  <c r="H89" i="19" s="1"/>
  <c r="G121" i="19"/>
  <c r="H121" i="19" s="1"/>
  <c r="G102" i="19"/>
  <c r="H102" i="19" s="1"/>
  <c r="G134" i="19"/>
  <c r="H134" i="19" s="1"/>
  <c r="G158" i="19"/>
  <c r="H158" i="19" s="1"/>
  <c r="G83" i="19"/>
  <c r="H83" i="19" s="1"/>
  <c r="G150" i="19"/>
  <c r="H150" i="19" s="1"/>
  <c r="G166" i="19"/>
  <c r="H166" i="19" s="1"/>
  <c r="G97" i="19"/>
  <c r="H97" i="19" s="1"/>
  <c r="G113" i="19"/>
  <c r="H113" i="19" s="1"/>
  <c r="G129" i="19"/>
  <c r="H129" i="19" s="1"/>
  <c r="G94" i="19"/>
  <c r="H94" i="19" s="1"/>
  <c r="G110" i="19"/>
  <c r="H110" i="19" s="1"/>
  <c r="G126" i="19"/>
  <c r="H126" i="19" s="1"/>
  <c r="G79" i="19"/>
  <c r="H79" i="19" s="1"/>
  <c r="G138" i="19"/>
  <c r="H138" i="19" s="1"/>
  <c r="G146" i="19"/>
  <c r="H146" i="19" s="1"/>
  <c r="G154" i="19"/>
  <c r="H154" i="19" s="1"/>
  <c r="G162" i="19"/>
  <c r="H162" i="19" s="1"/>
  <c r="G172" i="19"/>
  <c r="H172" i="19" s="1"/>
  <c r="G180" i="19"/>
  <c r="H180" i="19" s="1"/>
  <c r="G16" i="19"/>
  <c r="H16" i="19" s="1"/>
  <c r="G20" i="19"/>
  <c r="H20" i="19" s="1"/>
  <c r="G24" i="19"/>
  <c r="H24" i="19" s="1"/>
  <c r="G28" i="19"/>
  <c r="H28" i="19" s="1"/>
  <c r="G32" i="19"/>
  <c r="H32" i="19" s="1"/>
  <c r="G36" i="19"/>
  <c r="H36" i="19" s="1"/>
  <c r="G40" i="19"/>
  <c r="H40" i="19" s="1"/>
  <c r="G44" i="19"/>
  <c r="H44" i="19" s="1"/>
  <c r="G48" i="19"/>
  <c r="H48" i="19" s="1"/>
  <c r="G52" i="19"/>
  <c r="H52" i="19" s="1"/>
  <c r="G56" i="19"/>
  <c r="H56" i="19" s="1"/>
  <c r="G60" i="19"/>
  <c r="H60" i="19" s="1"/>
  <c r="G64" i="19"/>
  <c r="H64" i="19" s="1"/>
  <c r="G68" i="19"/>
  <c r="H68" i="19" s="1"/>
  <c r="G72" i="19"/>
  <c r="H72" i="19" s="1"/>
  <c r="G85" i="19"/>
  <c r="H85" i="19" s="1"/>
  <c r="G93" i="19"/>
  <c r="H93" i="19" s="1"/>
  <c r="G101" i="19"/>
  <c r="H101" i="19" s="1"/>
  <c r="G109" i="19"/>
  <c r="H109" i="19" s="1"/>
  <c r="G117" i="19"/>
  <c r="H117" i="19" s="1"/>
  <c r="G125" i="19"/>
  <c r="H125" i="19" s="1"/>
  <c r="G133" i="19"/>
  <c r="H133" i="19" s="1"/>
  <c r="G90" i="19"/>
  <c r="H90" i="19" s="1"/>
  <c r="G98" i="19"/>
  <c r="H98" i="19" s="1"/>
  <c r="G106" i="19"/>
  <c r="H106" i="19" s="1"/>
  <c r="G114" i="19"/>
  <c r="H114" i="19" s="1"/>
  <c r="G122" i="19"/>
  <c r="H122" i="19" s="1"/>
  <c r="G130" i="19"/>
  <c r="H130" i="19" s="1"/>
  <c r="G77" i="19"/>
  <c r="H77" i="19" s="1"/>
  <c r="G81" i="19"/>
  <c r="H81" i="19" s="1"/>
  <c r="G136" i="19"/>
  <c r="H136" i="19" s="1"/>
  <c r="G140" i="19"/>
  <c r="H140" i="19" s="1"/>
  <c r="G144" i="19"/>
  <c r="H144" i="19" s="1"/>
  <c r="G148" i="19"/>
  <c r="H148" i="19" s="1"/>
  <c r="G152" i="19"/>
  <c r="H152" i="19" s="1"/>
  <c r="G156" i="19"/>
  <c r="H156" i="19" s="1"/>
  <c r="G160" i="19"/>
  <c r="H160" i="19" s="1"/>
  <c r="G164" i="19"/>
  <c r="H164" i="19" s="1"/>
  <c r="G168" i="19"/>
  <c r="H168" i="19" s="1"/>
  <c r="G176" i="19"/>
  <c r="H176" i="19" s="1"/>
  <c r="G184" i="19"/>
  <c r="H184" i="19" s="1"/>
  <c r="G17" i="19"/>
  <c r="H17" i="19" s="1"/>
  <c r="G19" i="19"/>
  <c r="H19" i="19" s="1"/>
  <c r="G21" i="19"/>
  <c r="H21" i="19" s="1"/>
  <c r="G23" i="19"/>
  <c r="H23" i="19" s="1"/>
  <c r="G25" i="19"/>
  <c r="H25" i="19" s="1"/>
  <c r="G27" i="19"/>
  <c r="H27" i="19" s="1"/>
  <c r="G29" i="19"/>
  <c r="H29" i="19" s="1"/>
  <c r="G31" i="19"/>
  <c r="H31" i="19" s="1"/>
  <c r="G33" i="19"/>
  <c r="H33" i="19" s="1"/>
  <c r="G35" i="19"/>
  <c r="H35" i="19" s="1"/>
  <c r="G37" i="19"/>
  <c r="H37" i="19" s="1"/>
  <c r="G39" i="19"/>
  <c r="H39" i="19" s="1"/>
  <c r="G41" i="19"/>
  <c r="H41" i="19" s="1"/>
  <c r="G43" i="19"/>
  <c r="H43" i="19" s="1"/>
  <c r="G45" i="19"/>
  <c r="H45" i="19" s="1"/>
  <c r="G47" i="19"/>
  <c r="H47" i="19" s="1"/>
  <c r="G49" i="19"/>
  <c r="H49" i="19" s="1"/>
  <c r="G51" i="19"/>
  <c r="H51" i="19" s="1"/>
  <c r="G53" i="19"/>
  <c r="H53" i="19" s="1"/>
  <c r="G55" i="19"/>
  <c r="H55" i="19" s="1"/>
  <c r="G57" i="19"/>
  <c r="H57" i="19" s="1"/>
  <c r="G59" i="19"/>
  <c r="H59" i="19" s="1"/>
  <c r="G61" i="19"/>
  <c r="H61" i="19" s="1"/>
  <c r="G63" i="19"/>
  <c r="H63" i="19" s="1"/>
  <c r="G65" i="19"/>
  <c r="H65" i="19" s="1"/>
  <c r="G67" i="19"/>
  <c r="H67" i="19" s="1"/>
  <c r="G69" i="19"/>
  <c r="H69" i="19" s="1"/>
  <c r="G71" i="19"/>
  <c r="H71" i="19" s="1"/>
  <c r="G73" i="19"/>
  <c r="H73" i="19" s="1"/>
  <c r="G75" i="19"/>
  <c r="H75" i="19" s="1"/>
  <c r="G87" i="19"/>
  <c r="H87" i="19" s="1"/>
  <c r="G91" i="19"/>
  <c r="H91" i="19" s="1"/>
  <c r="G95" i="19"/>
  <c r="H95" i="19" s="1"/>
  <c r="G99" i="19"/>
  <c r="H99" i="19" s="1"/>
  <c r="G103" i="19"/>
  <c r="H103" i="19" s="1"/>
  <c r="G107" i="19"/>
  <c r="H107" i="19" s="1"/>
  <c r="G111" i="19"/>
  <c r="H111" i="19" s="1"/>
  <c r="G115" i="19"/>
  <c r="H115" i="19" s="1"/>
  <c r="G119" i="19"/>
  <c r="H119" i="19" s="1"/>
  <c r="G123" i="19"/>
  <c r="H123" i="19" s="1"/>
  <c r="G127" i="19"/>
  <c r="H127" i="19" s="1"/>
  <c r="G131" i="19"/>
  <c r="H131" i="19" s="1"/>
  <c r="G135" i="19"/>
  <c r="H135" i="19" s="1"/>
  <c r="G88" i="19"/>
  <c r="H88" i="19" s="1"/>
  <c r="G92" i="19"/>
  <c r="H92" i="19" s="1"/>
  <c r="G96" i="19"/>
  <c r="H96" i="19" s="1"/>
  <c r="G100" i="19"/>
  <c r="H100" i="19" s="1"/>
  <c r="G104" i="19"/>
  <c r="H104" i="19" s="1"/>
  <c r="G108" i="19"/>
  <c r="H108" i="19" s="1"/>
  <c r="G112" i="19"/>
  <c r="H112" i="19" s="1"/>
  <c r="G116" i="19"/>
  <c r="H116" i="19" s="1"/>
  <c r="G120" i="19"/>
  <c r="H120" i="19" s="1"/>
  <c r="G124" i="19"/>
  <c r="H124" i="19" s="1"/>
  <c r="G128" i="19"/>
  <c r="H128" i="19" s="1"/>
  <c r="G132" i="19"/>
  <c r="H132" i="19" s="1"/>
  <c r="G76" i="19"/>
  <c r="H76" i="19" s="1"/>
  <c r="G78" i="19"/>
  <c r="H78" i="19" s="1"/>
  <c r="G80" i="19"/>
  <c r="H80" i="19" s="1"/>
  <c r="G82" i="19"/>
  <c r="H82" i="19" s="1"/>
  <c r="G84" i="19"/>
  <c r="H84" i="19" s="1"/>
  <c r="G137" i="19"/>
  <c r="H137" i="19" s="1"/>
  <c r="G139" i="19"/>
  <c r="H139" i="19" s="1"/>
  <c r="G141" i="19"/>
  <c r="H141" i="19" s="1"/>
  <c r="G143" i="19"/>
  <c r="H143" i="19" s="1"/>
  <c r="G145" i="19"/>
  <c r="H145" i="19" s="1"/>
  <c r="G147" i="19"/>
  <c r="H147" i="19" s="1"/>
  <c r="G149" i="19"/>
  <c r="H149" i="19" s="1"/>
  <c r="G151" i="19"/>
  <c r="H151" i="19" s="1"/>
  <c r="G153" i="19"/>
  <c r="H153" i="19" s="1"/>
  <c r="G155" i="19"/>
  <c r="H155" i="19" s="1"/>
  <c r="G157" i="19"/>
  <c r="H157" i="19" s="1"/>
  <c r="G159" i="19"/>
  <c r="H159" i="19" s="1"/>
  <c r="G161" i="19"/>
  <c r="H161" i="19" s="1"/>
  <c r="G163" i="19"/>
  <c r="H163" i="19" s="1"/>
  <c r="G165" i="19"/>
  <c r="H165" i="19" s="1"/>
  <c r="G167" i="19"/>
  <c r="H167" i="19" s="1"/>
  <c r="G170" i="19"/>
  <c r="H170" i="19" s="1"/>
  <c r="G174" i="19"/>
  <c r="H174" i="19" s="1"/>
  <c r="G178" i="19"/>
  <c r="H178" i="19" s="1"/>
  <c r="G182" i="19"/>
  <c r="H182" i="19" s="1"/>
  <c r="H229" i="20" l="1"/>
  <c r="G230" i="20"/>
  <c r="H218" i="20"/>
  <c r="G229" i="19"/>
  <c r="G218" i="19"/>
  <c r="H218" i="19"/>
  <c r="H229" i="19"/>
  <c r="H230" i="20" l="1"/>
  <c r="G230" i="19"/>
  <c r="H230" i="19"/>
</calcChain>
</file>

<file path=xl/sharedStrings.xml><?xml version="1.0" encoding="utf-8"?>
<sst xmlns="http://schemas.openxmlformats.org/spreadsheetml/2006/main" count="261" uniqueCount="70">
  <si>
    <t>ООО Управляющая компания "СИРИУС"</t>
  </si>
  <si>
    <t>Общедомовые приборы  учета</t>
  </si>
  <si>
    <t>Номер теплосчетчика</t>
  </si>
  <si>
    <t>Примечание</t>
  </si>
  <si>
    <t>ВКТ-7 сет.№ 073. Зав.№00252873</t>
  </si>
  <si>
    <t>Квартиры+МОП</t>
  </si>
  <si>
    <t>в том числе:</t>
  </si>
  <si>
    <t>квартиры</t>
  </si>
  <si>
    <t>МОП</t>
  </si>
  <si>
    <t>№ кв</t>
  </si>
  <si>
    <t>Номер теплосчетчика                      (М-Сal MC)</t>
  </si>
  <si>
    <t>Общая площадь, м2</t>
  </si>
  <si>
    <t>Отопление МОП, Гкал</t>
  </si>
  <si>
    <t>Всего, Гкал</t>
  </si>
  <si>
    <t>Итого по квартирам:</t>
  </si>
  <si>
    <t>офисы</t>
  </si>
  <si>
    <t>Итого по офисам:</t>
  </si>
  <si>
    <t>Итого по дому:</t>
  </si>
  <si>
    <t>Разница, Гкал</t>
  </si>
  <si>
    <t>Офисы:</t>
  </si>
  <si>
    <t>Выполнил расчет:</t>
  </si>
  <si>
    <t>Директор ООО УК "СИРИУС"</t>
  </si>
  <si>
    <t>Инженер ООО УК " СИРИУС"</t>
  </si>
  <si>
    <t>Истомина А.В.</t>
  </si>
  <si>
    <t>Орлов Г.А</t>
  </si>
  <si>
    <t>Коптелов М.Г.</t>
  </si>
  <si>
    <t xml:space="preserve"> Расчет показателей отопления в жилом доме по адресу: г. Белгород, ул. Щорса д. 8М                               </t>
  </si>
  <si>
    <t xml:space="preserve"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
</t>
  </si>
  <si>
    <t>Показания Гкал на 19.12.19</t>
  </si>
  <si>
    <t>за период с   19.12.2019 по 21.01.2020 гг.</t>
  </si>
  <si>
    <t>Разница, Гкал                   с 19.12.2019 по 21.01.20  гг.</t>
  </si>
  <si>
    <t>Показания Гкал на 21.01.20</t>
  </si>
  <si>
    <t>Показания Гкал на 20.02.20</t>
  </si>
  <si>
    <t>за период с    21.01.2020 по 20.02.2020 гг.</t>
  </si>
  <si>
    <t>Разница, Гкал                   с 21.01.20 по 20.02.20  гг.</t>
  </si>
  <si>
    <t>Показания Гкал на 20.03.20</t>
  </si>
  <si>
    <t>за период с    20.02.2020 по 20.03.2020 гг.</t>
  </si>
  <si>
    <t>Разница, Гкал                   с 20.02.20 по 20.03.20  гг.</t>
  </si>
  <si>
    <t>за период с    20.03.2020 по 26.04.2020 гг.</t>
  </si>
  <si>
    <t>Разница, Гкал                   с 20.03.20 по 26.04.20  гг.</t>
  </si>
  <si>
    <t>Показания Гкал на 26.04.20</t>
  </si>
  <si>
    <t>за период с    26.04.2020 по 28.04.2020 гг.</t>
  </si>
  <si>
    <t>Разница, Гкал                   с 26.04.20 по 28.04.2020  гг.</t>
  </si>
  <si>
    <t>Показания Гкал на 28.04.2020</t>
  </si>
  <si>
    <t>за период с    28.04.2020 по 22.10.2020 гг.</t>
  </si>
  <si>
    <t>Разница, Гкал                   с 28.04.20 по 22.10.2020  гг.</t>
  </si>
  <si>
    <t>Показания Гкал на 22.10.2020</t>
  </si>
  <si>
    <t>за период с    22.10.2020 по 22.11.2020 гг.</t>
  </si>
  <si>
    <t>Показания Гкал на 22.11.2020</t>
  </si>
  <si>
    <t>Разница, Гкал                   с 22.10.20 по 22.11.2020  гг.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</si>
  <si>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</si>
  <si>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ТСРВ-043 №1701425</t>
  </si>
  <si>
    <t>дом</t>
  </si>
  <si>
    <t xml:space="preserve">Квартиры с начислением по счетчикам </t>
  </si>
  <si>
    <t>Квартиры с неисправными счетчиками и без движения</t>
  </si>
  <si>
    <t>Справочно:</t>
  </si>
  <si>
    <t>Площадь кв+оф (общая)</t>
  </si>
  <si>
    <t>Площадь МОП (общая)</t>
  </si>
  <si>
    <t>Площадь кв. без движения по счетчикам</t>
  </si>
  <si>
    <t xml:space="preserve">Стоимость 1 Гкал =  </t>
  </si>
  <si>
    <t>Показания Гкал на 21.12.2020</t>
  </si>
  <si>
    <t>Начисленно по расчету  (п3(7) пост354)</t>
  </si>
  <si>
    <t>ОФИСЫ</t>
  </si>
  <si>
    <t>Атлас</t>
  </si>
  <si>
    <t>паркинг</t>
  </si>
  <si>
    <t>Итого по офисам</t>
  </si>
  <si>
    <t>Итого по дому</t>
  </si>
  <si>
    <t>1697,1 руб.</t>
  </si>
  <si>
    <t>за период с 22.11.20 по 21.12.20 гг.</t>
  </si>
  <si>
    <t>Разница, Гкал                   с 22.11.20 по 21.12.20 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</si>
</sst>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#,##0.000"/>
  </numFmts>
  <fonts count="4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b/>
      <sz val="9"/>
      <color theme="1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b/>
      <sz val="16"/>
      <color rgb="FF000000"/>
      <name val="Times New Roman"/>
      <family val="1"/>
      <charset val="204"/>
    </font>
    <font>
      <sz val="13.5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6"/>
      <name val="Times New Roman"/>
      <family val="1"/>
      <charset val="204"/>
    </font>
    <font>
      <sz val="13.5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BF1DE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0">
    <xf numFmtId="0" fontId="0" fillId="0" borderId="0" xfId="0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167" fontId="0" fillId="2" borderId="0" xfId="0" applyNumberFormat="1" applyFont="1" applyFill="1" applyBorder="1"/>
    <xf numFmtId="165" fontId="3" fillId="2" borderId="0" xfId="0" applyNumberFormat="1" applyFont="1" applyFill="1" applyBorder="1"/>
    <xf numFmtId="2" fontId="3" fillId="2" borderId="0" xfId="0" applyNumberFormat="1" applyFont="1" applyFill="1" applyBorder="1"/>
    <xf numFmtId="2" fontId="4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/>
    <xf numFmtId="2" fontId="0" fillId="2" borderId="0" xfId="0" applyNumberFormat="1" applyFont="1" applyFill="1"/>
    <xf numFmtId="0" fontId="7" fillId="2" borderId="0" xfId="0" applyFont="1" applyFill="1" applyAlignment="1">
      <alignment horizontal="center"/>
    </xf>
    <xf numFmtId="0" fontId="0" fillId="2" borderId="0" xfId="0" applyFont="1" applyFill="1"/>
    <xf numFmtId="0" fontId="7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1" fontId="4" fillId="2" borderId="0" xfId="0" applyNumberFormat="1" applyFont="1" applyFill="1" applyAlignment="1">
      <alignment horizontal="center" vertical="center" wrapText="1"/>
    </xf>
    <xf numFmtId="167" fontId="4" fillId="2" borderId="0" xfId="0" applyNumberFormat="1" applyFont="1" applyFill="1" applyAlignment="1">
      <alignment horizontal="center" vertical="center" wrapText="1"/>
    </xf>
    <xf numFmtId="16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67" fontId="9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0" xfId="0" applyFont="1" applyFill="1" applyAlignment="1">
      <alignment vertical="top"/>
    </xf>
    <xf numFmtId="0" fontId="13" fillId="2" borderId="1" xfId="0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/>
    <xf numFmtId="167" fontId="3" fillId="2" borderId="1" xfId="0" applyNumberFormat="1" applyFont="1" applyFill="1" applyBorder="1" applyAlignment="1">
      <alignment horizontal="right"/>
    </xf>
    <xf numFmtId="166" fontId="3" fillId="2" borderId="0" xfId="0" applyNumberFormat="1" applyFont="1" applyFill="1" applyBorder="1"/>
    <xf numFmtId="164" fontId="3" fillId="2" borderId="0" xfId="0" applyNumberFormat="1" applyFont="1" applyFill="1" applyBorder="1"/>
    <xf numFmtId="2" fontId="0" fillId="2" borderId="0" xfId="0" applyNumberFormat="1" applyFont="1" applyFill="1" applyBorder="1"/>
    <xf numFmtId="1" fontId="3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/>
    </xf>
    <xf numFmtId="2" fontId="14" fillId="2" borderId="0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3" fillId="2" borderId="0" xfId="0" applyFont="1" applyFill="1" applyBorder="1"/>
    <xf numFmtId="0" fontId="13" fillId="2" borderId="2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1" fontId="13" fillId="2" borderId="0" xfId="0" applyNumberFormat="1" applyFont="1" applyFill="1" applyBorder="1" applyAlignment="1">
      <alignment horizontal="center"/>
    </xf>
    <xf numFmtId="167" fontId="3" fillId="2" borderId="0" xfId="0" applyNumberFormat="1" applyFont="1" applyFill="1" applyBorder="1"/>
    <xf numFmtId="167" fontId="3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/>
    <xf numFmtId="164" fontId="13" fillId="2" borderId="0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 vertical="center"/>
    </xf>
    <xf numFmtId="167" fontId="13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67" fontId="6" fillId="2" borderId="0" xfId="0" applyNumberFormat="1" applyFont="1" applyFill="1" applyBorder="1"/>
    <xf numFmtId="167" fontId="6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67" fontId="0" fillId="2" borderId="0" xfId="0" applyNumberFormat="1" applyFont="1" applyFill="1" applyBorder="1" applyAlignment="1"/>
    <xf numFmtId="1" fontId="0" fillId="2" borderId="0" xfId="0" applyNumberFormat="1" applyFont="1" applyFill="1" applyBorder="1"/>
    <xf numFmtId="1" fontId="0" fillId="2" borderId="0" xfId="0" applyNumberFormat="1" applyFont="1" applyFill="1"/>
    <xf numFmtId="0" fontId="5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/>
    </xf>
    <xf numFmtId="1" fontId="3" fillId="2" borderId="0" xfId="0" applyNumberFormat="1" applyFont="1" applyFill="1" applyAlignment="1">
      <alignment horizontal="center"/>
    </xf>
    <xf numFmtId="0" fontId="0" fillId="2" borderId="3" xfId="0" applyFont="1" applyFill="1" applyBorder="1" applyAlignment="1">
      <alignment horizontal="left"/>
    </xf>
    <xf numFmtId="2" fontId="15" fillId="2" borderId="0" xfId="0" applyNumberFormat="1" applyFont="1" applyFill="1" applyBorder="1" applyAlignment="1">
      <alignment horizontal="center"/>
    </xf>
    <xf numFmtId="164" fontId="3" fillId="2" borderId="1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0" fontId="16" fillId="2" borderId="0" xfId="0" applyFont="1" applyFill="1" applyBorder="1" applyAlignment="1"/>
    <xf numFmtId="0" fontId="2" fillId="2" borderId="0" xfId="0" applyFont="1" applyFill="1" applyBorder="1" applyAlignment="1"/>
    <xf numFmtId="3" fontId="3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20" fillId="2" borderId="0" xfId="0" applyFont="1" applyFill="1" applyBorder="1"/>
    <xf numFmtId="0" fontId="4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/>
    <xf numFmtId="0" fontId="2" fillId="2" borderId="0" xfId="0" applyFont="1" applyFill="1" applyBorder="1" applyAlignment="1"/>
    <xf numFmtId="3" fontId="3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/>
    <xf numFmtId="165" fontId="0" fillId="2" borderId="0" xfId="0" applyNumberFormat="1" applyFont="1" applyFill="1" applyBorder="1"/>
    <xf numFmtId="165" fontId="20" fillId="2" borderId="0" xfId="0" applyNumberFormat="1" applyFont="1" applyFill="1" applyBorder="1"/>
    <xf numFmtId="0" fontId="16" fillId="2" borderId="0" xfId="0" applyFont="1" applyFill="1" applyBorder="1" applyAlignment="1"/>
    <xf numFmtId="0" fontId="2" fillId="2" borderId="0" xfId="0" applyFont="1" applyFill="1" applyBorder="1" applyAlignment="1"/>
    <xf numFmtId="3" fontId="3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/>
    </xf>
    <xf numFmtId="0" fontId="16" fillId="2" borderId="0" xfId="0" applyFont="1" applyFill="1" applyBorder="1" applyAlignment="1"/>
    <xf numFmtId="0" fontId="2" fillId="2" borderId="0" xfId="0" applyFont="1" applyFill="1" applyBorder="1" applyAlignment="1"/>
    <xf numFmtId="3" fontId="3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167" fontId="25" fillId="0" borderId="1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right" vertical="center" wrapText="1"/>
    </xf>
    <xf numFmtId="167" fontId="25" fillId="3" borderId="1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  <xf numFmtId="166" fontId="27" fillId="4" borderId="1" xfId="0" applyNumberFormat="1" applyFont="1" applyFill="1" applyBorder="1" applyAlignment="1">
      <alignment horizontal="center" vertical="center"/>
    </xf>
    <xf numFmtId="2" fontId="27" fillId="4" borderId="1" xfId="0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horizontal="center" vertical="top" wrapText="1"/>
    </xf>
    <xf numFmtId="1" fontId="25" fillId="0" borderId="1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/>
    </xf>
    <xf numFmtId="167" fontId="25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0" fontId="26" fillId="0" borderId="0" xfId="0" applyFont="1" applyFill="1" applyBorder="1" applyAlignment="1">
      <alignment vertical="top" wrapText="1"/>
    </xf>
    <xf numFmtId="0" fontId="30" fillId="0" borderId="1" xfId="0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67" fontId="30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167" fontId="32" fillId="0" borderId="1" xfId="0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/>
    </xf>
    <xf numFmtId="164" fontId="35" fillId="0" borderId="1" xfId="0" applyNumberFormat="1" applyFont="1" applyFill="1" applyBorder="1" applyAlignment="1">
      <alignment horizontal="right"/>
    </xf>
    <xf numFmtId="164" fontId="36" fillId="0" borderId="0" xfId="0" applyNumberFormat="1" applyFont="1" applyFill="1" applyBorder="1"/>
    <xf numFmtId="166" fontId="35" fillId="0" borderId="0" xfId="0" applyNumberFormat="1" applyFont="1" applyFill="1" applyBorder="1"/>
    <xf numFmtId="164" fontId="21" fillId="0" borderId="0" xfId="0" applyNumberFormat="1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 vertical="center"/>
    </xf>
    <xf numFmtId="1" fontId="35" fillId="3" borderId="1" xfId="0" applyNumberFormat="1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/>
    </xf>
    <xf numFmtId="164" fontId="35" fillId="3" borderId="1" xfId="0" applyNumberFormat="1" applyFont="1" applyFill="1" applyBorder="1" applyAlignment="1">
      <alignment horizontal="center"/>
    </xf>
    <xf numFmtId="164" fontId="35" fillId="3" borderId="1" xfId="0" applyNumberFormat="1" applyFont="1" applyFill="1" applyBorder="1" applyAlignment="1">
      <alignment horizontal="right"/>
    </xf>
    <xf numFmtId="0" fontId="34" fillId="4" borderId="1" xfId="0" applyFont="1" applyFill="1" applyBorder="1" applyAlignment="1">
      <alignment horizontal="center" vertical="center"/>
    </xf>
    <xf numFmtId="1" fontId="35" fillId="4" borderId="1" xfId="0" applyNumberFormat="1" applyFont="1" applyFill="1" applyBorder="1" applyAlignment="1">
      <alignment horizontal="center"/>
    </xf>
    <xf numFmtId="0" fontId="35" fillId="4" borderId="1" xfId="0" applyFont="1" applyFill="1" applyBorder="1" applyAlignment="1">
      <alignment horizontal="center" vertical="center"/>
    </xf>
    <xf numFmtId="164" fontId="35" fillId="4" borderId="1" xfId="0" applyNumberFormat="1" applyFont="1" applyFill="1" applyBorder="1" applyAlignment="1">
      <alignment horizontal="center"/>
    </xf>
    <xf numFmtId="1" fontId="35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left"/>
    </xf>
    <xf numFmtId="164" fontId="38" fillId="0" borderId="0" xfId="0" applyNumberFormat="1" applyFont="1" applyFill="1" applyBorder="1"/>
    <xf numFmtId="3" fontId="35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7" fontId="3" fillId="0" borderId="0" xfId="0" applyNumberFormat="1" applyFont="1" applyFill="1" applyBorder="1"/>
    <xf numFmtId="164" fontId="34" fillId="0" borderId="1" xfId="0" applyNumberFormat="1" applyFont="1" applyFill="1" applyBorder="1" applyAlignment="1">
      <alignment vertical="center"/>
    </xf>
    <xf numFmtId="164" fontId="34" fillId="0" borderId="1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right" vertical="center"/>
    </xf>
    <xf numFmtId="2" fontId="39" fillId="0" borderId="0" xfId="0" applyNumberFormat="1" applyFont="1" applyFill="1" applyBorder="1" applyAlignment="1">
      <alignment vertical="center"/>
    </xf>
    <xf numFmtId="164" fontId="3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7" fontId="35" fillId="0" borderId="0" xfId="0" applyNumberFormat="1" applyFont="1" applyFill="1" applyBorder="1" applyAlignment="1">
      <alignment horizontal="right"/>
    </xf>
    <xf numFmtId="2" fontId="36" fillId="0" borderId="0" xfId="0" applyNumberFormat="1" applyFont="1" applyFill="1" applyBorder="1"/>
    <xf numFmtId="165" fontId="35" fillId="0" borderId="0" xfId="0" applyNumberFormat="1" applyFont="1" applyFill="1" applyBorder="1"/>
    <xf numFmtId="0" fontId="34" fillId="4" borderId="1" xfId="0" applyFont="1" applyFill="1" applyBorder="1" applyAlignment="1">
      <alignment horizontal="center"/>
    </xf>
    <xf numFmtId="167" fontId="35" fillId="4" borderId="1" xfId="0" applyNumberFormat="1" applyFont="1" applyFill="1" applyBorder="1" applyAlignment="1">
      <alignment horizontal="center"/>
    </xf>
    <xf numFmtId="167" fontId="35" fillId="4" borderId="1" xfId="0" applyNumberFormat="1" applyFont="1" applyFill="1" applyBorder="1" applyAlignment="1">
      <alignment horizontal="right"/>
    </xf>
    <xf numFmtId="0" fontId="34" fillId="0" borderId="1" xfId="0" applyFont="1" applyFill="1" applyBorder="1" applyAlignment="1">
      <alignment horizontal="center"/>
    </xf>
    <xf numFmtId="167" fontId="35" fillId="0" borderId="1" xfId="0" applyNumberFormat="1" applyFont="1" applyFill="1" applyBorder="1" applyAlignment="1">
      <alignment horizontal="center"/>
    </xf>
    <xf numFmtId="167" fontId="35" fillId="0" borderId="1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/>
    <xf numFmtId="167" fontId="35" fillId="0" borderId="1" xfId="0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5" fontId="21" fillId="0" borderId="0" xfId="0" applyNumberFormat="1" applyFont="1" applyFill="1" applyBorder="1"/>
    <xf numFmtId="0" fontId="21" fillId="0" borderId="0" xfId="0" applyFont="1" applyFill="1" applyBorder="1"/>
    <xf numFmtId="0" fontId="28" fillId="0" borderId="1" xfId="0" applyFont="1" applyFill="1" applyBorder="1" applyAlignment="1">
      <alignment horizontal="center" vertical="center"/>
    </xf>
    <xf numFmtId="0" fontId="34" fillId="4" borderId="4" xfId="0" applyFont="1" applyFill="1" applyBorder="1" applyAlignment="1">
      <alignment horizontal="center"/>
    </xf>
    <xf numFmtId="164" fontId="34" fillId="4" borderId="1" xfId="0" applyNumberFormat="1" applyFont="1" applyFill="1" applyBorder="1" applyAlignment="1">
      <alignment horizontal="center" vertical="center"/>
    </xf>
    <xf numFmtId="164" fontId="34" fillId="4" borderId="1" xfId="0" applyNumberFormat="1" applyFont="1" applyFill="1" applyBorder="1" applyAlignment="1">
      <alignment horizontal="right" vertical="center"/>
    </xf>
    <xf numFmtId="164" fontId="35" fillId="0" borderId="0" xfId="0" applyNumberFormat="1" applyFont="1" applyFill="1" applyBorder="1"/>
    <xf numFmtId="165" fontId="3" fillId="0" borderId="0" xfId="0" applyNumberFormat="1" applyFont="1" applyFill="1" applyBorder="1"/>
    <xf numFmtId="0" fontId="34" fillId="0" borderId="0" xfId="0" applyFont="1" applyFill="1" applyBorder="1" applyAlignment="1">
      <alignment horizontal="center" vertical="center"/>
    </xf>
    <xf numFmtId="167" fontId="35" fillId="0" borderId="0" xfId="0" applyNumberFormat="1" applyFont="1" applyFill="1" applyBorder="1"/>
    <xf numFmtId="167" fontId="34" fillId="5" borderId="1" xfId="0" applyNumberFormat="1" applyFont="1" applyFill="1" applyBorder="1"/>
    <xf numFmtId="2" fontId="35" fillId="0" borderId="0" xfId="0" applyNumberFormat="1" applyFont="1" applyFill="1" applyBorder="1"/>
    <xf numFmtId="1" fontId="34" fillId="0" borderId="0" xfId="0" applyNumberFormat="1" applyFont="1" applyFill="1" applyBorder="1" applyAlignment="1">
      <alignment horizontal="center"/>
    </xf>
    <xf numFmtId="167" fontId="34" fillId="0" borderId="0" xfId="0" applyNumberFormat="1" applyFont="1" applyFill="1" applyBorder="1" applyAlignment="1">
      <alignment horizontal="center" vertical="center"/>
    </xf>
    <xf numFmtId="167" fontId="40" fillId="0" borderId="0" xfId="0" applyNumberFormat="1" applyFont="1" applyFill="1" applyBorder="1"/>
    <xf numFmtId="164" fontId="34" fillId="0" borderId="0" xfId="0" applyNumberFormat="1" applyFont="1" applyFill="1" applyBorder="1" applyAlignment="1">
      <alignment horizontal="center" vertical="center"/>
    </xf>
    <xf numFmtId="3" fontId="34" fillId="0" borderId="0" xfId="0" applyNumberFormat="1" applyFont="1" applyFill="1" applyBorder="1" applyAlignment="1">
      <alignment horizontal="center" vertical="center"/>
    </xf>
    <xf numFmtId="2" fontId="34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40" fillId="0" borderId="0" xfId="0" applyNumberFormat="1" applyFont="1" applyFill="1" applyBorder="1" applyAlignment="1">
      <alignment horizontal="center" vertical="center"/>
    </xf>
    <xf numFmtId="167" fontId="40" fillId="0" borderId="0" xfId="0" applyNumberFormat="1" applyFont="1" applyFill="1" applyBorder="1" applyAlignment="1">
      <alignment horizontal="right" vertical="center"/>
    </xf>
    <xf numFmtId="2" fontId="40" fillId="0" borderId="0" xfId="0" applyNumberFormat="1" applyFont="1" applyFill="1" applyBorder="1" applyAlignment="1"/>
    <xf numFmtId="0" fontId="35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/>
    <xf numFmtId="0" fontId="3" fillId="4" borderId="0" xfId="0" applyFont="1" applyFill="1" applyBorder="1" applyAlignment="1">
      <alignment horizontal="center" vertical="center"/>
    </xf>
    <xf numFmtId="1" fontId="3" fillId="4" borderId="0" xfId="0" applyNumberFormat="1" applyFont="1" applyFill="1" applyBorder="1"/>
    <xf numFmtId="167" fontId="3" fillId="4" borderId="0" xfId="0" applyNumberFormat="1" applyFont="1" applyFill="1" applyBorder="1"/>
    <xf numFmtId="167" fontId="40" fillId="4" borderId="0" xfId="0" applyNumberFormat="1" applyFont="1" applyFill="1" applyBorder="1"/>
    <xf numFmtId="0" fontId="3" fillId="4" borderId="0" xfId="0" applyFont="1" applyFill="1" applyBorder="1"/>
    <xf numFmtId="0" fontId="44" fillId="0" borderId="0" xfId="0" applyFont="1" applyFill="1" applyBorder="1" applyAlignment="1">
      <alignment horizontal="center" vertical="center" wrapText="1"/>
    </xf>
    <xf numFmtId="1" fontId="44" fillId="0" borderId="0" xfId="0" applyNumberFormat="1" applyFont="1" applyFill="1" applyBorder="1" applyAlignment="1">
      <alignment horizontal="center" vertical="center" wrapText="1"/>
    </xf>
    <xf numFmtId="167" fontId="44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Border="1" applyAlignment="1">
      <alignment horizontal="center" vertical="center" wrapText="1"/>
    </xf>
    <xf numFmtId="167" fontId="47" fillId="0" borderId="1" xfId="0" applyNumberFormat="1" applyFont="1" applyFill="1" applyBorder="1" applyAlignment="1">
      <alignment horizontal="center" vertical="center" wrapText="1"/>
    </xf>
    <xf numFmtId="167" fontId="27" fillId="0" borderId="1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left" vertical="top" wrapText="1"/>
    </xf>
    <xf numFmtId="0" fontId="46" fillId="0" borderId="9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46" fillId="0" borderId="7" xfId="0" applyFont="1" applyFill="1" applyBorder="1" applyAlignment="1">
      <alignment horizontal="left" vertical="top" wrapText="1"/>
    </xf>
    <xf numFmtId="0" fontId="46" fillId="0" borderId="10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center" wrapText="1"/>
    </xf>
    <xf numFmtId="167" fontId="27" fillId="0" borderId="2" xfId="0" applyNumberFormat="1" applyFont="1" applyFill="1" applyBorder="1" applyAlignment="1">
      <alignment horizontal="center" vertical="center" wrapText="1"/>
    </xf>
    <xf numFmtId="167" fontId="27" fillId="0" borderId="3" xfId="0" applyNumberFormat="1" applyFont="1" applyFill="1" applyBorder="1" applyAlignment="1">
      <alignment horizontal="center" vertical="center" wrapText="1"/>
    </xf>
    <xf numFmtId="167" fontId="27" fillId="0" borderId="4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right" vertical="center" wrapText="1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7" fontId="25" fillId="0" borderId="12" xfId="0" applyNumberFormat="1" applyFont="1" applyFill="1" applyBorder="1" applyAlignment="1">
      <alignment horizontal="right" vertical="center" wrapText="1"/>
    </xf>
    <xf numFmtId="167" fontId="25" fillId="0" borderId="9" xfId="0" applyNumberFormat="1" applyFont="1" applyFill="1" applyBorder="1" applyAlignment="1">
      <alignment horizontal="right" vertical="center" wrapText="1"/>
    </xf>
    <xf numFmtId="0" fontId="25" fillId="3" borderId="0" xfId="0" applyFont="1" applyFill="1" applyBorder="1" applyAlignment="1">
      <alignment horizontal="right" vertical="center" wrapText="1"/>
    </xf>
    <xf numFmtId="0" fontId="25" fillId="3" borderId="7" xfId="0" applyFont="1" applyFill="1" applyBorder="1" applyAlignment="1">
      <alignment horizontal="righ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34" fillId="0" borderId="2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/>
    </xf>
    <xf numFmtId="0" fontId="34" fillId="4" borderId="2" xfId="0" applyFont="1" applyFill="1" applyBorder="1" applyAlignment="1">
      <alignment horizontal="left"/>
    </xf>
    <xf numFmtId="0" fontId="34" fillId="4" borderId="4" xfId="0" applyFont="1" applyFill="1" applyBorder="1" applyAlignment="1">
      <alignment horizontal="left"/>
    </xf>
    <xf numFmtId="0" fontId="34" fillId="5" borderId="2" xfId="0" applyFont="1" applyFill="1" applyBorder="1" applyAlignment="1">
      <alignment horizontal="left"/>
    </xf>
    <xf numFmtId="0" fontId="34" fillId="5" borderId="4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center" vertical="center"/>
    </xf>
    <xf numFmtId="164" fontId="21" fillId="2" borderId="0" xfId="0" applyNumberFormat="1" applyFont="1" applyFill="1" applyBorder="1" applyAlignment="1">
      <alignment horizontal="right"/>
    </xf>
    <xf numFmtId="0" fontId="20" fillId="2" borderId="0" xfId="0" applyFont="1" applyFill="1" applyAlignment="1"/>
    <xf numFmtId="0" fontId="1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6" fillId="2" borderId="0" xfId="0" applyFont="1" applyFill="1" applyBorder="1" applyAlignment="1"/>
    <xf numFmtId="0" fontId="2" fillId="2" borderId="0" xfId="0" applyFont="1" applyFill="1" applyBorder="1" applyAlignment="1"/>
    <xf numFmtId="3" fontId="3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7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3" fontId="3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/>
    <xf numFmtId="0" fontId="16" fillId="2" borderId="5" xfId="0" applyFont="1" applyFill="1" applyBorder="1" applyAlignment="1"/>
    <xf numFmtId="0" fontId="2" fillId="2" borderId="5" xfId="0" applyFont="1" applyFill="1" applyBorder="1" applyAlignment="1"/>
    <xf numFmtId="0" fontId="0" fillId="2" borderId="0" xfId="0" applyFont="1" applyFill="1" applyBorder="1" applyAlignment="1"/>
    <xf numFmtId="3" fontId="3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167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167" fontId="8" fillId="2" borderId="2" xfId="0" applyNumberFormat="1" applyFont="1" applyFill="1" applyBorder="1" applyAlignment="1">
      <alignment horizontal="center" vertical="center" wrapText="1"/>
    </xf>
    <xf numFmtId="167" fontId="0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6"/>
  <sheetViews>
    <sheetView tabSelected="1" workbookViewId="0">
      <pane ySplit="18" topLeftCell="A82" activePane="bottomLeft" state="frozen"/>
      <selection pane="bottomLeft" activeCell="A19" sqref="A19"/>
    </sheetView>
  </sheetViews>
  <sheetFormatPr defaultRowHeight="15" x14ac:dyDescent="0.25"/>
  <cols>
    <col min="1" max="1" width="9.140625" style="225"/>
    <col min="2" max="2" width="12" style="222" customWidth="1"/>
    <col min="3" max="3" width="11.5703125" style="225" customWidth="1"/>
    <col min="4" max="4" width="10.7109375" style="225" customWidth="1"/>
    <col min="5" max="5" width="11.85546875" style="225" customWidth="1"/>
    <col min="6" max="6" width="9.140625" style="225"/>
    <col min="7" max="7" width="10.28515625" style="225" customWidth="1"/>
    <col min="8" max="8" width="11" style="225" customWidth="1"/>
    <col min="9" max="9" width="10" style="225" customWidth="1"/>
    <col min="10" max="10" width="12.140625" style="112" customWidth="1"/>
    <col min="11" max="11" width="14" style="132" customWidth="1"/>
    <col min="12" max="12" width="9.140625" style="112"/>
    <col min="13" max="13" width="9.5703125" style="112" bestFit="1" customWidth="1"/>
    <col min="14" max="29" width="9.140625" style="112"/>
    <col min="30" max="16384" width="9.140625" style="225"/>
  </cols>
  <sheetData>
    <row r="1" spans="1:13" s="112" customFormat="1" ht="20.25" x14ac:dyDescent="0.3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110"/>
      <c r="L1" s="111"/>
      <c r="M1" s="111"/>
    </row>
    <row r="2" spans="1:13" s="112" customFormat="1" ht="21" customHeight="1" x14ac:dyDescent="0.25">
      <c r="A2" s="235" t="s">
        <v>26</v>
      </c>
      <c r="B2" s="235"/>
      <c r="C2" s="235"/>
      <c r="D2" s="235"/>
      <c r="E2" s="235"/>
      <c r="F2" s="235"/>
      <c r="G2" s="235"/>
      <c r="H2" s="235"/>
      <c r="I2" s="235"/>
      <c r="J2" s="235"/>
      <c r="K2" s="113"/>
      <c r="L2" s="114"/>
      <c r="M2" s="114"/>
    </row>
    <row r="3" spans="1:13" s="112" customFormat="1" ht="18" customHeight="1" x14ac:dyDescent="0.25">
      <c r="A3" s="236" t="s">
        <v>68</v>
      </c>
      <c r="B3" s="236"/>
      <c r="C3" s="236"/>
      <c r="D3" s="236"/>
      <c r="E3" s="236"/>
      <c r="F3" s="236"/>
      <c r="G3" s="236"/>
      <c r="H3" s="236"/>
      <c r="I3" s="236"/>
      <c r="J3" s="236"/>
      <c r="K3" s="115"/>
      <c r="L3" s="116"/>
      <c r="M3" s="116"/>
    </row>
    <row r="4" spans="1:13" s="112" customFormat="1" ht="7.5" customHeight="1" x14ac:dyDescent="0.25">
      <c r="A4" s="226"/>
      <c r="B4" s="227"/>
      <c r="C4" s="226"/>
      <c r="D4" s="228"/>
      <c r="E4" s="228"/>
      <c r="F4" s="228"/>
      <c r="G4" s="228"/>
      <c r="H4" s="228"/>
      <c r="I4" s="228"/>
      <c r="J4" s="229"/>
      <c r="K4" s="116"/>
      <c r="L4" s="116"/>
    </row>
    <row r="5" spans="1:13" s="112" customFormat="1" ht="15.75" customHeight="1" x14ac:dyDescent="0.25">
      <c r="A5" s="237" t="s">
        <v>1</v>
      </c>
      <c r="B5" s="238"/>
      <c r="C5" s="238"/>
      <c r="D5" s="238"/>
      <c r="E5" s="238"/>
      <c r="F5" s="238"/>
      <c r="G5" s="238"/>
      <c r="H5" s="239"/>
      <c r="I5" s="240" t="s">
        <v>50</v>
      </c>
      <c r="J5" s="241"/>
    </row>
    <row r="6" spans="1:13" s="112" customFormat="1" ht="40.5" customHeight="1" x14ac:dyDescent="0.25">
      <c r="A6" s="246" t="s">
        <v>2</v>
      </c>
      <c r="B6" s="246"/>
      <c r="C6" s="246"/>
      <c r="D6" s="246"/>
      <c r="E6" s="247" t="s">
        <v>3</v>
      </c>
      <c r="F6" s="248"/>
      <c r="G6" s="249"/>
      <c r="H6" s="230" t="s">
        <v>69</v>
      </c>
      <c r="I6" s="242"/>
      <c r="J6" s="243"/>
    </row>
    <row r="7" spans="1:13" s="112" customFormat="1" ht="15" customHeight="1" x14ac:dyDescent="0.25">
      <c r="A7" s="250" t="s">
        <v>51</v>
      </c>
      <c r="B7" s="250"/>
      <c r="C7" s="250"/>
      <c r="D7" s="250"/>
      <c r="E7" s="247" t="s">
        <v>52</v>
      </c>
      <c r="F7" s="248"/>
      <c r="G7" s="249"/>
      <c r="H7" s="231">
        <v>169.227</v>
      </c>
      <c r="I7" s="242"/>
      <c r="J7" s="243"/>
    </row>
    <row r="8" spans="1:13" s="112" customFormat="1" x14ac:dyDescent="0.25">
      <c r="A8" s="251" t="s">
        <v>6</v>
      </c>
      <c r="B8" s="251"/>
      <c r="C8" s="251"/>
      <c r="D8" s="251"/>
      <c r="E8" s="247" t="s">
        <v>7</v>
      </c>
      <c r="F8" s="248"/>
      <c r="G8" s="249"/>
      <c r="H8" s="231">
        <v>147.47839999999999</v>
      </c>
      <c r="I8" s="242"/>
      <c r="J8" s="243"/>
      <c r="L8" s="110"/>
    </row>
    <row r="9" spans="1:13" s="112" customFormat="1" x14ac:dyDescent="0.25">
      <c r="A9" s="251"/>
      <c r="B9" s="251"/>
      <c r="C9" s="251"/>
      <c r="D9" s="251"/>
      <c r="E9" s="247" t="s">
        <v>15</v>
      </c>
      <c r="F9" s="248"/>
      <c r="G9" s="249"/>
      <c r="H9" s="231">
        <v>21.7486</v>
      </c>
      <c r="I9" s="242"/>
      <c r="J9" s="243"/>
    </row>
    <row r="10" spans="1:13" s="112" customFormat="1" ht="16.5" customHeight="1" x14ac:dyDescent="0.25">
      <c r="A10" s="251"/>
      <c r="B10" s="251"/>
      <c r="C10" s="251"/>
      <c r="D10" s="251"/>
      <c r="E10" s="247" t="s">
        <v>8</v>
      </c>
      <c r="F10" s="248"/>
      <c r="G10" s="249"/>
      <c r="H10" s="231">
        <v>0</v>
      </c>
      <c r="I10" s="244"/>
      <c r="J10" s="245"/>
      <c r="K10" s="118"/>
      <c r="L10" s="118"/>
    </row>
    <row r="11" spans="1:13" s="112" customFormat="1" ht="16.5" customHeight="1" x14ac:dyDescent="0.25">
      <c r="A11" s="119"/>
      <c r="C11" s="254" t="s">
        <v>53</v>
      </c>
      <c r="D11" s="254"/>
      <c r="E11" s="254"/>
      <c r="F11" s="254"/>
      <c r="G11" s="255"/>
      <c r="H11" s="117">
        <v>129.42380000000003</v>
      </c>
      <c r="I11" s="118"/>
      <c r="J11" s="118"/>
      <c r="K11" s="118"/>
      <c r="L11" s="118"/>
    </row>
    <row r="12" spans="1:13" s="112" customFormat="1" ht="16.5" customHeight="1" x14ac:dyDescent="0.25">
      <c r="A12" s="119"/>
      <c r="C12" s="256" t="s">
        <v>54</v>
      </c>
      <c r="D12" s="256"/>
      <c r="E12" s="256"/>
      <c r="F12" s="256"/>
      <c r="G12" s="257"/>
      <c r="H12" s="120">
        <v>18.054599999999965</v>
      </c>
      <c r="I12" s="118"/>
      <c r="J12" s="118"/>
      <c r="K12" s="118"/>
      <c r="L12" s="118"/>
    </row>
    <row r="13" spans="1:13" s="112" customFormat="1" ht="17.25" customHeight="1" x14ac:dyDescent="0.25">
      <c r="A13" s="119"/>
      <c r="C13" s="119"/>
      <c r="D13" s="119"/>
      <c r="E13" s="119"/>
      <c r="F13" s="119"/>
      <c r="G13" s="121"/>
      <c r="H13" s="121"/>
      <c r="I13" s="122"/>
      <c r="J13" s="123"/>
      <c r="K13" s="123"/>
      <c r="L13" s="118"/>
      <c r="M13" s="118"/>
    </row>
    <row r="14" spans="1:13" s="112" customFormat="1" ht="14.25" customHeight="1" x14ac:dyDescent="0.25">
      <c r="A14" s="258" t="s">
        <v>55</v>
      </c>
      <c r="B14" s="258"/>
      <c r="C14" s="259" t="s">
        <v>56</v>
      </c>
      <c r="D14" s="260"/>
      <c r="E14" s="261"/>
      <c r="F14" s="124">
        <f>11101.4+728.7</f>
        <v>11830.1</v>
      </c>
      <c r="G14" s="121"/>
      <c r="H14" s="121"/>
      <c r="I14" s="122"/>
      <c r="J14" s="123"/>
      <c r="K14" s="123"/>
      <c r="L14" s="118"/>
      <c r="M14" s="118"/>
    </row>
    <row r="15" spans="1:13" s="112" customFormat="1" ht="14.25" customHeight="1" x14ac:dyDescent="0.25">
      <c r="A15" s="258"/>
      <c r="B15" s="258"/>
      <c r="C15" s="259" t="s">
        <v>57</v>
      </c>
      <c r="D15" s="260"/>
      <c r="E15" s="261"/>
      <c r="F15" s="125">
        <v>3916.8</v>
      </c>
      <c r="G15" s="121"/>
      <c r="H15" s="121"/>
      <c r="I15" s="122"/>
      <c r="J15" s="126"/>
      <c r="K15" s="123"/>
      <c r="L15" s="118"/>
      <c r="M15" s="118"/>
    </row>
    <row r="16" spans="1:13" s="112" customFormat="1" ht="14.25" customHeight="1" x14ac:dyDescent="0.25">
      <c r="A16" s="258"/>
      <c r="B16" s="258"/>
      <c r="C16" s="259" t="s">
        <v>58</v>
      </c>
      <c r="D16" s="260"/>
      <c r="E16" s="261"/>
      <c r="F16" s="127">
        <f>C20+C37+C41+C43+C44+C62+C72+C85+C107+C112+C119+C120+C124+C144+C145+C152+C158+C172+C175+C177+C178+C180+C192+C202++C216+C220+C222+C134+C219</f>
        <v>1474</v>
      </c>
      <c r="G16" s="121"/>
      <c r="H16" s="128"/>
      <c r="I16" s="129" t="s">
        <v>59</v>
      </c>
      <c r="J16" s="130" t="s">
        <v>67</v>
      </c>
      <c r="K16" s="123"/>
      <c r="L16" s="118"/>
      <c r="M16" s="118"/>
    </row>
    <row r="17" spans="1:13" s="112" customFormat="1" ht="13.5" customHeight="1" x14ac:dyDescent="0.25">
      <c r="B17" s="131"/>
      <c r="K17" s="132"/>
      <c r="L17" s="133"/>
      <c r="M17" s="133"/>
    </row>
    <row r="18" spans="1:13" s="112" customFormat="1" ht="44.25" customHeight="1" x14ac:dyDescent="0.25">
      <c r="A18" s="134" t="s">
        <v>9</v>
      </c>
      <c r="B18" s="135" t="s">
        <v>10</v>
      </c>
      <c r="C18" s="134" t="s">
        <v>11</v>
      </c>
      <c r="D18" s="136" t="s">
        <v>48</v>
      </c>
      <c r="E18" s="136" t="s">
        <v>60</v>
      </c>
      <c r="F18" s="136" t="s">
        <v>18</v>
      </c>
      <c r="G18" s="137" t="s">
        <v>61</v>
      </c>
      <c r="H18" s="138" t="s">
        <v>12</v>
      </c>
      <c r="I18" s="138" t="s">
        <v>13</v>
      </c>
      <c r="K18" s="139"/>
      <c r="L18" s="140"/>
      <c r="M18" s="140"/>
    </row>
    <row r="19" spans="1:13" s="112" customFormat="1" x14ac:dyDescent="0.25">
      <c r="A19" s="141">
        <v>205</v>
      </c>
      <c r="B19" s="142">
        <v>81500276</v>
      </c>
      <c r="C19" s="143">
        <v>52.7</v>
      </c>
      <c r="D19" s="144">
        <v>15.988</v>
      </c>
      <c r="E19" s="144">
        <v>17.192</v>
      </c>
      <c r="F19" s="144">
        <f>E19-D19</f>
        <v>1.2040000000000006</v>
      </c>
      <c r="G19" s="144"/>
      <c r="H19" s="145">
        <v>0</v>
      </c>
      <c r="I19" s="145">
        <v>1.2040000000000006</v>
      </c>
      <c r="J19" s="146"/>
      <c r="K19" s="147"/>
      <c r="L19" s="148"/>
    </row>
    <row r="20" spans="1:13" s="112" customFormat="1" x14ac:dyDescent="0.25">
      <c r="A20" s="149">
        <v>206</v>
      </c>
      <c r="B20" s="150">
        <v>81500281</v>
      </c>
      <c r="C20" s="151">
        <v>43.4</v>
      </c>
      <c r="D20" s="152"/>
      <c r="E20" s="152"/>
      <c r="F20" s="152"/>
      <c r="G20" s="153">
        <v>0.53159405698778728</v>
      </c>
      <c r="H20" s="145">
        <v>0</v>
      </c>
      <c r="I20" s="145">
        <v>0.53159405698778728</v>
      </c>
      <c r="J20" s="146"/>
      <c r="K20" s="147"/>
      <c r="L20" s="148"/>
    </row>
    <row r="21" spans="1:13" s="112" customFormat="1" x14ac:dyDescent="0.25">
      <c r="A21" s="154">
        <v>207</v>
      </c>
      <c r="B21" s="155">
        <v>81500279</v>
      </c>
      <c r="C21" s="156">
        <v>77.2</v>
      </c>
      <c r="D21" s="157">
        <v>21.074999999999999</v>
      </c>
      <c r="E21" s="157">
        <v>22.896999999999998</v>
      </c>
      <c r="F21" s="157">
        <f>E21-D21</f>
        <v>1.8219999999999992</v>
      </c>
      <c r="G21" s="157"/>
      <c r="H21" s="145">
        <v>0</v>
      </c>
      <c r="I21" s="145">
        <v>1.8219999999999992</v>
      </c>
      <c r="J21" s="146"/>
      <c r="K21" s="147"/>
      <c r="L21" s="148"/>
    </row>
    <row r="22" spans="1:13" s="112" customFormat="1" x14ac:dyDescent="0.25">
      <c r="A22" s="154">
        <v>208</v>
      </c>
      <c r="B22" s="158">
        <v>81500283</v>
      </c>
      <c r="C22" s="156">
        <v>77.400000000000006</v>
      </c>
      <c r="D22" s="157">
        <v>4.5650000000000004</v>
      </c>
      <c r="E22" s="157">
        <v>5.3540000000000001</v>
      </c>
      <c r="F22" s="157">
        <f t="shared" ref="F22:F84" si="0">E22-D22</f>
        <v>0.7889999999999997</v>
      </c>
      <c r="G22" s="157"/>
      <c r="H22" s="145">
        <v>0</v>
      </c>
      <c r="I22" s="145">
        <v>0.7889999999999997</v>
      </c>
      <c r="J22" s="146"/>
      <c r="K22" s="147"/>
      <c r="L22" s="148"/>
    </row>
    <row r="23" spans="1:13" s="112" customFormat="1" x14ac:dyDescent="0.25">
      <c r="A23" s="154">
        <v>209</v>
      </c>
      <c r="B23" s="158">
        <v>81500275</v>
      </c>
      <c r="C23" s="156">
        <v>47.3</v>
      </c>
      <c r="D23" s="157">
        <v>7.1589999999999998</v>
      </c>
      <c r="E23" s="157">
        <v>7.84</v>
      </c>
      <c r="F23" s="157">
        <f t="shared" si="0"/>
        <v>0.68100000000000005</v>
      </c>
      <c r="G23" s="157"/>
      <c r="H23" s="145">
        <v>0</v>
      </c>
      <c r="I23" s="145">
        <v>0.68100000000000005</v>
      </c>
      <c r="J23" s="146"/>
      <c r="K23" s="147"/>
      <c r="L23" s="148"/>
    </row>
    <row r="24" spans="1:13" s="112" customFormat="1" x14ac:dyDescent="0.25">
      <c r="A24" s="154">
        <v>210</v>
      </c>
      <c r="B24" s="155">
        <v>81500278</v>
      </c>
      <c r="C24" s="156">
        <v>51.8</v>
      </c>
      <c r="D24" s="157">
        <v>6.1890000000000001</v>
      </c>
      <c r="E24" s="157">
        <v>6.6890000000000001</v>
      </c>
      <c r="F24" s="157">
        <f t="shared" si="0"/>
        <v>0.5</v>
      </c>
      <c r="G24" s="157"/>
      <c r="H24" s="145">
        <v>0</v>
      </c>
      <c r="I24" s="145">
        <v>0.5</v>
      </c>
      <c r="J24" s="146"/>
      <c r="K24" s="147"/>
      <c r="L24" s="148"/>
    </row>
    <row r="25" spans="1:13" s="112" customFormat="1" x14ac:dyDescent="0.25">
      <c r="A25" s="154">
        <v>211</v>
      </c>
      <c r="B25" s="155">
        <v>81500282</v>
      </c>
      <c r="C25" s="156">
        <v>48.6</v>
      </c>
      <c r="D25" s="157">
        <v>3.032</v>
      </c>
      <c r="E25" s="157">
        <v>4.0049999999999999</v>
      </c>
      <c r="F25" s="157">
        <f t="shared" si="0"/>
        <v>0.97299999999999986</v>
      </c>
      <c r="G25" s="157"/>
      <c r="H25" s="145">
        <v>0</v>
      </c>
      <c r="I25" s="145">
        <v>0.97299999999999986</v>
      </c>
      <c r="J25" s="146"/>
      <c r="K25" s="147"/>
      <c r="L25" s="148"/>
    </row>
    <row r="26" spans="1:13" s="112" customFormat="1" x14ac:dyDescent="0.25">
      <c r="A26" s="154">
        <v>212</v>
      </c>
      <c r="B26" s="155">
        <v>81500280</v>
      </c>
      <c r="C26" s="156">
        <v>44.6</v>
      </c>
      <c r="D26" s="157">
        <v>2.4119999999999999</v>
      </c>
      <c r="E26" s="157">
        <v>3.371</v>
      </c>
      <c r="F26" s="157">
        <f t="shared" si="0"/>
        <v>0.95900000000000007</v>
      </c>
      <c r="G26" s="157"/>
      <c r="H26" s="145">
        <v>0</v>
      </c>
      <c r="I26" s="145">
        <v>0.95900000000000007</v>
      </c>
      <c r="J26" s="146"/>
      <c r="K26" s="147"/>
      <c r="L26" s="148"/>
    </row>
    <row r="27" spans="1:13" s="112" customFormat="1" x14ac:dyDescent="0.25">
      <c r="A27" s="154">
        <v>213</v>
      </c>
      <c r="B27" s="155">
        <v>81500273</v>
      </c>
      <c r="C27" s="156">
        <v>63.4</v>
      </c>
      <c r="D27" s="157">
        <v>12.864000000000001</v>
      </c>
      <c r="E27" s="157">
        <v>14.083</v>
      </c>
      <c r="F27" s="157">
        <f t="shared" si="0"/>
        <v>1.2189999999999994</v>
      </c>
      <c r="G27" s="157"/>
      <c r="H27" s="145">
        <v>0</v>
      </c>
      <c r="I27" s="145">
        <v>1.2189999999999994</v>
      </c>
      <c r="J27" s="146"/>
      <c r="K27" s="147"/>
      <c r="L27" s="148"/>
    </row>
    <row r="28" spans="1:13" s="112" customFormat="1" x14ac:dyDescent="0.25">
      <c r="A28" s="154">
        <v>214</v>
      </c>
      <c r="B28" s="155">
        <v>81500262</v>
      </c>
      <c r="C28" s="156">
        <v>36.1</v>
      </c>
      <c r="D28" s="157">
        <v>6.87</v>
      </c>
      <c r="E28" s="157">
        <v>7.3293999999999997</v>
      </c>
      <c r="F28" s="157">
        <f t="shared" si="0"/>
        <v>0.45939999999999959</v>
      </c>
      <c r="G28" s="157"/>
      <c r="H28" s="145">
        <v>0</v>
      </c>
      <c r="I28" s="145">
        <v>0.45939999999999959</v>
      </c>
      <c r="J28" s="146"/>
      <c r="K28" s="147"/>
      <c r="L28" s="148"/>
    </row>
    <row r="29" spans="1:13" s="112" customFormat="1" x14ac:dyDescent="0.25">
      <c r="A29" s="154">
        <v>215</v>
      </c>
      <c r="B29" s="155">
        <v>81500277</v>
      </c>
      <c r="C29" s="156">
        <v>63.7</v>
      </c>
      <c r="D29" s="157">
        <v>14.712999999999999</v>
      </c>
      <c r="E29" s="157">
        <v>15.958</v>
      </c>
      <c r="F29" s="157">
        <f t="shared" si="0"/>
        <v>1.245000000000001</v>
      </c>
      <c r="G29" s="157"/>
      <c r="H29" s="145">
        <v>0</v>
      </c>
      <c r="I29" s="145">
        <v>1.245000000000001</v>
      </c>
      <c r="J29" s="146"/>
      <c r="K29" s="147"/>
      <c r="L29" s="148"/>
    </row>
    <row r="30" spans="1:13" s="112" customFormat="1" x14ac:dyDescent="0.25">
      <c r="A30" s="154">
        <v>216</v>
      </c>
      <c r="B30" s="159">
        <v>81500274</v>
      </c>
      <c r="C30" s="156">
        <v>45.7</v>
      </c>
      <c r="D30" s="157">
        <v>6.9459999999999997</v>
      </c>
      <c r="E30" s="157">
        <v>7.5250000000000004</v>
      </c>
      <c r="F30" s="157">
        <f t="shared" si="0"/>
        <v>0.57900000000000063</v>
      </c>
      <c r="G30" s="157"/>
      <c r="H30" s="145">
        <v>0</v>
      </c>
      <c r="I30" s="145">
        <v>0.57900000000000063</v>
      </c>
      <c r="J30" s="146"/>
      <c r="K30" s="147"/>
      <c r="L30" s="148"/>
    </row>
    <row r="31" spans="1:13" s="112" customFormat="1" x14ac:dyDescent="0.25">
      <c r="A31" s="154">
        <v>217</v>
      </c>
      <c r="B31" s="159">
        <v>81500263</v>
      </c>
      <c r="C31" s="156">
        <v>52.6</v>
      </c>
      <c r="D31" s="157">
        <v>2.9350000000000001</v>
      </c>
      <c r="E31" s="157">
        <v>3.516</v>
      </c>
      <c r="F31" s="157">
        <f t="shared" si="0"/>
        <v>0.58099999999999996</v>
      </c>
      <c r="G31" s="157"/>
      <c r="H31" s="145">
        <v>0</v>
      </c>
      <c r="I31" s="145">
        <v>0.58099999999999996</v>
      </c>
      <c r="J31" s="146"/>
      <c r="K31" s="147"/>
      <c r="L31" s="148"/>
    </row>
    <row r="32" spans="1:13" s="112" customFormat="1" x14ac:dyDescent="0.25">
      <c r="A32" s="154">
        <v>218</v>
      </c>
      <c r="B32" s="155">
        <v>81500261</v>
      </c>
      <c r="C32" s="156">
        <v>43.2</v>
      </c>
      <c r="D32" s="157">
        <v>8.5579999999999998</v>
      </c>
      <c r="E32" s="157">
        <v>9.2449999999999992</v>
      </c>
      <c r="F32" s="157">
        <f t="shared" si="0"/>
        <v>0.68699999999999939</v>
      </c>
      <c r="G32" s="157"/>
      <c r="H32" s="145">
        <v>0</v>
      </c>
      <c r="I32" s="145">
        <v>0.68699999999999939</v>
      </c>
      <c r="J32" s="146"/>
      <c r="K32" s="147"/>
      <c r="L32" s="148"/>
    </row>
    <row r="33" spans="1:12" s="112" customFormat="1" x14ac:dyDescent="0.25">
      <c r="A33" s="154">
        <v>219</v>
      </c>
      <c r="B33" s="155">
        <v>81500265</v>
      </c>
      <c r="C33" s="156">
        <v>77.3</v>
      </c>
      <c r="D33" s="157">
        <v>15.643000000000001</v>
      </c>
      <c r="E33" s="157">
        <v>16.984999999999999</v>
      </c>
      <c r="F33" s="157">
        <f t="shared" si="0"/>
        <v>1.3419999999999987</v>
      </c>
      <c r="G33" s="157"/>
      <c r="H33" s="145">
        <v>0</v>
      </c>
      <c r="I33" s="145">
        <v>1.3419999999999987</v>
      </c>
      <c r="J33" s="146"/>
      <c r="K33" s="147"/>
      <c r="L33" s="148"/>
    </row>
    <row r="34" spans="1:12" s="112" customFormat="1" x14ac:dyDescent="0.25">
      <c r="A34" s="154">
        <v>220</v>
      </c>
      <c r="B34" s="155">
        <v>81500266</v>
      </c>
      <c r="C34" s="156">
        <v>77.3</v>
      </c>
      <c r="D34" s="157">
        <v>8.673</v>
      </c>
      <c r="E34" s="157">
        <v>10.022</v>
      </c>
      <c r="F34" s="157">
        <f t="shared" si="0"/>
        <v>1.3490000000000002</v>
      </c>
      <c r="G34" s="157"/>
      <c r="H34" s="145">
        <v>0</v>
      </c>
      <c r="I34" s="145">
        <v>1.3490000000000002</v>
      </c>
      <c r="J34" s="146"/>
      <c r="K34" s="147"/>
      <c r="L34" s="148"/>
    </row>
    <row r="35" spans="1:12" s="112" customFormat="1" x14ac:dyDescent="0.25">
      <c r="A35" s="154">
        <v>221</v>
      </c>
      <c r="B35" s="155">
        <v>81500284</v>
      </c>
      <c r="C35" s="156">
        <v>47.5</v>
      </c>
      <c r="D35" s="157">
        <v>5.093</v>
      </c>
      <c r="E35" s="157">
        <v>5.3449999999999998</v>
      </c>
      <c r="F35" s="157">
        <f t="shared" si="0"/>
        <v>0.25199999999999978</v>
      </c>
      <c r="G35" s="157"/>
      <c r="H35" s="145">
        <v>0</v>
      </c>
      <c r="I35" s="145">
        <v>0.25199999999999978</v>
      </c>
      <c r="J35" s="146"/>
      <c r="K35" s="147"/>
      <c r="L35" s="148"/>
    </row>
    <row r="36" spans="1:12" s="112" customFormat="1" x14ac:dyDescent="0.25">
      <c r="A36" s="154">
        <v>222</v>
      </c>
      <c r="B36" s="155">
        <v>81500264</v>
      </c>
      <c r="C36" s="156">
        <v>51.9</v>
      </c>
      <c r="D36" s="157">
        <v>2.5230000000000001</v>
      </c>
      <c r="E36" s="157">
        <v>3.0339999999999998</v>
      </c>
      <c r="F36" s="157">
        <f t="shared" si="0"/>
        <v>0.51099999999999968</v>
      </c>
      <c r="G36" s="157"/>
      <c r="H36" s="145">
        <v>0</v>
      </c>
      <c r="I36" s="145">
        <v>0.51099999999999968</v>
      </c>
      <c r="J36" s="146"/>
      <c r="K36" s="147"/>
      <c r="L36" s="148"/>
    </row>
    <row r="37" spans="1:12" s="112" customFormat="1" x14ac:dyDescent="0.25">
      <c r="A37" s="149">
        <v>223</v>
      </c>
      <c r="B37" s="150">
        <v>81500259</v>
      </c>
      <c r="C37" s="151">
        <v>48.5</v>
      </c>
      <c r="D37" s="152"/>
      <c r="E37" s="152"/>
      <c r="F37" s="152"/>
      <c r="G37" s="153">
        <v>0.59406248303934761</v>
      </c>
      <c r="H37" s="145">
        <v>0</v>
      </c>
      <c r="I37" s="145">
        <v>0.59406248303934761</v>
      </c>
      <c r="J37" s="146"/>
      <c r="K37" s="147"/>
      <c r="L37" s="148"/>
    </row>
    <row r="38" spans="1:12" s="112" customFormat="1" x14ac:dyDescent="0.25">
      <c r="A38" s="154">
        <v>224</v>
      </c>
      <c r="B38" s="155">
        <v>81500260</v>
      </c>
      <c r="C38" s="156">
        <v>44.8</v>
      </c>
      <c r="D38" s="157">
        <v>11.428000000000001</v>
      </c>
      <c r="E38" s="157">
        <v>12.108000000000001</v>
      </c>
      <c r="F38" s="157">
        <f t="shared" si="0"/>
        <v>0.67999999999999972</v>
      </c>
      <c r="G38" s="157"/>
      <c r="H38" s="145">
        <v>0</v>
      </c>
      <c r="I38" s="145">
        <v>0.67999999999999972</v>
      </c>
      <c r="J38" s="146"/>
      <c r="K38" s="147"/>
      <c r="L38" s="148"/>
    </row>
    <row r="39" spans="1:12" s="112" customFormat="1" x14ac:dyDescent="0.25">
      <c r="A39" s="154">
        <v>225</v>
      </c>
      <c r="B39" s="155">
        <v>81500267</v>
      </c>
      <c r="C39" s="156">
        <v>63.5</v>
      </c>
      <c r="D39" s="157">
        <v>9.2870000000000008</v>
      </c>
      <c r="E39" s="157">
        <v>10.176</v>
      </c>
      <c r="F39" s="157">
        <f t="shared" si="0"/>
        <v>0.88899999999999935</v>
      </c>
      <c r="G39" s="157"/>
      <c r="H39" s="145">
        <v>0</v>
      </c>
      <c r="I39" s="145">
        <v>0.88899999999999935</v>
      </c>
      <c r="J39" s="146"/>
      <c r="K39" s="147"/>
      <c r="L39" s="148"/>
    </row>
    <row r="40" spans="1:12" s="112" customFormat="1" x14ac:dyDescent="0.25">
      <c r="A40" s="154">
        <v>226</v>
      </c>
      <c r="B40" s="155">
        <v>81500269</v>
      </c>
      <c r="C40" s="156">
        <v>36.5</v>
      </c>
      <c r="D40" s="157">
        <v>3.528</v>
      </c>
      <c r="E40" s="157">
        <v>4.0049999999999999</v>
      </c>
      <c r="F40" s="157">
        <f t="shared" si="0"/>
        <v>0.47699999999999987</v>
      </c>
      <c r="G40" s="157"/>
      <c r="H40" s="145">
        <v>0</v>
      </c>
      <c r="I40" s="145">
        <v>0.47699999999999987</v>
      </c>
      <c r="J40" s="146"/>
      <c r="K40" s="147"/>
      <c r="L40" s="148"/>
    </row>
    <row r="41" spans="1:12" s="112" customFormat="1" x14ac:dyDescent="0.25">
      <c r="A41" s="149">
        <v>227</v>
      </c>
      <c r="B41" s="150">
        <v>81500270</v>
      </c>
      <c r="C41" s="151">
        <v>63.8</v>
      </c>
      <c r="D41" s="152"/>
      <c r="E41" s="152"/>
      <c r="F41" s="152"/>
      <c r="G41" s="153">
        <v>0.78146776119402828</v>
      </c>
      <c r="H41" s="145">
        <v>0</v>
      </c>
      <c r="I41" s="145">
        <v>0.78146776119402828</v>
      </c>
      <c r="J41" s="146"/>
      <c r="K41" s="147"/>
      <c r="L41" s="148"/>
    </row>
    <row r="42" spans="1:12" s="112" customFormat="1" x14ac:dyDescent="0.25">
      <c r="A42" s="154">
        <v>228</v>
      </c>
      <c r="B42" s="159">
        <v>81500268</v>
      </c>
      <c r="C42" s="156">
        <v>45.9</v>
      </c>
      <c r="D42" s="157">
        <v>10.25</v>
      </c>
      <c r="E42" s="157">
        <v>11.228999999999999</v>
      </c>
      <c r="F42" s="157">
        <f t="shared" si="0"/>
        <v>0.9789999999999992</v>
      </c>
      <c r="G42" s="157"/>
      <c r="H42" s="145">
        <v>0</v>
      </c>
      <c r="I42" s="145">
        <v>0.9789999999999992</v>
      </c>
      <c r="J42" s="146"/>
      <c r="K42" s="147"/>
      <c r="L42" s="148"/>
    </row>
    <row r="43" spans="1:12" s="112" customFormat="1" x14ac:dyDescent="0.25">
      <c r="A43" s="149">
        <v>229</v>
      </c>
      <c r="B43" s="150">
        <v>81500243</v>
      </c>
      <c r="C43" s="151">
        <v>52.7</v>
      </c>
      <c r="D43" s="160"/>
      <c r="E43" s="160"/>
      <c r="F43" s="152"/>
      <c r="G43" s="153">
        <v>0.645507069199456</v>
      </c>
      <c r="H43" s="145">
        <v>0</v>
      </c>
      <c r="I43" s="145">
        <v>0.645507069199456</v>
      </c>
      <c r="J43" s="146"/>
      <c r="K43" s="147"/>
      <c r="L43" s="148"/>
    </row>
    <row r="44" spans="1:12" s="112" customFormat="1" x14ac:dyDescent="0.25">
      <c r="A44" s="149">
        <v>230</v>
      </c>
      <c r="B44" s="150">
        <v>81500246</v>
      </c>
      <c r="C44" s="151">
        <v>43.5</v>
      </c>
      <c r="D44" s="160"/>
      <c r="E44" s="160"/>
      <c r="F44" s="152"/>
      <c r="G44" s="153">
        <v>0.53281892808683751</v>
      </c>
      <c r="H44" s="145">
        <v>0</v>
      </c>
      <c r="I44" s="145">
        <v>0.53281892808683751</v>
      </c>
      <c r="J44" s="146"/>
      <c r="K44" s="147"/>
      <c r="L44" s="148"/>
    </row>
    <row r="45" spans="1:12" s="112" customFormat="1" x14ac:dyDescent="0.25">
      <c r="A45" s="154">
        <v>231</v>
      </c>
      <c r="B45" s="155">
        <v>81500250</v>
      </c>
      <c r="C45" s="156">
        <v>77.099999999999994</v>
      </c>
      <c r="D45" s="157">
        <v>5.625</v>
      </c>
      <c r="E45" s="157">
        <v>6.2480000000000002</v>
      </c>
      <c r="F45" s="157">
        <f t="shared" si="0"/>
        <v>0.62300000000000022</v>
      </c>
      <c r="G45" s="157"/>
      <c r="H45" s="145">
        <v>0</v>
      </c>
      <c r="I45" s="145">
        <v>0.62300000000000022</v>
      </c>
      <c r="J45" s="146"/>
      <c r="K45" s="147"/>
      <c r="L45" s="148"/>
    </row>
    <row r="46" spans="1:12" s="112" customFormat="1" x14ac:dyDescent="0.25">
      <c r="A46" s="154">
        <v>232</v>
      </c>
      <c r="B46" s="155">
        <v>81500244</v>
      </c>
      <c r="C46" s="156">
        <v>77.900000000000006</v>
      </c>
      <c r="D46" s="161">
        <v>18.018999999999998</v>
      </c>
      <c r="E46" s="161">
        <v>19.256</v>
      </c>
      <c r="F46" s="157">
        <f t="shared" si="0"/>
        <v>1.2370000000000019</v>
      </c>
      <c r="G46" s="157"/>
      <c r="H46" s="145">
        <v>0</v>
      </c>
      <c r="I46" s="145">
        <v>1.2370000000000019</v>
      </c>
      <c r="J46" s="146"/>
      <c r="K46" s="147"/>
      <c r="L46" s="148"/>
    </row>
    <row r="47" spans="1:12" s="112" customFormat="1" x14ac:dyDescent="0.25">
      <c r="A47" s="154">
        <v>233</v>
      </c>
      <c r="B47" s="155">
        <v>81500248</v>
      </c>
      <c r="C47" s="156">
        <v>47.3</v>
      </c>
      <c r="D47" s="161">
        <v>4.9290000000000003</v>
      </c>
      <c r="E47" s="161">
        <v>5.5629999999999997</v>
      </c>
      <c r="F47" s="157">
        <f t="shared" si="0"/>
        <v>0.63399999999999945</v>
      </c>
      <c r="G47" s="157"/>
      <c r="H47" s="145">
        <v>0</v>
      </c>
      <c r="I47" s="145">
        <v>0.63399999999999945</v>
      </c>
      <c r="J47" s="146"/>
      <c r="K47" s="147"/>
      <c r="L47" s="148"/>
    </row>
    <row r="48" spans="1:12" s="112" customFormat="1" x14ac:dyDescent="0.25">
      <c r="A48" s="154">
        <v>234</v>
      </c>
      <c r="B48" s="155">
        <v>81500249</v>
      </c>
      <c r="C48" s="156">
        <v>51.7</v>
      </c>
      <c r="D48" s="161">
        <v>1.7949999999999999</v>
      </c>
      <c r="E48" s="161">
        <v>1.893</v>
      </c>
      <c r="F48" s="157">
        <f t="shared" si="0"/>
        <v>9.8000000000000087E-2</v>
      </c>
      <c r="G48" s="157"/>
      <c r="H48" s="145">
        <v>0</v>
      </c>
      <c r="I48" s="145">
        <v>9.8000000000000087E-2</v>
      </c>
      <c r="J48" s="146"/>
      <c r="K48" s="147"/>
      <c r="L48" s="148"/>
    </row>
    <row r="49" spans="1:12" s="112" customFormat="1" x14ac:dyDescent="0.25">
      <c r="A49" s="154">
        <v>235</v>
      </c>
      <c r="B49" s="155">
        <v>81500245</v>
      </c>
      <c r="C49" s="156">
        <v>48.7</v>
      </c>
      <c r="D49" s="157">
        <v>0.70599999999999996</v>
      </c>
      <c r="E49" s="157">
        <v>0.98699999999999999</v>
      </c>
      <c r="F49" s="157">
        <f t="shared" si="0"/>
        <v>0.28100000000000003</v>
      </c>
      <c r="G49" s="157"/>
      <c r="H49" s="145">
        <v>0</v>
      </c>
      <c r="I49" s="145">
        <v>0.28100000000000003</v>
      </c>
      <c r="J49" s="146"/>
      <c r="K49" s="147"/>
      <c r="L49" s="148"/>
    </row>
    <row r="50" spans="1:12" s="112" customFormat="1" x14ac:dyDescent="0.25">
      <c r="A50" s="154">
        <v>236</v>
      </c>
      <c r="B50" s="155">
        <v>81500247</v>
      </c>
      <c r="C50" s="156">
        <v>44.8</v>
      </c>
      <c r="D50" s="161">
        <v>5.5880000000000001</v>
      </c>
      <c r="E50" s="161">
        <v>6.1980000000000004</v>
      </c>
      <c r="F50" s="157">
        <f t="shared" si="0"/>
        <v>0.61000000000000032</v>
      </c>
      <c r="G50" s="157"/>
      <c r="H50" s="145">
        <v>0</v>
      </c>
      <c r="I50" s="145">
        <v>0.61000000000000032</v>
      </c>
      <c r="J50" s="146"/>
      <c r="K50" s="147"/>
      <c r="L50" s="148"/>
    </row>
    <row r="51" spans="1:12" s="112" customFormat="1" x14ac:dyDescent="0.25">
      <c r="A51" s="141">
        <v>237</v>
      </c>
      <c r="B51" s="142">
        <v>81500242</v>
      </c>
      <c r="C51" s="143">
        <v>63.5</v>
      </c>
      <c r="D51" s="144">
        <v>2.6539999999999999</v>
      </c>
      <c r="E51" s="144">
        <v>5.2539999999999996</v>
      </c>
      <c r="F51" s="144">
        <f t="shared" si="0"/>
        <v>2.5999999999999996</v>
      </c>
      <c r="G51" s="144"/>
      <c r="H51" s="145">
        <v>0</v>
      </c>
      <c r="I51" s="145">
        <v>2.5999999999999996</v>
      </c>
      <c r="J51" s="146"/>
      <c r="K51" s="147"/>
      <c r="L51" s="148"/>
    </row>
    <row r="52" spans="1:12" s="112" customFormat="1" x14ac:dyDescent="0.25">
      <c r="A52" s="141">
        <v>238</v>
      </c>
      <c r="B52" s="142">
        <v>81500241</v>
      </c>
      <c r="C52" s="143">
        <v>36.299999999999997</v>
      </c>
      <c r="D52" s="144">
        <v>4.7309999999999999</v>
      </c>
      <c r="E52" s="144">
        <v>10.098000000000001</v>
      </c>
      <c r="F52" s="144">
        <f>E52-D52</f>
        <v>5.3670000000000009</v>
      </c>
      <c r="G52" s="144"/>
      <c r="H52" s="145">
        <v>0</v>
      </c>
      <c r="I52" s="145">
        <v>5.3670000000000009</v>
      </c>
      <c r="J52" s="146"/>
      <c r="K52" s="147"/>
      <c r="L52" s="148"/>
    </row>
    <row r="53" spans="1:12" s="112" customFormat="1" x14ac:dyDescent="0.25">
      <c r="A53" s="141">
        <v>239</v>
      </c>
      <c r="B53" s="142">
        <v>81500241</v>
      </c>
      <c r="C53" s="143">
        <v>63.8</v>
      </c>
      <c r="D53" s="233">
        <v>8.7829999999999995</v>
      </c>
      <c r="E53" s="233">
        <v>10.098000000000001</v>
      </c>
      <c r="F53" s="144">
        <f t="shared" si="0"/>
        <v>1.3150000000000013</v>
      </c>
      <c r="G53" s="144"/>
      <c r="H53" s="145">
        <v>0</v>
      </c>
      <c r="I53" s="145">
        <v>1.3150000000000013</v>
      </c>
      <c r="J53" s="146"/>
      <c r="K53" s="147"/>
      <c r="L53" s="148"/>
    </row>
    <row r="54" spans="1:12" s="112" customFormat="1" x14ac:dyDescent="0.25">
      <c r="A54" s="141">
        <v>240</v>
      </c>
      <c r="B54" s="142">
        <v>81500253</v>
      </c>
      <c r="C54" s="143">
        <v>45.5</v>
      </c>
      <c r="D54" s="233">
        <v>7.992</v>
      </c>
      <c r="E54" s="233">
        <v>8.4440000000000008</v>
      </c>
      <c r="F54" s="144">
        <f t="shared" si="0"/>
        <v>0.45200000000000085</v>
      </c>
      <c r="G54" s="144"/>
      <c r="H54" s="145">
        <v>0</v>
      </c>
      <c r="I54" s="145">
        <v>0.45200000000000085</v>
      </c>
      <c r="J54" s="146"/>
      <c r="K54" s="147"/>
      <c r="L54" s="148"/>
    </row>
    <row r="55" spans="1:12" s="112" customFormat="1" x14ac:dyDescent="0.25">
      <c r="A55" s="154">
        <v>241</v>
      </c>
      <c r="B55" s="155">
        <v>81500234</v>
      </c>
      <c r="C55" s="156">
        <v>52.7</v>
      </c>
      <c r="D55" s="161">
        <v>3.4710000000000001</v>
      </c>
      <c r="E55" s="161">
        <v>4.3239999999999998</v>
      </c>
      <c r="F55" s="157">
        <f t="shared" si="0"/>
        <v>0.85299999999999976</v>
      </c>
      <c r="G55" s="157"/>
      <c r="H55" s="145">
        <v>0</v>
      </c>
      <c r="I55" s="145">
        <v>0.85299999999999976</v>
      </c>
      <c r="J55" s="146"/>
      <c r="K55" s="147"/>
      <c r="L55" s="148"/>
    </row>
    <row r="56" spans="1:12" s="112" customFormat="1" x14ac:dyDescent="0.25">
      <c r="A56" s="154">
        <v>242</v>
      </c>
      <c r="B56" s="155">
        <v>81500252</v>
      </c>
      <c r="C56" s="156">
        <v>43.7</v>
      </c>
      <c r="D56" s="161">
        <v>0.75600000000000001</v>
      </c>
      <c r="E56" s="161">
        <v>1.5960000000000001</v>
      </c>
      <c r="F56" s="157">
        <f t="shared" si="0"/>
        <v>0.84000000000000008</v>
      </c>
      <c r="G56" s="157"/>
      <c r="H56" s="145">
        <v>0</v>
      </c>
      <c r="I56" s="145">
        <v>0.84000000000000008</v>
      </c>
      <c r="J56" s="146"/>
      <c r="K56" s="147"/>
      <c r="L56" s="148"/>
    </row>
    <row r="57" spans="1:12" s="112" customFormat="1" x14ac:dyDescent="0.25">
      <c r="A57" s="154">
        <v>243</v>
      </c>
      <c r="B57" s="155">
        <v>81500256</v>
      </c>
      <c r="C57" s="156">
        <v>77.3</v>
      </c>
      <c r="D57" s="161">
        <v>5.9279999999999999</v>
      </c>
      <c r="E57" s="161">
        <v>7.5060000000000002</v>
      </c>
      <c r="F57" s="157">
        <f t="shared" si="0"/>
        <v>1.5780000000000003</v>
      </c>
      <c r="G57" s="157"/>
      <c r="H57" s="145">
        <v>0</v>
      </c>
      <c r="I57" s="145">
        <v>1.5780000000000003</v>
      </c>
      <c r="J57" s="146"/>
      <c r="K57" s="147"/>
      <c r="L57" s="148"/>
    </row>
    <row r="58" spans="1:12" s="112" customFormat="1" x14ac:dyDescent="0.25">
      <c r="A58" s="154">
        <v>244</v>
      </c>
      <c r="B58" s="155">
        <v>81500256</v>
      </c>
      <c r="C58" s="156">
        <v>77.099999999999994</v>
      </c>
      <c r="D58" s="161">
        <v>10.303000000000001</v>
      </c>
      <c r="E58" s="161">
        <v>10.946999999999999</v>
      </c>
      <c r="F58" s="157">
        <f t="shared" si="0"/>
        <v>0.64399999999999835</v>
      </c>
      <c r="G58" s="157"/>
      <c r="H58" s="145">
        <v>0</v>
      </c>
      <c r="I58" s="145">
        <v>0.64399999999999835</v>
      </c>
      <c r="J58" s="146"/>
      <c r="K58" s="147"/>
      <c r="L58" s="148"/>
    </row>
    <row r="59" spans="1:12" s="112" customFormat="1" x14ac:dyDescent="0.25">
      <c r="A59" s="154">
        <v>245</v>
      </c>
      <c r="B59" s="155">
        <v>81500255</v>
      </c>
      <c r="C59" s="156">
        <v>47.4</v>
      </c>
      <c r="D59" s="161">
        <v>5.72</v>
      </c>
      <c r="E59" s="161">
        <v>6.6970000000000001</v>
      </c>
      <c r="F59" s="157">
        <f t="shared" si="0"/>
        <v>0.97700000000000031</v>
      </c>
      <c r="G59" s="157"/>
      <c r="H59" s="145">
        <v>0</v>
      </c>
      <c r="I59" s="145">
        <v>0.97700000000000031</v>
      </c>
      <c r="J59" s="146"/>
      <c r="K59" s="147"/>
      <c r="L59" s="148"/>
    </row>
    <row r="60" spans="1:12" s="112" customFormat="1" x14ac:dyDescent="0.25">
      <c r="A60" s="154">
        <v>246</v>
      </c>
      <c r="B60" s="155">
        <v>81500240</v>
      </c>
      <c r="C60" s="156">
        <v>51.7</v>
      </c>
      <c r="D60" s="161">
        <v>3.0510000000000002</v>
      </c>
      <c r="E60" s="161">
        <v>3.7450000000000001</v>
      </c>
      <c r="F60" s="157">
        <f t="shared" si="0"/>
        <v>0.69399999999999995</v>
      </c>
      <c r="G60" s="157"/>
      <c r="H60" s="145">
        <v>0</v>
      </c>
      <c r="I60" s="145">
        <v>0.69399999999999995</v>
      </c>
      <c r="J60" s="146"/>
      <c r="K60" s="147"/>
      <c r="L60" s="148"/>
    </row>
    <row r="61" spans="1:12" s="112" customFormat="1" x14ac:dyDescent="0.25">
      <c r="A61" s="154">
        <v>247</v>
      </c>
      <c r="B61" s="155">
        <v>81500239</v>
      </c>
      <c r="C61" s="156">
        <v>48.6</v>
      </c>
      <c r="D61" s="157">
        <v>10.125999999999999</v>
      </c>
      <c r="E61" s="157">
        <v>11.089</v>
      </c>
      <c r="F61" s="157">
        <f t="shared" si="0"/>
        <v>0.96300000000000097</v>
      </c>
      <c r="G61" s="157"/>
      <c r="H61" s="145">
        <v>0</v>
      </c>
      <c r="I61" s="145">
        <v>0.96300000000000097</v>
      </c>
      <c r="J61" s="146"/>
      <c r="K61" s="147"/>
      <c r="L61" s="148"/>
    </row>
    <row r="62" spans="1:12" s="112" customFormat="1" x14ac:dyDescent="0.25">
      <c r="A62" s="149">
        <v>248</v>
      </c>
      <c r="B62" s="150">
        <v>81500233</v>
      </c>
      <c r="C62" s="151">
        <v>44.3</v>
      </c>
      <c r="D62" s="152"/>
      <c r="E62" s="152"/>
      <c r="F62" s="152"/>
      <c r="G62" s="153">
        <v>0.54261789687923911</v>
      </c>
      <c r="H62" s="145">
        <v>0</v>
      </c>
      <c r="I62" s="145">
        <v>0.54261789687923911</v>
      </c>
      <c r="J62" s="146"/>
      <c r="K62" s="147"/>
      <c r="L62" s="148"/>
    </row>
    <row r="63" spans="1:12" s="112" customFormat="1" x14ac:dyDescent="0.25">
      <c r="A63" s="154">
        <v>249</v>
      </c>
      <c r="B63" s="155">
        <v>81500235</v>
      </c>
      <c r="C63" s="156">
        <v>63.2</v>
      </c>
      <c r="D63" s="157">
        <v>14.737</v>
      </c>
      <c r="E63" s="157">
        <v>15.968</v>
      </c>
      <c r="F63" s="157">
        <f t="shared" si="0"/>
        <v>1.2309999999999999</v>
      </c>
      <c r="G63" s="157"/>
      <c r="H63" s="145">
        <v>0</v>
      </c>
      <c r="I63" s="145">
        <v>1.2309999999999999</v>
      </c>
      <c r="J63" s="146"/>
      <c r="K63" s="147"/>
      <c r="L63" s="148"/>
    </row>
    <row r="64" spans="1:12" s="112" customFormat="1" x14ac:dyDescent="0.25">
      <c r="A64" s="154">
        <v>250</v>
      </c>
      <c r="B64" s="155">
        <v>81500236</v>
      </c>
      <c r="C64" s="156">
        <v>36.299999999999997</v>
      </c>
      <c r="D64" s="157">
        <v>7.0990000000000002</v>
      </c>
      <c r="E64" s="157">
        <v>7.625</v>
      </c>
      <c r="F64" s="157">
        <f t="shared" si="0"/>
        <v>0.5259999999999998</v>
      </c>
      <c r="G64" s="157"/>
      <c r="H64" s="145">
        <v>0</v>
      </c>
      <c r="I64" s="145">
        <v>0.5259999999999998</v>
      </c>
      <c r="J64" s="146"/>
      <c r="K64" s="147"/>
      <c r="L64" s="148"/>
    </row>
    <row r="65" spans="1:12" s="112" customFormat="1" x14ac:dyDescent="0.25">
      <c r="A65" s="154">
        <v>251</v>
      </c>
      <c r="B65" s="155">
        <v>81500238</v>
      </c>
      <c r="C65" s="156">
        <v>63.6</v>
      </c>
      <c r="D65" s="157">
        <v>15.613</v>
      </c>
      <c r="E65" s="157">
        <v>16.866</v>
      </c>
      <c r="F65" s="157">
        <f t="shared" si="0"/>
        <v>1.2530000000000001</v>
      </c>
      <c r="G65" s="157"/>
      <c r="H65" s="145">
        <v>0</v>
      </c>
      <c r="I65" s="145">
        <v>1.2530000000000001</v>
      </c>
      <c r="J65" s="146"/>
      <c r="K65" s="147"/>
      <c r="L65" s="148"/>
    </row>
    <row r="66" spans="1:12" s="112" customFormat="1" x14ac:dyDescent="0.25">
      <c r="A66" s="154">
        <v>252</v>
      </c>
      <c r="B66" s="155">
        <v>81500237</v>
      </c>
      <c r="C66" s="156">
        <v>45.7</v>
      </c>
      <c r="D66" s="157">
        <v>1.147</v>
      </c>
      <c r="E66" s="157">
        <v>1.7969999999999999</v>
      </c>
      <c r="F66" s="157">
        <f t="shared" si="0"/>
        <v>0.64999999999999991</v>
      </c>
      <c r="G66" s="157"/>
      <c r="H66" s="145">
        <v>0</v>
      </c>
      <c r="I66" s="145">
        <v>0.64999999999999991</v>
      </c>
      <c r="J66" s="146"/>
      <c r="K66" s="147"/>
      <c r="L66" s="148"/>
    </row>
    <row r="67" spans="1:12" s="112" customFormat="1" x14ac:dyDescent="0.25">
      <c r="A67" s="154">
        <v>253</v>
      </c>
      <c r="B67" s="155">
        <v>81500232</v>
      </c>
      <c r="C67" s="156">
        <v>52.8</v>
      </c>
      <c r="D67" s="157">
        <v>11.86</v>
      </c>
      <c r="E67" s="157">
        <v>12.532999999999999</v>
      </c>
      <c r="F67" s="157">
        <f t="shared" si="0"/>
        <v>0.67300000000000004</v>
      </c>
      <c r="G67" s="157"/>
      <c r="H67" s="145">
        <v>0</v>
      </c>
      <c r="I67" s="145">
        <v>0.67300000000000004</v>
      </c>
      <c r="J67" s="146"/>
      <c r="K67" s="147"/>
      <c r="L67" s="148"/>
    </row>
    <row r="68" spans="1:12" s="112" customFormat="1" x14ac:dyDescent="0.25">
      <c r="A68" s="154">
        <v>254</v>
      </c>
      <c r="B68" s="155">
        <v>81500226</v>
      </c>
      <c r="C68" s="156">
        <v>43.4</v>
      </c>
      <c r="D68" s="157">
        <v>9.2140000000000004</v>
      </c>
      <c r="E68" s="157">
        <v>9.7110000000000003</v>
      </c>
      <c r="F68" s="157">
        <f t="shared" si="0"/>
        <v>0.49699999999999989</v>
      </c>
      <c r="G68" s="157"/>
      <c r="H68" s="145">
        <v>0</v>
      </c>
      <c r="I68" s="145">
        <v>0.49699999999999989</v>
      </c>
      <c r="J68" s="146"/>
      <c r="K68" s="147"/>
      <c r="L68" s="148"/>
    </row>
    <row r="69" spans="1:12" s="112" customFormat="1" x14ac:dyDescent="0.25">
      <c r="A69" s="154">
        <v>255</v>
      </c>
      <c r="B69" s="155">
        <v>81500227</v>
      </c>
      <c r="C69" s="156">
        <v>77.099999999999994</v>
      </c>
      <c r="D69" s="157">
        <v>15.041</v>
      </c>
      <c r="E69" s="157">
        <v>15.384</v>
      </c>
      <c r="F69" s="157">
        <f t="shared" si="0"/>
        <v>0.34299999999999997</v>
      </c>
      <c r="G69" s="157"/>
      <c r="H69" s="145">
        <v>0</v>
      </c>
      <c r="I69" s="145">
        <v>0.34299999999999997</v>
      </c>
      <c r="J69" s="146"/>
      <c r="K69" s="147"/>
      <c r="L69" s="148"/>
    </row>
    <row r="70" spans="1:12" s="112" customFormat="1" x14ac:dyDescent="0.25">
      <c r="A70" s="154">
        <v>256</v>
      </c>
      <c r="B70" s="158">
        <v>81500230</v>
      </c>
      <c r="C70" s="156">
        <v>77.400000000000006</v>
      </c>
      <c r="D70" s="157">
        <v>18.292000000000002</v>
      </c>
      <c r="E70" s="157">
        <v>19.675000000000001</v>
      </c>
      <c r="F70" s="157">
        <f t="shared" si="0"/>
        <v>1.3829999999999991</v>
      </c>
      <c r="G70" s="157"/>
      <c r="H70" s="145">
        <v>0</v>
      </c>
      <c r="I70" s="145">
        <v>1.3829999999999991</v>
      </c>
      <c r="J70" s="146"/>
      <c r="K70" s="147"/>
      <c r="L70" s="148"/>
    </row>
    <row r="71" spans="1:12" s="112" customFormat="1" x14ac:dyDescent="0.25">
      <c r="A71" s="154">
        <v>257</v>
      </c>
      <c r="B71" s="155">
        <v>81500228</v>
      </c>
      <c r="C71" s="156">
        <v>47.7</v>
      </c>
      <c r="D71" s="157">
        <v>8.4670000000000005</v>
      </c>
      <c r="E71" s="157">
        <v>9.125</v>
      </c>
      <c r="F71" s="157">
        <f t="shared" si="0"/>
        <v>0.65799999999999947</v>
      </c>
      <c r="G71" s="157"/>
      <c r="H71" s="145">
        <v>0</v>
      </c>
      <c r="I71" s="145">
        <v>0.65799999999999947</v>
      </c>
      <c r="J71" s="146"/>
      <c r="K71" s="147"/>
      <c r="L71" s="148"/>
    </row>
    <row r="72" spans="1:12" s="112" customFormat="1" x14ac:dyDescent="0.25">
      <c r="A72" s="149">
        <v>258</v>
      </c>
      <c r="B72" s="150">
        <v>81500225</v>
      </c>
      <c r="C72" s="151">
        <v>51.6</v>
      </c>
      <c r="D72" s="152"/>
      <c r="E72" s="152"/>
      <c r="F72" s="152"/>
      <c r="G72" s="153">
        <v>0.63203348710990381</v>
      </c>
      <c r="H72" s="145">
        <v>0</v>
      </c>
      <c r="I72" s="145">
        <v>0.63203348710990381</v>
      </c>
      <c r="J72" s="146"/>
      <c r="K72" s="147"/>
      <c r="L72" s="148"/>
    </row>
    <row r="73" spans="1:12" s="112" customFormat="1" x14ac:dyDescent="0.25">
      <c r="A73" s="154">
        <v>259</v>
      </c>
      <c r="B73" s="155">
        <v>81500229</v>
      </c>
      <c r="C73" s="156">
        <v>48.4</v>
      </c>
      <c r="D73" s="157">
        <v>3.855</v>
      </c>
      <c r="E73" s="157">
        <v>4.0069999999999997</v>
      </c>
      <c r="F73" s="157">
        <f t="shared" si="0"/>
        <v>0.15199999999999969</v>
      </c>
      <c r="G73" s="157"/>
      <c r="H73" s="145">
        <v>0</v>
      </c>
      <c r="I73" s="145">
        <v>0.15199999999999969</v>
      </c>
      <c r="J73" s="146"/>
      <c r="K73" s="147"/>
      <c r="L73" s="148"/>
    </row>
    <row r="74" spans="1:12" s="112" customFormat="1" x14ac:dyDescent="0.25">
      <c r="A74" s="154">
        <v>260</v>
      </c>
      <c r="B74" s="155">
        <v>81500231</v>
      </c>
      <c r="C74" s="156">
        <v>44.7</v>
      </c>
      <c r="D74" s="157">
        <v>7.609</v>
      </c>
      <c r="E74" s="157">
        <v>8.6929999999999996</v>
      </c>
      <c r="F74" s="157">
        <f t="shared" si="0"/>
        <v>1.0839999999999996</v>
      </c>
      <c r="G74" s="157"/>
      <c r="H74" s="145">
        <v>0</v>
      </c>
      <c r="I74" s="145">
        <v>1.0839999999999996</v>
      </c>
      <c r="J74" s="146"/>
      <c r="K74" s="147"/>
      <c r="L74" s="148"/>
    </row>
    <row r="75" spans="1:12" s="112" customFormat="1" x14ac:dyDescent="0.25">
      <c r="A75" s="154">
        <v>261</v>
      </c>
      <c r="B75" s="155">
        <v>81500272</v>
      </c>
      <c r="C75" s="156">
        <v>63.5</v>
      </c>
      <c r="D75" s="157">
        <v>4.3239999999999998</v>
      </c>
      <c r="E75" s="157">
        <v>4.7389999999999999</v>
      </c>
      <c r="F75" s="157">
        <f t="shared" si="0"/>
        <v>0.41500000000000004</v>
      </c>
      <c r="G75" s="157"/>
      <c r="H75" s="145">
        <v>0</v>
      </c>
      <c r="I75" s="145">
        <v>0.41500000000000004</v>
      </c>
      <c r="J75" s="146"/>
      <c r="K75" s="147"/>
      <c r="L75" s="148"/>
    </row>
    <row r="76" spans="1:12" s="112" customFormat="1" x14ac:dyDescent="0.25">
      <c r="A76" s="154">
        <v>262</v>
      </c>
      <c r="B76" s="155">
        <v>81500271</v>
      </c>
      <c r="C76" s="156">
        <v>36.5</v>
      </c>
      <c r="D76" s="157">
        <v>1.5880000000000001</v>
      </c>
      <c r="E76" s="157">
        <v>2.476</v>
      </c>
      <c r="F76" s="157">
        <f t="shared" si="0"/>
        <v>0.8879999999999999</v>
      </c>
      <c r="G76" s="157"/>
      <c r="H76" s="145">
        <v>0</v>
      </c>
      <c r="I76" s="145">
        <v>0.8879999999999999</v>
      </c>
      <c r="J76" s="146"/>
      <c r="K76" s="147"/>
      <c r="L76" s="148"/>
    </row>
    <row r="77" spans="1:12" s="112" customFormat="1" x14ac:dyDescent="0.25">
      <c r="A77" s="154">
        <v>263</v>
      </c>
      <c r="B77" s="155">
        <v>81500258</v>
      </c>
      <c r="C77" s="156">
        <v>63.8</v>
      </c>
      <c r="D77" s="157">
        <v>5.8380000000000001</v>
      </c>
      <c r="E77" s="157">
        <v>5.9660000000000002</v>
      </c>
      <c r="F77" s="157">
        <f t="shared" si="0"/>
        <v>0.12800000000000011</v>
      </c>
      <c r="G77" s="157"/>
      <c r="H77" s="145">
        <v>0</v>
      </c>
      <c r="I77" s="145">
        <v>0.12800000000000011</v>
      </c>
      <c r="J77" s="146"/>
      <c r="K77" s="147"/>
      <c r="L77" s="148"/>
    </row>
    <row r="78" spans="1:12" s="112" customFormat="1" x14ac:dyDescent="0.25">
      <c r="A78" s="154">
        <v>264</v>
      </c>
      <c r="B78" s="155">
        <v>81500257</v>
      </c>
      <c r="C78" s="156">
        <v>45.6</v>
      </c>
      <c r="D78" s="157">
        <v>10.893000000000001</v>
      </c>
      <c r="E78" s="157">
        <v>11.726000000000001</v>
      </c>
      <c r="F78" s="157">
        <f t="shared" si="0"/>
        <v>0.83300000000000018</v>
      </c>
      <c r="G78" s="157"/>
      <c r="H78" s="145">
        <v>0</v>
      </c>
      <c r="I78" s="145">
        <v>0.83300000000000018</v>
      </c>
      <c r="J78" s="146"/>
      <c r="K78" s="147"/>
      <c r="L78" s="148"/>
    </row>
    <row r="79" spans="1:12" s="112" customFormat="1" x14ac:dyDescent="0.25">
      <c r="A79" s="154">
        <v>265</v>
      </c>
      <c r="B79" s="155">
        <v>81500519</v>
      </c>
      <c r="C79" s="156">
        <v>53.2</v>
      </c>
      <c r="D79" s="157">
        <v>1.954</v>
      </c>
      <c r="E79" s="157">
        <v>2.5659999999999998</v>
      </c>
      <c r="F79" s="157">
        <f t="shared" si="0"/>
        <v>0.61199999999999988</v>
      </c>
      <c r="G79" s="157"/>
      <c r="H79" s="145">
        <v>0</v>
      </c>
      <c r="I79" s="145">
        <v>0.61199999999999988</v>
      </c>
      <c r="J79" s="146"/>
      <c r="K79" s="147"/>
      <c r="L79" s="148"/>
    </row>
    <row r="80" spans="1:12" s="112" customFormat="1" x14ac:dyDescent="0.25">
      <c r="A80" s="154">
        <v>266</v>
      </c>
      <c r="B80" s="155">
        <v>81500516</v>
      </c>
      <c r="C80" s="156">
        <v>42.9</v>
      </c>
      <c r="D80" s="157">
        <v>1.4490000000000001</v>
      </c>
      <c r="E80" s="157">
        <v>1.9610000000000001</v>
      </c>
      <c r="F80" s="157">
        <f t="shared" si="0"/>
        <v>0.51200000000000001</v>
      </c>
      <c r="G80" s="157"/>
      <c r="H80" s="145">
        <v>0</v>
      </c>
      <c r="I80" s="145">
        <v>0.51200000000000001</v>
      </c>
      <c r="J80" s="146"/>
      <c r="K80" s="147"/>
      <c r="L80" s="148"/>
    </row>
    <row r="81" spans="1:12" s="112" customFormat="1" x14ac:dyDescent="0.25">
      <c r="A81" s="154">
        <v>267</v>
      </c>
      <c r="B81" s="155">
        <v>81500512</v>
      </c>
      <c r="C81" s="156">
        <v>77.2</v>
      </c>
      <c r="D81" s="157">
        <v>2.2770000000000001</v>
      </c>
      <c r="E81" s="157">
        <v>3.516</v>
      </c>
      <c r="F81" s="157">
        <f t="shared" si="0"/>
        <v>1.2389999999999999</v>
      </c>
      <c r="G81" s="157"/>
      <c r="H81" s="145">
        <v>0</v>
      </c>
      <c r="I81" s="145">
        <v>1.2389999999999999</v>
      </c>
      <c r="J81" s="146"/>
      <c r="K81" s="147"/>
      <c r="L81" s="148"/>
    </row>
    <row r="82" spans="1:12" s="112" customFormat="1" x14ac:dyDescent="0.25">
      <c r="A82" s="154">
        <v>268</v>
      </c>
      <c r="B82" s="155">
        <v>81500518</v>
      </c>
      <c r="C82" s="156">
        <v>77</v>
      </c>
      <c r="D82" s="157">
        <v>8.7720000000000002</v>
      </c>
      <c r="E82" s="157">
        <v>9.7119999999999997</v>
      </c>
      <c r="F82" s="157">
        <f t="shared" si="0"/>
        <v>0.9399999999999995</v>
      </c>
      <c r="G82" s="157"/>
      <c r="H82" s="145">
        <v>0</v>
      </c>
      <c r="I82" s="145">
        <v>0.9399999999999995</v>
      </c>
      <c r="J82" s="146"/>
      <c r="K82" s="147"/>
      <c r="L82" s="148"/>
    </row>
    <row r="83" spans="1:12" s="112" customFormat="1" x14ac:dyDescent="0.25">
      <c r="A83" s="154">
        <v>269</v>
      </c>
      <c r="B83" s="155">
        <v>81500517</v>
      </c>
      <c r="C83" s="156">
        <v>47.2</v>
      </c>
      <c r="D83" s="157">
        <v>5.0119999999999996</v>
      </c>
      <c r="E83" s="157">
        <v>5.343</v>
      </c>
      <c r="F83" s="157">
        <f t="shared" si="0"/>
        <v>0.33100000000000041</v>
      </c>
      <c r="G83" s="157"/>
      <c r="H83" s="145">
        <v>0</v>
      </c>
      <c r="I83" s="145">
        <v>0.33100000000000041</v>
      </c>
      <c r="J83" s="146"/>
      <c r="K83" s="147"/>
      <c r="L83" s="148"/>
    </row>
    <row r="84" spans="1:12" s="112" customFormat="1" x14ac:dyDescent="0.25">
      <c r="A84" s="154">
        <v>270</v>
      </c>
      <c r="B84" s="155">
        <v>81500514</v>
      </c>
      <c r="C84" s="156">
        <v>52.4</v>
      </c>
      <c r="D84" s="157">
        <v>4.3460000000000001</v>
      </c>
      <c r="E84" s="157">
        <v>4.883</v>
      </c>
      <c r="F84" s="157">
        <f t="shared" si="0"/>
        <v>0.53699999999999992</v>
      </c>
      <c r="G84" s="157"/>
      <c r="H84" s="145">
        <v>0</v>
      </c>
      <c r="I84" s="145">
        <v>0.53699999999999992</v>
      </c>
      <c r="J84" s="146"/>
      <c r="K84" s="147"/>
      <c r="L84" s="148"/>
    </row>
    <row r="85" spans="1:12" s="112" customFormat="1" x14ac:dyDescent="0.25">
      <c r="A85" s="149">
        <v>271</v>
      </c>
      <c r="B85" s="150">
        <v>81500508</v>
      </c>
      <c r="C85" s="151">
        <v>48.2</v>
      </c>
      <c r="D85" s="152"/>
      <c r="E85" s="152"/>
      <c r="F85" s="152"/>
      <c r="G85" s="153">
        <v>0.59038786974219704</v>
      </c>
      <c r="H85" s="145">
        <v>0</v>
      </c>
      <c r="I85" s="145">
        <v>0.59038786974219704</v>
      </c>
      <c r="J85" s="146"/>
      <c r="K85" s="147"/>
      <c r="L85" s="148"/>
    </row>
    <row r="86" spans="1:12" s="112" customFormat="1" x14ac:dyDescent="0.25">
      <c r="A86" s="154">
        <v>272</v>
      </c>
      <c r="B86" s="155">
        <v>81500513</v>
      </c>
      <c r="C86" s="156">
        <v>44.6</v>
      </c>
      <c r="D86" s="157">
        <v>2.27</v>
      </c>
      <c r="E86" s="157">
        <v>2.3416000000000001</v>
      </c>
      <c r="F86" s="157">
        <f t="shared" ref="F86:F149" si="1">E86-D86</f>
        <v>7.1600000000000108E-2</v>
      </c>
      <c r="G86" s="157"/>
      <c r="H86" s="145">
        <v>0</v>
      </c>
      <c r="I86" s="145">
        <v>7.1600000000000108E-2</v>
      </c>
      <c r="J86" s="146"/>
      <c r="K86" s="147"/>
      <c r="L86" s="148"/>
    </row>
    <row r="87" spans="1:12" s="112" customFormat="1" x14ac:dyDescent="0.25">
      <c r="A87" s="154">
        <v>273</v>
      </c>
      <c r="B87" s="155">
        <v>81500509</v>
      </c>
      <c r="C87" s="156">
        <v>63.7</v>
      </c>
      <c r="D87" s="157">
        <v>4.76</v>
      </c>
      <c r="E87" s="157">
        <v>5.6310000000000002</v>
      </c>
      <c r="F87" s="157">
        <f t="shared" si="1"/>
        <v>0.87100000000000044</v>
      </c>
      <c r="G87" s="157"/>
      <c r="H87" s="145">
        <v>0</v>
      </c>
      <c r="I87" s="145">
        <v>0.87100000000000044</v>
      </c>
      <c r="J87" s="146"/>
      <c r="K87" s="147"/>
      <c r="L87" s="148"/>
    </row>
    <row r="88" spans="1:12" s="112" customFormat="1" x14ac:dyDescent="0.25">
      <c r="A88" s="154">
        <v>274</v>
      </c>
      <c r="B88" s="155">
        <v>91557084</v>
      </c>
      <c r="C88" s="156">
        <v>36.4</v>
      </c>
      <c r="D88" s="157">
        <v>0.185</v>
      </c>
      <c r="E88" s="157">
        <v>0.32400000000000001</v>
      </c>
      <c r="F88" s="157">
        <f t="shared" si="1"/>
        <v>0.13900000000000001</v>
      </c>
      <c r="G88" s="157"/>
      <c r="H88" s="145">
        <v>0</v>
      </c>
      <c r="I88" s="145">
        <v>0.13900000000000001</v>
      </c>
      <c r="J88" s="146"/>
      <c r="K88" s="147"/>
      <c r="L88" s="148"/>
    </row>
    <row r="89" spans="1:12" s="112" customFormat="1" x14ac:dyDescent="0.25">
      <c r="A89" s="154">
        <v>275</v>
      </c>
      <c r="B89" s="155">
        <v>81500505</v>
      </c>
      <c r="C89" s="156">
        <v>64.2</v>
      </c>
      <c r="D89" s="157">
        <v>9.4730000000000008</v>
      </c>
      <c r="E89" s="157">
        <v>10.257</v>
      </c>
      <c r="F89" s="157">
        <f t="shared" si="1"/>
        <v>0.78399999999999892</v>
      </c>
      <c r="G89" s="157"/>
      <c r="H89" s="145">
        <v>0</v>
      </c>
      <c r="I89" s="145">
        <v>0.78399999999999892</v>
      </c>
      <c r="J89" s="146"/>
      <c r="K89" s="147"/>
      <c r="L89" s="148"/>
    </row>
    <row r="90" spans="1:12" s="112" customFormat="1" x14ac:dyDescent="0.25">
      <c r="A90" s="154">
        <v>276</v>
      </c>
      <c r="B90" s="155">
        <v>81500515</v>
      </c>
      <c r="C90" s="156">
        <v>45.5</v>
      </c>
      <c r="D90" s="157">
        <v>7.4109999999999996</v>
      </c>
      <c r="E90" s="157">
        <v>7.8650000000000002</v>
      </c>
      <c r="F90" s="157">
        <f t="shared" si="1"/>
        <v>0.45400000000000063</v>
      </c>
      <c r="G90" s="157"/>
      <c r="H90" s="145">
        <v>0</v>
      </c>
      <c r="I90" s="145">
        <v>0.45400000000000063</v>
      </c>
      <c r="J90" s="146"/>
      <c r="K90" s="147"/>
      <c r="L90" s="148"/>
    </row>
    <row r="91" spans="1:12" s="112" customFormat="1" x14ac:dyDescent="0.25">
      <c r="A91" s="154">
        <v>277</v>
      </c>
      <c r="B91" s="155">
        <v>81500420</v>
      </c>
      <c r="C91" s="156">
        <v>52.7</v>
      </c>
      <c r="D91" s="157">
        <v>9.1140000000000008</v>
      </c>
      <c r="E91" s="157">
        <v>9.3550000000000004</v>
      </c>
      <c r="F91" s="157">
        <f t="shared" si="1"/>
        <v>0.24099999999999966</v>
      </c>
      <c r="G91" s="157"/>
      <c r="H91" s="145">
        <v>0</v>
      </c>
      <c r="I91" s="145">
        <v>0.24099999999999966</v>
      </c>
      <c r="J91" s="146"/>
      <c r="K91" s="147"/>
      <c r="L91" s="148"/>
    </row>
    <row r="92" spans="1:12" s="112" customFormat="1" x14ac:dyDescent="0.25">
      <c r="A92" s="154">
        <v>278</v>
      </c>
      <c r="B92" s="155">
        <v>81500510</v>
      </c>
      <c r="C92" s="156">
        <v>42.9</v>
      </c>
      <c r="D92" s="157">
        <v>6.976</v>
      </c>
      <c r="E92" s="157">
        <v>7.5419999999999998</v>
      </c>
      <c r="F92" s="157">
        <f t="shared" si="1"/>
        <v>0.56599999999999984</v>
      </c>
      <c r="G92" s="157"/>
      <c r="H92" s="145">
        <v>0</v>
      </c>
      <c r="I92" s="145">
        <v>0.56599999999999984</v>
      </c>
      <c r="J92" s="146"/>
      <c r="K92" s="147"/>
      <c r="L92" s="148"/>
    </row>
    <row r="93" spans="1:12" s="112" customFormat="1" x14ac:dyDescent="0.25">
      <c r="A93" s="154">
        <v>279</v>
      </c>
      <c r="B93" s="155">
        <v>81500511</v>
      </c>
      <c r="C93" s="156">
        <v>77</v>
      </c>
      <c r="D93" s="157">
        <v>21.129000000000001</v>
      </c>
      <c r="E93" s="157">
        <v>22.126999999999999</v>
      </c>
      <c r="F93" s="157">
        <f t="shared" si="1"/>
        <v>0.99799999999999756</v>
      </c>
      <c r="G93" s="157"/>
      <c r="H93" s="145">
        <v>0</v>
      </c>
      <c r="I93" s="145">
        <v>0.99799999999999756</v>
      </c>
      <c r="J93" s="146"/>
      <c r="K93" s="147"/>
      <c r="L93" s="148"/>
    </row>
    <row r="94" spans="1:12" s="112" customFormat="1" x14ac:dyDescent="0.25">
      <c r="A94" s="154">
        <v>280</v>
      </c>
      <c r="B94" s="155">
        <v>81500504</v>
      </c>
      <c r="C94" s="156">
        <v>76.900000000000006</v>
      </c>
      <c r="D94" s="157">
        <v>12.186</v>
      </c>
      <c r="E94" s="157">
        <v>12.894</v>
      </c>
      <c r="F94" s="157">
        <f t="shared" si="1"/>
        <v>0.70800000000000018</v>
      </c>
      <c r="G94" s="157"/>
      <c r="H94" s="145">
        <v>0</v>
      </c>
      <c r="I94" s="145">
        <v>0.70800000000000018</v>
      </c>
      <c r="J94" s="146"/>
      <c r="K94" s="147"/>
      <c r="L94" s="148"/>
    </row>
    <row r="95" spans="1:12" s="112" customFormat="1" x14ac:dyDescent="0.25">
      <c r="A95" s="154">
        <v>281</v>
      </c>
      <c r="B95" s="155">
        <v>81500507</v>
      </c>
      <c r="C95" s="156">
        <v>46.7</v>
      </c>
      <c r="D95" s="157">
        <v>6.2240000000000002</v>
      </c>
      <c r="E95" s="157">
        <v>6.62</v>
      </c>
      <c r="F95" s="157">
        <f t="shared" si="1"/>
        <v>0.39599999999999991</v>
      </c>
      <c r="G95" s="157"/>
      <c r="H95" s="145">
        <v>0</v>
      </c>
      <c r="I95" s="145">
        <v>0.39599999999999991</v>
      </c>
      <c r="J95" s="146"/>
      <c r="K95" s="147"/>
      <c r="L95" s="148"/>
    </row>
    <row r="96" spans="1:12" s="112" customFormat="1" x14ac:dyDescent="0.25">
      <c r="A96" s="154">
        <v>282</v>
      </c>
      <c r="B96" s="155">
        <v>81500414</v>
      </c>
      <c r="C96" s="156">
        <v>52.2</v>
      </c>
      <c r="D96" s="157">
        <v>7.8170000000000002</v>
      </c>
      <c r="E96" s="157">
        <v>8.4789999999999992</v>
      </c>
      <c r="F96" s="157">
        <f t="shared" si="1"/>
        <v>0.66199999999999903</v>
      </c>
      <c r="G96" s="157"/>
      <c r="H96" s="145">
        <v>0</v>
      </c>
      <c r="I96" s="145">
        <v>0.66199999999999903</v>
      </c>
      <c r="J96" s="146"/>
      <c r="K96" s="147"/>
      <c r="L96" s="148"/>
    </row>
    <row r="97" spans="1:12" s="112" customFormat="1" x14ac:dyDescent="0.25">
      <c r="A97" s="154">
        <v>283</v>
      </c>
      <c r="B97" s="155">
        <v>81500415</v>
      </c>
      <c r="C97" s="156">
        <v>48.3</v>
      </c>
      <c r="D97" s="157">
        <v>8.5190000000000001</v>
      </c>
      <c r="E97" s="157">
        <v>9.3339999999999996</v>
      </c>
      <c r="F97" s="157">
        <f t="shared" si="1"/>
        <v>0.8149999999999995</v>
      </c>
      <c r="G97" s="157"/>
      <c r="H97" s="145">
        <v>0</v>
      </c>
      <c r="I97" s="145">
        <v>0.8149999999999995</v>
      </c>
      <c r="J97" s="146"/>
      <c r="K97" s="147"/>
      <c r="L97" s="148"/>
    </row>
    <row r="98" spans="1:12" s="112" customFormat="1" x14ac:dyDescent="0.25">
      <c r="A98" s="154">
        <v>284</v>
      </c>
      <c r="B98" s="159">
        <v>81500422</v>
      </c>
      <c r="C98" s="162">
        <v>44.6</v>
      </c>
      <c r="D98" s="157">
        <v>6.6529999999999996</v>
      </c>
      <c r="E98" s="157">
        <v>7.0970000000000004</v>
      </c>
      <c r="F98" s="157">
        <f t="shared" si="1"/>
        <v>0.44400000000000084</v>
      </c>
      <c r="G98" s="157"/>
      <c r="H98" s="145">
        <v>0</v>
      </c>
      <c r="I98" s="145">
        <v>0.44400000000000084</v>
      </c>
      <c r="J98" s="146"/>
      <c r="K98" s="147"/>
      <c r="L98" s="148"/>
    </row>
    <row r="99" spans="1:12" s="112" customFormat="1" x14ac:dyDescent="0.25">
      <c r="A99" s="154">
        <v>285</v>
      </c>
      <c r="B99" s="159">
        <v>81500419</v>
      </c>
      <c r="C99" s="162">
        <v>63.6</v>
      </c>
      <c r="D99" s="157">
        <v>6.3710000000000004</v>
      </c>
      <c r="E99" s="157">
        <v>7.0259999999999998</v>
      </c>
      <c r="F99" s="157">
        <f t="shared" si="1"/>
        <v>0.65499999999999936</v>
      </c>
      <c r="G99" s="157"/>
      <c r="H99" s="145">
        <v>0</v>
      </c>
      <c r="I99" s="145">
        <v>0.65499999999999936</v>
      </c>
      <c r="J99" s="146"/>
      <c r="K99" s="147"/>
      <c r="L99" s="148"/>
    </row>
    <row r="100" spans="1:12" s="112" customFormat="1" x14ac:dyDescent="0.25">
      <c r="A100" s="154">
        <v>286</v>
      </c>
      <c r="B100" s="159">
        <v>81500411</v>
      </c>
      <c r="C100" s="162">
        <v>35.799999999999997</v>
      </c>
      <c r="D100" s="157">
        <v>5.2789999999999999</v>
      </c>
      <c r="E100" s="157">
        <v>5.9039999999999999</v>
      </c>
      <c r="F100" s="157">
        <f t="shared" si="1"/>
        <v>0.625</v>
      </c>
      <c r="G100" s="157"/>
      <c r="H100" s="145">
        <v>0</v>
      </c>
      <c r="I100" s="145">
        <v>0.625</v>
      </c>
      <c r="J100" s="146"/>
      <c r="K100" s="147"/>
      <c r="L100" s="148"/>
    </row>
    <row r="101" spans="1:12" s="112" customFormat="1" x14ac:dyDescent="0.25">
      <c r="A101" s="154">
        <v>287</v>
      </c>
      <c r="B101" s="159">
        <v>81500409</v>
      </c>
      <c r="C101" s="162">
        <v>64.3</v>
      </c>
      <c r="D101" s="157">
        <v>2.3149999999999999</v>
      </c>
      <c r="E101" s="157">
        <v>3.2290000000000001</v>
      </c>
      <c r="F101" s="157">
        <f t="shared" si="1"/>
        <v>0.91400000000000015</v>
      </c>
      <c r="G101" s="157"/>
      <c r="H101" s="145">
        <v>0</v>
      </c>
      <c r="I101" s="145">
        <v>0.91400000000000015</v>
      </c>
      <c r="J101" s="146"/>
      <c r="K101" s="147"/>
      <c r="L101" s="148"/>
    </row>
    <row r="102" spans="1:12" s="112" customFormat="1" x14ac:dyDescent="0.25">
      <c r="A102" s="154">
        <v>288</v>
      </c>
      <c r="B102" s="159">
        <v>81500423</v>
      </c>
      <c r="C102" s="162">
        <v>45.4</v>
      </c>
      <c r="D102" s="157">
        <v>6.7089999999999996</v>
      </c>
      <c r="E102" s="157">
        <v>7.1369999999999996</v>
      </c>
      <c r="F102" s="157">
        <f t="shared" si="1"/>
        <v>0.42799999999999994</v>
      </c>
      <c r="G102" s="157"/>
      <c r="H102" s="145">
        <v>0</v>
      </c>
      <c r="I102" s="145">
        <v>0.42799999999999994</v>
      </c>
      <c r="J102" s="146"/>
      <c r="K102" s="147"/>
      <c r="L102" s="148"/>
    </row>
    <row r="103" spans="1:12" s="112" customFormat="1" x14ac:dyDescent="0.25">
      <c r="A103" s="154">
        <v>289</v>
      </c>
      <c r="B103" s="159">
        <v>81500528</v>
      </c>
      <c r="C103" s="162">
        <v>52.9</v>
      </c>
      <c r="D103" s="157">
        <v>1.232</v>
      </c>
      <c r="E103" s="157">
        <v>1.5880000000000001</v>
      </c>
      <c r="F103" s="157">
        <f t="shared" si="1"/>
        <v>0.35600000000000009</v>
      </c>
      <c r="G103" s="157"/>
      <c r="H103" s="145">
        <v>0</v>
      </c>
      <c r="I103" s="145">
        <v>0.35600000000000009</v>
      </c>
      <c r="J103" s="146"/>
      <c r="K103" s="147"/>
      <c r="L103" s="148"/>
    </row>
    <row r="104" spans="1:12" s="112" customFormat="1" x14ac:dyDescent="0.25">
      <c r="A104" s="154">
        <v>290</v>
      </c>
      <c r="B104" s="159">
        <v>81500416</v>
      </c>
      <c r="C104" s="162">
        <v>43</v>
      </c>
      <c r="D104" s="157">
        <v>2.4239999999999999</v>
      </c>
      <c r="E104" s="157">
        <v>2.9870000000000001</v>
      </c>
      <c r="F104" s="157">
        <f t="shared" si="1"/>
        <v>0.56300000000000017</v>
      </c>
      <c r="G104" s="157"/>
      <c r="H104" s="145">
        <v>0</v>
      </c>
      <c r="I104" s="145">
        <v>0.56300000000000017</v>
      </c>
      <c r="J104" s="146"/>
      <c r="K104" s="147"/>
      <c r="L104" s="148"/>
    </row>
    <row r="105" spans="1:12" s="112" customFormat="1" x14ac:dyDescent="0.25">
      <c r="A105" s="154">
        <v>291</v>
      </c>
      <c r="B105" s="159">
        <v>81500421</v>
      </c>
      <c r="C105" s="162">
        <v>76.7</v>
      </c>
      <c r="D105" s="157">
        <v>3.1589999999999998</v>
      </c>
      <c r="E105" s="157">
        <v>3.5070000000000001</v>
      </c>
      <c r="F105" s="157">
        <f t="shared" si="1"/>
        <v>0.34800000000000031</v>
      </c>
      <c r="G105" s="157"/>
      <c r="H105" s="145">
        <v>0</v>
      </c>
      <c r="I105" s="145">
        <v>0.34800000000000031</v>
      </c>
      <c r="J105" s="146"/>
      <c r="K105" s="147"/>
      <c r="L105" s="148"/>
    </row>
    <row r="106" spans="1:12" s="112" customFormat="1" x14ac:dyDescent="0.25">
      <c r="A106" s="154">
        <v>292</v>
      </c>
      <c r="B106" s="159">
        <v>81500413</v>
      </c>
      <c r="C106" s="162">
        <v>77.900000000000006</v>
      </c>
      <c r="D106" s="157">
        <v>13.412000000000001</v>
      </c>
      <c r="E106" s="157">
        <v>14.603999999999999</v>
      </c>
      <c r="F106" s="157">
        <f t="shared" si="1"/>
        <v>1.1919999999999984</v>
      </c>
      <c r="G106" s="157"/>
      <c r="H106" s="145">
        <v>0</v>
      </c>
      <c r="I106" s="145">
        <v>1.1919999999999984</v>
      </c>
      <c r="J106" s="146"/>
      <c r="K106" s="147"/>
      <c r="L106" s="148"/>
    </row>
    <row r="107" spans="1:12" s="112" customFormat="1" x14ac:dyDescent="0.25">
      <c r="A107" s="149">
        <v>293</v>
      </c>
      <c r="B107" s="163">
        <v>81500418</v>
      </c>
      <c r="C107" s="164">
        <v>47</v>
      </c>
      <c r="D107" s="152"/>
      <c r="E107" s="152"/>
      <c r="F107" s="152"/>
      <c r="G107" s="153">
        <v>0.57568941655359451</v>
      </c>
      <c r="H107" s="145">
        <v>0</v>
      </c>
      <c r="I107" s="145">
        <v>0.57568941655359451</v>
      </c>
      <c r="J107" s="146"/>
      <c r="K107" s="147"/>
      <c r="L107" s="148"/>
    </row>
    <row r="108" spans="1:12" s="112" customFormat="1" x14ac:dyDescent="0.25">
      <c r="A108" s="141">
        <v>294</v>
      </c>
      <c r="B108" s="165">
        <v>81500533</v>
      </c>
      <c r="C108" s="166">
        <v>52</v>
      </c>
      <c r="D108" s="144">
        <v>1.0669</v>
      </c>
      <c r="E108" s="144">
        <v>1.327</v>
      </c>
      <c r="F108" s="144">
        <f t="shared" si="1"/>
        <v>0.2601</v>
      </c>
      <c r="G108" s="144"/>
      <c r="H108" s="145">
        <v>0</v>
      </c>
      <c r="I108" s="145">
        <v>0.2601</v>
      </c>
      <c r="J108" s="146"/>
      <c r="K108" s="147"/>
      <c r="L108" s="148"/>
    </row>
    <row r="109" spans="1:12" s="112" customFormat="1" x14ac:dyDescent="0.25">
      <c r="A109" s="141">
        <v>295</v>
      </c>
      <c r="B109" s="165">
        <v>81500532</v>
      </c>
      <c r="C109" s="166">
        <v>48.1</v>
      </c>
      <c r="D109" s="144">
        <v>0.246</v>
      </c>
      <c r="E109" s="144">
        <v>0.42099999999999999</v>
      </c>
      <c r="F109" s="144">
        <f>E109-D109</f>
        <v>0.17499999999999999</v>
      </c>
      <c r="G109" s="144"/>
      <c r="H109" s="145">
        <v>0</v>
      </c>
      <c r="I109" s="145">
        <v>0.17499999999999999</v>
      </c>
      <c r="J109" s="146"/>
      <c r="K109" s="147"/>
      <c r="L109" s="167"/>
    </row>
    <row r="110" spans="1:12" s="112" customFormat="1" x14ac:dyDescent="0.25">
      <c r="A110" s="141">
        <v>296</v>
      </c>
      <c r="B110" s="165">
        <v>81500529</v>
      </c>
      <c r="C110" s="166">
        <v>44.7</v>
      </c>
      <c r="D110" s="144">
        <v>9.9700000000000006</v>
      </c>
      <c r="E110" s="144">
        <v>10.766999999999999</v>
      </c>
      <c r="F110" s="144">
        <f t="shared" si="1"/>
        <v>0.79699999999999882</v>
      </c>
      <c r="G110" s="144"/>
      <c r="H110" s="145">
        <v>0</v>
      </c>
      <c r="I110" s="145">
        <v>0.79699999999999882</v>
      </c>
      <c r="J110" s="146"/>
      <c r="K110" s="147"/>
      <c r="L110" s="148"/>
    </row>
    <row r="111" spans="1:12" s="112" customFormat="1" x14ac:dyDescent="0.25">
      <c r="A111" s="154">
        <v>297</v>
      </c>
      <c r="B111" s="159">
        <v>81500410</v>
      </c>
      <c r="C111" s="162">
        <v>63.6</v>
      </c>
      <c r="D111" s="157">
        <v>4.3070000000000004</v>
      </c>
      <c r="E111" s="157">
        <v>4.78</v>
      </c>
      <c r="F111" s="157">
        <f t="shared" si="1"/>
        <v>0.47299999999999986</v>
      </c>
      <c r="G111" s="157"/>
      <c r="H111" s="145">
        <v>0</v>
      </c>
      <c r="I111" s="145">
        <v>0.47299999999999986</v>
      </c>
      <c r="J111" s="146"/>
      <c r="K111" s="147"/>
      <c r="L111" s="148"/>
    </row>
    <row r="112" spans="1:12" s="112" customFormat="1" x14ac:dyDescent="0.25">
      <c r="A112" s="149">
        <v>298</v>
      </c>
      <c r="B112" s="163">
        <v>81500412</v>
      </c>
      <c r="C112" s="164">
        <v>36.4</v>
      </c>
      <c r="D112" s="160"/>
      <c r="E112" s="160"/>
      <c r="F112" s="152"/>
      <c r="G112" s="153">
        <v>0.44585308005427321</v>
      </c>
      <c r="H112" s="145">
        <v>0</v>
      </c>
      <c r="I112" s="145">
        <v>0.44585308005427321</v>
      </c>
      <c r="J112" s="146"/>
      <c r="K112" s="147"/>
      <c r="L112" s="148"/>
    </row>
    <row r="113" spans="1:12" s="112" customFormat="1" x14ac:dyDescent="0.25">
      <c r="A113" s="154">
        <v>299</v>
      </c>
      <c r="B113" s="159">
        <v>81500417</v>
      </c>
      <c r="C113" s="162">
        <v>64.3</v>
      </c>
      <c r="D113" s="161">
        <v>11.803000000000001</v>
      </c>
      <c r="E113" s="161">
        <v>12.771000000000001</v>
      </c>
      <c r="F113" s="157">
        <f t="shared" si="1"/>
        <v>0.96799999999999997</v>
      </c>
      <c r="G113" s="157"/>
      <c r="H113" s="145">
        <v>0</v>
      </c>
      <c r="I113" s="145">
        <v>0.96799999999999997</v>
      </c>
      <c r="J113" s="146"/>
      <c r="K113" s="147"/>
      <c r="L113" s="148"/>
    </row>
    <row r="114" spans="1:12" s="112" customFormat="1" x14ac:dyDescent="0.25">
      <c r="A114" s="154">
        <v>300</v>
      </c>
      <c r="B114" s="159">
        <v>81500408</v>
      </c>
      <c r="C114" s="162">
        <v>45.6</v>
      </c>
      <c r="D114" s="157">
        <v>1.6990000000000001</v>
      </c>
      <c r="E114" s="157">
        <v>2.2170000000000001</v>
      </c>
      <c r="F114" s="157">
        <f t="shared" si="1"/>
        <v>0.51800000000000002</v>
      </c>
      <c r="G114" s="157"/>
      <c r="H114" s="145">
        <v>0</v>
      </c>
      <c r="I114" s="145">
        <v>0.51800000000000002</v>
      </c>
      <c r="J114" s="146"/>
      <c r="K114" s="147"/>
      <c r="L114" s="148"/>
    </row>
    <row r="115" spans="1:12" s="112" customFormat="1" x14ac:dyDescent="0.25">
      <c r="A115" s="154">
        <v>301</v>
      </c>
      <c r="B115" s="159">
        <v>81500535</v>
      </c>
      <c r="C115" s="162">
        <v>53.1</v>
      </c>
      <c r="D115" s="157">
        <v>12.058</v>
      </c>
      <c r="E115" s="157">
        <v>12.946999999999999</v>
      </c>
      <c r="F115" s="157">
        <f t="shared" si="1"/>
        <v>0.88899999999999935</v>
      </c>
      <c r="G115" s="157"/>
      <c r="H115" s="145">
        <v>0</v>
      </c>
      <c r="I115" s="145">
        <v>0.88899999999999935</v>
      </c>
      <c r="J115" s="146"/>
      <c r="K115" s="147"/>
      <c r="L115" s="148"/>
    </row>
    <row r="116" spans="1:12" s="112" customFormat="1" x14ac:dyDescent="0.25">
      <c r="A116" s="154">
        <v>302</v>
      </c>
      <c r="B116" s="155">
        <v>81500448</v>
      </c>
      <c r="C116" s="156">
        <v>42.9</v>
      </c>
      <c r="D116" s="157">
        <v>9.0060000000000002</v>
      </c>
      <c r="E116" s="157">
        <v>9.5429999999999993</v>
      </c>
      <c r="F116" s="157">
        <f t="shared" si="1"/>
        <v>0.53699999999999903</v>
      </c>
      <c r="G116" s="157"/>
      <c r="H116" s="145">
        <v>0</v>
      </c>
      <c r="I116" s="145">
        <v>0.53699999999999903</v>
      </c>
      <c r="J116" s="146"/>
      <c r="K116" s="147"/>
      <c r="L116" s="148"/>
    </row>
    <row r="117" spans="1:12" s="112" customFormat="1" x14ac:dyDescent="0.25">
      <c r="A117" s="154">
        <v>303</v>
      </c>
      <c r="B117" s="155">
        <v>81500451</v>
      </c>
      <c r="C117" s="156">
        <v>76.900000000000006</v>
      </c>
      <c r="D117" s="157">
        <v>0.66800000000000004</v>
      </c>
      <c r="E117" s="157">
        <v>1.3740000000000001</v>
      </c>
      <c r="F117" s="157">
        <f t="shared" si="1"/>
        <v>0.70600000000000007</v>
      </c>
      <c r="G117" s="157"/>
      <c r="H117" s="145">
        <v>0</v>
      </c>
      <c r="I117" s="145">
        <v>0.70600000000000007</v>
      </c>
      <c r="J117" s="146"/>
      <c r="K117" s="147"/>
      <c r="L117" s="148"/>
    </row>
    <row r="118" spans="1:12" s="112" customFormat="1" x14ac:dyDescent="0.25">
      <c r="A118" s="154">
        <v>304</v>
      </c>
      <c r="B118" s="158">
        <v>81500449</v>
      </c>
      <c r="C118" s="156">
        <v>77.400000000000006</v>
      </c>
      <c r="D118" s="157">
        <v>3.5249999999999999</v>
      </c>
      <c r="E118" s="157">
        <v>4.2130000000000001</v>
      </c>
      <c r="F118" s="157">
        <f t="shared" si="1"/>
        <v>0.68800000000000017</v>
      </c>
      <c r="G118" s="157"/>
      <c r="H118" s="145">
        <v>0</v>
      </c>
      <c r="I118" s="145">
        <v>0.68800000000000017</v>
      </c>
      <c r="J118" s="146"/>
      <c r="K118" s="147"/>
      <c r="L118" s="148"/>
    </row>
    <row r="119" spans="1:12" s="112" customFormat="1" x14ac:dyDescent="0.25">
      <c r="A119" s="149">
        <v>305</v>
      </c>
      <c r="B119" s="150">
        <v>81500452</v>
      </c>
      <c r="C119" s="151">
        <v>47.1</v>
      </c>
      <c r="D119" s="152"/>
      <c r="E119" s="152"/>
      <c r="F119" s="152"/>
      <c r="G119" s="153">
        <v>0.57691428765264474</v>
      </c>
      <c r="H119" s="145">
        <v>0</v>
      </c>
      <c r="I119" s="145">
        <v>0.57691428765264474</v>
      </c>
      <c r="J119" s="146"/>
      <c r="K119" s="147"/>
      <c r="L119" s="148"/>
    </row>
    <row r="120" spans="1:12" s="112" customFormat="1" x14ac:dyDescent="0.25">
      <c r="A120" s="149">
        <v>306</v>
      </c>
      <c r="B120" s="150">
        <v>81500534</v>
      </c>
      <c r="C120" s="151">
        <v>52.1</v>
      </c>
      <c r="D120" s="152"/>
      <c r="E120" s="152"/>
      <c r="F120" s="152"/>
      <c r="G120" s="153">
        <v>0.63815784260515485</v>
      </c>
      <c r="H120" s="145">
        <v>0</v>
      </c>
      <c r="I120" s="145">
        <v>0.63815784260515485</v>
      </c>
      <c r="J120" s="146"/>
      <c r="K120" s="147"/>
      <c r="L120" s="148"/>
    </row>
    <row r="121" spans="1:12" s="112" customFormat="1" x14ac:dyDescent="0.25">
      <c r="A121" s="154">
        <v>307</v>
      </c>
      <c r="B121" s="155">
        <v>81500539</v>
      </c>
      <c r="C121" s="156">
        <v>48.3</v>
      </c>
      <c r="D121" s="157">
        <v>7.0289999999999999</v>
      </c>
      <c r="E121" s="157">
        <v>7.9050000000000002</v>
      </c>
      <c r="F121" s="157">
        <f t="shared" si="1"/>
        <v>0.87600000000000033</v>
      </c>
      <c r="G121" s="157"/>
      <c r="H121" s="145">
        <v>0</v>
      </c>
      <c r="I121" s="145">
        <v>0.87600000000000033</v>
      </c>
      <c r="J121" s="146"/>
      <c r="K121" s="147"/>
      <c r="L121" s="148"/>
    </row>
    <row r="122" spans="1:12" s="112" customFormat="1" x14ac:dyDescent="0.25">
      <c r="A122" s="154">
        <v>308</v>
      </c>
      <c r="B122" s="155">
        <v>81500530</v>
      </c>
      <c r="C122" s="156">
        <v>44.8</v>
      </c>
      <c r="D122" s="157">
        <v>0.53400000000000003</v>
      </c>
      <c r="E122" s="157">
        <v>1.4179999999999999</v>
      </c>
      <c r="F122" s="157">
        <f t="shared" si="1"/>
        <v>0.8839999999999999</v>
      </c>
      <c r="G122" s="157"/>
      <c r="H122" s="145">
        <v>0</v>
      </c>
      <c r="I122" s="145">
        <v>0.8839999999999999</v>
      </c>
      <c r="J122" s="146"/>
      <c r="K122" s="147"/>
      <c r="L122" s="148"/>
    </row>
    <row r="123" spans="1:12" s="112" customFormat="1" x14ac:dyDescent="0.25">
      <c r="A123" s="154">
        <v>309</v>
      </c>
      <c r="B123" s="155">
        <v>81500288</v>
      </c>
      <c r="C123" s="156">
        <v>64</v>
      </c>
      <c r="D123" s="157">
        <v>9.4499999999999993</v>
      </c>
      <c r="E123" s="157">
        <v>10.56</v>
      </c>
      <c r="F123" s="157">
        <f t="shared" si="1"/>
        <v>1.1100000000000012</v>
      </c>
      <c r="G123" s="157"/>
      <c r="H123" s="145">
        <v>0</v>
      </c>
      <c r="I123" s="145">
        <v>1.1100000000000012</v>
      </c>
      <c r="J123" s="146"/>
      <c r="K123" s="147"/>
      <c r="L123" s="148"/>
    </row>
    <row r="124" spans="1:12" s="112" customFormat="1" x14ac:dyDescent="0.25">
      <c r="A124" s="149">
        <v>310</v>
      </c>
      <c r="B124" s="150">
        <v>81500537</v>
      </c>
      <c r="C124" s="151">
        <v>36.299999999999997</v>
      </c>
      <c r="D124" s="152"/>
      <c r="E124" s="152"/>
      <c r="F124" s="152"/>
      <c r="G124" s="153">
        <v>0.44462820895522298</v>
      </c>
      <c r="H124" s="145">
        <v>0</v>
      </c>
      <c r="I124" s="145">
        <v>0.44462820895522298</v>
      </c>
      <c r="J124" s="146"/>
      <c r="K124" s="147"/>
      <c r="L124" s="148"/>
    </row>
    <row r="125" spans="1:12" s="112" customFormat="1" x14ac:dyDescent="0.25">
      <c r="A125" s="154">
        <v>311</v>
      </c>
      <c r="B125" s="155">
        <v>81500538</v>
      </c>
      <c r="C125" s="156">
        <v>64.099999999999994</v>
      </c>
      <c r="D125" s="157">
        <v>16.236999999999998</v>
      </c>
      <c r="E125" s="157">
        <v>17.471</v>
      </c>
      <c r="F125" s="157">
        <f t="shared" si="1"/>
        <v>1.2340000000000018</v>
      </c>
      <c r="G125" s="157"/>
      <c r="H125" s="145">
        <v>0</v>
      </c>
      <c r="I125" s="145">
        <v>1.2340000000000018</v>
      </c>
      <c r="J125" s="146"/>
      <c r="K125" s="147"/>
      <c r="L125" s="148"/>
    </row>
    <row r="126" spans="1:12" s="112" customFormat="1" x14ac:dyDescent="0.25">
      <c r="A126" s="154">
        <v>312</v>
      </c>
      <c r="B126" s="155">
        <v>81500540</v>
      </c>
      <c r="C126" s="156">
        <v>45.7</v>
      </c>
      <c r="D126" s="157">
        <v>4.7309999999999999</v>
      </c>
      <c r="E126" s="157">
        <v>5.1630000000000003</v>
      </c>
      <c r="F126" s="157">
        <f t="shared" si="1"/>
        <v>0.43200000000000038</v>
      </c>
      <c r="G126" s="157"/>
      <c r="H126" s="145">
        <v>0</v>
      </c>
      <c r="I126" s="145">
        <v>0.43200000000000038</v>
      </c>
      <c r="J126" s="146"/>
      <c r="K126" s="147"/>
      <c r="L126" s="148"/>
    </row>
    <row r="127" spans="1:12" s="112" customFormat="1" x14ac:dyDescent="0.25">
      <c r="A127" s="154">
        <v>313</v>
      </c>
      <c r="B127" s="155">
        <v>81500285</v>
      </c>
      <c r="C127" s="156">
        <v>53.3</v>
      </c>
      <c r="D127" s="157">
        <v>8.7460000000000004</v>
      </c>
      <c r="E127" s="157">
        <v>9.3279999999999994</v>
      </c>
      <c r="F127" s="157">
        <f t="shared" si="1"/>
        <v>0.58199999999999896</v>
      </c>
      <c r="G127" s="157"/>
      <c r="H127" s="145">
        <v>0</v>
      </c>
      <c r="I127" s="145">
        <v>0.58199999999999896</v>
      </c>
      <c r="J127" s="168"/>
      <c r="K127" s="147"/>
      <c r="L127" s="148"/>
    </row>
    <row r="128" spans="1:12" s="112" customFormat="1" x14ac:dyDescent="0.25">
      <c r="A128" s="154">
        <v>314</v>
      </c>
      <c r="B128" s="155">
        <v>81500527</v>
      </c>
      <c r="C128" s="156">
        <v>42.8</v>
      </c>
      <c r="D128" s="157">
        <v>5.7119999999999997</v>
      </c>
      <c r="E128" s="157">
        <v>6.3209999999999997</v>
      </c>
      <c r="F128" s="157">
        <f t="shared" si="1"/>
        <v>0.60899999999999999</v>
      </c>
      <c r="G128" s="157"/>
      <c r="H128" s="145">
        <v>0</v>
      </c>
      <c r="I128" s="145">
        <v>0.60899999999999999</v>
      </c>
      <c r="J128" s="146"/>
      <c r="K128" s="147"/>
      <c r="L128" s="148"/>
    </row>
    <row r="129" spans="1:12" s="112" customFormat="1" x14ac:dyDescent="0.25">
      <c r="A129" s="154">
        <v>315</v>
      </c>
      <c r="B129" s="155">
        <v>81500522</v>
      </c>
      <c r="C129" s="156">
        <v>76.8</v>
      </c>
      <c r="D129" s="157">
        <v>13.175000000000001</v>
      </c>
      <c r="E129" s="157">
        <v>14.416</v>
      </c>
      <c r="F129" s="157">
        <f t="shared" si="1"/>
        <v>1.2409999999999997</v>
      </c>
      <c r="G129" s="157"/>
      <c r="H129" s="145">
        <v>0</v>
      </c>
      <c r="I129" s="145">
        <v>1.2409999999999997</v>
      </c>
      <c r="J129" s="146"/>
      <c r="K129" s="147"/>
      <c r="L129" s="148"/>
    </row>
    <row r="130" spans="1:12" s="112" customFormat="1" x14ac:dyDescent="0.25">
      <c r="A130" s="154">
        <v>316</v>
      </c>
      <c r="B130" s="155">
        <v>81500521</v>
      </c>
      <c r="C130" s="156">
        <v>77.5</v>
      </c>
      <c r="D130" s="157">
        <v>12.016999999999999</v>
      </c>
      <c r="E130" s="157">
        <v>12.523999999999999</v>
      </c>
      <c r="F130" s="157">
        <f t="shared" si="1"/>
        <v>0.50699999999999967</v>
      </c>
      <c r="G130" s="157"/>
      <c r="H130" s="145">
        <v>0</v>
      </c>
      <c r="I130" s="145">
        <v>0.50699999999999967</v>
      </c>
      <c r="J130" s="146"/>
      <c r="K130" s="147"/>
      <c r="L130" s="148"/>
    </row>
    <row r="131" spans="1:12" s="112" customFormat="1" x14ac:dyDescent="0.25">
      <c r="A131" s="154">
        <v>317</v>
      </c>
      <c r="B131" s="155">
        <v>81500526</v>
      </c>
      <c r="C131" s="156">
        <v>47.1</v>
      </c>
      <c r="D131" s="157">
        <v>4.173</v>
      </c>
      <c r="E131" s="157">
        <v>4.6429999999999998</v>
      </c>
      <c r="F131" s="157">
        <f t="shared" si="1"/>
        <v>0.46999999999999975</v>
      </c>
      <c r="G131" s="157"/>
      <c r="H131" s="145">
        <v>0</v>
      </c>
      <c r="I131" s="145">
        <v>0.46999999999999975</v>
      </c>
      <c r="J131" s="146"/>
      <c r="K131" s="147"/>
      <c r="L131" s="148"/>
    </row>
    <row r="132" spans="1:12" s="112" customFormat="1" x14ac:dyDescent="0.25">
      <c r="A132" s="154">
        <v>318</v>
      </c>
      <c r="B132" s="155">
        <v>81500286</v>
      </c>
      <c r="C132" s="156">
        <v>52.1</v>
      </c>
      <c r="D132" s="157">
        <v>7.1109999999999998</v>
      </c>
      <c r="E132" s="157">
        <v>7.5650000000000004</v>
      </c>
      <c r="F132" s="157">
        <f t="shared" si="1"/>
        <v>0.45400000000000063</v>
      </c>
      <c r="G132" s="157"/>
      <c r="H132" s="145">
        <v>0</v>
      </c>
      <c r="I132" s="145">
        <v>0.45400000000000063</v>
      </c>
      <c r="J132" s="146"/>
      <c r="K132" s="147"/>
      <c r="L132" s="148"/>
    </row>
    <row r="133" spans="1:12" s="112" customFormat="1" x14ac:dyDescent="0.25">
      <c r="A133" s="154">
        <v>319</v>
      </c>
      <c r="B133" s="155">
        <v>81500536</v>
      </c>
      <c r="C133" s="156">
        <v>48.2</v>
      </c>
      <c r="D133" s="157">
        <v>2.4390000000000001</v>
      </c>
      <c r="E133" s="157">
        <v>2.6589999999999998</v>
      </c>
      <c r="F133" s="157">
        <f t="shared" si="1"/>
        <v>0.21999999999999975</v>
      </c>
      <c r="G133" s="157"/>
      <c r="H133" s="145">
        <v>0</v>
      </c>
      <c r="I133" s="145">
        <v>0.21999999999999975</v>
      </c>
      <c r="J133" s="146"/>
      <c r="K133" s="147"/>
      <c r="L133" s="148"/>
    </row>
    <row r="134" spans="1:12" s="112" customFormat="1" x14ac:dyDescent="0.25">
      <c r="A134" s="149">
        <v>320</v>
      </c>
      <c r="B134" s="150">
        <v>81500287</v>
      </c>
      <c r="C134" s="151">
        <v>44.8</v>
      </c>
      <c r="D134" s="152"/>
      <c r="E134" s="152"/>
      <c r="F134" s="152">
        <f t="shared" si="1"/>
        <v>0</v>
      </c>
      <c r="G134" s="153">
        <v>0.54874225237449004</v>
      </c>
      <c r="H134" s="145">
        <v>0</v>
      </c>
      <c r="I134" s="145">
        <v>0.54874225237449004</v>
      </c>
      <c r="J134" s="146"/>
      <c r="K134" s="147"/>
      <c r="L134" s="148"/>
    </row>
    <row r="135" spans="1:12" s="112" customFormat="1" x14ac:dyDescent="0.25">
      <c r="A135" s="154">
        <v>321</v>
      </c>
      <c r="B135" s="155">
        <v>81500531</v>
      </c>
      <c r="C135" s="156">
        <v>63.7</v>
      </c>
      <c r="D135" s="157">
        <v>11.593999999999999</v>
      </c>
      <c r="E135" s="157">
        <v>12.744</v>
      </c>
      <c r="F135" s="157">
        <f t="shared" si="1"/>
        <v>1.1500000000000004</v>
      </c>
      <c r="G135" s="157"/>
      <c r="H135" s="145">
        <v>0</v>
      </c>
      <c r="I135" s="145">
        <v>1.1500000000000004</v>
      </c>
      <c r="J135" s="146"/>
      <c r="K135" s="147"/>
      <c r="L135" s="148"/>
    </row>
    <row r="136" spans="1:12" s="112" customFormat="1" x14ac:dyDescent="0.25">
      <c r="A136" s="154">
        <v>322</v>
      </c>
      <c r="B136" s="155">
        <v>81500523</v>
      </c>
      <c r="C136" s="156">
        <v>36.5</v>
      </c>
      <c r="D136" s="157">
        <v>5.9649999999999999</v>
      </c>
      <c r="E136" s="157">
        <v>6.4530000000000003</v>
      </c>
      <c r="F136" s="157">
        <f t="shared" si="1"/>
        <v>0.48800000000000043</v>
      </c>
      <c r="G136" s="157"/>
      <c r="H136" s="145">
        <v>0</v>
      </c>
      <c r="I136" s="145">
        <v>0.48800000000000043</v>
      </c>
      <c r="J136" s="146"/>
      <c r="K136" s="147"/>
      <c r="L136" s="148"/>
    </row>
    <row r="137" spans="1:12" s="112" customFormat="1" x14ac:dyDescent="0.25">
      <c r="A137" s="154">
        <v>323</v>
      </c>
      <c r="B137" s="155">
        <v>81500523</v>
      </c>
      <c r="C137" s="156">
        <v>64.5</v>
      </c>
      <c r="D137" s="157">
        <v>13.321</v>
      </c>
      <c r="E137" s="157">
        <v>13.723000000000001</v>
      </c>
      <c r="F137" s="157">
        <f t="shared" si="1"/>
        <v>0.40200000000000102</v>
      </c>
      <c r="G137" s="157"/>
      <c r="H137" s="145">
        <v>0</v>
      </c>
      <c r="I137" s="145">
        <v>0.40200000000000102</v>
      </c>
      <c r="J137" s="146"/>
      <c r="K137" s="147"/>
      <c r="L137" s="148"/>
    </row>
    <row r="138" spans="1:12" s="112" customFormat="1" x14ac:dyDescent="0.25">
      <c r="A138" s="154">
        <v>324</v>
      </c>
      <c r="B138" s="155">
        <v>81500520</v>
      </c>
      <c r="C138" s="156">
        <v>45.5</v>
      </c>
      <c r="D138" s="157">
        <v>3.8519999999999999</v>
      </c>
      <c r="E138" s="157">
        <v>4.4219999999999997</v>
      </c>
      <c r="F138" s="157">
        <f t="shared" si="1"/>
        <v>0.56999999999999984</v>
      </c>
      <c r="G138" s="157"/>
      <c r="H138" s="145">
        <v>0</v>
      </c>
      <c r="I138" s="145">
        <v>0.56999999999999984</v>
      </c>
      <c r="J138" s="146"/>
      <c r="K138" s="147"/>
      <c r="L138" s="148"/>
    </row>
    <row r="139" spans="1:12" s="112" customFormat="1" x14ac:dyDescent="0.25">
      <c r="A139" s="154">
        <v>325</v>
      </c>
      <c r="B139" s="155">
        <v>81500446</v>
      </c>
      <c r="C139" s="156">
        <v>52.9</v>
      </c>
      <c r="D139" s="157">
        <v>6.28</v>
      </c>
      <c r="E139" s="157">
        <v>7.0190000000000001</v>
      </c>
      <c r="F139" s="157">
        <f t="shared" si="1"/>
        <v>0.73899999999999988</v>
      </c>
      <c r="G139" s="157"/>
      <c r="H139" s="145">
        <v>0</v>
      </c>
      <c r="I139" s="145">
        <v>0.73899999999999988</v>
      </c>
      <c r="J139" s="146"/>
      <c r="K139" s="147"/>
      <c r="L139" s="148"/>
    </row>
    <row r="140" spans="1:12" s="112" customFormat="1" x14ac:dyDescent="0.25">
      <c r="A140" s="154">
        <v>326</v>
      </c>
      <c r="B140" s="155">
        <v>81500454</v>
      </c>
      <c r="C140" s="156">
        <v>42.8</v>
      </c>
      <c r="D140" s="157">
        <v>12.942</v>
      </c>
      <c r="E140" s="157">
        <v>14.045999999999999</v>
      </c>
      <c r="F140" s="157">
        <f t="shared" si="1"/>
        <v>1.1039999999999992</v>
      </c>
      <c r="G140" s="157"/>
      <c r="H140" s="145">
        <v>0</v>
      </c>
      <c r="I140" s="145">
        <v>1.1039999999999992</v>
      </c>
      <c r="J140" s="146"/>
      <c r="K140" s="147"/>
      <c r="L140" s="148"/>
    </row>
    <row r="141" spans="1:12" s="112" customFormat="1" x14ac:dyDescent="0.25">
      <c r="A141" s="154">
        <v>327</v>
      </c>
      <c r="B141" s="155">
        <v>81500447</v>
      </c>
      <c r="C141" s="156">
        <v>77.2</v>
      </c>
      <c r="D141" s="157">
        <v>11.121</v>
      </c>
      <c r="E141" s="157">
        <v>11.547000000000001</v>
      </c>
      <c r="F141" s="157">
        <f t="shared" si="1"/>
        <v>0.42600000000000016</v>
      </c>
      <c r="G141" s="157"/>
      <c r="H141" s="145">
        <v>0</v>
      </c>
      <c r="I141" s="145">
        <v>0.42600000000000016</v>
      </c>
      <c r="J141" s="146"/>
      <c r="K141" s="147"/>
      <c r="L141" s="148"/>
    </row>
    <row r="142" spans="1:12" s="112" customFormat="1" x14ac:dyDescent="0.25">
      <c r="A142" s="154">
        <v>328</v>
      </c>
      <c r="B142" s="155">
        <v>81500455</v>
      </c>
      <c r="C142" s="156">
        <v>77.8</v>
      </c>
      <c r="D142" s="157">
        <v>6.3170000000000002</v>
      </c>
      <c r="E142" s="157">
        <v>7.109</v>
      </c>
      <c r="F142" s="157">
        <f t="shared" si="1"/>
        <v>0.79199999999999982</v>
      </c>
      <c r="G142" s="157"/>
      <c r="H142" s="145">
        <v>0</v>
      </c>
      <c r="I142" s="145">
        <v>0.79199999999999982</v>
      </c>
      <c r="J142" s="146"/>
      <c r="K142" s="147"/>
      <c r="L142" s="148"/>
    </row>
    <row r="143" spans="1:12" s="112" customFormat="1" x14ac:dyDescent="0.25">
      <c r="A143" s="154">
        <v>329</v>
      </c>
      <c r="B143" s="155">
        <v>81500453</v>
      </c>
      <c r="C143" s="156">
        <v>47</v>
      </c>
      <c r="D143" s="157">
        <v>8.3330000000000002</v>
      </c>
      <c r="E143" s="157">
        <v>8.7970000000000006</v>
      </c>
      <c r="F143" s="157">
        <f t="shared" si="1"/>
        <v>0.46400000000000041</v>
      </c>
      <c r="G143" s="157"/>
      <c r="H143" s="145">
        <v>0</v>
      </c>
      <c r="I143" s="145">
        <v>0.46400000000000041</v>
      </c>
      <c r="J143" s="146"/>
      <c r="K143" s="147"/>
      <c r="L143" s="148"/>
    </row>
    <row r="144" spans="1:12" s="112" customFormat="1" x14ac:dyDescent="0.25">
      <c r="A144" s="149">
        <v>330</v>
      </c>
      <c r="B144" s="150">
        <v>81500445</v>
      </c>
      <c r="C144" s="151">
        <v>52.1</v>
      </c>
      <c r="D144" s="152"/>
      <c r="E144" s="152"/>
      <c r="F144" s="152"/>
      <c r="G144" s="153">
        <v>0.63815784260515485</v>
      </c>
      <c r="H144" s="145">
        <v>0</v>
      </c>
      <c r="I144" s="145">
        <v>0.63815784260515485</v>
      </c>
      <c r="J144" s="146"/>
      <c r="K144" s="147"/>
      <c r="L144" s="148"/>
    </row>
    <row r="145" spans="1:12" s="112" customFormat="1" x14ac:dyDescent="0.25">
      <c r="A145" s="149">
        <v>331</v>
      </c>
      <c r="B145" s="150">
        <v>81500440</v>
      </c>
      <c r="C145" s="151">
        <v>48.3</v>
      </c>
      <c r="D145" s="152"/>
      <c r="E145" s="152"/>
      <c r="F145" s="152"/>
      <c r="G145" s="153">
        <v>0.59161274084124715</v>
      </c>
      <c r="H145" s="145">
        <v>0</v>
      </c>
      <c r="I145" s="145">
        <v>0.59161274084124715</v>
      </c>
      <c r="J145" s="146"/>
      <c r="K145" s="147"/>
      <c r="L145" s="148"/>
    </row>
    <row r="146" spans="1:12" s="112" customFormat="1" x14ac:dyDescent="0.25">
      <c r="A146" s="154">
        <v>332</v>
      </c>
      <c r="B146" s="155">
        <v>81500442</v>
      </c>
      <c r="C146" s="156">
        <v>45</v>
      </c>
      <c r="D146" s="157">
        <v>10.99</v>
      </c>
      <c r="E146" s="157">
        <v>11.833</v>
      </c>
      <c r="F146" s="157">
        <f t="shared" si="1"/>
        <v>0.84299999999999997</v>
      </c>
      <c r="G146" s="157"/>
      <c r="H146" s="145">
        <v>0</v>
      </c>
      <c r="I146" s="145">
        <v>0.84299999999999997</v>
      </c>
      <c r="J146" s="146"/>
      <c r="K146" s="147"/>
      <c r="L146" s="148"/>
    </row>
    <row r="147" spans="1:12" s="112" customFormat="1" x14ac:dyDescent="0.25">
      <c r="A147" s="154">
        <v>333</v>
      </c>
      <c r="B147" s="155">
        <v>81500441</v>
      </c>
      <c r="C147" s="156">
        <v>64.400000000000006</v>
      </c>
      <c r="D147" s="157">
        <v>15.095000000000001</v>
      </c>
      <c r="E147" s="157">
        <v>15.455</v>
      </c>
      <c r="F147" s="157">
        <f t="shared" si="1"/>
        <v>0.35999999999999943</v>
      </c>
      <c r="G147" s="157"/>
      <c r="H147" s="145">
        <v>0</v>
      </c>
      <c r="I147" s="145">
        <v>0.35999999999999943</v>
      </c>
      <c r="J147" s="146"/>
      <c r="K147" s="147"/>
      <c r="L147" s="148"/>
    </row>
    <row r="148" spans="1:12" s="112" customFormat="1" x14ac:dyDescent="0.25">
      <c r="A148" s="154">
        <v>334</v>
      </c>
      <c r="B148" s="155">
        <v>81500443</v>
      </c>
      <c r="C148" s="156">
        <v>35.9</v>
      </c>
      <c r="D148" s="157">
        <v>2.0832999999999999</v>
      </c>
      <c r="E148" s="157">
        <v>2.714</v>
      </c>
      <c r="F148" s="157">
        <f t="shared" si="1"/>
        <v>0.63070000000000004</v>
      </c>
      <c r="G148" s="157"/>
      <c r="H148" s="145">
        <v>0</v>
      </c>
      <c r="I148" s="145">
        <v>0.63070000000000004</v>
      </c>
      <c r="J148" s="146"/>
      <c r="K148" s="147"/>
      <c r="L148" s="148"/>
    </row>
    <row r="149" spans="1:12" s="112" customFormat="1" x14ac:dyDescent="0.25">
      <c r="A149" s="154">
        <v>335</v>
      </c>
      <c r="B149" s="155">
        <v>81500444</v>
      </c>
      <c r="C149" s="156">
        <v>64.5</v>
      </c>
      <c r="D149" s="157">
        <v>1.9219999999999999</v>
      </c>
      <c r="E149" s="157">
        <v>2.0939999999999999</v>
      </c>
      <c r="F149" s="157">
        <f t="shared" si="1"/>
        <v>0.17199999999999993</v>
      </c>
      <c r="G149" s="157"/>
      <c r="H149" s="145">
        <v>0</v>
      </c>
      <c r="I149" s="145">
        <v>0.17199999999999993</v>
      </c>
      <c r="J149" s="146"/>
      <c r="K149" s="147"/>
      <c r="L149" s="148"/>
    </row>
    <row r="150" spans="1:12" s="112" customFormat="1" x14ac:dyDescent="0.25">
      <c r="A150" s="154">
        <v>336</v>
      </c>
      <c r="B150" s="155">
        <v>81500450</v>
      </c>
      <c r="C150" s="156">
        <v>45.6</v>
      </c>
      <c r="D150" s="157">
        <v>11.08</v>
      </c>
      <c r="E150" s="157">
        <v>11.925000000000001</v>
      </c>
      <c r="F150" s="157">
        <f t="shared" ref="F150:F213" si="2">E150-D150</f>
        <v>0.84500000000000064</v>
      </c>
      <c r="G150" s="157"/>
      <c r="H150" s="145">
        <v>0</v>
      </c>
      <c r="I150" s="145">
        <v>0.84500000000000064</v>
      </c>
      <c r="J150" s="146"/>
      <c r="K150" s="147"/>
      <c r="L150" s="148"/>
    </row>
    <row r="151" spans="1:12" s="112" customFormat="1" x14ac:dyDescent="0.25">
      <c r="A151" s="154">
        <v>337</v>
      </c>
      <c r="B151" s="155">
        <v>81500430</v>
      </c>
      <c r="C151" s="156">
        <v>53</v>
      </c>
      <c r="D151" s="157">
        <v>7.5759999999999996</v>
      </c>
      <c r="E151" s="157">
        <v>8.0890000000000004</v>
      </c>
      <c r="F151" s="157">
        <f t="shared" si="2"/>
        <v>0.51300000000000079</v>
      </c>
      <c r="G151" s="157"/>
      <c r="H151" s="145">
        <v>0</v>
      </c>
      <c r="I151" s="145">
        <v>0.51300000000000079</v>
      </c>
      <c r="J151" s="146"/>
      <c r="K151" s="147"/>
      <c r="L151" s="148"/>
    </row>
    <row r="152" spans="1:12" s="112" customFormat="1" x14ac:dyDescent="0.25">
      <c r="A152" s="149">
        <v>338</v>
      </c>
      <c r="B152" s="150">
        <v>81500498</v>
      </c>
      <c r="C152" s="151">
        <v>43</v>
      </c>
      <c r="D152" s="152"/>
      <c r="E152" s="152"/>
      <c r="F152" s="152"/>
      <c r="G152" s="153">
        <v>0.52669457259158647</v>
      </c>
      <c r="H152" s="145">
        <v>0</v>
      </c>
      <c r="I152" s="145">
        <v>0.52669457259158647</v>
      </c>
      <c r="J152" s="146"/>
      <c r="K152" s="147"/>
      <c r="L152" s="148"/>
    </row>
    <row r="153" spans="1:12" s="112" customFormat="1" x14ac:dyDescent="0.25">
      <c r="A153" s="154">
        <v>339</v>
      </c>
      <c r="B153" s="155">
        <v>81500492</v>
      </c>
      <c r="C153" s="156">
        <v>77.599999999999994</v>
      </c>
      <c r="D153" s="157">
        <v>12.653</v>
      </c>
      <c r="E153" s="157">
        <v>13.507999999999999</v>
      </c>
      <c r="F153" s="157">
        <f t="shared" si="2"/>
        <v>0.85499999999999865</v>
      </c>
      <c r="G153" s="157"/>
      <c r="H153" s="145">
        <v>0</v>
      </c>
      <c r="I153" s="145">
        <v>0.85499999999999865</v>
      </c>
      <c r="J153" s="146"/>
      <c r="K153" s="147"/>
      <c r="L153" s="148"/>
    </row>
    <row r="154" spans="1:12" s="112" customFormat="1" x14ac:dyDescent="0.25">
      <c r="A154" s="154">
        <v>340</v>
      </c>
      <c r="B154" s="155">
        <v>81500502</v>
      </c>
      <c r="C154" s="156">
        <v>77.599999999999994</v>
      </c>
      <c r="D154" s="157">
        <v>19.030999999999999</v>
      </c>
      <c r="E154" s="157">
        <v>20.190000000000001</v>
      </c>
      <c r="F154" s="157">
        <f t="shared" si="2"/>
        <v>1.1590000000000025</v>
      </c>
      <c r="G154" s="157"/>
      <c r="H154" s="145">
        <v>0</v>
      </c>
      <c r="I154" s="145">
        <v>1.1590000000000025</v>
      </c>
      <c r="J154" s="146"/>
      <c r="K154" s="147"/>
      <c r="L154" s="148"/>
    </row>
    <row r="155" spans="1:12" s="112" customFormat="1" x14ac:dyDescent="0.25">
      <c r="A155" s="154">
        <v>341</v>
      </c>
      <c r="B155" s="155">
        <v>81500503</v>
      </c>
      <c r="C155" s="156">
        <v>47.3</v>
      </c>
      <c r="D155" s="157">
        <v>4.9340000000000002</v>
      </c>
      <c r="E155" s="157">
        <v>5.7220000000000004</v>
      </c>
      <c r="F155" s="157">
        <f t="shared" si="2"/>
        <v>0.78800000000000026</v>
      </c>
      <c r="G155" s="157"/>
      <c r="H155" s="145">
        <v>0</v>
      </c>
      <c r="I155" s="145">
        <v>0.78800000000000026</v>
      </c>
      <c r="J155" s="146"/>
      <c r="K155" s="147"/>
      <c r="L155" s="148"/>
    </row>
    <row r="156" spans="1:12" s="112" customFormat="1" x14ac:dyDescent="0.25">
      <c r="A156" s="154">
        <v>342</v>
      </c>
      <c r="B156" s="155">
        <v>81500437</v>
      </c>
      <c r="C156" s="156">
        <v>51.9</v>
      </c>
      <c r="D156" s="157">
        <v>1.1160000000000001</v>
      </c>
      <c r="E156" s="157">
        <v>1.1619999999999999</v>
      </c>
      <c r="F156" s="157">
        <f t="shared" si="2"/>
        <v>4.5999999999999819E-2</v>
      </c>
      <c r="G156" s="157"/>
      <c r="H156" s="145">
        <v>0</v>
      </c>
      <c r="I156" s="145">
        <v>4.5999999999999819E-2</v>
      </c>
      <c r="J156" s="146"/>
      <c r="K156" s="147"/>
      <c r="L156" s="148"/>
    </row>
    <row r="157" spans="1:12" s="112" customFormat="1" x14ac:dyDescent="0.25">
      <c r="A157" s="154">
        <v>343</v>
      </c>
      <c r="B157" s="155">
        <v>81500429</v>
      </c>
      <c r="C157" s="156">
        <v>48</v>
      </c>
      <c r="D157" s="157">
        <v>2.952</v>
      </c>
      <c r="E157" s="157">
        <v>3.6970000000000001</v>
      </c>
      <c r="F157" s="157">
        <f t="shared" si="2"/>
        <v>0.74500000000000011</v>
      </c>
      <c r="G157" s="157"/>
      <c r="H157" s="145">
        <v>0</v>
      </c>
      <c r="I157" s="145">
        <v>0.74500000000000011</v>
      </c>
      <c r="J157" s="146"/>
      <c r="K157" s="147"/>
      <c r="L157" s="148"/>
    </row>
    <row r="158" spans="1:12" s="112" customFormat="1" x14ac:dyDescent="0.25">
      <c r="A158" s="149">
        <v>344</v>
      </c>
      <c r="B158" s="150">
        <v>81500439</v>
      </c>
      <c r="C158" s="151">
        <v>45</v>
      </c>
      <c r="D158" s="152"/>
      <c r="E158" s="152"/>
      <c r="F158" s="152"/>
      <c r="G158" s="153">
        <v>0.55119199457259049</v>
      </c>
      <c r="H158" s="145">
        <v>0</v>
      </c>
      <c r="I158" s="145">
        <v>0.55119199457259049</v>
      </c>
      <c r="J158" s="146"/>
      <c r="K158" s="147"/>
      <c r="L158" s="148"/>
    </row>
    <row r="159" spans="1:12" s="112" customFormat="1" x14ac:dyDescent="0.25">
      <c r="A159" s="154">
        <v>345</v>
      </c>
      <c r="B159" s="155">
        <v>81500496</v>
      </c>
      <c r="C159" s="156">
        <v>64.099999999999994</v>
      </c>
      <c r="D159" s="157">
        <v>5.9340000000000002</v>
      </c>
      <c r="E159" s="157">
        <v>6.319</v>
      </c>
      <c r="F159" s="157">
        <f t="shared" si="2"/>
        <v>0.38499999999999979</v>
      </c>
      <c r="G159" s="157"/>
      <c r="H159" s="145">
        <v>0</v>
      </c>
      <c r="I159" s="145">
        <v>0.38499999999999979</v>
      </c>
      <c r="J159" s="146"/>
      <c r="K159" s="147"/>
      <c r="L159" s="148"/>
    </row>
    <row r="160" spans="1:12" s="112" customFormat="1" x14ac:dyDescent="0.25">
      <c r="A160" s="154">
        <v>346</v>
      </c>
      <c r="B160" s="159">
        <v>81500500</v>
      </c>
      <c r="C160" s="156">
        <v>36.1</v>
      </c>
      <c r="D160" s="157">
        <v>4.7279999999999998</v>
      </c>
      <c r="E160" s="157">
        <v>5.2130000000000001</v>
      </c>
      <c r="F160" s="157">
        <f t="shared" si="2"/>
        <v>0.48500000000000032</v>
      </c>
      <c r="G160" s="157"/>
      <c r="H160" s="145">
        <v>0</v>
      </c>
      <c r="I160" s="145">
        <v>0.48500000000000032</v>
      </c>
      <c r="J160" s="146"/>
      <c r="K160" s="147"/>
      <c r="L160" s="148"/>
    </row>
    <row r="161" spans="1:12" s="112" customFormat="1" x14ac:dyDescent="0.25">
      <c r="A161" s="154">
        <v>347</v>
      </c>
      <c r="B161" s="159">
        <v>81500501</v>
      </c>
      <c r="C161" s="156">
        <v>64.8</v>
      </c>
      <c r="D161" s="157">
        <v>6.0519999999999996</v>
      </c>
      <c r="E161" s="157">
        <v>6.9829999999999997</v>
      </c>
      <c r="F161" s="157">
        <f t="shared" si="2"/>
        <v>0.93100000000000005</v>
      </c>
      <c r="G161" s="157"/>
      <c r="H161" s="145">
        <v>0</v>
      </c>
      <c r="I161" s="145">
        <v>0.93100000000000005</v>
      </c>
      <c r="J161" s="146"/>
      <c r="K161" s="147"/>
      <c r="L161" s="148"/>
    </row>
    <row r="162" spans="1:12" s="112" customFormat="1" x14ac:dyDescent="0.25">
      <c r="A162" s="154">
        <v>348</v>
      </c>
      <c r="B162" s="159">
        <v>81500497</v>
      </c>
      <c r="C162" s="156">
        <v>45.6</v>
      </c>
      <c r="D162" s="157">
        <v>13.798999999999999</v>
      </c>
      <c r="E162" s="157">
        <v>14.855</v>
      </c>
      <c r="F162" s="157">
        <f t="shared" si="2"/>
        <v>1.0560000000000009</v>
      </c>
      <c r="G162" s="157"/>
      <c r="H162" s="145">
        <v>0</v>
      </c>
      <c r="I162" s="145">
        <v>1.0560000000000009</v>
      </c>
      <c r="J162" s="146"/>
      <c r="K162" s="147"/>
      <c r="L162" s="148"/>
    </row>
    <row r="163" spans="1:12" s="112" customFormat="1" x14ac:dyDescent="0.25">
      <c r="A163" s="154">
        <v>349</v>
      </c>
      <c r="B163" s="159">
        <v>81500490</v>
      </c>
      <c r="C163" s="156">
        <v>53.1</v>
      </c>
      <c r="D163" s="157">
        <v>6.266</v>
      </c>
      <c r="E163" s="157">
        <v>6.7359999999999998</v>
      </c>
      <c r="F163" s="157">
        <f t="shared" si="2"/>
        <v>0.46999999999999975</v>
      </c>
      <c r="G163" s="157"/>
      <c r="H163" s="145">
        <v>0</v>
      </c>
      <c r="I163" s="145">
        <v>0.46999999999999975</v>
      </c>
      <c r="J163" s="146"/>
      <c r="K163" s="147"/>
      <c r="L163" s="148"/>
    </row>
    <row r="164" spans="1:12" s="112" customFormat="1" x14ac:dyDescent="0.25">
      <c r="A164" s="154">
        <v>350</v>
      </c>
      <c r="B164" s="159">
        <v>81500495</v>
      </c>
      <c r="C164" s="156">
        <v>42.9</v>
      </c>
      <c r="D164" s="157">
        <v>11.79</v>
      </c>
      <c r="E164" s="157">
        <v>12.6</v>
      </c>
      <c r="F164" s="157">
        <f t="shared" si="2"/>
        <v>0.8100000000000005</v>
      </c>
      <c r="G164" s="157"/>
      <c r="H164" s="145">
        <v>0</v>
      </c>
      <c r="I164" s="145">
        <v>0.8100000000000005</v>
      </c>
      <c r="J164" s="146"/>
      <c r="K164" s="147"/>
      <c r="L164" s="148"/>
    </row>
    <row r="165" spans="1:12" s="112" customFormat="1" x14ac:dyDescent="0.25">
      <c r="A165" s="154">
        <v>351</v>
      </c>
      <c r="B165" s="159">
        <v>81500494</v>
      </c>
      <c r="C165" s="156">
        <v>77.5</v>
      </c>
      <c r="D165" s="157">
        <v>16.643999999999998</v>
      </c>
      <c r="E165" s="157">
        <v>17.971</v>
      </c>
      <c r="F165" s="157">
        <f t="shared" si="2"/>
        <v>1.3270000000000017</v>
      </c>
      <c r="G165" s="157"/>
      <c r="H165" s="145">
        <v>0</v>
      </c>
      <c r="I165" s="145">
        <v>1.3270000000000017</v>
      </c>
      <c r="J165" s="146"/>
      <c r="K165" s="147"/>
      <c r="L165" s="148"/>
    </row>
    <row r="166" spans="1:12" s="112" customFormat="1" x14ac:dyDescent="0.25">
      <c r="A166" s="154">
        <v>352</v>
      </c>
      <c r="B166" s="155">
        <v>81500491</v>
      </c>
      <c r="C166" s="156">
        <v>77.8</v>
      </c>
      <c r="D166" s="157">
        <v>1.7849999999999999</v>
      </c>
      <c r="E166" s="157">
        <v>3.03</v>
      </c>
      <c r="F166" s="157">
        <f t="shared" si="2"/>
        <v>1.2449999999999999</v>
      </c>
      <c r="G166" s="157"/>
      <c r="H166" s="145">
        <v>0</v>
      </c>
      <c r="I166" s="145">
        <v>1.2449999999999999</v>
      </c>
      <c r="J166" s="146"/>
      <c r="K166" s="147"/>
      <c r="L166" s="148"/>
    </row>
    <row r="167" spans="1:12" s="112" customFormat="1" x14ac:dyDescent="0.25">
      <c r="A167" s="154">
        <v>353</v>
      </c>
      <c r="B167" s="155">
        <v>81500489</v>
      </c>
      <c r="C167" s="156">
        <v>46.7</v>
      </c>
      <c r="D167" s="157">
        <v>7.6879999999999997</v>
      </c>
      <c r="E167" s="157">
        <v>7.93</v>
      </c>
      <c r="F167" s="157">
        <f t="shared" si="2"/>
        <v>0.24199999999999999</v>
      </c>
      <c r="G167" s="157"/>
      <c r="H167" s="145">
        <v>0</v>
      </c>
      <c r="I167" s="145">
        <v>0.24199999999999999</v>
      </c>
      <c r="J167" s="146"/>
      <c r="K167" s="147"/>
      <c r="L167" s="148"/>
    </row>
    <row r="168" spans="1:12" s="112" customFormat="1" x14ac:dyDescent="0.25">
      <c r="A168" s="154">
        <v>354</v>
      </c>
      <c r="B168" s="155">
        <v>81500488</v>
      </c>
      <c r="C168" s="156">
        <v>51.9</v>
      </c>
      <c r="D168" s="157">
        <v>5.3230000000000004</v>
      </c>
      <c r="E168" s="157">
        <v>5.8719999999999999</v>
      </c>
      <c r="F168" s="157">
        <f t="shared" si="2"/>
        <v>0.54899999999999949</v>
      </c>
      <c r="G168" s="157"/>
      <c r="H168" s="145">
        <v>0</v>
      </c>
      <c r="I168" s="145">
        <v>0.54899999999999949</v>
      </c>
      <c r="J168" s="146"/>
      <c r="K168" s="147"/>
      <c r="L168" s="148"/>
    </row>
    <row r="169" spans="1:12" s="112" customFormat="1" x14ac:dyDescent="0.25">
      <c r="A169" s="154">
        <v>355</v>
      </c>
      <c r="B169" s="155">
        <v>81500499</v>
      </c>
      <c r="C169" s="156">
        <v>48</v>
      </c>
      <c r="D169" s="157">
        <v>3.23</v>
      </c>
      <c r="E169" s="157">
        <v>3.3239999999999998</v>
      </c>
      <c r="F169" s="157">
        <f t="shared" si="2"/>
        <v>9.3999999999999861E-2</v>
      </c>
      <c r="G169" s="157"/>
      <c r="H169" s="145">
        <v>0</v>
      </c>
      <c r="I169" s="145">
        <v>9.3999999999999861E-2</v>
      </c>
      <c r="J169" s="146"/>
      <c r="K169" s="147"/>
      <c r="L169" s="148"/>
    </row>
    <row r="170" spans="1:12" s="112" customFormat="1" x14ac:dyDescent="0.25">
      <c r="A170" s="154">
        <v>356</v>
      </c>
      <c r="B170" s="155">
        <v>81500493</v>
      </c>
      <c r="C170" s="156">
        <v>44.8</v>
      </c>
      <c r="D170" s="157">
        <v>2.0579999999999998</v>
      </c>
      <c r="E170" s="157">
        <v>2.512</v>
      </c>
      <c r="F170" s="157">
        <f t="shared" si="2"/>
        <v>0.45400000000000018</v>
      </c>
      <c r="G170" s="157"/>
      <c r="H170" s="145">
        <v>0</v>
      </c>
      <c r="I170" s="145">
        <v>0.45400000000000018</v>
      </c>
      <c r="J170" s="146"/>
      <c r="K170" s="147"/>
      <c r="L170" s="148"/>
    </row>
    <row r="171" spans="1:12" s="112" customFormat="1" x14ac:dyDescent="0.25">
      <c r="A171" s="154">
        <v>357</v>
      </c>
      <c r="B171" s="155">
        <v>81500434</v>
      </c>
      <c r="C171" s="156">
        <v>64.2</v>
      </c>
      <c r="D171" s="157">
        <v>6.9409999999999998</v>
      </c>
      <c r="E171" s="157">
        <v>7.9009999999999998</v>
      </c>
      <c r="F171" s="157">
        <f t="shared" si="2"/>
        <v>0.96</v>
      </c>
      <c r="G171" s="157"/>
      <c r="H171" s="145">
        <v>0</v>
      </c>
      <c r="I171" s="145">
        <v>0.96</v>
      </c>
      <c r="J171" s="146"/>
      <c r="K171" s="147"/>
      <c r="L171" s="148"/>
    </row>
    <row r="172" spans="1:12" s="112" customFormat="1" x14ac:dyDescent="0.25">
      <c r="A172" s="149">
        <v>358</v>
      </c>
      <c r="B172" s="150">
        <v>81500436</v>
      </c>
      <c r="C172" s="151">
        <v>36.1</v>
      </c>
      <c r="D172" s="152"/>
      <c r="E172" s="152"/>
      <c r="F172" s="152"/>
      <c r="G172" s="153">
        <v>0.44217846675712263</v>
      </c>
      <c r="H172" s="145">
        <v>0</v>
      </c>
      <c r="I172" s="145">
        <v>0.44217846675712263</v>
      </c>
      <c r="J172" s="146"/>
      <c r="K172" s="147"/>
      <c r="L172" s="148"/>
    </row>
    <row r="173" spans="1:12" s="112" customFormat="1" x14ac:dyDescent="0.25">
      <c r="A173" s="154">
        <v>359</v>
      </c>
      <c r="B173" s="155">
        <v>81500431</v>
      </c>
      <c r="C173" s="156">
        <v>64.7</v>
      </c>
      <c r="D173" s="157">
        <v>7.524</v>
      </c>
      <c r="E173" s="157">
        <v>8.2370000000000001</v>
      </c>
      <c r="F173" s="157">
        <f t="shared" si="2"/>
        <v>0.71300000000000008</v>
      </c>
      <c r="G173" s="157"/>
      <c r="H173" s="145">
        <v>0</v>
      </c>
      <c r="I173" s="145">
        <v>0.71300000000000008</v>
      </c>
      <c r="J173" s="146"/>
      <c r="K173" s="147"/>
      <c r="L173" s="148"/>
    </row>
    <row r="174" spans="1:12" s="112" customFormat="1" x14ac:dyDescent="0.25">
      <c r="A174" s="154">
        <v>360</v>
      </c>
      <c r="B174" s="155">
        <v>81500425</v>
      </c>
      <c r="C174" s="156">
        <v>45.5</v>
      </c>
      <c r="D174" s="157">
        <v>7.7750000000000004</v>
      </c>
      <c r="E174" s="157">
        <v>8.7370000000000001</v>
      </c>
      <c r="F174" s="157">
        <f t="shared" si="2"/>
        <v>0.96199999999999974</v>
      </c>
      <c r="G174" s="157"/>
      <c r="H174" s="145">
        <v>0</v>
      </c>
      <c r="I174" s="145">
        <v>0.96199999999999974</v>
      </c>
      <c r="J174" s="146"/>
      <c r="K174" s="147"/>
      <c r="L174" s="148"/>
    </row>
    <row r="175" spans="1:12" s="112" customFormat="1" x14ac:dyDescent="0.25">
      <c r="A175" s="149">
        <v>361</v>
      </c>
      <c r="B175" s="150">
        <v>81500470</v>
      </c>
      <c r="C175" s="151">
        <v>53.2</v>
      </c>
      <c r="D175" s="152"/>
      <c r="E175" s="152"/>
      <c r="F175" s="152"/>
      <c r="G175" s="153">
        <v>0.65163142469470703</v>
      </c>
      <c r="H175" s="145">
        <v>0</v>
      </c>
      <c r="I175" s="145">
        <v>0.65163142469470703</v>
      </c>
      <c r="J175" s="146"/>
      <c r="K175" s="147"/>
      <c r="L175" s="148"/>
    </row>
    <row r="176" spans="1:12" s="112" customFormat="1" x14ac:dyDescent="0.25">
      <c r="A176" s="154">
        <v>362</v>
      </c>
      <c r="B176" s="155">
        <v>81500461</v>
      </c>
      <c r="C176" s="156">
        <v>42.9</v>
      </c>
      <c r="D176" s="157">
        <v>9.5120000000000005</v>
      </c>
      <c r="E176" s="157">
        <v>10.262</v>
      </c>
      <c r="F176" s="157">
        <f t="shared" si="2"/>
        <v>0.75</v>
      </c>
      <c r="G176" s="157"/>
      <c r="H176" s="145">
        <v>0</v>
      </c>
      <c r="I176" s="145">
        <v>0.75</v>
      </c>
      <c r="J176" s="146"/>
      <c r="K176" s="147"/>
      <c r="L176" s="148"/>
    </row>
    <row r="177" spans="1:12" s="112" customFormat="1" x14ac:dyDescent="0.25">
      <c r="A177" s="149">
        <v>363</v>
      </c>
      <c r="B177" s="150">
        <v>81500469</v>
      </c>
      <c r="C177" s="151">
        <v>78.2</v>
      </c>
      <c r="D177" s="152"/>
      <c r="E177" s="152"/>
      <c r="F177" s="152"/>
      <c r="G177" s="153">
        <v>0.95784919945725733</v>
      </c>
      <c r="H177" s="145">
        <v>0</v>
      </c>
      <c r="I177" s="145">
        <v>0.95784919945725733</v>
      </c>
      <c r="J177" s="146"/>
      <c r="K177" s="147"/>
      <c r="L177" s="148"/>
    </row>
    <row r="178" spans="1:12" s="112" customFormat="1" x14ac:dyDescent="0.25">
      <c r="A178" s="149">
        <v>364</v>
      </c>
      <c r="B178" s="150">
        <v>81500464</v>
      </c>
      <c r="C178" s="151">
        <v>77.7</v>
      </c>
      <c r="D178" s="152"/>
      <c r="E178" s="152"/>
      <c r="F178" s="152"/>
      <c r="G178" s="153">
        <v>0.95172484396200629</v>
      </c>
      <c r="H178" s="145">
        <v>0</v>
      </c>
      <c r="I178" s="145">
        <v>0.95172484396200629</v>
      </c>
      <c r="J178" s="146"/>
      <c r="K178" s="147"/>
      <c r="L178" s="148"/>
    </row>
    <row r="179" spans="1:12" s="112" customFormat="1" x14ac:dyDescent="0.25">
      <c r="A179" s="154">
        <v>365</v>
      </c>
      <c r="B179" s="155">
        <v>81500468</v>
      </c>
      <c r="C179" s="156">
        <v>47</v>
      </c>
      <c r="D179" s="157">
        <v>4.8360000000000003</v>
      </c>
      <c r="E179" s="157">
        <v>5.5529999999999999</v>
      </c>
      <c r="F179" s="157">
        <f t="shared" si="2"/>
        <v>0.71699999999999964</v>
      </c>
      <c r="G179" s="157"/>
      <c r="H179" s="145">
        <v>0</v>
      </c>
      <c r="I179" s="145">
        <v>0.71699999999999964</v>
      </c>
      <c r="J179" s="146"/>
      <c r="K179" s="147"/>
      <c r="L179" s="148"/>
    </row>
    <row r="180" spans="1:12" s="112" customFormat="1" x14ac:dyDescent="0.25">
      <c r="A180" s="149">
        <v>366</v>
      </c>
      <c r="B180" s="150">
        <v>81500466</v>
      </c>
      <c r="C180" s="151">
        <v>52</v>
      </c>
      <c r="D180" s="152"/>
      <c r="E180" s="152"/>
      <c r="F180" s="152"/>
      <c r="G180" s="153">
        <v>0.63693297150610462</v>
      </c>
      <c r="H180" s="145">
        <v>0</v>
      </c>
      <c r="I180" s="145">
        <v>0.63693297150610462</v>
      </c>
      <c r="J180" s="146"/>
      <c r="K180" s="147"/>
      <c r="L180" s="148"/>
    </row>
    <row r="181" spans="1:12" s="112" customFormat="1" x14ac:dyDescent="0.25">
      <c r="A181" s="154">
        <v>367</v>
      </c>
      <c r="B181" s="155">
        <v>81500463</v>
      </c>
      <c r="C181" s="156">
        <v>48</v>
      </c>
      <c r="D181" s="157">
        <v>8.3209999999999997</v>
      </c>
      <c r="E181" s="157">
        <v>8.93</v>
      </c>
      <c r="F181" s="157">
        <f t="shared" si="2"/>
        <v>0.60899999999999999</v>
      </c>
      <c r="G181" s="157"/>
      <c r="H181" s="145">
        <v>0</v>
      </c>
      <c r="I181" s="145">
        <v>0.60899999999999999</v>
      </c>
      <c r="J181" s="146"/>
      <c r="K181" s="147"/>
      <c r="L181" s="148"/>
    </row>
    <row r="182" spans="1:12" s="112" customFormat="1" x14ac:dyDescent="0.25">
      <c r="A182" s="154">
        <v>368</v>
      </c>
      <c r="B182" s="155">
        <v>81500458</v>
      </c>
      <c r="C182" s="156">
        <v>44.8</v>
      </c>
      <c r="D182" s="157">
        <v>11.879</v>
      </c>
      <c r="E182" s="157">
        <v>12.599</v>
      </c>
      <c r="F182" s="157">
        <f t="shared" si="2"/>
        <v>0.72000000000000064</v>
      </c>
      <c r="G182" s="157"/>
      <c r="H182" s="145">
        <v>0</v>
      </c>
      <c r="I182" s="145">
        <v>0.72000000000000064</v>
      </c>
      <c r="J182" s="146"/>
      <c r="K182" s="147"/>
      <c r="L182" s="148"/>
    </row>
    <row r="183" spans="1:12" s="112" customFormat="1" x14ac:dyDescent="0.25">
      <c r="A183" s="154">
        <v>369</v>
      </c>
      <c r="B183" s="155">
        <v>81500471</v>
      </c>
      <c r="C183" s="156">
        <v>64.400000000000006</v>
      </c>
      <c r="D183" s="157">
        <v>10.986000000000001</v>
      </c>
      <c r="E183" s="157">
        <v>11.682</v>
      </c>
      <c r="F183" s="157">
        <f t="shared" si="2"/>
        <v>0.69599999999999973</v>
      </c>
      <c r="G183" s="157"/>
      <c r="H183" s="145">
        <v>0</v>
      </c>
      <c r="I183" s="145">
        <v>0.69599999999999973</v>
      </c>
      <c r="J183" s="146"/>
      <c r="K183" s="147"/>
      <c r="L183" s="148"/>
    </row>
    <row r="184" spans="1:12" s="112" customFormat="1" x14ac:dyDescent="0.25">
      <c r="A184" s="154">
        <v>370</v>
      </c>
      <c r="B184" s="155">
        <v>81500459</v>
      </c>
      <c r="C184" s="156">
        <v>36.200000000000003</v>
      </c>
      <c r="D184" s="157">
        <v>7.6740000000000004</v>
      </c>
      <c r="E184" s="157">
        <v>7.8339999999999996</v>
      </c>
      <c r="F184" s="157">
        <f t="shared" si="2"/>
        <v>0.15999999999999925</v>
      </c>
      <c r="G184" s="157"/>
      <c r="H184" s="145">
        <v>0</v>
      </c>
      <c r="I184" s="145">
        <v>0.15999999999999925</v>
      </c>
      <c r="J184" s="146"/>
      <c r="K184" s="147"/>
      <c r="L184" s="148"/>
    </row>
    <row r="185" spans="1:12" s="112" customFormat="1" x14ac:dyDescent="0.25">
      <c r="A185" s="154">
        <v>371</v>
      </c>
      <c r="B185" s="155">
        <v>81500467</v>
      </c>
      <c r="C185" s="156">
        <v>64.599999999999994</v>
      </c>
      <c r="D185" s="157">
        <v>10.694000000000001</v>
      </c>
      <c r="E185" s="157">
        <v>11.319000000000001</v>
      </c>
      <c r="F185" s="157">
        <f t="shared" si="2"/>
        <v>0.625</v>
      </c>
      <c r="G185" s="157"/>
      <c r="H185" s="145">
        <v>0</v>
      </c>
      <c r="I185" s="145">
        <v>0.625</v>
      </c>
      <c r="J185" s="146"/>
      <c r="K185" s="147"/>
      <c r="L185" s="148"/>
    </row>
    <row r="186" spans="1:12" s="112" customFormat="1" x14ac:dyDescent="0.25">
      <c r="A186" s="154">
        <v>372</v>
      </c>
      <c r="B186" s="155">
        <v>81500462</v>
      </c>
      <c r="C186" s="156">
        <v>45.8</v>
      </c>
      <c r="D186" s="157">
        <v>5.5170000000000003</v>
      </c>
      <c r="E186" s="157">
        <v>6.4720000000000004</v>
      </c>
      <c r="F186" s="157">
        <f t="shared" si="2"/>
        <v>0.95500000000000007</v>
      </c>
      <c r="G186" s="157"/>
      <c r="H186" s="145">
        <v>0</v>
      </c>
      <c r="I186" s="145">
        <v>0.95500000000000007</v>
      </c>
      <c r="J186" s="146"/>
      <c r="K186" s="147"/>
      <c r="L186" s="148"/>
    </row>
    <row r="187" spans="1:12" s="112" customFormat="1" x14ac:dyDescent="0.25">
      <c r="A187" s="154">
        <v>373</v>
      </c>
      <c r="B187" s="155">
        <v>81500396</v>
      </c>
      <c r="C187" s="156">
        <v>53.1</v>
      </c>
      <c r="D187" s="157">
        <v>11.135</v>
      </c>
      <c r="E187" s="157">
        <v>12.13</v>
      </c>
      <c r="F187" s="157">
        <f t="shared" si="2"/>
        <v>0.99500000000000099</v>
      </c>
      <c r="G187" s="157"/>
      <c r="H187" s="145">
        <v>0</v>
      </c>
      <c r="I187" s="145">
        <v>0.99500000000000099</v>
      </c>
      <c r="J187" s="146"/>
      <c r="K187" s="147"/>
      <c r="L187" s="148"/>
    </row>
    <row r="188" spans="1:12" s="112" customFormat="1" x14ac:dyDescent="0.25">
      <c r="A188" s="154">
        <v>374</v>
      </c>
      <c r="B188" s="155">
        <v>81500404</v>
      </c>
      <c r="C188" s="156">
        <v>43</v>
      </c>
      <c r="D188" s="157">
        <v>1.4279999999999999</v>
      </c>
      <c r="E188" s="157">
        <v>1.6659999999999999</v>
      </c>
      <c r="F188" s="157">
        <f t="shared" si="2"/>
        <v>0.23799999999999999</v>
      </c>
      <c r="G188" s="157"/>
      <c r="H188" s="145">
        <v>0</v>
      </c>
      <c r="I188" s="145">
        <v>0.23799999999999999</v>
      </c>
      <c r="J188" s="146"/>
      <c r="K188" s="147"/>
      <c r="L188" s="148"/>
    </row>
    <row r="189" spans="1:12" s="112" customFormat="1" x14ac:dyDescent="0.25">
      <c r="A189" s="154">
        <v>375</v>
      </c>
      <c r="B189" s="155">
        <v>81500400</v>
      </c>
      <c r="C189" s="156">
        <v>77.400000000000006</v>
      </c>
      <c r="D189" s="157">
        <v>16.242999999999999</v>
      </c>
      <c r="E189" s="157">
        <v>17.928999999999998</v>
      </c>
      <c r="F189" s="157">
        <f t="shared" si="2"/>
        <v>1.6859999999999999</v>
      </c>
      <c r="G189" s="157"/>
      <c r="H189" s="145">
        <v>0</v>
      </c>
      <c r="I189" s="145">
        <v>1.6859999999999999</v>
      </c>
      <c r="J189" s="146"/>
      <c r="K189" s="147"/>
      <c r="L189" s="148"/>
    </row>
    <row r="190" spans="1:12" s="112" customFormat="1" x14ac:dyDescent="0.25">
      <c r="A190" s="154">
        <v>376</v>
      </c>
      <c r="B190" s="155">
        <v>81500401</v>
      </c>
      <c r="C190" s="156">
        <v>78.2</v>
      </c>
      <c r="D190" s="157">
        <v>14.864000000000001</v>
      </c>
      <c r="E190" s="157">
        <v>16.084</v>
      </c>
      <c r="F190" s="157">
        <f t="shared" si="2"/>
        <v>1.2199999999999989</v>
      </c>
      <c r="G190" s="157"/>
      <c r="H190" s="145">
        <v>0</v>
      </c>
      <c r="I190" s="145">
        <v>1.2199999999999989</v>
      </c>
      <c r="J190" s="146"/>
      <c r="K190" s="147"/>
      <c r="L190" s="148"/>
    </row>
    <row r="191" spans="1:12" s="112" customFormat="1" x14ac:dyDescent="0.25">
      <c r="A191" s="154">
        <v>377</v>
      </c>
      <c r="B191" s="155">
        <v>81500405</v>
      </c>
      <c r="C191" s="156">
        <v>46.8</v>
      </c>
      <c r="D191" s="157">
        <v>7.17</v>
      </c>
      <c r="E191" s="157">
        <v>7.5659999999999998</v>
      </c>
      <c r="F191" s="157">
        <f t="shared" si="2"/>
        <v>0.39599999999999991</v>
      </c>
      <c r="G191" s="157"/>
      <c r="H191" s="145">
        <v>0</v>
      </c>
      <c r="I191" s="145">
        <v>0.39599999999999991</v>
      </c>
      <c r="J191" s="146"/>
      <c r="K191" s="147"/>
      <c r="L191" s="148"/>
    </row>
    <row r="192" spans="1:12" s="112" customFormat="1" x14ac:dyDescent="0.25">
      <c r="A192" s="149">
        <v>378</v>
      </c>
      <c r="B192" s="150">
        <v>81500406</v>
      </c>
      <c r="C192" s="151">
        <v>52</v>
      </c>
      <c r="D192" s="152"/>
      <c r="E192" s="152"/>
      <c r="F192" s="152"/>
      <c r="G192" s="153">
        <v>0.63693297150610462</v>
      </c>
      <c r="H192" s="145">
        <v>0</v>
      </c>
      <c r="I192" s="145">
        <v>0.63693297150610462</v>
      </c>
      <c r="J192" s="146"/>
      <c r="K192" s="147"/>
      <c r="L192" s="148"/>
    </row>
    <row r="193" spans="1:13" s="112" customFormat="1" x14ac:dyDescent="0.25">
      <c r="A193" s="154">
        <v>379</v>
      </c>
      <c r="B193" s="155">
        <v>81500392</v>
      </c>
      <c r="C193" s="156">
        <v>48.3</v>
      </c>
      <c r="D193" s="157">
        <v>1.23</v>
      </c>
      <c r="E193" s="157">
        <v>1.6619999999999999</v>
      </c>
      <c r="F193" s="157">
        <f t="shared" si="2"/>
        <v>0.43199999999999994</v>
      </c>
      <c r="G193" s="157"/>
      <c r="H193" s="145">
        <v>0</v>
      </c>
      <c r="I193" s="145">
        <v>0.43199999999999994</v>
      </c>
      <c r="J193" s="146"/>
      <c r="K193" s="147"/>
      <c r="L193" s="148"/>
    </row>
    <row r="194" spans="1:13" s="112" customFormat="1" x14ac:dyDescent="0.25">
      <c r="A194" s="154">
        <v>380</v>
      </c>
      <c r="B194" s="155">
        <v>81500407</v>
      </c>
      <c r="C194" s="156">
        <v>44.7</v>
      </c>
      <c r="D194" s="157">
        <v>5.4720000000000004</v>
      </c>
      <c r="E194" s="157">
        <v>6.2080000000000002</v>
      </c>
      <c r="F194" s="157">
        <f t="shared" si="2"/>
        <v>0.73599999999999977</v>
      </c>
      <c r="G194" s="157"/>
      <c r="H194" s="145">
        <v>0</v>
      </c>
      <c r="I194" s="145">
        <v>0.73599999999999977</v>
      </c>
      <c r="J194" s="146"/>
      <c r="K194" s="147"/>
      <c r="L194" s="148"/>
    </row>
    <row r="195" spans="1:13" s="112" customFormat="1" x14ac:dyDescent="0.25">
      <c r="A195" s="154">
        <v>381</v>
      </c>
      <c r="B195" s="155">
        <v>81500456</v>
      </c>
      <c r="C195" s="156">
        <v>64.400000000000006</v>
      </c>
      <c r="D195" s="157">
        <v>5.6589999999999998</v>
      </c>
      <c r="E195" s="157">
        <v>6.1829999999999998</v>
      </c>
      <c r="F195" s="157">
        <f t="shared" si="2"/>
        <v>0.52400000000000002</v>
      </c>
      <c r="G195" s="157"/>
      <c r="H195" s="145">
        <v>0</v>
      </c>
      <c r="I195" s="145">
        <v>0.52400000000000002</v>
      </c>
      <c r="J195" s="146"/>
      <c r="K195" s="147"/>
      <c r="L195" s="148"/>
    </row>
    <row r="196" spans="1:13" s="112" customFormat="1" x14ac:dyDescent="0.25">
      <c r="A196" s="154">
        <v>382</v>
      </c>
      <c r="B196" s="155">
        <v>81500460</v>
      </c>
      <c r="C196" s="156">
        <v>36</v>
      </c>
      <c r="D196" s="157">
        <v>1.3959999999999999</v>
      </c>
      <c r="E196" s="157">
        <v>1.651</v>
      </c>
      <c r="F196" s="157">
        <f t="shared" si="2"/>
        <v>0.25500000000000012</v>
      </c>
      <c r="G196" s="157"/>
      <c r="H196" s="145">
        <v>0</v>
      </c>
      <c r="I196" s="145">
        <v>0.25500000000000012</v>
      </c>
      <c r="J196" s="146"/>
      <c r="K196" s="147"/>
      <c r="L196" s="148"/>
    </row>
    <row r="197" spans="1:13" s="112" customFormat="1" x14ac:dyDescent="0.25">
      <c r="A197" s="154">
        <v>383</v>
      </c>
      <c r="B197" s="155">
        <v>81500465</v>
      </c>
      <c r="C197" s="156">
        <v>65</v>
      </c>
      <c r="D197" s="157">
        <v>4.5609999999999999</v>
      </c>
      <c r="E197" s="157">
        <v>5.0590000000000002</v>
      </c>
      <c r="F197" s="157">
        <f t="shared" si="2"/>
        <v>0.49800000000000022</v>
      </c>
      <c r="G197" s="157"/>
      <c r="H197" s="145">
        <v>0</v>
      </c>
      <c r="I197" s="145">
        <v>0.49800000000000022</v>
      </c>
      <c r="J197" s="146"/>
      <c r="K197" s="147"/>
      <c r="L197" s="148"/>
    </row>
    <row r="198" spans="1:13" s="112" customFormat="1" x14ac:dyDescent="0.25">
      <c r="A198" s="154">
        <v>384</v>
      </c>
      <c r="B198" s="155">
        <v>81500457</v>
      </c>
      <c r="C198" s="156">
        <v>45.9</v>
      </c>
      <c r="D198" s="157">
        <v>1.9850000000000001</v>
      </c>
      <c r="E198" s="157">
        <v>2.0659999999999998</v>
      </c>
      <c r="F198" s="157">
        <f t="shared" si="2"/>
        <v>8.0999999999999739E-2</v>
      </c>
      <c r="G198" s="157"/>
      <c r="H198" s="145">
        <v>0</v>
      </c>
      <c r="I198" s="145">
        <v>8.0999999999999739E-2</v>
      </c>
      <c r="J198" s="146"/>
      <c r="K198" s="147"/>
      <c r="L198" s="148"/>
    </row>
    <row r="199" spans="1:13" s="112" customFormat="1" x14ac:dyDescent="0.25">
      <c r="A199" s="154">
        <v>385</v>
      </c>
      <c r="B199" s="155">
        <v>81500395</v>
      </c>
      <c r="C199" s="156">
        <v>53.2</v>
      </c>
      <c r="D199" s="157">
        <v>16.492000000000001</v>
      </c>
      <c r="E199" s="157">
        <v>17.038</v>
      </c>
      <c r="F199" s="157">
        <f t="shared" si="2"/>
        <v>0.54599999999999937</v>
      </c>
      <c r="G199" s="157"/>
      <c r="H199" s="145">
        <v>0</v>
      </c>
      <c r="I199" s="145">
        <v>0.54599999999999937</v>
      </c>
      <c r="J199" s="146"/>
      <c r="K199" s="147"/>
      <c r="L199" s="148"/>
    </row>
    <row r="200" spans="1:13" s="112" customFormat="1" x14ac:dyDescent="0.25">
      <c r="A200" s="154">
        <v>386</v>
      </c>
      <c r="B200" s="155">
        <v>81500475</v>
      </c>
      <c r="C200" s="156">
        <v>43</v>
      </c>
      <c r="D200" s="157">
        <v>10.401</v>
      </c>
      <c r="E200" s="157">
        <v>11.228</v>
      </c>
      <c r="F200" s="157">
        <f t="shared" si="2"/>
        <v>0.82699999999999996</v>
      </c>
      <c r="G200" s="157"/>
      <c r="H200" s="145">
        <v>0</v>
      </c>
      <c r="I200" s="145">
        <v>0.82699999999999996</v>
      </c>
      <c r="J200" s="146"/>
      <c r="K200" s="147"/>
      <c r="L200" s="148"/>
    </row>
    <row r="201" spans="1:13" s="112" customFormat="1" x14ac:dyDescent="0.25">
      <c r="A201" s="154">
        <v>387</v>
      </c>
      <c r="B201" s="155">
        <v>81500482</v>
      </c>
      <c r="C201" s="156">
        <v>77.5</v>
      </c>
      <c r="D201" s="157">
        <v>8.3840000000000003</v>
      </c>
      <c r="E201" s="157">
        <v>8.7929999999999993</v>
      </c>
      <c r="F201" s="157">
        <f t="shared" si="2"/>
        <v>0.40899999999999892</v>
      </c>
      <c r="G201" s="157"/>
      <c r="H201" s="145">
        <v>0</v>
      </c>
      <c r="I201" s="145">
        <v>0.40899999999999892</v>
      </c>
      <c r="J201" s="146"/>
      <c r="K201" s="147"/>
      <c r="L201" s="148"/>
    </row>
    <row r="202" spans="1:13" s="112" customFormat="1" x14ac:dyDescent="0.25">
      <c r="A202" s="149">
        <v>388</v>
      </c>
      <c r="B202" s="150">
        <v>81500474</v>
      </c>
      <c r="C202" s="151">
        <v>78.7</v>
      </c>
      <c r="D202" s="152"/>
      <c r="E202" s="152"/>
      <c r="F202" s="152"/>
      <c r="G202" s="153">
        <v>0.96397355495250836</v>
      </c>
      <c r="H202" s="145">
        <v>0</v>
      </c>
      <c r="I202" s="145">
        <v>0.96397355495250836</v>
      </c>
      <c r="J202" s="146"/>
      <c r="K202" s="147"/>
      <c r="L202" s="148"/>
    </row>
    <row r="203" spans="1:13" s="112" customFormat="1" x14ac:dyDescent="0.25">
      <c r="A203" s="154">
        <v>389</v>
      </c>
      <c r="B203" s="155">
        <v>81500472</v>
      </c>
      <c r="C203" s="156">
        <v>47</v>
      </c>
      <c r="D203" s="157">
        <v>6.4530000000000003</v>
      </c>
      <c r="E203" s="157">
        <v>7.173</v>
      </c>
      <c r="F203" s="157">
        <f t="shared" si="2"/>
        <v>0.71999999999999975</v>
      </c>
      <c r="G203" s="157"/>
      <c r="H203" s="145">
        <v>0</v>
      </c>
      <c r="I203" s="145">
        <v>0.71999999999999975</v>
      </c>
      <c r="J203" s="146"/>
      <c r="K203" s="147"/>
      <c r="L203" s="148"/>
    </row>
    <row r="204" spans="1:13" s="112" customFormat="1" x14ac:dyDescent="0.25">
      <c r="A204" s="154">
        <v>390</v>
      </c>
      <c r="B204" s="155">
        <v>81500399</v>
      </c>
      <c r="C204" s="156">
        <v>51.9</v>
      </c>
      <c r="D204" s="157">
        <v>1.1339999999999999</v>
      </c>
      <c r="E204" s="157">
        <v>1.891</v>
      </c>
      <c r="F204" s="157">
        <f t="shared" si="2"/>
        <v>0.75700000000000012</v>
      </c>
      <c r="G204" s="157"/>
      <c r="H204" s="145">
        <v>0</v>
      </c>
      <c r="I204" s="145">
        <v>0.75700000000000012</v>
      </c>
      <c r="J204" s="146"/>
      <c r="K204" s="147"/>
      <c r="L204" s="148"/>
    </row>
    <row r="205" spans="1:13" s="112" customFormat="1" x14ac:dyDescent="0.25">
      <c r="A205" s="154">
        <v>391</v>
      </c>
      <c r="B205" s="155">
        <v>81500394</v>
      </c>
      <c r="C205" s="156">
        <v>47.8</v>
      </c>
      <c r="D205" s="157">
        <v>11.657999999999999</v>
      </c>
      <c r="E205" s="157">
        <v>12.255000000000001</v>
      </c>
      <c r="F205" s="157">
        <f>E205-D205</f>
        <v>0.59700000000000131</v>
      </c>
      <c r="G205" s="157"/>
      <c r="H205" s="145">
        <v>0</v>
      </c>
      <c r="I205" s="145">
        <v>0.59700000000000131</v>
      </c>
      <c r="J205" s="146"/>
      <c r="K205" s="147"/>
      <c r="L205" s="148"/>
      <c r="M205" s="132"/>
    </row>
    <row r="206" spans="1:13" s="112" customFormat="1" x14ac:dyDescent="0.25">
      <c r="A206" s="154">
        <v>392</v>
      </c>
      <c r="B206" s="155">
        <v>81500402</v>
      </c>
      <c r="C206" s="156">
        <v>44.6</v>
      </c>
      <c r="D206" s="157">
        <v>0.61</v>
      </c>
      <c r="E206" s="157">
        <v>0.76200000000000001</v>
      </c>
      <c r="F206" s="157">
        <f t="shared" si="2"/>
        <v>0.15200000000000002</v>
      </c>
      <c r="G206" s="157"/>
      <c r="H206" s="145">
        <v>0</v>
      </c>
      <c r="I206" s="145">
        <v>0.15200000000000002</v>
      </c>
      <c r="J206" s="146"/>
      <c r="K206" s="147"/>
      <c r="L206" s="148"/>
    </row>
    <row r="207" spans="1:13" s="112" customFormat="1" x14ac:dyDescent="0.25">
      <c r="A207" s="154">
        <v>393</v>
      </c>
      <c r="B207" s="155">
        <v>81500397</v>
      </c>
      <c r="C207" s="156">
        <v>64.7</v>
      </c>
      <c r="D207" s="157">
        <v>1.7490000000000001</v>
      </c>
      <c r="E207" s="157">
        <v>2.8380000000000001</v>
      </c>
      <c r="F207" s="157">
        <f t="shared" si="2"/>
        <v>1.089</v>
      </c>
      <c r="G207" s="157"/>
      <c r="H207" s="145">
        <v>0</v>
      </c>
      <c r="I207" s="145">
        <v>1.089</v>
      </c>
      <c r="J207" s="146"/>
      <c r="K207" s="147"/>
      <c r="L207" s="148"/>
    </row>
    <row r="208" spans="1:13" s="112" customFormat="1" x14ac:dyDescent="0.25">
      <c r="A208" s="154">
        <v>394</v>
      </c>
      <c r="B208" s="155">
        <v>81500398</v>
      </c>
      <c r="C208" s="156">
        <v>35.9</v>
      </c>
      <c r="D208" s="157">
        <v>4.3209999999999997</v>
      </c>
      <c r="E208" s="157">
        <v>4.5359999999999996</v>
      </c>
      <c r="F208" s="157">
        <f t="shared" si="2"/>
        <v>0.21499999999999986</v>
      </c>
      <c r="G208" s="157"/>
      <c r="H208" s="145">
        <v>0</v>
      </c>
      <c r="I208" s="145">
        <v>0.21499999999999986</v>
      </c>
      <c r="J208" s="146"/>
      <c r="K208" s="147"/>
      <c r="L208" s="148"/>
    </row>
    <row r="209" spans="1:14" s="112" customFormat="1" x14ac:dyDescent="0.25">
      <c r="A209" s="154">
        <v>395</v>
      </c>
      <c r="B209" s="155">
        <v>81500393</v>
      </c>
      <c r="C209" s="156">
        <v>64.900000000000006</v>
      </c>
      <c r="D209" s="161">
        <v>6.4320000000000004</v>
      </c>
      <c r="E209" s="161">
        <v>7.4379999999999997</v>
      </c>
      <c r="F209" s="157">
        <f t="shared" si="2"/>
        <v>1.0059999999999993</v>
      </c>
      <c r="G209" s="157"/>
      <c r="H209" s="145">
        <v>0</v>
      </c>
      <c r="I209" s="145">
        <v>1.0059999999999993</v>
      </c>
      <c r="J209" s="146"/>
      <c r="K209" s="147"/>
      <c r="L209" s="148"/>
    </row>
    <row r="210" spans="1:14" s="112" customFormat="1" x14ac:dyDescent="0.25">
      <c r="A210" s="154">
        <v>396</v>
      </c>
      <c r="B210" s="155">
        <v>81500403</v>
      </c>
      <c r="C210" s="156">
        <v>45.5</v>
      </c>
      <c r="D210" s="161">
        <v>5.5369999999999999</v>
      </c>
      <c r="E210" s="161">
        <v>6.3129999999999997</v>
      </c>
      <c r="F210" s="157">
        <f t="shared" si="2"/>
        <v>0.7759999999999998</v>
      </c>
      <c r="G210" s="157"/>
      <c r="H210" s="145">
        <v>0</v>
      </c>
      <c r="I210" s="145">
        <v>0.7759999999999998</v>
      </c>
      <c r="J210" s="146"/>
      <c r="K210" s="147"/>
      <c r="L210" s="148"/>
    </row>
    <row r="211" spans="1:14" s="112" customFormat="1" x14ac:dyDescent="0.25">
      <c r="A211" s="154">
        <v>397</v>
      </c>
      <c r="B211" s="155">
        <v>81500481</v>
      </c>
      <c r="C211" s="156">
        <v>53.1</v>
      </c>
      <c r="D211" s="161">
        <v>4.0179999999999998</v>
      </c>
      <c r="E211" s="161">
        <v>4.0739999999999998</v>
      </c>
      <c r="F211" s="157">
        <f t="shared" si="2"/>
        <v>5.600000000000005E-2</v>
      </c>
      <c r="G211" s="157"/>
      <c r="H211" s="145">
        <v>0</v>
      </c>
      <c r="I211" s="145">
        <v>5.600000000000005E-2</v>
      </c>
      <c r="J211" s="146"/>
      <c r="K211" s="147"/>
      <c r="L211" s="148"/>
    </row>
    <row r="212" spans="1:14" s="112" customFormat="1" x14ac:dyDescent="0.25">
      <c r="A212" s="154">
        <v>398</v>
      </c>
      <c r="B212" s="155">
        <v>81500476</v>
      </c>
      <c r="C212" s="156">
        <v>43</v>
      </c>
      <c r="D212" s="161">
        <v>12.358000000000001</v>
      </c>
      <c r="E212" s="161">
        <v>13.278</v>
      </c>
      <c r="F212" s="157">
        <f t="shared" si="2"/>
        <v>0.91999999999999993</v>
      </c>
      <c r="G212" s="157"/>
      <c r="H212" s="145">
        <v>0</v>
      </c>
      <c r="I212" s="145">
        <v>0.91999999999999993</v>
      </c>
      <c r="J212" s="146"/>
      <c r="K212" s="147"/>
      <c r="L212" s="148"/>
    </row>
    <row r="213" spans="1:14" s="112" customFormat="1" x14ac:dyDescent="0.25">
      <c r="A213" s="154">
        <v>399</v>
      </c>
      <c r="B213" s="155">
        <v>81500484</v>
      </c>
      <c r="C213" s="156">
        <v>77.5</v>
      </c>
      <c r="D213" s="161">
        <v>9.4390000000000001</v>
      </c>
      <c r="E213" s="161">
        <v>10.590999999999999</v>
      </c>
      <c r="F213" s="157">
        <f t="shared" si="2"/>
        <v>1.1519999999999992</v>
      </c>
      <c r="G213" s="157"/>
      <c r="H213" s="145">
        <v>0</v>
      </c>
      <c r="I213" s="145">
        <v>1.1519999999999992</v>
      </c>
      <c r="J213" s="146"/>
      <c r="K213" s="147"/>
      <c r="L213" s="148"/>
    </row>
    <row r="214" spans="1:14" s="112" customFormat="1" x14ac:dyDescent="0.25">
      <c r="A214" s="154">
        <v>400</v>
      </c>
      <c r="B214" s="155">
        <v>81500485</v>
      </c>
      <c r="C214" s="156">
        <v>77.099999999999994</v>
      </c>
      <c r="D214" s="161">
        <v>8.1609999999999996</v>
      </c>
      <c r="E214" s="161">
        <v>9.6110000000000007</v>
      </c>
      <c r="F214" s="157">
        <f t="shared" ref="F214:F221" si="3">E214-D214</f>
        <v>1.4500000000000011</v>
      </c>
      <c r="G214" s="157"/>
      <c r="H214" s="145">
        <v>0</v>
      </c>
      <c r="I214" s="145">
        <v>1.4500000000000011</v>
      </c>
      <c r="J214" s="146"/>
      <c r="K214" s="147"/>
      <c r="L214" s="148"/>
    </row>
    <row r="215" spans="1:14" s="112" customFormat="1" x14ac:dyDescent="0.25">
      <c r="A215" s="154">
        <v>401</v>
      </c>
      <c r="B215" s="155">
        <v>81500480</v>
      </c>
      <c r="C215" s="156">
        <v>47.4</v>
      </c>
      <c r="D215" s="161">
        <v>10.558</v>
      </c>
      <c r="E215" s="161">
        <v>11.382999999999999</v>
      </c>
      <c r="F215" s="157">
        <f t="shared" si="3"/>
        <v>0.82499999999999929</v>
      </c>
      <c r="G215" s="157"/>
      <c r="H215" s="145">
        <v>0</v>
      </c>
      <c r="I215" s="145">
        <v>0.82499999999999929</v>
      </c>
      <c r="J215" s="146"/>
      <c r="K215" s="147"/>
      <c r="L215" s="148"/>
      <c r="M215" s="169"/>
      <c r="N215" s="170"/>
    </row>
    <row r="216" spans="1:14" s="112" customFormat="1" x14ac:dyDescent="0.25">
      <c r="A216" s="149">
        <v>402</v>
      </c>
      <c r="B216" s="150">
        <v>81500487</v>
      </c>
      <c r="C216" s="151">
        <v>52.3</v>
      </c>
      <c r="D216" s="160"/>
      <c r="E216" s="160"/>
      <c r="F216" s="152"/>
      <c r="G216" s="153">
        <v>0.64060758480325519</v>
      </c>
      <c r="H216" s="145">
        <v>0</v>
      </c>
      <c r="I216" s="145">
        <v>0.64060758480325519</v>
      </c>
      <c r="J216" s="146"/>
      <c r="K216" s="147"/>
      <c r="L216" s="148"/>
      <c r="M216" s="169"/>
      <c r="N216" s="171"/>
    </row>
    <row r="217" spans="1:14" s="112" customFormat="1" x14ac:dyDescent="0.25">
      <c r="A217" s="154">
        <v>403</v>
      </c>
      <c r="B217" s="155">
        <v>81500486</v>
      </c>
      <c r="C217" s="156">
        <v>48.2</v>
      </c>
      <c r="D217" s="157">
        <v>1.121</v>
      </c>
      <c r="E217" s="157">
        <v>1.2869999999999999</v>
      </c>
      <c r="F217" s="157">
        <f t="shared" si="3"/>
        <v>0.16599999999999993</v>
      </c>
      <c r="G217" s="157"/>
      <c r="H217" s="145">
        <v>0</v>
      </c>
      <c r="I217" s="145">
        <v>0.16599999999999993</v>
      </c>
      <c r="J217" s="146"/>
      <c r="K217" s="147"/>
      <c r="L217" s="148"/>
    </row>
    <row r="218" spans="1:14" s="112" customFormat="1" x14ac:dyDescent="0.25">
      <c r="A218" s="154">
        <v>404</v>
      </c>
      <c r="B218" s="155">
        <v>81500477</v>
      </c>
      <c r="C218" s="156">
        <v>44.9</v>
      </c>
      <c r="D218" s="157">
        <v>1.2330000000000001</v>
      </c>
      <c r="E218" s="157">
        <v>1.5</v>
      </c>
      <c r="F218" s="157">
        <f t="shared" si="3"/>
        <v>0.2669999999999999</v>
      </c>
      <c r="G218" s="157"/>
      <c r="H218" s="145">
        <v>0</v>
      </c>
      <c r="I218" s="145">
        <v>0.2669999999999999</v>
      </c>
      <c r="J218" s="146"/>
      <c r="K218" s="147"/>
      <c r="L218" s="148"/>
    </row>
    <row r="219" spans="1:14" s="112" customFormat="1" x14ac:dyDescent="0.25">
      <c r="A219" s="149">
        <v>405</v>
      </c>
      <c r="B219" s="150">
        <v>81500479</v>
      </c>
      <c r="C219" s="151">
        <v>64.400000000000006</v>
      </c>
      <c r="D219" s="152"/>
      <c r="E219" s="152"/>
      <c r="F219" s="152"/>
      <c r="G219" s="153">
        <v>0.78881698778832965</v>
      </c>
      <c r="H219" s="145">
        <v>0</v>
      </c>
      <c r="I219" s="145">
        <v>0.78881698778832965</v>
      </c>
      <c r="J219" s="147"/>
      <c r="L219" s="148"/>
      <c r="M219" s="172"/>
    </row>
    <row r="220" spans="1:14" s="112" customFormat="1" x14ac:dyDescent="0.25">
      <c r="A220" s="149">
        <v>406</v>
      </c>
      <c r="B220" s="150">
        <v>81500478</v>
      </c>
      <c r="C220" s="151">
        <v>35.700000000000003</v>
      </c>
      <c r="D220" s="152"/>
      <c r="E220" s="152"/>
      <c r="F220" s="152"/>
      <c r="G220" s="153">
        <v>0.43727898236092183</v>
      </c>
      <c r="H220" s="145">
        <v>0</v>
      </c>
      <c r="I220" s="145">
        <v>0.43727898236092183</v>
      </c>
      <c r="J220" s="146"/>
      <c r="K220" s="147"/>
      <c r="L220" s="148"/>
    </row>
    <row r="221" spans="1:14" s="112" customFormat="1" x14ac:dyDescent="0.25">
      <c r="A221" s="154">
        <v>407</v>
      </c>
      <c r="B221" s="155">
        <v>81500483</v>
      </c>
      <c r="C221" s="156">
        <v>65</v>
      </c>
      <c r="D221" s="157">
        <v>15.127000000000001</v>
      </c>
      <c r="E221" s="157">
        <v>16.864000000000001</v>
      </c>
      <c r="F221" s="157">
        <f t="shared" si="3"/>
        <v>1.7370000000000001</v>
      </c>
      <c r="G221" s="157"/>
      <c r="H221" s="145">
        <v>0</v>
      </c>
      <c r="I221" s="145">
        <v>1.7370000000000001</v>
      </c>
      <c r="J221" s="146"/>
      <c r="K221" s="147"/>
      <c r="L221" s="148"/>
    </row>
    <row r="222" spans="1:14" s="112" customFormat="1" x14ac:dyDescent="0.25">
      <c r="A222" s="149">
        <v>408</v>
      </c>
      <c r="B222" s="150">
        <v>51800473</v>
      </c>
      <c r="C222" s="151">
        <v>45.6</v>
      </c>
      <c r="D222" s="152"/>
      <c r="E222" s="152"/>
      <c r="F222" s="152"/>
      <c r="G222" s="153">
        <v>0.55854122116689175</v>
      </c>
      <c r="H222" s="145">
        <v>0</v>
      </c>
      <c r="I222" s="145">
        <v>0.55854122116689175</v>
      </c>
      <c r="J222" s="146"/>
      <c r="K222" s="147"/>
      <c r="L222" s="148"/>
    </row>
    <row r="223" spans="1:14" s="178" customFormat="1" ht="15.75" customHeight="1" x14ac:dyDescent="0.25">
      <c r="A223" s="262" t="s">
        <v>14</v>
      </c>
      <c r="B223" s="263"/>
      <c r="C223" s="141">
        <f>SUM(C19:C222)</f>
        <v>11101.400000000005</v>
      </c>
      <c r="D223" s="173"/>
      <c r="E223" s="173"/>
      <c r="F223" s="174">
        <f>SUM(F19:F222)</f>
        <v>129.42380000000003</v>
      </c>
      <c r="G223" s="175">
        <f>SUM(G19:G222)</f>
        <v>18.054599999999965</v>
      </c>
      <c r="H223" s="175">
        <f>SUM(H19:H222)</f>
        <v>0</v>
      </c>
      <c r="I223" s="175">
        <f>SUM(I19:I222)</f>
        <v>147.47839999999982</v>
      </c>
      <c r="J223" s="176"/>
      <c r="K223" s="177"/>
      <c r="L223" s="177"/>
    </row>
    <row r="224" spans="1:14" s="112" customFormat="1" ht="27.75" customHeight="1" x14ac:dyDescent="0.25">
      <c r="A224" s="264" t="s">
        <v>62</v>
      </c>
      <c r="B224" s="264"/>
      <c r="C224" s="264"/>
      <c r="D224" s="264"/>
      <c r="E224" s="264"/>
      <c r="F224" s="264"/>
      <c r="G224" s="264"/>
      <c r="H224" s="264"/>
      <c r="I224" s="264"/>
      <c r="J224" s="179"/>
      <c r="K224" s="180"/>
      <c r="L224" s="147"/>
      <c r="M224" s="181"/>
    </row>
    <row r="225" spans="1:19" s="112" customFormat="1" x14ac:dyDescent="0.25">
      <c r="A225" s="185">
        <v>13</v>
      </c>
      <c r="B225" s="142">
        <v>81500444</v>
      </c>
      <c r="C225" s="143">
        <v>184.3</v>
      </c>
      <c r="D225" s="186">
        <v>0</v>
      </c>
      <c r="E225" s="186">
        <v>0</v>
      </c>
      <c r="F225" s="144">
        <f>E225-D225</f>
        <v>0</v>
      </c>
      <c r="G225" s="144"/>
      <c r="H225" s="145">
        <v>0</v>
      </c>
      <c r="I225" s="187">
        <v>0</v>
      </c>
      <c r="J225" s="179"/>
      <c r="K225" s="146"/>
      <c r="L225" s="147"/>
      <c r="M225" s="148"/>
    </row>
    <row r="226" spans="1:19" s="112" customFormat="1" x14ac:dyDescent="0.25">
      <c r="A226" s="185">
        <v>14</v>
      </c>
      <c r="B226" s="232">
        <v>81500426</v>
      </c>
      <c r="C226" s="143">
        <v>93.9</v>
      </c>
      <c r="D226" s="186">
        <v>18.533999999999999</v>
      </c>
      <c r="E226" s="186">
        <v>18.533999999999999</v>
      </c>
      <c r="F226" s="144">
        <f t="shared" ref="F226:F232" si="4">E226-D226</f>
        <v>0</v>
      </c>
      <c r="G226" s="144"/>
      <c r="H226" s="145">
        <v>0</v>
      </c>
      <c r="I226" s="187">
        <v>0</v>
      </c>
      <c r="J226" s="179"/>
      <c r="K226" s="146"/>
      <c r="L226" s="147"/>
      <c r="M226" s="148"/>
    </row>
    <row r="227" spans="1:19" s="112" customFormat="1" x14ac:dyDescent="0.25">
      <c r="A227" s="185">
        <v>15</v>
      </c>
      <c r="B227" s="142">
        <v>81500421</v>
      </c>
      <c r="C227" s="143">
        <v>87.8</v>
      </c>
      <c r="D227" s="186">
        <v>0</v>
      </c>
      <c r="E227" s="186">
        <v>0</v>
      </c>
      <c r="F227" s="144">
        <f t="shared" si="4"/>
        <v>0</v>
      </c>
      <c r="G227" s="144"/>
      <c r="H227" s="145">
        <v>0</v>
      </c>
      <c r="I227" s="187">
        <v>0</v>
      </c>
      <c r="J227" s="179"/>
      <c r="K227" s="146"/>
      <c r="L227" s="147"/>
      <c r="M227" s="148"/>
    </row>
    <row r="228" spans="1:19" s="112" customFormat="1" x14ac:dyDescent="0.25">
      <c r="A228" s="185">
        <v>16</v>
      </c>
      <c r="B228" s="142">
        <v>81500433</v>
      </c>
      <c r="C228" s="143">
        <v>55.9</v>
      </c>
      <c r="D228" s="186">
        <v>2.0960000000000001</v>
      </c>
      <c r="E228" s="186">
        <v>2.9220000000000002</v>
      </c>
      <c r="F228" s="144">
        <f t="shared" si="4"/>
        <v>0.82600000000000007</v>
      </c>
      <c r="G228" s="144"/>
      <c r="H228" s="145">
        <v>0</v>
      </c>
      <c r="I228" s="187">
        <v>0.82600000000000007</v>
      </c>
      <c r="J228" s="179"/>
      <c r="K228" s="146"/>
      <c r="L228" s="147"/>
      <c r="M228" s="148"/>
    </row>
    <row r="229" spans="1:19" s="112" customFormat="1" x14ac:dyDescent="0.25">
      <c r="A229" s="185">
        <v>17</v>
      </c>
      <c r="B229" s="142">
        <v>81500425</v>
      </c>
      <c r="C229" s="143">
        <v>35.799999999999997</v>
      </c>
      <c r="D229" s="186">
        <v>4.5179999999999998</v>
      </c>
      <c r="E229" s="186">
        <v>5.2480000000000002</v>
      </c>
      <c r="F229" s="144">
        <f t="shared" si="4"/>
        <v>0.73000000000000043</v>
      </c>
      <c r="G229" s="144"/>
      <c r="H229" s="145">
        <v>0</v>
      </c>
      <c r="I229" s="187">
        <v>0.73000000000000043</v>
      </c>
      <c r="J229" s="179"/>
      <c r="K229" s="146"/>
      <c r="L229" s="147"/>
      <c r="M229" s="148"/>
    </row>
    <row r="230" spans="1:19" s="112" customFormat="1" x14ac:dyDescent="0.25">
      <c r="A230" s="185">
        <v>18</v>
      </c>
      <c r="B230" s="142">
        <v>81500428</v>
      </c>
      <c r="C230" s="143">
        <v>53</v>
      </c>
      <c r="D230" s="186">
        <v>4.4774000000000003</v>
      </c>
      <c r="E230" s="186">
        <v>6.5910000000000002</v>
      </c>
      <c r="F230" s="144">
        <f t="shared" si="4"/>
        <v>2.1135999999999999</v>
      </c>
      <c r="G230" s="144"/>
      <c r="H230" s="145">
        <v>0</v>
      </c>
      <c r="I230" s="187">
        <v>2.1135999999999999</v>
      </c>
      <c r="J230" s="179"/>
      <c r="K230" s="146"/>
      <c r="L230" s="147"/>
      <c r="M230" s="148"/>
    </row>
    <row r="231" spans="1:19" s="112" customFormat="1" x14ac:dyDescent="0.25">
      <c r="A231" s="182">
        <v>19</v>
      </c>
      <c r="B231" s="155">
        <v>81500423</v>
      </c>
      <c r="C231" s="156">
        <v>40.299999999999997</v>
      </c>
      <c r="D231" s="183">
        <v>2.4</v>
      </c>
      <c r="E231" s="183">
        <v>4.9640000000000004</v>
      </c>
      <c r="F231" s="157">
        <f t="shared" si="4"/>
        <v>2.5640000000000005</v>
      </c>
      <c r="G231" s="157"/>
      <c r="H231" s="145">
        <v>0</v>
      </c>
      <c r="I231" s="184">
        <v>2.5640000000000005</v>
      </c>
      <c r="J231" s="179"/>
      <c r="K231" s="146"/>
      <c r="L231" s="147"/>
      <c r="M231" s="148"/>
    </row>
    <row r="232" spans="1:19" s="112" customFormat="1" x14ac:dyDescent="0.25">
      <c r="A232" s="185">
        <v>20</v>
      </c>
      <c r="B232" s="142">
        <v>81500524</v>
      </c>
      <c r="C232" s="143">
        <v>55.6</v>
      </c>
      <c r="D232" s="186">
        <v>4.29</v>
      </c>
      <c r="E232" s="186">
        <v>6.4509999999999996</v>
      </c>
      <c r="F232" s="144">
        <f t="shared" si="4"/>
        <v>2.1609999999999996</v>
      </c>
      <c r="G232" s="144"/>
      <c r="H232" s="145">
        <v>0</v>
      </c>
      <c r="I232" s="187">
        <v>2.1609999999999996</v>
      </c>
      <c r="J232" s="179"/>
      <c r="K232" s="146"/>
      <c r="L232" s="188"/>
      <c r="M232" s="148"/>
      <c r="N232" s="189"/>
      <c r="O232" s="189"/>
      <c r="P232" s="189"/>
      <c r="Q232" s="189"/>
      <c r="R232" s="189"/>
    </row>
    <row r="233" spans="1:19" s="112" customFormat="1" x14ac:dyDescent="0.25">
      <c r="A233" s="185">
        <v>21</v>
      </c>
      <c r="B233" s="142">
        <v>81500438</v>
      </c>
      <c r="C233" s="143">
        <v>122.1</v>
      </c>
      <c r="D233" s="190">
        <v>22.608000000000001</v>
      </c>
      <c r="E233" s="190">
        <v>26.802</v>
      </c>
      <c r="F233" s="191">
        <f>E233-D233</f>
        <v>4.1939999999999991</v>
      </c>
      <c r="G233" s="191"/>
      <c r="H233" s="145">
        <v>0</v>
      </c>
      <c r="I233" s="187">
        <v>4.1939999999999991</v>
      </c>
      <c r="J233" s="179"/>
      <c r="K233" s="146"/>
      <c r="L233" s="147"/>
      <c r="M233" s="148"/>
      <c r="N233" s="192"/>
      <c r="O233" s="193"/>
      <c r="S233" s="194"/>
    </row>
    <row r="234" spans="1:19" s="112" customFormat="1" x14ac:dyDescent="0.25">
      <c r="A234" s="185" t="s">
        <v>63</v>
      </c>
      <c r="B234" s="142">
        <v>94005891</v>
      </c>
      <c r="C234" s="195" t="s">
        <v>64</v>
      </c>
      <c r="D234" s="190">
        <v>0</v>
      </c>
      <c r="E234" s="190">
        <v>9.16</v>
      </c>
      <c r="F234" s="191">
        <f>E234-D234</f>
        <v>9.16</v>
      </c>
      <c r="G234" s="191"/>
      <c r="H234" s="145"/>
      <c r="I234" s="187">
        <v>9.16</v>
      </c>
      <c r="J234" s="179"/>
      <c r="L234" s="147"/>
      <c r="M234" s="148"/>
      <c r="N234" s="192"/>
      <c r="O234" s="193"/>
      <c r="S234" s="194"/>
    </row>
    <row r="235" spans="1:19" s="112" customFormat="1" ht="16.5" customHeight="1" x14ac:dyDescent="0.25">
      <c r="A235" s="265" t="s">
        <v>65</v>
      </c>
      <c r="B235" s="266"/>
      <c r="C235" s="196">
        <f>SUM(C225:C234)</f>
        <v>728.7</v>
      </c>
      <c r="D235" s="197"/>
      <c r="E235" s="197"/>
      <c r="F235" s="197">
        <f>SUM(F225:F234)</f>
        <v>21.7486</v>
      </c>
      <c r="G235" s="197"/>
      <c r="H235" s="198">
        <f>SUM(H225:H234)</f>
        <v>0</v>
      </c>
      <c r="I235" s="198">
        <f>SUM(I225:I234)</f>
        <v>21.7486</v>
      </c>
      <c r="J235" s="179"/>
      <c r="L235" s="147"/>
      <c r="M235" s="199"/>
      <c r="O235" s="200"/>
    </row>
    <row r="236" spans="1:19" s="112" customFormat="1" x14ac:dyDescent="0.25">
      <c r="A236" s="267" t="s">
        <v>66</v>
      </c>
      <c r="B236" s="268"/>
      <c r="C236" s="201"/>
      <c r="D236" s="169"/>
      <c r="E236" s="169"/>
      <c r="F236" s="169"/>
      <c r="G236" s="169"/>
      <c r="H236" s="202"/>
      <c r="I236" s="203">
        <f>I223+I235</f>
        <v>169.22699999999983</v>
      </c>
      <c r="J236" s="179"/>
      <c r="K236" s="204"/>
      <c r="L236" s="147"/>
      <c r="M236" s="181"/>
    </row>
    <row r="237" spans="1:19" s="112" customFormat="1" x14ac:dyDescent="0.25">
      <c r="A237" s="201"/>
      <c r="B237" s="205"/>
      <c r="C237" s="201"/>
      <c r="D237" s="169"/>
      <c r="E237" s="169"/>
      <c r="F237" s="169"/>
      <c r="G237" s="169"/>
      <c r="H237" s="169"/>
      <c r="I237" s="169"/>
      <c r="J237" s="179"/>
      <c r="K237" s="204"/>
      <c r="L237" s="147"/>
      <c r="M237" s="181"/>
    </row>
    <row r="238" spans="1:19" s="112" customFormat="1" x14ac:dyDescent="0.25">
      <c r="A238" s="201"/>
      <c r="B238" s="205"/>
      <c r="C238" s="201"/>
      <c r="D238" s="169"/>
      <c r="E238" s="169"/>
      <c r="F238" s="169"/>
      <c r="G238" s="169"/>
      <c r="H238" s="202"/>
      <c r="I238" s="202"/>
      <c r="J238" s="179"/>
      <c r="K238" s="204"/>
      <c r="L238" s="199"/>
      <c r="M238" s="181"/>
    </row>
    <row r="239" spans="1:19" s="112" customFormat="1" x14ac:dyDescent="0.25">
      <c r="A239" s="201"/>
      <c r="B239" s="205"/>
      <c r="C239" s="201"/>
      <c r="D239" s="169"/>
      <c r="E239" s="169"/>
      <c r="F239" s="169"/>
      <c r="G239" s="169"/>
      <c r="H239" s="202"/>
      <c r="I239" s="202"/>
      <c r="J239" s="179"/>
      <c r="K239" s="204"/>
      <c r="L239" s="147"/>
      <c r="M239" s="181"/>
    </row>
    <row r="240" spans="1:19" s="112" customFormat="1" x14ac:dyDescent="0.25">
      <c r="A240" s="201"/>
      <c r="B240" s="205"/>
      <c r="C240" s="201"/>
      <c r="D240" s="169"/>
      <c r="E240" s="169"/>
      <c r="F240" s="169"/>
      <c r="G240" s="169"/>
      <c r="H240" s="202"/>
      <c r="I240" s="202"/>
      <c r="J240" s="179"/>
      <c r="K240" s="204"/>
      <c r="L240" s="199"/>
      <c r="M240" s="181"/>
    </row>
    <row r="241" spans="1:18" s="112" customFormat="1" x14ac:dyDescent="0.25">
      <c r="A241" s="201"/>
      <c r="B241" s="205"/>
      <c r="C241" s="201"/>
      <c r="D241" s="169"/>
      <c r="E241" s="169"/>
      <c r="F241" s="169"/>
      <c r="G241" s="169"/>
      <c r="H241" s="202"/>
      <c r="I241" s="202"/>
      <c r="J241" s="179"/>
      <c r="K241" s="204"/>
      <c r="L241" s="147"/>
      <c r="M241" s="199"/>
    </row>
    <row r="242" spans="1:18" s="112" customFormat="1" x14ac:dyDescent="0.25">
      <c r="A242" s="201"/>
      <c r="B242" s="205"/>
      <c r="C242" s="201"/>
      <c r="D242" s="169"/>
      <c r="E242" s="169"/>
      <c r="F242" s="169"/>
      <c r="G242" s="169"/>
      <c r="H242" s="202"/>
      <c r="I242" s="202"/>
      <c r="J242" s="179"/>
      <c r="K242" s="204"/>
      <c r="L242" s="147"/>
      <c r="M242" s="181"/>
    </row>
    <row r="243" spans="1:18" s="112" customFormat="1" x14ac:dyDescent="0.25">
      <c r="A243" s="201"/>
      <c r="B243" s="205"/>
      <c r="C243" s="201"/>
      <c r="D243" s="169"/>
      <c r="E243" s="169"/>
      <c r="F243" s="169"/>
      <c r="G243" s="169"/>
      <c r="H243" s="202"/>
      <c r="I243" s="202"/>
      <c r="J243" s="179"/>
      <c r="K243" s="204"/>
      <c r="L243" s="147"/>
      <c r="M243" s="181"/>
    </row>
    <row r="244" spans="1:18" s="112" customFormat="1" x14ac:dyDescent="0.25">
      <c r="A244" s="201"/>
      <c r="B244" s="205"/>
      <c r="C244" s="201"/>
      <c r="D244" s="169"/>
      <c r="E244" s="169"/>
      <c r="F244" s="169"/>
      <c r="G244" s="169"/>
      <c r="H244" s="202"/>
      <c r="I244" s="202"/>
      <c r="J244" s="179"/>
      <c r="K244" s="204"/>
      <c r="L244" s="147"/>
      <c r="M244" s="181"/>
    </row>
    <row r="245" spans="1:18" s="112" customFormat="1" x14ac:dyDescent="0.25">
      <c r="A245" s="201"/>
      <c r="B245" s="205"/>
      <c r="C245" s="201"/>
      <c r="D245" s="169"/>
      <c r="E245" s="169"/>
      <c r="F245" s="169"/>
      <c r="G245" s="169"/>
      <c r="H245" s="202"/>
      <c r="I245" s="202"/>
      <c r="J245" s="179"/>
      <c r="K245" s="204"/>
      <c r="L245" s="147"/>
      <c r="M245" s="181"/>
    </row>
    <row r="246" spans="1:18" s="112" customFormat="1" x14ac:dyDescent="0.25">
      <c r="A246" s="201"/>
      <c r="B246" s="205"/>
      <c r="C246" s="201"/>
      <c r="D246" s="169"/>
      <c r="E246" s="169"/>
      <c r="F246" s="169"/>
      <c r="G246" s="169"/>
      <c r="H246" s="202"/>
      <c r="I246" s="202"/>
      <c r="J246" s="179"/>
      <c r="K246" s="204"/>
      <c r="L246" s="147"/>
      <c r="M246" s="181"/>
    </row>
    <row r="247" spans="1:18" s="112" customFormat="1" x14ac:dyDescent="0.25">
      <c r="A247" s="201"/>
      <c r="B247" s="205"/>
      <c r="C247" s="201"/>
      <c r="D247" s="169"/>
      <c r="E247" s="169"/>
      <c r="F247" s="169"/>
      <c r="G247" s="169"/>
      <c r="H247" s="202"/>
      <c r="I247" s="202"/>
      <c r="J247" s="179"/>
      <c r="K247" s="204"/>
      <c r="L247" s="199"/>
      <c r="M247" s="181"/>
      <c r="O247" s="192"/>
      <c r="R247" s="192"/>
    </row>
    <row r="248" spans="1:18" s="112" customFormat="1" x14ac:dyDescent="0.25">
      <c r="A248" s="201"/>
      <c r="B248" s="205"/>
      <c r="C248" s="201"/>
      <c r="D248" s="169"/>
      <c r="E248" s="169"/>
      <c r="F248" s="169"/>
      <c r="G248" s="169"/>
      <c r="H248" s="202"/>
      <c r="I248" s="202"/>
      <c r="J248" s="179"/>
      <c r="K248" s="204"/>
      <c r="L248" s="147"/>
      <c r="M248" s="181"/>
    </row>
    <row r="249" spans="1:18" s="112" customFormat="1" x14ac:dyDescent="0.25">
      <c r="A249" s="201"/>
      <c r="B249" s="205"/>
      <c r="C249" s="201"/>
      <c r="D249" s="169"/>
      <c r="E249" s="169"/>
      <c r="F249" s="169"/>
      <c r="G249" s="169"/>
      <c r="H249" s="202"/>
      <c r="I249" s="202"/>
      <c r="J249" s="179"/>
      <c r="K249" s="204"/>
      <c r="L249" s="147"/>
      <c r="M249" s="181"/>
    </row>
    <row r="250" spans="1:18" s="112" customFormat="1" x14ac:dyDescent="0.25">
      <c r="A250" s="201"/>
      <c r="B250" s="205"/>
      <c r="C250" s="201"/>
      <c r="D250" s="169"/>
      <c r="E250" s="169"/>
      <c r="F250" s="169"/>
      <c r="G250" s="169"/>
      <c r="H250" s="202"/>
      <c r="I250" s="202"/>
      <c r="J250" s="179"/>
      <c r="K250" s="204"/>
      <c r="L250" s="147"/>
      <c r="M250" s="181"/>
    </row>
    <row r="251" spans="1:18" s="112" customFormat="1" x14ac:dyDescent="0.25">
      <c r="A251" s="201"/>
      <c r="B251" s="205"/>
      <c r="C251" s="201"/>
      <c r="D251" s="169"/>
      <c r="E251" s="169"/>
      <c r="F251" s="169"/>
      <c r="G251" s="169"/>
      <c r="H251" s="202"/>
      <c r="I251" s="202"/>
      <c r="J251" s="179"/>
      <c r="K251" s="204"/>
      <c r="L251" s="199"/>
      <c r="M251" s="181"/>
    </row>
    <row r="252" spans="1:18" s="112" customFormat="1" x14ac:dyDescent="0.25">
      <c r="A252" s="201"/>
      <c r="B252" s="205"/>
      <c r="C252" s="201"/>
      <c r="D252" s="169"/>
      <c r="E252" s="169"/>
      <c r="F252" s="169"/>
      <c r="G252" s="169"/>
      <c r="H252" s="202"/>
      <c r="I252" s="202"/>
      <c r="J252" s="179"/>
      <c r="K252" s="204"/>
      <c r="L252" s="147"/>
      <c r="M252" s="181"/>
    </row>
    <row r="253" spans="1:18" s="112" customFormat="1" x14ac:dyDescent="0.25">
      <c r="A253" s="201"/>
      <c r="B253" s="205"/>
      <c r="C253" s="201"/>
      <c r="D253" s="169"/>
      <c r="E253" s="169"/>
      <c r="F253" s="169"/>
      <c r="G253" s="169"/>
      <c r="H253" s="202"/>
      <c r="I253" s="202"/>
      <c r="J253" s="179"/>
      <c r="K253" s="204"/>
      <c r="L253" s="147"/>
      <c r="M253" s="181"/>
    </row>
    <row r="254" spans="1:18" s="112" customFormat="1" x14ac:dyDescent="0.25">
      <c r="A254" s="201"/>
      <c r="B254" s="205"/>
      <c r="C254" s="201"/>
      <c r="D254" s="169"/>
      <c r="E254" s="169"/>
      <c r="F254" s="169"/>
      <c r="G254" s="169"/>
      <c r="H254" s="202"/>
      <c r="I254" s="202"/>
      <c r="J254" s="179"/>
      <c r="K254" s="204"/>
      <c r="L254" s="147"/>
      <c r="M254" s="181"/>
    </row>
    <row r="255" spans="1:18" s="112" customFormat="1" x14ac:dyDescent="0.25">
      <c r="A255" s="201"/>
      <c r="B255" s="205"/>
      <c r="C255" s="201"/>
      <c r="D255" s="169"/>
      <c r="E255" s="169"/>
      <c r="F255" s="169"/>
      <c r="G255" s="169"/>
      <c r="H255" s="202"/>
      <c r="I255" s="202"/>
      <c r="J255" s="179"/>
      <c r="K255" s="204"/>
      <c r="L255" s="147"/>
      <c r="M255" s="181"/>
    </row>
    <row r="256" spans="1:18" s="112" customFormat="1" x14ac:dyDescent="0.25">
      <c r="A256" s="201"/>
      <c r="B256" s="205"/>
      <c r="C256" s="201"/>
      <c r="D256" s="169"/>
      <c r="E256" s="169"/>
      <c r="F256" s="169"/>
      <c r="G256" s="169"/>
      <c r="H256" s="202"/>
      <c r="I256" s="202"/>
      <c r="J256" s="179"/>
      <c r="K256" s="204"/>
      <c r="L256" s="147"/>
      <c r="M256" s="181"/>
    </row>
    <row r="257" spans="1:13" s="112" customFormat="1" x14ac:dyDescent="0.25">
      <c r="A257" s="201"/>
      <c r="B257" s="205"/>
      <c r="C257" s="201"/>
      <c r="D257" s="169"/>
      <c r="E257" s="169"/>
      <c r="F257" s="169"/>
      <c r="G257" s="169"/>
      <c r="H257" s="202"/>
      <c r="I257" s="202"/>
      <c r="J257" s="206"/>
      <c r="K257" s="204"/>
      <c r="L257" s="147"/>
      <c r="M257" s="181"/>
    </row>
    <row r="258" spans="1:13" s="112" customFormat="1" x14ac:dyDescent="0.25">
      <c r="A258" s="201"/>
      <c r="B258" s="205"/>
      <c r="C258" s="201"/>
      <c r="D258" s="169"/>
      <c r="E258" s="169"/>
      <c r="F258" s="169"/>
      <c r="G258" s="169"/>
      <c r="H258" s="202"/>
      <c r="I258" s="202"/>
      <c r="J258" s="206"/>
      <c r="K258" s="204"/>
      <c r="L258" s="147"/>
      <c r="M258" s="181"/>
    </row>
    <row r="259" spans="1:13" s="112" customFormat="1" x14ac:dyDescent="0.25">
      <c r="A259" s="201"/>
      <c r="B259" s="205"/>
      <c r="C259" s="201"/>
      <c r="D259" s="169"/>
      <c r="E259" s="169"/>
      <c r="F259" s="169"/>
      <c r="G259" s="169"/>
      <c r="H259" s="202"/>
      <c r="I259" s="202"/>
      <c r="J259" s="207"/>
      <c r="K259" s="204"/>
      <c r="L259" s="147"/>
      <c r="M259" s="181"/>
    </row>
    <row r="260" spans="1:13" s="112" customFormat="1" x14ac:dyDescent="0.25">
      <c r="A260" s="201"/>
      <c r="B260" s="205"/>
      <c r="C260" s="201"/>
      <c r="D260" s="169"/>
      <c r="E260" s="169"/>
      <c r="F260" s="169"/>
      <c r="G260" s="169"/>
      <c r="H260" s="202"/>
      <c r="I260" s="202"/>
      <c r="J260" s="207"/>
      <c r="K260" s="204"/>
      <c r="L260" s="147"/>
      <c r="M260" s="181"/>
    </row>
    <row r="261" spans="1:13" s="112" customFormat="1" x14ac:dyDescent="0.25">
      <c r="A261" s="201"/>
      <c r="B261" s="205"/>
      <c r="C261" s="201"/>
      <c r="D261" s="169"/>
      <c r="E261" s="169"/>
      <c r="F261" s="169"/>
      <c r="G261" s="169"/>
      <c r="H261" s="202"/>
      <c r="I261" s="202"/>
      <c r="J261" s="207"/>
      <c r="K261" s="204"/>
      <c r="L261" s="147"/>
      <c r="M261" s="181"/>
    </row>
    <row r="262" spans="1:13" s="112" customFormat="1" x14ac:dyDescent="0.25">
      <c r="A262" s="201"/>
      <c r="B262" s="205"/>
      <c r="C262" s="201"/>
      <c r="D262" s="169"/>
      <c r="E262" s="169"/>
      <c r="F262" s="169"/>
      <c r="G262" s="169"/>
      <c r="H262" s="202"/>
      <c r="I262" s="202"/>
      <c r="K262" s="204"/>
      <c r="L262" s="147"/>
      <c r="M262" s="181"/>
    </row>
    <row r="263" spans="1:13" s="112" customFormat="1" x14ac:dyDescent="0.25">
      <c r="A263" s="201"/>
      <c r="B263" s="205"/>
      <c r="C263" s="201"/>
      <c r="D263" s="169"/>
      <c r="E263" s="169"/>
      <c r="F263" s="169"/>
      <c r="G263" s="169"/>
      <c r="H263" s="202"/>
      <c r="I263" s="202"/>
      <c r="K263" s="204"/>
      <c r="L263" s="147"/>
      <c r="M263" s="181"/>
    </row>
    <row r="264" spans="1:13" s="112" customFormat="1" x14ac:dyDescent="0.25">
      <c r="A264" s="201"/>
      <c r="B264" s="205"/>
      <c r="C264" s="201"/>
      <c r="D264" s="169"/>
      <c r="E264" s="169"/>
      <c r="F264" s="169"/>
      <c r="G264" s="169"/>
      <c r="H264" s="202"/>
      <c r="I264" s="202"/>
      <c r="K264" s="204"/>
      <c r="L264" s="147"/>
      <c r="M264" s="181"/>
    </row>
    <row r="265" spans="1:13" s="112" customFormat="1" x14ac:dyDescent="0.25">
      <c r="A265" s="201"/>
      <c r="B265" s="205"/>
      <c r="C265" s="201"/>
      <c r="D265" s="169"/>
      <c r="E265" s="169"/>
      <c r="F265" s="169"/>
      <c r="G265" s="169"/>
      <c r="H265" s="202"/>
      <c r="I265" s="202"/>
      <c r="K265" s="204"/>
      <c r="L265" s="147"/>
      <c r="M265" s="181"/>
    </row>
    <row r="266" spans="1:13" s="112" customFormat="1" x14ac:dyDescent="0.25">
      <c r="A266" s="201"/>
      <c r="B266" s="205"/>
      <c r="C266" s="201"/>
      <c r="D266" s="169"/>
      <c r="E266" s="169"/>
      <c r="F266" s="169"/>
      <c r="G266" s="169"/>
      <c r="H266" s="202"/>
      <c r="I266" s="202"/>
      <c r="K266" s="204"/>
      <c r="L266" s="147"/>
      <c r="M266" s="181"/>
    </row>
    <row r="267" spans="1:13" s="112" customFormat="1" x14ac:dyDescent="0.25">
      <c r="A267" s="201"/>
      <c r="B267" s="205"/>
      <c r="C267" s="201"/>
      <c r="D267" s="169"/>
      <c r="E267" s="169"/>
      <c r="F267" s="169"/>
      <c r="G267" s="169"/>
      <c r="H267" s="202"/>
      <c r="I267" s="202"/>
      <c r="K267" s="204"/>
      <c r="L267" s="147"/>
      <c r="M267" s="181"/>
    </row>
    <row r="268" spans="1:13" s="112" customFormat="1" x14ac:dyDescent="0.25">
      <c r="A268" s="201"/>
      <c r="B268" s="205"/>
      <c r="C268" s="201"/>
      <c r="D268" s="169"/>
      <c r="E268" s="169"/>
      <c r="F268" s="169"/>
      <c r="G268" s="169"/>
      <c r="H268" s="202"/>
      <c r="I268" s="202"/>
      <c r="K268" s="204"/>
      <c r="L268" s="199"/>
      <c r="M268" s="181"/>
    </row>
    <row r="269" spans="1:13" s="112" customFormat="1" x14ac:dyDescent="0.25">
      <c r="A269" s="269"/>
      <c r="B269" s="269"/>
      <c r="C269" s="208"/>
      <c r="D269" s="209"/>
      <c r="E269" s="209"/>
      <c r="F269" s="209"/>
      <c r="G269" s="209"/>
      <c r="H269" s="210"/>
      <c r="I269" s="210"/>
      <c r="K269" s="211"/>
      <c r="L269" s="199"/>
      <c r="M269" s="181"/>
    </row>
    <row r="270" spans="1:13" s="112" customFormat="1" x14ac:dyDescent="0.25">
      <c r="A270" s="252"/>
      <c r="B270" s="253"/>
      <c r="C270" s="210"/>
      <c r="D270" s="209"/>
      <c r="E270" s="209"/>
      <c r="F270" s="209"/>
      <c r="G270" s="209"/>
      <c r="H270" s="210"/>
      <c r="I270" s="210"/>
      <c r="K270" s="212"/>
      <c r="L270" s="199"/>
      <c r="M270" s="208"/>
    </row>
    <row r="271" spans="1:13" s="112" customFormat="1" x14ac:dyDescent="0.25">
      <c r="A271" s="213"/>
      <c r="B271" s="214"/>
      <c r="C271" s="213"/>
      <c r="D271" s="207"/>
      <c r="E271" s="215"/>
      <c r="F271" s="215"/>
      <c r="G271" s="215"/>
      <c r="H271" s="207"/>
      <c r="I271" s="207"/>
      <c r="K271" s="216"/>
      <c r="L271" s="147"/>
      <c r="M271" s="217"/>
    </row>
    <row r="272" spans="1:13" s="112" customFormat="1" x14ac:dyDescent="0.25">
      <c r="A272" s="218"/>
      <c r="B272" s="219"/>
      <c r="C272" s="218"/>
      <c r="D272" s="220"/>
      <c r="E272" s="220"/>
      <c r="F272" s="220"/>
      <c r="G272" s="220"/>
      <c r="H272" s="207"/>
      <c r="I272" s="207"/>
      <c r="K272" s="204"/>
      <c r="L272" s="217"/>
      <c r="M272" s="217"/>
    </row>
    <row r="273" spans="1:13" s="112" customFormat="1" x14ac:dyDescent="0.25">
      <c r="A273" s="221"/>
      <c r="B273" s="222"/>
      <c r="C273" s="221"/>
      <c r="D273" s="223"/>
      <c r="E273" s="223"/>
      <c r="F273" s="223"/>
      <c r="G273" s="223"/>
      <c r="H273" s="224"/>
      <c r="I273" s="224"/>
      <c r="K273" s="204"/>
      <c r="L273" s="217"/>
      <c r="M273" s="217"/>
    </row>
    <row r="274" spans="1:13" s="112" customFormat="1" x14ac:dyDescent="0.25">
      <c r="A274" s="225"/>
      <c r="B274" s="222"/>
      <c r="C274" s="225"/>
      <c r="D274" s="225"/>
      <c r="E274" s="225"/>
      <c r="F274" s="225"/>
      <c r="G274" s="225"/>
      <c r="H274" s="225"/>
      <c r="I274" s="225"/>
      <c r="K274" s="204"/>
      <c r="L274" s="217"/>
      <c r="M274" s="217"/>
    </row>
    <row r="275" spans="1:13" s="112" customFormat="1" x14ac:dyDescent="0.25">
      <c r="A275" s="225"/>
      <c r="B275" s="222"/>
      <c r="C275" s="225"/>
      <c r="D275" s="225"/>
      <c r="E275" s="225"/>
      <c r="F275" s="225"/>
      <c r="G275" s="225"/>
      <c r="H275" s="225"/>
      <c r="I275" s="225"/>
      <c r="K275" s="132"/>
    </row>
    <row r="276" spans="1:13" s="112" customFormat="1" x14ac:dyDescent="0.25">
      <c r="A276" s="225"/>
      <c r="B276" s="222"/>
      <c r="C276" s="225"/>
      <c r="D276" s="225"/>
      <c r="E276" s="225"/>
      <c r="F276" s="225"/>
      <c r="G276" s="225"/>
      <c r="H276" s="225"/>
      <c r="I276" s="225"/>
      <c r="K276" s="132"/>
    </row>
  </sheetData>
  <mergeCells count="25">
    <mergeCell ref="A270:B270"/>
    <mergeCell ref="E8:G8"/>
    <mergeCell ref="E9:G9"/>
    <mergeCell ref="E10:G10"/>
    <mergeCell ref="C11:G11"/>
    <mergeCell ref="C12:G12"/>
    <mergeCell ref="A14:B16"/>
    <mergeCell ref="C14:E14"/>
    <mergeCell ref="C15:E15"/>
    <mergeCell ref="C16:E16"/>
    <mergeCell ref="A223:B223"/>
    <mergeCell ref="A224:I224"/>
    <mergeCell ref="A235:B235"/>
    <mergeCell ref="A236:B236"/>
    <mergeCell ref="A269:B269"/>
    <mergeCell ref="A1:J1"/>
    <mergeCell ref="A2:J2"/>
    <mergeCell ref="A3:J3"/>
    <mergeCell ref="A5:H5"/>
    <mergeCell ref="I5:J10"/>
    <mergeCell ref="A6:D6"/>
    <mergeCell ref="E6:G6"/>
    <mergeCell ref="A7:D7"/>
    <mergeCell ref="E7:G7"/>
    <mergeCell ref="A8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workbookViewId="0">
      <pane ySplit="13" topLeftCell="A214" activePane="bottomLeft" state="frozen"/>
      <selection pane="bottomLeft" activeCell="D226" sqref="D226"/>
    </sheetView>
  </sheetViews>
  <sheetFormatPr defaultRowHeight="15" x14ac:dyDescent="0.25"/>
  <cols>
    <col min="1" max="1" width="9.140625" style="14"/>
    <col min="2" max="2" width="14" style="66" customWidth="1"/>
    <col min="3" max="3" width="9.42578125" style="14" customWidth="1"/>
    <col min="4" max="4" width="9.85546875" style="14" customWidth="1"/>
    <col min="5" max="5" width="9.7109375" style="14" customWidth="1"/>
    <col min="6" max="6" width="9.140625" style="14"/>
    <col min="7" max="7" width="9.85546875" style="14" customWidth="1"/>
    <col min="8" max="8" width="10.140625" style="14" customWidth="1"/>
    <col min="9" max="9" width="10.7109375" style="12" customWidth="1"/>
    <col min="10" max="10" width="9.140625" style="14"/>
    <col min="11" max="11" width="9.5703125" style="14" bestFit="1" customWidth="1"/>
    <col min="12" max="16384" width="9.140625" style="14"/>
  </cols>
  <sheetData>
    <row r="1" spans="1:22" ht="20.25" x14ac:dyDescent="0.3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13"/>
      <c r="K1" s="13"/>
    </row>
    <row r="2" spans="1:22" ht="20.25" x14ac:dyDescent="0.3">
      <c r="A2" s="290"/>
      <c r="B2" s="290"/>
      <c r="C2" s="290"/>
      <c r="D2" s="290"/>
      <c r="E2" s="290"/>
      <c r="F2" s="290"/>
      <c r="G2" s="290"/>
      <c r="H2" s="290"/>
      <c r="I2" s="290"/>
      <c r="J2" s="15"/>
      <c r="K2" s="15"/>
    </row>
    <row r="3" spans="1:22" ht="42.75" customHeight="1" x14ac:dyDescent="0.25">
      <c r="A3" s="291" t="s">
        <v>26</v>
      </c>
      <c r="B3" s="292"/>
      <c r="C3" s="292"/>
      <c r="D3" s="292"/>
      <c r="E3" s="292"/>
      <c r="F3" s="292"/>
      <c r="G3" s="292"/>
      <c r="H3" s="292"/>
      <c r="I3" s="292"/>
      <c r="J3" s="16"/>
      <c r="K3" s="16"/>
      <c r="N3" s="293"/>
      <c r="O3" s="294"/>
      <c r="P3" s="294"/>
      <c r="Q3" s="294"/>
      <c r="R3" s="294"/>
      <c r="S3" s="294"/>
      <c r="T3" s="294"/>
      <c r="U3" s="294"/>
      <c r="V3" s="294"/>
    </row>
    <row r="4" spans="1:22" ht="18.75" x14ac:dyDescent="0.25">
      <c r="A4" s="291" t="s">
        <v>47</v>
      </c>
      <c r="B4" s="292"/>
      <c r="C4" s="292"/>
      <c r="D4" s="292"/>
      <c r="E4" s="292"/>
      <c r="F4" s="292"/>
      <c r="G4" s="292"/>
      <c r="H4" s="292"/>
      <c r="I4" s="292"/>
      <c r="J4" s="103"/>
      <c r="K4" s="103"/>
    </row>
    <row r="5" spans="1:22" ht="7.5" customHeight="1" x14ac:dyDescent="0.25">
      <c r="A5" s="103"/>
      <c r="B5" s="17"/>
      <c r="C5" s="103"/>
      <c r="D5" s="18"/>
      <c r="E5" s="18"/>
      <c r="F5" s="18"/>
      <c r="G5" s="18"/>
      <c r="H5" s="19"/>
      <c r="I5" s="8"/>
      <c r="J5" s="20"/>
      <c r="K5" s="20"/>
    </row>
    <row r="6" spans="1:22" x14ac:dyDescent="0.25">
      <c r="A6" s="295" t="s">
        <v>1</v>
      </c>
      <c r="B6" s="296"/>
      <c r="C6" s="296"/>
      <c r="D6" s="296"/>
      <c r="E6" s="296"/>
      <c r="F6" s="296"/>
      <c r="G6" s="297"/>
      <c r="H6" s="298" t="s">
        <v>27</v>
      </c>
      <c r="I6" s="299"/>
    </row>
    <row r="7" spans="1:22" ht="72" x14ac:dyDescent="0.25">
      <c r="A7" s="304" t="s">
        <v>2</v>
      </c>
      <c r="B7" s="304"/>
      <c r="C7" s="304"/>
      <c r="D7" s="304"/>
      <c r="E7" s="305" t="s">
        <v>3</v>
      </c>
      <c r="F7" s="305"/>
      <c r="G7" s="21" t="s">
        <v>49</v>
      </c>
      <c r="H7" s="300"/>
      <c r="I7" s="301"/>
    </row>
    <row r="8" spans="1:22" x14ac:dyDescent="0.25">
      <c r="A8" s="306" t="s">
        <v>4</v>
      </c>
      <c r="B8" s="306"/>
      <c r="C8" s="306"/>
      <c r="D8" s="306"/>
      <c r="E8" s="305" t="s">
        <v>5</v>
      </c>
      <c r="F8" s="305"/>
      <c r="G8" s="22">
        <v>110.804</v>
      </c>
      <c r="H8" s="300"/>
      <c r="I8" s="301"/>
    </row>
    <row r="9" spans="1:22" x14ac:dyDescent="0.25">
      <c r="A9" s="307" t="s">
        <v>6</v>
      </c>
      <c r="B9" s="307"/>
      <c r="C9" s="307"/>
      <c r="D9" s="307"/>
      <c r="E9" s="305" t="s">
        <v>7</v>
      </c>
      <c r="F9" s="305"/>
      <c r="G9" s="22">
        <f>F218</f>
        <v>88.185599999999965</v>
      </c>
      <c r="H9" s="300"/>
      <c r="I9" s="301"/>
      <c r="K9" s="30"/>
      <c r="L9" s="29"/>
    </row>
    <row r="10" spans="1:22" x14ac:dyDescent="0.25">
      <c r="A10" s="307"/>
      <c r="B10" s="307"/>
      <c r="C10" s="307"/>
      <c r="D10" s="307"/>
      <c r="E10" s="308" t="s">
        <v>15</v>
      </c>
      <c r="F10" s="309"/>
      <c r="G10" s="22">
        <f>F229</f>
        <v>0</v>
      </c>
      <c r="H10" s="300"/>
      <c r="I10" s="301"/>
      <c r="J10" s="29"/>
      <c r="K10" s="29"/>
      <c r="L10" s="29"/>
    </row>
    <row r="11" spans="1:22" ht="27" customHeight="1" x14ac:dyDescent="0.25">
      <c r="A11" s="307"/>
      <c r="B11" s="307"/>
      <c r="C11" s="307"/>
      <c r="D11" s="307"/>
      <c r="E11" s="305" t="s">
        <v>8</v>
      </c>
      <c r="F11" s="305"/>
      <c r="G11" s="22">
        <f>G8-(G9+G10)</f>
        <v>22.618400000000037</v>
      </c>
      <c r="H11" s="302"/>
      <c r="I11" s="303"/>
      <c r="J11" s="67"/>
      <c r="K11" s="67"/>
    </row>
    <row r="12" spans="1:22" x14ac:dyDescent="0.25">
      <c r="J12" s="23"/>
      <c r="K12" s="23"/>
    </row>
    <row r="13" spans="1:22" ht="54.75" customHeight="1" x14ac:dyDescent="0.25">
      <c r="A13" s="24" t="s">
        <v>9</v>
      </c>
      <c r="B13" s="25" t="s">
        <v>10</v>
      </c>
      <c r="C13" s="24" t="s">
        <v>11</v>
      </c>
      <c r="D13" s="26" t="s">
        <v>46</v>
      </c>
      <c r="E13" s="26" t="s">
        <v>48</v>
      </c>
      <c r="F13" s="26" t="s">
        <v>18</v>
      </c>
      <c r="G13" s="27" t="s">
        <v>12</v>
      </c>
      <c r="H13" s="27" t="s">
        <v>13</v>
      </c>
      <c r="I13" s="70"/>
      <c r="J13" s="28"/>
      <c r="K13" s="28"/>
      <c r="L13" s="29"/>
      <c r="Q13" s="29"/>
      <c r="R13" s="29"/>
    </row>
    <row r="14" spans="1:22" x14ac:dyDescent="0.25">
      <c r="A14" s="31">
        <v>205</v>
      </c>
      <c r="B14" s="32">
        <v>81500276</v>
      </c>
      <c r="C14" s="33">
        <v>52.7</v>
      </c>
      <c r="D14" s="34">
        <v>15.336</v>
      </c>
      <c r="E14" s="34">
        <v>15.988</v>
      </c>
      <c r="F14" s="34">
        <f>E14-D14</f>
        <v>0.65199999999999925</v>
      </c>
      <c r="G14" s="75">
        <f>(C14/C230)*G11</f>
        <v>0.10075905360056141</v>
      </c>
      <c r="H14" s="76">
        <f>G14+F14</f>
        <v>0.75275905360056061</v>
      </c>
      <c r="I14" s="45"/>
      <c r="J14" s="38"/>
      <c r="K14" s="6"/>
      <c r="L14" s="29"/>
      <c r="Q14" s="29"/>
      <c r="R14" s="29"/>
      <c r="S14" s="29"/>
      <c r="V14" s="29"/>
    </row>
    <row r="15" spans="1:22" x14ac:dyDescent="0.25">
      <c r="A15" s="31">
        <v>206</v>
      </c>
      <c r="B15" s="32">
        <v>81500281</v>
      </c>
      <c r="C15" s="33">
        <v>43.4</v>
      </c>
      <c r="D15" s="34">
        <v>7.7469999999999999</v>
      </c>
      <c r="E15" s="34">
        <v>7.7469999999999999</v>
      </c>
      <c r="F15" s="34">
        <f t="shared" ref="F15:F78" si="0">E15-D15</f>
        <v>0</v>
      </c>
      <c r="G15" s="75">
        <f>(C15/C230)*G11</f>
        <v>8.2978044141638799E-2</v>
      </c>
      <c r="H15" s="76">
        <f t="shared" ref="H15:H78" si="1">G15+F15</f>
        <v>8.2978044141638799E-2</v>
      </c>
      <c r="I15" s="45"/>
      <c r="J15" s="38"/>
      <c r="K15" s="6"/>
      <c r="L15" s="29"/>
      <c r="Q15" s="29"/>
      <c r="R15" s="29"/>
      <c r="S15" s="29"/>
      <c r="T15" s="29"/>
      <c r="U15" s="29"/>
      <c r="V15" s="29"/>
    </row>
    <row r="16" spans="1:22" x14ac:dyDescent="0.25">
      <c r="A16" s="31">
        <v>207</v>
      </c>
      <c r="B16" s="32">
        <v>81500279</v>
      </c>
      <c r="C16" s="33">
        <v>77.2</v>
      </c>
      <c r="D16" s="34">
        <v>19.753</v>
      </c>
      <c r="E16" s="34">
        <v>21.074999999999999</v>
      </c>
      <c r="F16" s="34">
        <f>E16-D16</f>
        <v>1.3219999999999992</v>
      </c>
      <c r="G16" s="75">
        <f>(C16/C230)*G11</f>
        <v>0.14760149787406718</v>
      </c>
      <c r="H16" s="76">
        <f t="shared" si="1"/>
        <v>1.4696014978740664</v>
      </c>
      <c r="I16" s="45"/>
      <c r="J16" s="38"/>
      <c r="K16" s="40"/>
      <c r="L16" s="29"/>
      <c r="M16" s="29"/>
      <c r="Q16" s="29"/>
      <c r="R16" s="29"/>
      <c r="S16" s="29"/>
      <c r="T16" s="29"/>
      <c r="U16" s="29"/>
      <c r="V16" s="29"/>
    </row>
    <row r="17" spans="1:22" x14ac:dyDescent="0.25">
      <c r="A17" s="31">
        <v>208</v>
      </c>
      <c r="B17" s="41">
        <v>81500283</v>
      </c>
      <c r="C17" s="33">
        <v>77.400000000000006</v>
      </c>
      <c r="D17" s="34">
        <v>4.0750000000000002</v>
      </c>
      <c r="E17" s="34">
        <v>4.5650000000000004</v>
      </c>
      <c r="F17" s="34">
        <f t="shared" si="0"/>
        <v>0.49000000000000021</v>
      </c>
      <c r="G17" s="75">
        <f>(C17/C230)*G11</f>
        <v>0.14798388517425906</v>
      </c>
      <c r="H17" s="76">
        <f t="shared" si="1"/>
        <v>0.6379838851742593</v>
      </c>
      <c r="I17" s="45"/>
      <c r="J17" s="38"/>
      <c r="K17" s="6"/>
      <c r="L17" s="29"/>
      <c r="M17" s="29"/>
      <c r="Q17" s="29"/>
      <c r="R17" s="29"/>
      <c r="S17" s="29"/>
      <c r="T17" s="29"/>
      <c r="U17" s="29"/>
      <c r="V17" s="29"/>
    </row>
    <row r="18" spans="1:22" x14ac:dyDescent="0.25">
      <c r="A18" s="31">
        <v>209</v>
      </c>
      <c r="B18" s="41">
        <v>81500275</v>
      </c>
      <c r="C18" s="33">
        <v>47.3</v>
      </c>
      <c r="D18" s="34">
        <v>6.7320000000000002</v>
      </c>
      <c r="E18" s="34">
        <v>7.1589999999999998</v>
      </c>
      <c r="F18" s="34">
        <f t="shared" si="0"/>
        <v>0.4269999999999996</v>
      </c>
      <c r="G18" s="75">
        <f>(C18/C230)*G11</f>
        <v>9.043459649538052E-2</v>
      </c>
      <c r="H18" s="76">
        <f t="shared" si="1"/>
        <v>0.51743459649538015</v>
      </c>
      <c r="I18" s="45"/>
      <c r="J18" s="38"/>
      <c r="K18" s="6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31">
        <v>210</v>
      </c>
      <c r="B19" s="32">
        <v>81500278</v>
      </c>
      <c r="C19" s="33">
        <v>51.8</v>
      </c>
      <c r="D19" s="34">
        <v>5.9169999999999998</v>
      </c>
      <c r="E19" s="34">
        <v>6.1890000000000001</v>
      </c>
      <c r="F19" s="34">
        <f t="shared" si="0"/>
        <v>0.27200000000000024</v>
      </c>
      <c r="G19" s="75">
        <f>(C19/C230)*G11</f>
        <v>9.9038310749697905E-2</v>
      </c>
      <c r="H19" s="76">
        <f t="shared" si="1"/>
        <v>0.37103831074969817</v>
      </c>
      <c r="I19" s="45"/>
      <c r="J19" s="38"/>
      <c r="K19" s="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A20" s="31">
        <v>211</v>
      </c>
      <c r="B20" s="32">
        <v>81500282</v>
      </c>
      <c r="C20" s="33">
        <v>48.6</v>
      </c>
      <c r="D20" s="34">
        <v>2.4630000000000001</v>
      </c>
      <c r="E20" s="34">
        <v>3.032</v>
      </c>
      <c r="F20" s="34">
        <f t="shared" si="0"/>
        <v>0.56899999999999995</v>
      </c>
      <c r="G20" s="75">
        <f>(C20/C230)*G11</f>
        <v>9.2920113946627775E-2</v>
      </c>
      <c r="H20" s="76">
        <f t="shared" si="1"/>
        <v>0.66192011394662775</v>
      </c>
      <c r="I20" s="45"/>
      <c r="J20" s="38"/>
      <c r="K20" s="6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x14ac:dyDescent="0.25">
      <c r="A21" s="31">
        <v>212</v>
      </c>
      <c r="B21" s="32">
        <v>81500280</v>
      </c>
      <c r="C21" s="33">
        <v>44.6</v>
      </c>
      <c r="D21" s="34">
        <v>1.891</v>
      </c>
      <c r="E21" s="34">
        <v>2.4119999999999999</v>
      </c>
      <c r="F21" s="34">
        <f t="shared" si="0"/>
        <v>0.52099999999999991</v>
      </c>
      <c r="G21" s="75">
        <f>(C21/C230)*G11</f>
        <v>8.5272367942790098E-2</v>
      </c>
      <c r="H21" s="76">
        <f t="shared" si="1"/>
        <v>0.60627236794279005</v>
      </c>
      <c r="I21" s="45"/>
      <c r="J21" s="38"/>
      <c r="K21" s="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A22" s="31">
        <v>213</v>
      </c>
      <c r="B22" s="32">
        <v>81500273</v>
      </c>
      <c r="C22" s="33">
        <v>63.4</v>
      </c>
      <c r="D22" s="34">
        <v>12.048999999999999</v>
      </c>
      <c r="E22" s="34">
        <v>12.864000000000001</v>
      </c>
      <c r="F22" s="34">
        <f t="shared" si="0"/>
        <v>0.81500000000000128</v>
      </c>
      <c r="G22" s="75">
        <f>(C22/C230)*G11</f>
        <v>0.12121677416082717</v>
      </c>
      <c r="H22" s="76">
        <f t="shared" si="1"/>
        <v>0.93621677416082849</v>
      </c>
      <c r="I22" s="45"/>
      <c r="J22" s="38"/>
      <c r="K22" s="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A23" s="31">
        <v>214</v>
      </c>
      <c r="B23" s="32">
        <v>81500262</v>
      </c>
      <c r="C23" s="33">
        <v>36.1</v>
      </c>
      <c r="D23" s="34">
        <v>6.6210000000000004</v>
      </c>
      <c r="E23" s="34">
        <v>6.87</v>
      </c>
      <c r="F23" s="34">
        <f t="shared" si="0"/>
        <v>0.24899999999999967</v>
      </c>
      <c r="G23" s="75">
        <f>(C23/C230)*G11</f>
        <v>6.9020907684635036E-2</v>
      </c>
      <c r="H23" s="76">
        <f t="shared" si="1"/>
        <v>0.3180209076846347</v>
      </c>
      <c r="I23" s="45"/>
      <c r="J23" s="38"/>
      <c r="K23" s="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A24" s="31">
        <v>215</v>
      </c>
      <c r="B24" s="32">
        <v>81500277</v>
      </c>
      <c r="C24" s="33">
        <v>63.7</v>
      </c>
      <c r="D24" s="34">
        <v>13.865</v>
      </c>
      <c r="E24" s="34">
        <v>14.712999999999999</v>
      </c>
      <c r="F24" s="34">
        <f t="shared" si="0"/>
        <v>0.84799999999999898</v>
      </c>
      <c r="G24" s="75">
        <f>(C24/C230)*G11</f>
        <v>0.12179035511111501</v>
      </c>
      <c r="H24" s="76">
        <f t="shared" si="1"/>
        <v>0.969790355111114</v>
      </c>
      <c r="I24" s="45"/>
      <c r="J24" s="38"/>
      <c r="K24" s="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5">
      <c r="A25" s="31">
        <v>216</v>
      </c>
      <c r="B25" s="1">
        <v>81500274</v>
      </c>
      <c r="C25" s="33">
        <v>45.7</v>
      </c>
      <c r="D25" s="34">
        <v>6.6260000000000003</v>
      </c>
      <c r="E25" s="34">
        <v>6.9459999999999997</v>
      </c>
      <c r="F25" s="34">
        <f t="shared" si="0"/>
        <v>0.3199999999999994</v>
      </c>
      <c r="G25" s="75">
        <f>(C25/C230)*G11</f>
        <v>8.7375498093845469E-2</v>
      </c>
      <c r="H25" s="76">
        <f t="shared" si="1"/>
        <v>0.40737549809384488</v>
      </c>
      <c r="I25" s="45"/>
      <c r="J25" s="38"/>
      <c r="K25" s="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5">
      <c r="A26" s="31">
        <v>217</v>
      </c>
      <c r="B26" s="1">
        <v>81500263</v>
      </c>
      <c r="C26" s="33">
        <v>52.6</v>
      </c>
      <c r="D26" s="34">
        <v>2.6480000000000001</v>
      </c>
      <c r="E26" s="34">
        <v>2.9350000000000001</v>
      </c>
      <c r="F26" s="34">
        <f t="shared" si="0"/>
        <v>0.28699999999999992</v>
      </c>
      <c r="G26" s="75">
        <f>(C26/C230)*G11</f>
        <v>0.10056785995046547</v>
      </c>
      <c r="H26" s="76">
        <f t="shared" si="1"/>
        <v>0.38756785995046539</v>
      </c>
      <c r="I26" s="45"/>
      <c r="J26" s="38"/>
      <c r="K26" s="6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5">
      <c r="A27" s="31">
        <v>218</v>
      </c>
      <c r="B27" s="32">
        <v>81500261</v>
      </c>
      <c r="C27" s="33">
        <v>43.2</v>
      </c>
      <c r="D27" s="34">
        <v>8.08</v>
      </c>
      <c r="E27" s="34">
        <v>8.5579999999999998</v>
      </c>
      <c r="F27" s="34">
        <f t="shared" si="0"/>
        <v>0.47799999999999976</v>
      </c>
      <c r="G27" s="75">
        <f>(C27/C230)*G11</f>
        <v>8.2595656841446916E-2</v>
      </c>
      <c r="H27" s="76">
        <f t="shared" si="1"/>
        <v>0.56059565684144663</v>
      </c>
      <c r="I27" s="45"/>
      <c r="J27" s="38"/>
      <c r="K27" s="6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A28" s="31">
        <v>219</v>
      </c>
      <c r="B28" s="32">
        <v>81500265</v>
      </c>
      <c r="C28" s="33">
        <v>77.3</v>
      </c>
      <c r="D28" s="34">
        <v>14.609</v>
      </c>
      <c r="E28" s="34">
        <v>15.643000000000001</v>
      </c>
      <c r="F28" s="34">
        <f t="shared" si="0"/>
        <v>1.0340000000000007</v>
      </c>
      <c r="G28" s="75">
        <f>(C28/C230)*G11</f>
        <v>0.14779269152416311</v>
      </c>
      <c r="H28" s="76">
        <f t="shared" si="1"/>
        <v>1.1817926915241639</v>
      </c>
      <c r="I28" s="45"/>
      <c r="J28" s="38"/>
      <c r="K28" s="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5">
      <c r="A29" s="31">
        <v>220</v>
      </c>
      <c r="B29" s="32">
        <v>81500266</v>
      </c>
      <c r="C29" s="33">
        <v>77.3</v>
      </c>
      <c r="D29" s="34">
        <v>7.59</v>
      </c>
      <c r="E29" s="34">
        <v>8.673</v>
      </c>
      <c r="F29" s="34">
        <f t="shared" si="0"/>
        <v>1.0830000000000002</v>
      </c>
      <c r="G29" s="75">
        <f>(C29/C230)*G11</f>
        <v>0.14779269152416311</v>
      </c>
      <c r="H29" s="76">
        <f t="shared" si="1"/>
        <v>1.2307926915241634</v>
      </c>
      <c r="I29" s="45"/>
      <c r="J29" s="38"/>
      <c r="K29" s="6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31">
        <v>221</v>
      </c>
      <c r="B30" s="32">
        <v>81500284</v>
      </c>
      <c r="C30" s="33">
        <v>47.5</v>
      </c>
      <c r="D30" s="34">
        <v>4.8730000000000002</v>
      </c>
      <c r="E30" s="34">
        <v>5.093</v>
      </c>
      <c r="F30" s="34">
        <f t="shared" si="0"/>
        <v>0.21999999999999975</v>
      </c>
      <c r="G30" s="75">
        <f>(C30/C230)*G11</f>
        <v>9.0816983795572417E-2</v>
      </c>
      <c r="H30" s="76">
        <f t="shared" si="1"/>
        <v>0.31081698379557215</v>
      </c>
      <c r="I30" s="45"/>
      <c r="J30" s="38"/>
      <c r="K30" s="6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31">
        <v>222</v>
      </c>
      <c r="B31" s="32">
        <v>81500264</v>
      </c>
      <c r="C31" s="33">
        <v>51.9</v>
      </c>
      <c r="D31" s="34">
        <v>2.1040000000000001</v>
      </c>
      <c r="E31" s="34">
        <v>2.5230000000000001</v>
      </c>
      <c r="F31" s="34">
        <f t="shared" si="0"/>
        <v>0.41900000000000004</v>
      </c>
      <c r="G31" s="75">
        <f>(C31/C230)*G11</f>
        <v>9.9229504399793861E-2</v>
      </c>
      <c r="H31" s="76">
        <f t="shared" si="1"/>
        <v>0.51822950439979387</v>
      </c>
      <c r="I31" s="45"/>
      <c r="J31" s="38"/>
      <c r="K31" s="6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A32" s="31">
        <v>223</v>
      </c>
      <c r="B32" s="32">
        <v>81500259</v>
      </c>
      <c r="C32" s="33">
        <v>48.5</v>
      </c>
      <c r="D32" s="34">
        <v>0.63</v>
      </c>
      <c r="E32" s="34">
        <v>0.63</v>
      </c>
      <c r="F32" s="34">
        <f t="shared" si="0"/>
        <v>0</v>
      </c>
      <c r="G32" s="75">
        <f>(C32/C230)*G11</f>
        <v>9.2728920296531833E-2</v>
      </c>
      <c r="H32" s="76">
        <f t="shared" si="1"/>
        <v>9.2728920296531833E-2</v>
      </c>
      <c r="I32" s="45"/>
      <c r="J32" s="38"/>
      <c r="K32" s="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x14ac:dyDescent="0.25">
      <c r="A33" s="31">
        <v>224</v>
      </c>
      <c r="B33" s="32">
        <v>81500260</v>
      </c>
      <c r="C33" s="33">
        <v>44.8</v>
      </c>
      <c r="D33" s="34">
        <v>10.897</v>
      </c>
      <c r="E33" s="34">
        <v>11.428000000000001</v>
      </c>
      <c r="F33" s="34">
        <f t="shared" si="0"/>
        <v>0.53100000000000058</v>
      </c>
      <c r="G33" s="75">
        <f>(C33/C230)*G11</f>
        <v>8.5654755242981981E-2</v>
      </c>
      <c r="H33" s="76">
        <f t="shared" si="1"/>
        <v>0.61665475524298252</v>
      </c>
      <c r="I33" s="45"/>
      <c r="J33" s="38"/>
      <c r="K33" s="6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x14ac:dyDescent="0.25">
      <c r="A34" s="31">
        <v>225</v>
      </c>
      <c r="B34" s="32">
        <v>81500267</v>
      </c>
      <c r="C34" s="33">
        <v>63.5</v>
      </c>
      <c r="D34" s="34">
        <v>8.6560000000000006</v>
      </c>
      <c r="E34" s="34">
        <v>9.2870000000000008</v>
      </c>
      <c r="F34" s="34">
        <f t="shared" si="0"/>
        <v>0.63100000000000023</v>
      </c>
      <c r="G34" s="75">
        <f>(C34/C230)*G11</f>
        <v>0.12140796781092313</v>
      </c>
      <c r="H34" s="76">
        <f t="shared" si="1"/>
        <v>0.75240796781092334</v>
      </c>
      <c r="I34" s="45"/>
      <c r="J34" s="38"/>
      <c r="K34" s="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x14ac:dyDescent="0.25">
      <c r="A35" s="31">
        <v>226</v>
      </c>
      <c r="B35" s="32">
        <v>81500269</v>
      </c>
      <c r="C35" s="33">
        <v>36.5</v>
      </c>
      <c r="D35" s="34">
        <v>3.0550000000000002</v>
      </c>
      <c r="E35" s="34">
        <v>3.528</v>
      </c>
      <c r="F35" s="34">
        <f t="shared" si="0"/>
        <v>0.47299999999999986</v>
      </c>
      <c r="G35" s="75">
        <f>(C35/C230)*G11</f>
        <v>6.9785682285018802E-2</v>
      </c>
      <c r="H35" s="76">
        <f t="shared" si="1"/>
        <v>0.54278568228501867</v>
      </c>
      <c r="I35" s="45"/>
      <c r="J35" s="38"/>
      <c r="K35" s="6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25">
      <c r="A36" s="31">
        <v>227</v>
      </c>
      <c r="B36" s="32">
        <v>81500270</v>
      </c>
      <c r="C36" s="33">
        <v>63.8</v>
      </c>
      <c r="D36" s="34">
        <v>7.6689999999999996</v>
      </c>
      <c r="E36" s="34">
        <v>7.6870000000000003</v>
      </c>
      <c r="F36" s="34">
        <f t="shared" si="0"/>
        <v>1.8000000000000682E-2</v>
      </c>
      <c r="G36" s="75">
        <f>(C36/C230)*G11</f>
        <v>0.12198154876121095</v>
      </c>
      <c r="H36" s="76">
        <f t="shared" si="1"/>
        <v>0.13998154876121163</v>
      </c>
      <c r="I36" s="45"/>
      <c r="J36" s="38"/>
      <c r="K36" s="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31">
        <v>228</v>
      </c>
      <c r="B37" s="1">
        <v>81500268</v>
      </c>
      <c r="C37" s="33">
        <v>45.9</v>
      </c>
      <c r="D37" s="34">
        <v>9.4610000000000003</v>
      </c>
      <c r="E37" s="34">
        <v>10.25</v>
      </c>
      <c r="F37" s="34">
        <f t="shared" si="0"/>
        <v>0.7889999999999997</v>
      </c>
      <c r="G37" s="75">
        <f>(C37/C230)*G11</f>
        <v>8.7757885394037338E-2</v>
      </c>
      <c r="H37" s="76">
        <f t="shared" si="1"/>
        <v>0.87675788539403698</v>
      </c>
      <c r="I37" s="45"/>
      <c r="J37" s="38"/>
      <c r="K37" s="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x14ac:dyDescent="0.25">
      <c r="A38" s="31">
        <v>229</v>
      </c>
      <c r="B38" s="32">
        <v>81500243</v>
      </c>
      <c r="C38" s="33">
        <v>52.7</v>
      </c>
      <c r="D38" s="42">
        <v>4.4080000000000004</v>
      </c>
      <c r="E38" s="42">
        <v>4.4080000000000004</v>
      </c>
      <c r="F38" s="34">
        <f t="shared" si="0"/>
        <v>0</v>
      </c>
      <c r="G38" s="75">
        <f>(C38/C230)*G11</f>
        <v>0.10075905360056141</v>
      </c>
      <c r="H38" s="76">
        <f t="shared" si="1"/>
        <v>0.10075905360056141</v>
      </c>
      <c r="I38" s="45"/>
      <c r="J38" s="38"/>
      <c r="K38" s="6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x14ac:dyDescent="0.25">
      <c r="A39" s="31">
        <v>230</v>
      </c>
      <c r="B39" s="32">
        <v>81500246</v>
      </c>
      <c r="C39" s="33">
        <v>43.5</v>
      </c>
      <c r="D39" s="42">
        <v>1.3280000000000001</v>
      </c>
      <c r="E39" s="42">
        <v>1.3280000000000001</v>
      </c>
      <c r="F39" s="34">
        <f t="shared" si="0"/>
        <v>0</v>
      </c>
      <c r="G39" s="75">
        <f>(C39/C230)*G11</f>
        <v>8.316923779173474E-2</v>
      </c>
      <c r="H39" s="76">
        <f t="shared" si="1"/>
        <v>8.316923779173474E-2</v>
      </c>
      <c r="I39" s="45"/>
      <c r="J39" s="38"/>
      <c r="K39" s="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31">
        <v>231</v>
      </c>
      <c r="B40" s="32">
        <v>81500250</v>
      </c>
      <c r="C40" s="33">
        <v>77.099999999999994</v>
      </c>
      <c r="D40" s="34">
        <v>5.0730000000000004</v>
      </c>
      <c r="E40" s="34">
        <v>5.625</v>
      </c>
      <c r="F40" s="34">
        <f t="shared" si="0"/>
        <v>0.5519999999999996</v>
      </c>
      <c r="G40" s="75">
        <f>(C40/C230)*G11</f>
        <v>0.14741030422397122</v>
      </c>
      <c r="H40" s="76">
        <f t="shared" si="1"/>
        <v>0.69941030422397077</v>
      </c>
      <c r="I40" s="45"/>
      <c r="J40" s="38"/>
      <c r="K40" s="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31">
        <v>232</v>
      </c>
      <c r="B41" s="32">
        <v>81500244</v>
      </c>
      <c r="C41" s="33">
        <v>77.900000000000006</v>
      </c>
      <c r="D41" s="42">
        <v>16.719000000000001</v>
      </c>
      <c r="E41" s="42">
        <v>18.018999999999998</v>
      </c>
      <c r="F41" s="34">
        <f t="shared" si="0"/>
        <v>1.2999999999999972</v>
      </c>
      <c r="G41" s="75">
        <f>(C41/C230)*G11</f>
        <v>0.14893985342473878</v>
      </c>
      <c r="H41" s="76">
        <f t="shared" si="1"/>
        <v>1.448939853424736</v>
      </c>
      <c r="I41" s="45"/>
      <c r="J41" s="38"/>
      <c r="K41" s="6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A42" s="31">
        <v>233</v>
      </c>
      <c r="B42" s="32">
        <v>81500248</v>
      </c>
      <c r="C42" s="33">
        <v>47.3</v>
      </c>
      <c r="D42" s="42">
        <v>4.5270000000000001</v>
      </c>
      <c r="E42" s="42">
        <v>4.9290000000000003</v>
      </c>
      <c r="F42" s="34">
        <f t="shared" si="0"/>
        <v>0.40200000000000014</v>
      </c>
      <c r="G42" s="75">
        <f>(C42/C230)*G11</f>
        <v>9.043459649538052E-2</v>
      </c>
      <c r="H42" s="76">
        <f t="shared" si="1"/>
        <v>0.49243459649538068</v>
      </c>
      <c r="I42" s="45"/>
      <c r="J42" s="38"/>
      <c r="K42" s="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A43" s="31">
        <v>234</v>
      </c>
      <c r="B43" s="32">
        <v>81500249</v>
      </c>
      <c r="C43" s="33">
        <v>51.7</v>
      </c>
      <c r="D43" s="42">
        <v>1.546</v>
      </c>
      <c r="E43" s="42">
        <v>1.7949999999999999</v>
      </c>
      <c r="F43" s="34">
        <f t="shared" si="0"/>
        <v>0.24899999999999989</v>
      </c>
      <c r="G43" s="75">
        <f>(C43/C230)*G11</f>
        <v>9.8847117099601978E-2</v>
      </c>
      <c r="H43" s="76">
        <f t="shared" si="1"/>
        <v>0.34784711709960187</v>
      </c>
      <c r="I43" s="45"/>
      <c r="J43" s="38"/>
      <c r="K43" s="6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A44" s="31">
        <v>235</v>
      </c>
      <c r="B44" s="32">
        <v>81500245</v>
      </c>
      <c r="C44" s="33">
        <v>48.7</v>
      </c>
      <c r="D44" s="34">
        <v>0.68799999999999994</v>
      </c>
      <c r="E44" s="34">
        <v>0.70599999999999996</v>
      </c>
      <c r="F44" s="34">
        <f t="shared" si="0"/>
        <v>1.8000000000000016E-2</v>
      </c>
      <c r="G44" s="75">
        <f>(C44/C230)*G11</f>
        <v>9.3111307596723716E-2</v>
      </c>
      <c r="H44" s="76">
        <f t="shared" si="1"/>
        <v>0.11111130759672373</v>
      </c>
      <c r="I44" s="45"/>
      <c r="J44" s="38"/>
      <c r="K44" s="6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A45" s="31">
        <v>236</v>
      </c>
      <c r="B45" s="32">
        <v>81500247</v>
      </c>
      <c r="C45" s="33">
        <v>44.8</v>
      </c>
      <c r="D45" s="42">
        <v>5.4169999999999998</v>
      </c>
      <c r="E45" s="42">
        <v>5.5880000000000001</v>
      </c>
      <c r="F45" s="34">
        <f t="shared" si="0"/>
        <v>0.17100000000000026</v>
      </c>
      <c r="G45" s="75">
        <f>(C45/C230)*G11</f>
        <v>8.5654755242981981E-2</v>
      </c>
      <c r="H45" s="76">
        <f t="shared" si="1"/>
        <v>0.25665475524298226</v>
      </c>
      <c r="I45" s="45"/>
      <c r="J45" s="38"/>
      <c r="K45" s="6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25">
      <c r="A46" s="31">
        <v>237</v>
      </c>
      <c r="B46" s="32">
        <v>81500242</v>
      </c>
      <c r="C46" s="33">
        <v>63.5</v>
      </c>
      <c r="D46" s="34">
        <v>2.6539999999999999</v>
      </c>
      <c r="E46" s="34">
        <v>2.6539999999999999</v>
      </c>
      <c r="F46" s="34">
        <f t="shared" si="0"/>
        <v>0</v>
      </c>
      <c r="G46" s="75">
        <f>(C46/C230)*G11</f>
        <v>0.12140796781092313</v>
      </c>
      <c r="H46" s="76">
        <f t="shared" si="1"/>
        <v>0.12140796781092313</v>
      </c>
      <c r="I46" s="45"/>
      <c r="J46" s="38"/>
      <c r="K46" s="6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25">
      <c r="A47" s="31">
        <v>238</v>
      </c>
      <c r="B47" s="32">
        <v>81500241</v>
      </c>
      <c r="C47" s="33">
        <v>36.299999999999997</v>
      </c>
      <c r="D47" s="34">
        <v>4.516</v>
      </c>
      <c r="E47" s="34">
        <v>4.7309999999999999</v>
      </c>
      <c r="F47" s="34">
        <f t="shared" si="0"/>
        <v>0.21499999999999986</v>
      </c>
      <c r="G47" s="75">
        <f>(C47/C230)*G11</f>
        <v>6.9403294984826905E-2</v>
      </c>
      <c r="H47" s="76">
        <f t="shared" si="1"/>
        <v>0.28440329498482675</v>
      </c>
      <c r="I47" s="45"/>
      <c r="J47" s="38"/>
      <c r="K47" s="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25">
      <c r="A48" s="31">
        <v>239</v>
      </c>
      <c r="B48" s="32">
        <v>81500241</v>
      </c>
      <c r="C48" s="33">
        <v>63.8</v>
      </c>
      <c r="D48" s="42">
        <v>7.9859999999999998</v>
      </c>
      <c r="E48" s="42">
        <v>8.7829999999999995</v>
      </c>
      <c r="F48" s="34">
        <f t="shared" si="0"/>
        <v>0.79699999999999971</v>
      </c>
      <c r="G48" s="75">
        <f>(C48/C230)*G11</f>
        <v>0.12198154876121095</v>
      </c>
      <c r="H48" s="76">
        <f t="shared" si="1"/>
        <v>0.91898154876121063</v>
      </c>
      <c r="I48" s="45"/>
      <c r="J48" s="38"/>
      <c r="K48" s="6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x14ac:dyDescent="0.25">
      <c r="A49" s="31">
        <v>240</v>
      </c>
      <c r="B49" s="32">
        <v>81500253</v>
      </c>
      <c r="C49" s="33">
        <v>45.5</v>
      </c>
      <c r="D49" s="42">
        <v>7.6589999999999998</v>
      </c>
      <c r="E49" s="42">
        <v>7.992</v>
      </c>
      <c r="F49" s="34">
        <f t="shared" si="0"/>
        <v>0.33300000000000018</v>
      </c>
      <c r="G49" s="75">
        <f>(C49/C230)*G11</f>
        <v>8.6993110793653572E-2</v>
      </c>
      <c r="H49" s="76">
        <f t="shared" si="1"/>
        <v>0.41999311079365376</v>
      </c>
      <c r="I49" s="45"/>
      <c r="J49" s="38"/>
      <c r="K49" s="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x14ac:dyDescent="0.25">
      <c r="A50" s="31">
        <v>241</v>
      </c>
      <c r="B50" s="32">
        <v>81500234</v>
      </c>
      <c r="C50" s="33">
        <v>52.7</v>
      </c>
      <c r="D50" s="42">
        <v>3.032</v>
      </c>
      <c r="E50" s="42">
        <v>3.4710000000000001</v>
      </c>
      <c r="F50" s="34">
        <f t="shared" si="0"/>
        <v>0.43900000000000006</v>
      </c>
      <c r="G50" s="75">
        <f>(C50/C230)*G11</f>
        <v>0.10075905360056141</v>
      </c>
      <c r="H50" s="76">
        <f t="shared" si="1"/>
        <v>0.53975905360056142</v>
      </c>
      <c r="I50" s="45"/>
      <c r="J50" s="38"/>
      <c r="K50" s="6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x14ac:dyDescent="0.25">
      <c r="A51" s="31">
        <v>242</v>
      </c>
      <c r="B51" s="32">
        <v>81500252</v>
      </c>
      <c r="C51" s="33">
        <v>43.7</v>
      </c>
      <c r="D51" s="42">
        <v>6.9000000000000006E-2</v>
      </c>
      <c r="E51" s="42">
        <v>0.75600000000000001</v>
      </c>
      <c r="F51" s="34">
        <f t="shared" si="0"/>
        <v>0.68700000000000006</v>
      </c>
      <c r="G51" s="75">
        <f>(C51/C230)*G11</f>
        <v>8.3551625091926623E-2</v>
      </c>
      <c r="H51" s="76">
        <f t="shared" si="1"/>
        <v>0.77055162509192665</v>
      </c>
      <c r="I51" s="45"/>
      <c r="J51" s="38"/>
      <c r="K51" s="6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x14ac:dyDescent="0.25">
      <c r="A52" s="31">
        <v>243</v>
      </c>
      <c r="B52" s="32">
        <v>81500256</v>
      </c>
      <c r="C52" s="33">
        <v>77.3</v>
      </c>
      <c r="D52" s="42">
        <v>5.798</v>
      </c>
      <c r="E52" s="42">
        <v>5.9279999999999999</v>
      </c>
      <c r="F52" s="34">
        <f t="shared" si="0"/>
        <v>0.12999999999999989</v>
      </c>
      <c r="G52" s="75">
        <f>(C52/C230)*G11</f>
        <v>0.14779269152416311</v>
      </c>
      <c r="H52" s="76">
        <f t="shared" si="1"/>
        <v>0.27779269152416297</v>
      </c>
      <c r="I52" s="45"/>
      <c r="J52" s="38"/>
      <c r="K52" s="6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x14ac:dyDescent="0.25">
      <c r="A53" s="31">
        <v>244</v>
      </c>
      <c r="B53" s="32">
        <v>81500256</v>
      </c>
      <c r="C53" s="33">
        <v>77.099999999999994</v>
      </c>
      <c r="D53" s="42">
        <v>9.8870000000000005</v>
      </c>
      <c r="E53" s="42">
        <v>10.303000000000001</v>
      </c>
      <c r="F53" s="34">
        <f t="shared" si="0"/>
        <v>0.41600000000000037</v>
      </c>
      <c r="G53" s="75">
        <f>(C53/C230)*G11</f>
        <v>0.14741030422397122</v>
      </c>
      <c r="H53" s="76">
        <f t="shared" si="1"/>
        <v>0.56341030422397154</v>
      </c>
      <c r="I53" s="45"/>
      <c r="J53" s="38"/>
      <c r="K53" s="6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31">
        <v>245</v>
      </c>
      <c r="B54" s="32">
        <v>81500255</v>
      </c>
      <c r="C54" s="33">
        <v>47.4</v>
      </c>
      <c r="D54" s="42">
        <v>4.91</v>
      </c>
      <c r="E54" s="42">
        <v>5.72</v>
      </c>
      <c r="F54" s="34">
        <f t="shared" si="0"/>
        <v>0.80999999999999961</v>
      </c>
      <c r="G54" s="75">
        <f>(C54/C230)*G11</f>
        <v>9.0625790145476462E-2</v>
      </c>
      <c r="H54" s="76">
        <f t="shared" si="1"/>
        <v>0.90062579014547606</v>
      </c>
      <c r="I54" s="45"/>
      <c r="J54" s="38"/>
      <c r="K54" s="6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x14ac:dyDescent="0.25">
      <c r="A55" s="31">
        <v>246</v>
      </c>
      <c r="B55" s="32">
        <v>81500240</v>
      </c>
      <c r="C55" s="33">
        <v>51.7</v>
      </c>
      <c r="D55" s="42">
        <v>2.5910000000000002</v>
      </c>
      <c r="E55" s="42">
        <v>3.0510000000000002</v>
      </c>
      <c r="F55" s="34">
        <f t="shared" si="0"/>
        <v>0.45999999999999996</v>
      </c>
      <c r="G55" s="75">
        <f>(C55/C230)*G11</f>
        <v>9.8847117099601978E-2</v>
      </c>
      <c r="H55" s="76">
        <f t="shared" si="1"/>
        <v>0.55884711709960189</v>
      </c>
      <c r="I55" s="45"/>
      <c r="J55" s="38"/>
      <c r="K55" s="6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x14ac:dyDescent="0.25">
      <c r="A56" s="31">
        <v>247</v>
      </c>
      <c r="B56" s="32">
        <v>81500239</v>
      </c>
      <c r="C56" s="33">
        <v>48.6</v>
      </c>
      <c r="D56" s="34">
        <v>9.6340000000000003</v>
      </c>
      <c r="E56" s="34">
        <v>10.125999999999999</v>
      </c>
      <c r="F56" s="34">
        <f t="shared" si="0"/>
        <v>0.4919999999999991</v>
      </c>
      <c r="G56" s="75">
        <f>(C56/C230)*G11</f>
        <v>9.2920113946627775E-2</v>
      </c>
      <c r="H56" s="76">
        <f t="shared" si="1"/>
        <v>0.58492011394662691</v>
      </c>
      <c r="I56" s="45"/>
      <c r="J56" s="38"/>
      <c r="K56" s="6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x14ac:dyDescent="0.25">
      <c r="A57" s="31">
        <v>248</v>
      </c>
      <c r="B57" s="32">
        <v>81500233</v>
      </c>
      <c r="C57" s="33">
        <v>44.3</v>
      </c>
      <c r="D57" s="34">
        <v>4.4770000000000003</v>
      </c>
      <c r="E57" s="34">
        <v>4.4770000000000003</v>
      </c>
      <c r="F57" s="34">
        <f t="shared" si="0"/>
        <v>0</v>
      </c>
      <c r="G57" s="75">
        <f>(C57/C230)*G11</f>
        <v>8.4698786992502259E-2</v>
      </c>
      <c r="H57" s="76">
        <f t="shared" si="1"/>
        <v>8.4698786992502259E-2</v>
      </c>
      <c r="I57" s="45"/>
      <c r="J57" s="38"/>
      <c r="K57" s="6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x14ac:dyDescent="0.25">
      <c r="A58" s="31">
        <v>249</v>
      </c>
      <c r="B58" s="32">
        <v>81500235</v>
      </c>
      <c r="C58" s="33">
        <v>63.2</v>
      </c>
      <c r="D58" s="34">
        <v>13.77</v>
      </c>
      <c r="E58" s="34">
        <v>14.737</v>
      </c>
      <c r="F58" s="34">
        <f t="shared" si="0"/>
        <v>0.96700000000000053</v>
      </c>
      <c r="G58" s="75">
        <f>(C58/C230)*G11</f>
        <v>0.1208343868606353</v>
      </c>
      <c r="H58" s="76">
        <f t="shared" si="1"/>
        <v>1.0878343868606359</v>
      </c>
      <c r="I58" s="45"/>
      <c r="J58" s="38"/>
      <c r="K58" s="6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31">
        <v>250</v>
      </c>
      <c r="B59" s="32">
        <v>81500236</v>
      </c>
      <c r="C59" s="33">
        <v>36.299999999999997</v>
      </c>
      <c r="D59" s="34">
        <v>6.7460000000000004</v>
      </c>
      <c r="E59" s="34">
        <v>7.0990000000000002</v>
      </c>
      <c r="F59" s="34">
        <f t="shared" si="0"/>
        <v>0.35299999999999976</v>
      </c>
      <c r="G59" s="75">
        <f>(C59/C230)*G11</f>
        <v>6.9403294984826905E-2</v>
      </c>
      <c r="H59" s="76">
        <f t="shared" si="1"/>
        <v>0.42240329498482665</v>
      </c>
      <c r="I59" s="45"/>
      <c r="J59" s="38"/>
      <c r="K59" s="6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31">
        <v>251</v>
      </c>
      <c r="B60" s="32">
        <v>81500238</v>
      </c>
      <c r="C60" s="33">
        <v>63.6</v>
      </c>
      <c r="D60" s="34">
        <v>14.696999999999999</v>
      </c>
      <c r="E60" s="34">
        <v>15.613</v>
      </c>
      <c r="F60" s="34">
        <f t="shared" si="0"/>
        <v>0.91600000000000037</v>
      </c>
      <c r="G60" s="75">
        <f>(C60/C230)*G11</f>
        <v>0.12159916146101907</v>
      </c>
      <c r="H60" s="76">
        <f t="shared" si="1"/>
        <v>1.0375991614610194</v>
      </c>
      <c r="I60" s="45"/>
      <c r="J60" s="38"/>
      <c r="K60" s="6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31">
        <v>252</v>
      </c>
      <c r="B61" s="32">
        <v>81500237</v>
      </c>
      <c r="C61" s="33">
        <v>45.7</v>
      </c>
      <c r="D61" s="34">
        <v>0.86599999999999999</v>
      </c>
      <c r="E61" s="34">
        <v>1.147</v>
      </c>
      <c r="F61" s="34">
        <f t="shared" si="0"/>
        <v>0.28100000000000003</v>
      </c>
      <c r="G61" s="75">
        <f>(C61/C230)*G11</f>
        <v>8.7375498093845469E-2</v>
      </c>
      <c r="H61" s="76">
        <f t="shared" si="1"/>
        <v>0.36837549809384551</v>
      </c>
      <c r="I61" s="45"/>
      <c r="J61" s="38"/>
      <c r="K61" s="6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x14ac:dyDescent="0.25">
      <c r="A62" s="31">
        <v>253</v>
      </c>
      <c r="B62" s="32">
        <v>81500232</v>
      </c>
      <c r="C62" s="33">
        <v>52.8</v>
      </c>
      <c r="D62" s="34">
        <v>11.452</v>
      </c>
      <c r="E62" s="34">
        <v>11.86</v>
      </c>
      <c r="F62" s="34">
        <f t="shared" si="0"/>
        <v>0.40799999999999947</v>
      </c>
      <c r="G62" s="75">
        <f>(C62/C230)*G11</f>
        <v>0.10095024725065734</v>
      </c>
      <c r="H62" s="76">
        <f t="shared" si="1"/>
        <v>0.50895024725065685</v>
      </c>
      <c r="I62" s="45"/>
      <c r="J62" s="38"/>
      <c r="K62" s="6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x14ac:dyDescent="0.25">
      <c r="A63" s="31">
        <v>254</v>
      </c>
      <c r="B63" s="32">
        <v>81500226</v>
      </c>
      <c r="C63" s="33">
        <v>43.4</v>
      </c>
      <c r="D63" s="34">
        <v>8.6660000000000004</v>
      </c>
      <c r="E63" s="34">
        <v>9.2140000000000004</v>
      </c>
      <c r="F63" s="34">
        <f t="shared" si="0"/>
        <v>0.54800000000000004</v>
      </c>
      <c r="G63" s="75">
        <f>(C63/C230)*G11</f>
        <v>8.2978044141638799E-2</v>
      </c>
      <c r="H63" s="76">
        <f t="shared" si="1"/>
        <v>0.63097804414163883</v>
      </c>
      <c r="I63" s="45"/>
      <c r="J63" s="38"/>
      <c r="K63" s="6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31">
        <v>255</v>
      </c>
      <c r="B64" s="32">
        <v>81500227</v>
      </c>
      <c r="C64" s="33">
        <v>77.099999999999994</v>
      </c>
      <c r="D64" s="34">
        <v>14.752000000000001</v>
      </c>
      <c r="E64" s="34">
        <v>15.041</v>
      </c>
      <c r="F64" s="34">
        <f t="shared" si="0"/>
        <v>0.2889999999999997</v>
      </c>
      <c r="G64" s="75">
        <f>(C64/C230)*G11</f>
        <v>0.14741030422397122</v>
      </c>
      <c r="H64" s="76">
        <f t="shared" si="1"/>
        <v>0.43641030422397092</v>
      </c>
      <c r="I64" s="45"/>
      <c r="J64" s="38"/>
      <c r="K64" s="6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31">
        <v>256</v>
      </c>
      <c r="B65" s="41">
        <v>81500230</v>
      </c>
      <c r="C65" s="33">
        <v>77.400000000000006</v>
      </c>
      <c r="D65" s="34">
        <v>17.260999999999999</v>
      </c>
      <c r="E65" s="34">
        <v>18.292000000000002</v>
      </c>
      <c r="F65" s="34">
        <f t="shared" si="0"/>
        <v>1.0310000000000024</v>
      </c>
      <c r="G65" s="75">
        <f>(C65/C230)*G11</f>
        <v>0.14798388517425906</v>
      </c>
      <c r="H65" s="76">
        <f t="shared" si="1"/>
        <v>1.1789838851742613</v>
      </c>
      <c r="I65" s="45"/>
      <c r="J65" s="38"/>
      <c r="K65" s="6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x14ac:dyDescent="0.25">
      <c r="A66" s="31">
        <v>257</v>
      </c>
      <c r="B66" s="32">
        <v>81500228</v>
      </c>
      <c r="C66" s="33">
        <v>47.7</v>
      </c>
      <c r="D66" s="34">
        <v>7.9359999999999999</v>
      </c>
      <c r="E66" s="34">
        <v>8.4670000000000005</v>
      </c>
      <c r="F66" s="34">
        <f t="shared" si="0"/>
        <v>0.53100000000000058</v>
      </c>
      <c r="G66" s="75">
        <f>(C66/C230)*G11</f>
        <v>9.1199371095764301E-2</v>
      </c>
      <c r="H66" s="76">
        <f t="shared" si="1"/>
        <v>0.62219937109576484</v>
      </c>
      <c r="I66" s="45"/>
      <c r="J66" s="38"/>
      <c r="K66" s="6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x14ac:dyDescent="0.25">
      <c r="A67" s="31">
        <v>258</v>
      </c>
      <c r="B67" s="32">
        <v>81500225</v>
      </c>
      <c r="C67" s="33">
        <v>51.6</v>
      </c>
      <c r="D67" s="34">
        <v>1.1516</v>
      </c>
      <c r="E67" s="34">
        <v>1.153</v>
      </c>
      <c r="F67" s="34">
        <f t="shared" si="0"/>
        <v>1.4000000000000679E-3</v>
      </c>
      <c r="G67" s="75">
        <f>(C67/C230)*G11</f>
        <v>9.8655923449506022E-2</v>
      </c>
      <c r="H67" s="76">
        <f t="shared" si="1"/>
        <v>0.10005592344950609</v>
      </c>
      <c r="I67" s="45"/>
      <c r="J67" s="38"/>
      <c r="K67" s="6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x14ac:dyDescent="0.25">
      <c r="A68" s="31">
        <v>259</v>
      </c>
      <c r="B68" s="32">
        <v>81500229</v>
      </c>
      <c r="C68" s="33">
        <v>48.4</v>
      </c>
      <c r="D68" s="34">
        <v>3.694</v>
      </c>
      <c r="E68" s="34">
        <v>3.855</v>
      </c>
      <c r="F68" s="34">
        <f t="shared" si="0"/>
        <v>0.16100000000000003</v>
      </c>
      <c r="G68" s="75">
        <f>(C68/C230)*G11</f>
        <v>9.2537726646435878E-2</v>
      </c>
      <c r="H68" s="76">
        <f t="shared" si="1"/>
        <v>0.25353772664643592</v>
      </c>
      <c r="I68" s="45"/>
      <c r="J68" s="38"/>
      <c r="K68" s="6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x14ac:dyDescent="0.25">
      <c r="A69" s="31">
        <v>260</v>
      </c>
      <c r="B69" s="32">
        <v>81500231</v>
      </c>
      <c r="C69" s="33">
        <v>44.7</v>
      </c>
      <c r="D69" s="34">
        <v>7.0039999999999996</v>
      </c>
      <c r="E69" s="34">
        <v>7.609</v>
      </c>
      <c r="F69" s="34">
        <f t="shared" si="0"/>
        <v>0.60500000000000043</v>
      </c>
      <c r="G69" s="75">
        <f>(C69/C230)*G11</f>
        <v>8.5463561592886039E-2</v>
      </c>
      <c r="H69" s="76">
        <f t="shared" si="1"/>
        <v>0.69046356159288647</v>
      </c>
      <c r="I69" s="45"/>
      <c r="J69" s="38"/>
      <c r="K69" s="6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x14ac:dyDescent="0.25">
      <c r="A70" s="31">
        <v>261</v>
      </c>
      <c r="B70" s="32">
        <v>81500272</v>
      </c>
      <c r="C70" s="33">
        <v>63.5</v>
      </c>
      <c r="D70" s="34">
        <v>4.3239999999999998</v>
      </c>
      <c r="E70" s="34">
        <v>4.3239999999999998</v>
      </c>
      <c r="F70" s="34">
        <f t="shared" si="0"/>
        <v>0</v>
      </c>
      <c r="G70" s="75">
        <f>(C70/C230)*G11</f>
        <v>0.12140796781092313</v>
      </c>
      <c r="H70" s="76">
        <f t="shared" si="1"/>
        <v>0.12140796781092313</v>
      </c>
      <c r="I70" s="45"/>
      <c r="J70" s="38"/>
      <c r="K70" s="6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x14ac:dyDescent="0.25">
      <c r="A71" s="31">
        <v>262</v>
      </c>
      <c r="B71" s="32">
        <v>81500271</v>
      </c>
      <c r="C71" s="33">
        <v>36.5</v>
      </c>
      <c r="D71" s="34">
        <v>0.95499999999999996</v>
      </c>
      <c r="E71" s="34">
        <v>1.5880000000000001</v>
      </c>
      <c r="F71" s="34">
        <f t="shared" si="0"/>
        <v>0.63300000000000012</v>
      </c>
      <c r="G71" s="75">
        <f>(C71/C230)*G11</f>
        <v>6.9785682285018802E-2</v>
      </c>
      <c r="H71" s="76">
        <f t="shared" si="1"/>
        <v>0.70278568228501892</v>
      </c>
      <c r="I71" s="45"/>
      <c r="J71" s="38"/>
      <c r="K71" s="6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x14ac:dyDescent="0.25">
      <c r="A72" s="31">
        <v>263</v>
      </c>
      <c r="B72" s="32">
        <v>81500258</v>
      </c>
      <c r="C72" s="33">
        <v>63.8</v>
      </c>
      <c r="D72" s="34">
        <v>5.6180000000000003</v>
      </c>
      <c r="E72" s="34">
        <v>5.8380000000000001</v>
      </c>
      <c r="F72" s="34">
        <f t="shared" si="0"/>
        <v>0.21999999999999975</v>
      </c>
      <c r="G72" s="75">
        <f>(C72/C230)*G11</f>
        <v>0.12198154876121095</v>
      </c>
      <c r="H72" s="76">
        <f t="shared" si="1"/>
        <v>0.34198154876121067</v>
      </c>
      <c r="I72" s="45"/>
      <c r="J72" s="38"/>
      <c r="K72" s="6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x14ac:dyDescent="0.25">
      <c r="A73" s="31">
        <v>264</v>
      </c>
      <c r="B73" s="32">
        <v>81500257</v>
      </c>
      <c r="C73" s="33">
        <v>45.6</v>
      </c>
      <c r="D73" s="34">
        <v>10.176</v>
      </c>
      <c r="E73" s="34">
        <v>10.893000000000001</v>
      </c>
      <c r="F73" s="34">
        <f t="shared" si="0"/>
        <v>0.71700000000000053</v>
      </c>
      <c r="G73" s="75">
        <f>(C73/C230)*G11</f>
        <v>8.7184304443749513E-2</v>
      </c>
      <c r="H73" s="76">
        <f t="shared" si="1"/>
        <v>0.80418430444375</v>
      </c>
      <c r="I73" s="45"/>
      <c r="J73" s="38"/>
      <c r="K73" s="6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x14ac:dyDescent="0.25">
      <c r="A74" s="31">
        <v>265</v>
      </c>
      <c r="B74" s="32">
        <v>81500519</v>
      </c>
      <c r="C74" s="33">
        <v>53.2</v>
      </c>
      <c r="D74" s="34">
        <v>1.4710000000000001</v>
      </c>
      <c r="E74" s="34">
        <v>1.954</v>
      </c>
      <c r="F74" s="34">
        <f t="shared" si="0"/>
        <v>0.48299999999999987</v>
      </c>
      <c r="G74" s="75">
        <f>(C74/C230)*G11</f>
        <v>0.10171502185104112</v>
      </c>
      <c r="H74" s="76">
        <f t="shared" si="1"/>
        <v>0.58471502185104096</v>
      </c>
      <c r="I74" s="45"/>
      <c r="J74" s="38"/>
      <c r="K74" s="6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x14ac:dyDescent="0.25">
      <c r="A75" s="31">
        <v>266</v>
      </c>
      <c r="B75" s="32">
        <v>81500516</v>
      </c>
      <c r="C75" s="33">
        <v>42.9</v>
      </c>
      <c r="D75" s="34">
        <v>1.4490000000000001</v>
      </c>
      <c r="E75" s="34">
        <v>1.4490000000000001</v>
      </c>
      <c r="F75" s="34">
        <f t="shared" si="0"/>
        <v>0</v>
      </c>
      <c r="G75" s="75">
        <f>(C75/C230)*G11</f>
        <v>8.2022075891159077E-2</v>
      </c>
      <c r="H75" s="76">
        <f t="shared" si="1"/>
        <v>8.2022075891159077E-2</v>
      </c>
      <c r="I75" s="45"/>
      <c r="J75" s="38"/>
      <c r="K75" s="6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x14ac:dyDescent="0.25">
      <c r="A76" s="31">
        <v>267</v>
      </c>
      <c r="B76" s="32">
        <v>81500512</v>
      </c>
      <c r="C76" s="33">
        <v>77.2</v>
      </c>
      <c r="D76" s="34">
        <v>1.5029999999999999</v>
      </c>
      <c r="E76" s="34">
        <v>2.2770000000000001</v>
      </c>
      <c r="F76" s="34">
        <f t="shared" si="0"/>
        <v>0.77400000000000024</v>
      </c>
      <c r="G76" s="75">
        <f>(C76/C230)*G11</f>
        <v>0.14760149787406718</v>
      </c>
      <c r="H76" s="76">
        <f t="shared" si="1"/>
        <v>0.92160149787406742</v>
      </c>
      <c r="I76" s="45"/>
      <c r="J76" s="38"/>
      <c r="K76" s="6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x14ac:dyDescent="0.25">
      <c r="A77" s="31">
        <v>268</v>
      </c>
      <c r="B77" s="32">
        <v>81500518</v>
      </c>
      <c r="C77" s="33">
        <v>77</v>
      </c>
      <c r="D77" s="34">
        <v>7.9160000000000004</v>
      </c>
      <c r="E77" s="34">
        <v>8.7720000000000002</v>
      </c>
      <c r="F77" s="34">
        <f t="shared" si="0"/>
        <v>0.85599999999999987</v>
      </c>
      <c r="G77" s="75">
        <f>(C77/C230)*G11</f>
        <v>0.14721911057387527</v>
      </c>
      <c r="H77" s="76">
        <f t="shared" si="1"/>
        <v>1.003219110573875</v>
      </c>
      <c r="I77" s="45"/>
      <c r="J77" s="38"/>
      <c r="K77" s="6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x14ac:dyDescent="0.25">
      <c r="A78" s="31">
        <v>269</v>
      </c>
      <c r="B78" s="32">
        <v>81500517</v>
      </c>
      <c r="C78" s="33">
        <v>47.2</v>
      </c>
      <c r="D78" s="34">
        <v>4.7039999999999997</v>
      </c>
      <c r="E78" s="34">
        <v>5.0119999999999996</v>
      </c>
      <c r="F78" s="34">
        <f t="shared" si="0"/>
        <v>0.30799999999999983</v>
      </c>
      <c r="G78" s="75">
        <f>(C78/C230)*G11</f>
        <v>9.0243402845284593E-2</v>
      </c>
      <c r="H78" s="76">
        <f t="shared" si="1"/>
        <v>0.39824340284528442</v>
      </c>
      <c r="I78" s="45"/>
      <c r="J78" s="38"/>
      <c r="K78" s="6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x14ac:dyDescent="0.25">
      <c r="A79" s="31">
        <v>270</v>
      </c>
      <c r="B79" s="32">
        <v>81500514</v>
      </c>
      <c r="C79" s="33">
        <v>52.4</v>
      </c>
      <c r="D79" s="34">
        <v>3.92</v>
      </c>
      <c r="E79" s="34">
        <v>4.3460000000000001</v>
      </c>
      <c r="F79" s="34">
        <f t="shared" ref="F79:F142" si="2">E79-D79</f>
        <v>0.42600000000000016</v>
      </c>
      <c r="G79" s="75">
        <f>(C79/C230)*G11</f>
        <v>0.10018547265027357</v>
      </c>
      <c r="H79" s="76">
        <f t="shared" ref="H79:H142" si="3">G79+F79</f>
        <v>0.52618547265027371</v>
      </c>
      <c r="I79" s="45"/>
      <c r="J79" s="38"/>
      <c r="K79" s="6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x14ac:dyDescent="0.25">
      <c r="A80" s="31">
        <v>271</v>
      </c>
      <c r="B80" s="32">
        <v>81500508</v>
      </c>
      <c r="C80" s="33">
        <v>48.2</v>
      </c>
      <c r="D80" s="34">
        <v>0</v>
      </c>
      <c r="E80" s="34">
        <v>0</v>
      </c>
      <c r="F80" s="34">
        <f t="shared" si="2"/>
        <v>0</v>
      </c>
      <c r="G80" s="75">
        <f>(C80/C230)*G11</f>
        <v>9.2155339346244008E-2</v>
      </c>
      <c r="H80" s="76">
        <f t="shared" si="3"/>
        <v>9.2155339346244008E-2</v>
      </c>
      <c r="I80" s="45"/>
      <c r="J80" s="38"/>
      <c r="K80" s="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x14ac:dyDescent="0.25">
      <c r="A81" s="31">
        <v>272</v>
      </c>
      <c r="B81" s="32">
        <v>81500513</v>
      </c>
      <c r="C81" s="33">
        <v>44.6</v>
      </c>
      <c r="D81" s="34">
        <v>2.109</v>
      </c>
      <c r="E81" s="34">
        <v>2.27</v>
      </c>
      <c r="F81" s="34">
        <f t="shared" si="2"/>
        <v>0.16100000000000003</v>
      </c>
      <c r="G81" s="75">
        <f>(C81/C230)*G11</f>
        <v>8.5272367942790098E-2</v>
      </c>
      <c r="H81" s="76">
        <f t="shared" si="3"/>
        <v>0.24627236794279012</v>
      </c>
      <c r="I81" s="45"/>
      <c r="J81" s="38"/>
      <c r="K81" s="6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x14ac:dyDescent="0.25">
      <c r="A82" s="31">
        <v>273</v>
      </c>
      <c r="B82" s="32">
        <v>81500509</v>
      </c>
      <c r="C82" s="33">
        <v>63.7</v>
      </c>
      <c r="D82" s="34">
        <v>4.1829999999999998</v>
      </c>
      <c r="E82" s="34">
        <v>4.76</v>
      </c>
      <c r="F82" s="34">
        <f t="shared" si="2"/>
        <v>0.57699999999999996</v>
      </c>
      <c r="G82" s="75">
        <f>(C82/C230)*G11</f>
        <v>0.12179035511111501</v>
      </c>
      <c r="H82" s="76">
        <f t="shared" si="3"/>
        <v>0.69879035511111498</v>
      </c>
      <c r="I82" s="45"/>
      <c r="J82" s="38"/>
      <c r="K82" s="6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x14ac:dyDescent="0.25">
      <c r="A83" s="31">
        <v>274</v>
      </c>
      <c r="B83" s="32">
        <v>91557084</v>
      </c>
      <c r="C83" s="33">
        <v>36.4</v>
      </c>
      <c r="D83" s="34">
        <v>0</v>
      </c>
      <c r="E83" s="34">
        <v>0.185</v>
      </c>
      <c r="F83" s="34">
        <f t="shared" si="2"/>
        <v>0.185</v>
      </c>
      <c r="G83" s="75">
        <f>(C83/C230)*G11</f>
        <v>6.959448863492286E-2</v>
      </c>
      <c r="H83" s="76">
        <f t="shared" si="3"/>
        <v>0.25459448863492284</v>
      </c>
      <c r="I83" s="45"/>
      <c r="J83" s="38"/>
      <c r="K83" s="6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x14ac:dyDescent="0.25">
      <c r="A84" s="31">
        <v>275</v>
      </c>
      <c r="B84" s="32">
        <v>81500505</v>
      </c>
      <c r="C84" s="33">
        <v>64.2</v>
      </c>
      <c r="D84" s="34">
        <v>9.1590000000000007</v>
      </c>
      <c r="E84" s="34">
        <v>9.4730000000000008</v>
      </c>
      <c r="F84" s="34">
        <f t="shared" si="2"/>
        <v>0.31400000000000006</v>
      </c>
      <c r="G84" s="75">
        <f>(C84/C230)*G11</f>
        <v>0.12274632336159472</v>
      </c>
      <c r="H84" s="76">
        <f t="shared" si="3"/>
        <v>0.4367463233615948</v>
      </c>
      <c r="I84" s="45"/>
      <c r="J84" s="38"/>
      <c r="K84" s="6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x14ac:dyDescent="0.25">
      <c r="A85" s="31">
        <v>276</v>
      </c>
      <c r="B85" s="32">
        <v>81500515</v>
      </c>
      <c r="C85" s="33">
        <v>45.5</v>
      </c>
      <c r="D85" s="34">
        <v>7.0830000000000002</v>
      </c>
      <c r="E85" s="34">
        <v>7.4109999999999996</v>
      </c>
      <c r="F85" s="34">
        <f t="shared" si="2"/>
        <v>0.3279999999999994</v>
      </c>
      <c r="G85" s="75">
        <f>(C85/C230)*G11</f>
        <v>8.6993110793653572E-2</v>
      </c>
      <c r="H85" s="76">
        <f t="shared" si="3"/>
        <v>0.41499311079365298</v>
      </c>
      <c r="I85" s="45"/>
      <c r="J85" s="38"/>
      <c r="K85" s="6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x14ac:dyDescent="0.25">
      <c r="A86" s="31">
        <v>277</v>
      </c>
      <c r="B86" s="32">
        <v>81500420</v>
      </c>
      <c r="C86" s="33">
        <v>52.7</v>
      </c>
      <c r="D86" s="34">
        <v>9</v>
      </c>
      <c r="E86" s="34">
        <v>9.1140000000000008</v>
      </c>
      <c r="F86" s="34">
        <f t="shared" si="2"/>
        <v>0.11400000000000077</v>
      </c>
      <c r="G86" s="75">
        <f>(C86/C230)*G11</f>
        <v>0.10075905360056141</v>
      </c>
      <c r="H86" s="76">
        <f t="shared" si="3"/>
        <v>0.21475905360056219</v>
      </c>
      <c r="I86" s="45"/>
      <c r="J86" s="38"/>
      <c r="K86" s="6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x14ac:dyDescent="0.25">
      <c r="A87" s="31">
        <v>278</v>
      </c>
      <c r="B87" s="32">
        <v>81500510</v>
      </c>
      <c r="C87" s="33">
        <v>42.9</v>
      </c>
      <c r="D87" s="34">
        <v>6.7679999999999998</v>
      </c>
      <c r="E87" s="34">
        <v>6.976</v>
      </c>
      <c r="F87" s="34">
        <f t="shared" si="2"/>
        <v>0.20800000000000018</v>
      </c>
      <c r="G87" s="75">
        <f>(C87/C230)*G11</f>
        <v>8.2022075891159077E-2</v>
      </c>
      <c r="H87" s="76">
        <f t="shared" si="3"/>
        <v>0.29002207589115925</v>
      </c>
      <c r="I87" s="45"/>
      <c r="J87" s="38"/>
      <c r="K87" s="6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x14ac:dyDescent="0.25">
      <c r="A88" s="31">
        <v>279</v>
      </c>
      <c r="B88" s="32">
        <v>81500511</v>
      </c>
      <c r="C88" s="33">
        <v>77</v>
      </c>
      <c r="D88" s="34">
        <v>20.22</v>
      </c>
      <c r="E88" s="34">
        <v>21.129000000000001</v>
      </c>
      <c r="F88" s="34">
        <f t="shared" si="2"/>
        <v>0.90900000000000247</v>
      </c>
      <c r="G88" s="75">
        <f>(C88/C230)*G11</f>
        <v>0.14721911057387527</v>
      </c>
      <c r="H88" s="76">
        <f t="shared" si="3"/>
        <v>1.0562191105738776</v>
      </c>
      <c r="I88" s="45"/>
      <c r="J88" s="38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x14ac:dyDescent="0.25">
      <c r="A89" s="31">
        <v>280</v>
      </c>
      <c r="B89" s="32">
        <v>81500504</v>
      </c>
      <c r="C89" s="33">
        <v>76.900000000000006</v>
      </c>
      <c r="D89" s="34">
        <v>11.532999999999999</v>
      </c>
      <c r="E89" s="34">
        <v>12.186</v>
      </c>
      <c r="F89" s="34">
        <f t="shared" si="2"/>
        <v>0.65300000000000047</v>
      </c>
      <c r="G89" s="75">
        <f>(C89/C230)*G11</f>
        <v>0.14702791692377934</v>
      </c>
      <c r="H89" s="76">
        <f t="shared" si="3"/>
        <v>0.80002791692377984</v>
      </c>
      <c r="I89" s="45"/>
      <c r="J89" s="38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x14ac:dyDescent="0.25">
      <c r="A90" s="31">
        <v>281</v>
      </c>
      <c r="B90" s="32">
        <v>81500507</v>
      </c>
      <c r="C90" s="33">
        <v>46.7</v>
      </c>
      <c r="D90" s="34">
        <v>5.9279999999999999</v>
      </c>
      <c r="E90" s="34">
        <v>6.2240000000000002</v>
      </c>
      <c r="F90" s="34">
        <f t="shared" si="2"/>
        <v>0.29600000000000026</v>
      </c>
      <c r="G90" s="75">
        <f>(C90/C230)*G11</f>
        <v>8.9287434594804885E-2</v>
      </c>
      <c r="H90" s="76">
        <f t="shared" si="3"/>
        <v>0.38528743459480513</v>
      </c>
      <c r="I90" s="45"/>
      <c r="J90" s="38"/>
      <c r="K90" s="6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x14ac:dyDescent="0.25">
      <c r="A91" s="31">
        <v>282</v>
      </c>
      <c r="B91" s="32">
        <v>81500414</v>
      </c>
      <c r="C91" s="33">
        <v>52.2</v>
      </c>
      <c r="D91" s="34">
        <v>7.3289999999999997</v>
      </c>
      <c r="E91" s="34">
        <v>7.8170000000000002</v>
      </c>
      <c r="F91" s="34">
        <f t="shared" si="2"/>
        <v>0.48800000000000043</v>
      </c>
      <c r="G91" s="75">
        <f>(C91/C230)*G11</f>
        <v>9.9803085350081686E-2</v>
      </c>
      <c r="H91" s="76">
        <f t="shared" si="3"/>
        <v>0.58780308535008208</v>
      </c>
      <c r="I91" s="45"/>
      <c r="J91" s="38"/>
      <c r="K91" s="6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x14ac:dyDescent="0.25">
      <c r="A92" s="31">
        <v>283</v>
      </c>
      <c r="B92" s="32">
        <v>81500415</v>
      </c>
      <c r="C92" s="33">
        <v>48.3</v>
      </c>
      <c r="D92" s="34">
        <v>7.9029999999999996</v>
      </c>
      <c r="E92" s="34">
        <v>8.5190000000000001</v>
      </c>
      <c r="F92" s="34">
        <f t="shared" si="2"/>
        <v>0.61600000000000055</v>
      </c>
      <c r="G92" s="75">
        <f>(C92/C230)*G11</f>
        <v>9.2346532996339936E-2</v>
      </c>
      <c r="H92" s="76">
        <f t="shared" si="3"/>
        <v>0.70834653299634054</v>
      </c>
      <c r="I92" s="45"/>
      <c r="J92" s="38"/>
      <c r="K92" s="6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x14ac:dyDescent="0.25">
      <c r="A93" s="31">
        <v>284</v>
      </c>
      <c r="B93" s="1">
        <v>81500422</v>
      </c>
      <c r="C93" s="2">
        <v>44.6</v>
      </c>
      <c r="D93" s="34">
        <v>6.3529999999999998</v>
      </c>
      <c r="E93" s="34">
        <v>6.6529999999999996</v>
      </c>
      <c r="F93" s="34">
        <f t="shared" si="2"/>
        <v>0.29999999999999982</v>
      </c>
      <c r="G93" s="75">
        <f>(C93/C230)*G11</f>
        <v>8.5272367942790098E-2</v>
      </c>
      <c r="H93" s="76">
        <f t="shared" si="3"/>
        <v>0.38527236794278991</v>
      </c>
      <c r="I93" s="45"/>
      <c r="J93" s="38"/>
      <c r="K93" s="6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x14ac:dyDescent="0.25">
      <c r="A94" s="31">
        <v>285</v>
      </c>
      <c r="B94" s="1">
        <v>81500419</v>
      </c>
      <c r="C94" s="2">
        <v>63.6</v>
      </c>
      <c r="D94" s="34">
        <v>5.8650000000000002</v>
      </c>
      <c r="E94" s="34">
        <v>6.3710000000000004</v>
      </c>
      <c r="F94" s="34">
        <f t="shared" si="2"/>
        <v>0.50600000000000023</v>
      </c>
      <c r="G94" s="75">
        <f>(C94/C230)*G11</f>
        <v>0.12159916146101907</v>
      </c>
      <c r="H94" s="76">
        <f t="shared" si="3"/>
        <v>0.62759916146101924</v>
      </c>
      <c r="I94" s="45"/>
      <c r="J94" s="38"/>
      <c r="K94" s="6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x14ac:dyDescent="0.25">
      <c r="A95" s="31">
        <v>286</v>
      </c>
      <c r="B95" s="1">
        <v>81500411</v>
      </c>
      <c r="C95" s="2">
        <v>35.799999999999997</v>
      </c>
      <c r="D95" s="34">
        <v>4.7149999999999999</v>
      </c>
      <c r="E95" s="34">
        <v>5.2789999999999999</v>
      </c>
      <c r="F95" s="34">
        <f t="shared" si="2"/>
        <v>0.56400000000000006</v>
      </c>
      <c r="G95" s="75">
        <f>(C95/C230)*G11</f>
        <v>6.8447326734347197E-2</v>
      </c>
      <c r="H95" s="76">
        <f t="shared" si="3"/>
        <v>0.63244732673434723</v>
      </c>
      <c r="I95" s="45"/>
      <c r="J95" s="38"/>
      <c r="K95" s="6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x14ac:dyDescent="0.25">
      <c r="A96" s="31">
        <v>287</v>
      </c>
      <c r="B96" s="1">
        <v>81500409</v>
      </c>
      <c r="C96" s="2">
        <v>64.3</v>
      </c>
      <c r="D96" s="34">
        <v>2.0539999999999998</v>
      </c>
      <c r="E96" s="34">
        <v>2.3149999999999999</v>
      </c>
      <c r="F96" s="34">
        <f t="shared" si="2"/>
        <v>0.26100000000000012</v>
      </c>
      <c r="G96" s="75">
        <f>(C96/C230)*G11</f>
        <v>0.12293751701169066</v>
      </c>
      <c r="H96" s="76">
        <f t="shared" si="3"/>
        <v>0.38393751701169077</v>
      </c>
      <c r="I96" s="45"/>
      <c r="J96" s="38"/>
      <c r="K96" s="6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x14ac:dyDescent="0.25">
      <c r="A97" s="31">
        <v>288</v>
      </c>
      <c r="B97" s="1">
        <v>81500423</v>
      </c>
      <c r="C97" s="2">
        <v>45.4</v>
      </c>
      <c r="D97" s="34">
        <v>6.1520000000000001</v>
      </c>
      <c r="E97" s="34">
        <v>6.7089999999999996</v>
      </c>
      <c r="F97" s="34">
        <f t="shared" si="2"/>
        <v>0.5569999999999995</v>
      </c>
      <c r="G97" s="75">
        <f>(C97/C230)*G11</f>
        <v>8.680191714355763E-2</v>
      </c>
      <c r="H97" s="76">
        <f t="shared" si="3"/>
        <v>0.64380191714355717</v>
      </c>
      <c r="I97" s="45"/>
      <c r="J97" s="38"/>
      <c r="K97" s="6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x14ac:dyDescent="0.25">
      <c r="A98" s="31">
        <v>289</v>
      </c>
      <c r="B98" s="1">
        <v>81500528</v>
      </c>
      <c r="C98" s="2">
        <v>52.9</v>
      </c>
      <c r="D98" s="34">
        <v>0.91400000000000003</v>
      </c>
      <c r="E98" s="34">
        <v>1.232</v>
      </c>
      <c r="F98" s="34">
        <f t="shared" si="2"/>
        <v>0.31799999999999995</v>
      </c>
      <c r="G98" s="75">
        <f>(C98/C230)*G11</f>
        <v>0.10114144090075328</v>
      </c>
      <c r="H98" s="76">
        <f t="shared" si="3"/>
        <v>0.41914144090075323</v>
      </c>
      <c r="I98" s="45"/>
      <c r="J98" s="38"/>
      <c r="K98" s="6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x14ac:dyDescent="0.25">
      <c r="A99" s="31">
        <v>290</v>
      </c>
      <c r="B99" s="1">
        <v>81500416</v>
      </c>
      <c r="C99" s="2">
        <v>43</v>
      </c>
      <c r="D99" s="34">
        <v>2.0259999999999998</v>
      </c>
      <c r="E99" s="34">
        <v>2.4239999999999999</v>
      </c>
      <c r="F99" s="34">
        <f t="shared" si="2"/>
        <v>0.39800000000000013</v>
      </c>
      <c r="G99" s="75">
        <f>(C99/C230)*G11</f>
        <v>8.2213269541255032E-2</v>
      </c>
      <c r="H99" s="76">
        <f t="shared" si="3"/>
        <v>0.48021326954125515</v>
      </c>
      <c r="I99" s="45"/>
      <c r="J99" s="38"/>
      <c r="K99" s="6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x14ac:dyDescent="0.25">
      <c r="A100" s="31">
        <v>291</v>
      </c>
      <c r="B100" s="1">
        <v>81500421</v>
      </c>
      <c r="C100" s="2">
        <v>76.7</v>
      </c>
      <c r="D100" s="34">
        <v>3.0539999999999998</v>
      </c>
      <c r="E100" s="34">
        <v>3.1589999999999998</v>
      </c>
      <c r="F100" s="34">
        <f t="shared" si="2"/>
        <v>0.10499999999999998</v>
      </c>
      <c r="G100" s="75">
        <f>(C100/C230)*G11</f>
        <v>0.14664552962358746</v>
      </c>
      <c r="H100" s="76">
        <f t="shared" si="3"/>
        <v>0.25164552962358744</v>
      </c>
      <c r="I100" s="45"/>
      <c r="J100" s="38"/>
      <c r="K100" s="6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x14ac:dyDescent="0.25">
      <c r="A101" s="31">
        <v>292</v>
      </c>
      <c r="B101" s="1">
        <v>81500413</v>
      </c>
      <c r="C101" s="2">
        <v>77.900000000000006</v>
      </c>
      <c r="D101" s="34">
        <v>12.609</v>
      </c>
      <c r="E101" s="34">
        <v>13.412000000000001</v>
      </c>
      <c r="F101" s="34">
        <f t="shared" si="2"/>
        <v>0.80300000000000082</v>
      </c>
      <c r="G101" s="75">
        <f>(C101/C230)*G11</f>
        <v>0.14893985342473878</v>
      </c>
      <c r="H101" s="76">
        <f t="shared" si="3"/>
        <v>0.95193985342473963</v>
      </c>
      <c r="I101" s="45"/>
      <c r="J101" s="38"/>
      <c r="K101" s="6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x14ac:dyDescent="0.25">
      <c r="A102" s="31">
        <v>293</v>
      </c>
      <c r="B102" s="1">
        <v>81500418</v>
      </c>
      <c r="C102" s="2">
        <v>47</v>
      </c>
      <c r="D102" s="34">
        <v>0</v>
      </c>
      <c r="E102" s="34">
        <v>0</v>
      </c>
      <c r="F102" s="34">
        <f t="shared" si="2"/>
        <v>0</v>
      </c>
      <c r="G102" s="75">
        <f>(C102/C230)*G11</f>
        <v>8.9861015545092709E-2</v>
      </c>
      <c r="H102" s="76">
        <f t="shared" si="3"/>
        <v>8.9861015545092709E-2</v>
      </c>
      <c r="I102" s="45"/>
      <c r="J102" s="38"/>
      <c r="K102" s="6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x14ac:dyDescent="0.25">
      <c r="A103" s="31">
        <v>294</v>
      </c>
      <c r="B103" s="1">
        <v>81500533</v>
      </c>
      <c r="C103" s="2">
        <v>52</v>
      </c>
      <c r="D103" s="34">
        <v>0.99980000000000002</v>
      </c>
      <c r="E103" s="34">
        <v>1.0669</v>
      </c>
      <c r="F103" s="34">
        <f t="shared" si="2"/>
        <v>6.7099999999999937E-2</v>
      </c>
      <c r="G103" s="75">
        <f>(C103/C230)*G11</f>
        <v>9.9420698049889802E-2</v>
      </c>
      <c r="H103" s="76">
        <f t="shared" si="3"/>
        <v>0.16652069804988973</v>
      </c>
      <c r="I103" s="45"/>
      <c r="J103" s="38"/>
      <c r="K103" s="6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x14ac:dyDescent="0.25">
      <c r="A104" s="31">
        <v>295</v>
      </c>
      <c r="B104" s="1">
        <v>81500532</v>
      </c>
      <c r="C104" s="2">
        <v>48.1</v>
      </c>
      <c r="D104" s="34">
        <v>0.2422</v>
      </c>
      <c r="E104" s="34">
        <v>0.246</v>
      </c>
      <c r="F104" s="34">
        <f>E104-D104</f>
        <v>3.7999999999999978E-3</v>
      </c>
      <c r="G104" s="75">
        <f>(C104/C230)*G11</f>
        <v>9.1964145696148067E-2</v>
      </c>
      <c r="H104" s="76">
        <f t="shared" si="3"/>
        <v>9.5764145696148065E-2</v>
      </c>
      <c r="I104" s="45"/>
      <c r="J104" s="38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x14ac:dyDescent="0.25">
      <c r="A105" s="31">
        <v>296</v>
      </c>
      <c r="B105" s="1">
        <v>81500529</v>
      </c>
      <c r="C105" s="2">
        <v>44.7</v>
      </c>
      <c r="D105" s="34">
        <v>9.2929999999999993</v>
      </c>
      <c r="E105" s="34">
        <v>9.9700000000000006</v>
      </c>
      <c r="F105" s="34">
        <f t="shared" si="2"/>
        <v>0.67700000000000138</v>
      </c>
      <c r="G105" s="75">
        <f>(C105/C230)*G11</f>
        <v>8.5463561592886039E-2</v>
      </c>
      <c r="H105" s="76">
        <f t="shared" si="3"/>
        <v>0.76246356159288742</v>
      </c>
      <c r="I105" s="45"/>
      <c r="J105" s="38"/>
      <c r="K105" s="6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x14ac:dyDescent="0.25">
      <c r="A106" s="31">
        <v>297</v>
      </c>
      <c r="B106" s="1">
        <v>81500410</v>
      </c>
      <c r="C106" s="2">
        <v>63.6</v>
      </c>
      <c r="D106" s="34">
        <v>4.0519999999999996</v>
      </c>
      <c r="E106" s="34">
        <v>4.3070000000000004</v>
      </c>
      <c r="F106" s="34">
        <f t="shared" si="2"/>
        <v>0.25500000000000078</v>
      </c>
      <c r="G106" s="75">
        <f>(C106/C230)*G11</f>
        <v>0.12159916146101907</v>
      </c>
      <c r="H106" s="76">
        <f t="shared" si="3"/>
        <v>0.37659916146101985</v>
      </c>
      <c r="I106" s="45"/>
      <c r="J106" s="38"/>
      <c r="K106" s="6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x14ac:dyDescent="0.25">
      <c r="A107" s="31">
        <v>298</v>
      </c>
      <c r="B107" s="1">
        <v>81500412</v>
      </c>
      <c r="C107" s="2">
        <v>36.4</v>
      </c>
      <c r="D107" s="42">
        <v>0.76300000000000001</v>
      </c>
      <c r="E107" s="42">
        <v>0.76300000000000001</v>
      </c>
      <c r="F107" s="34">
        <f t="shared" si="2"/>
        <v>0</v>
      </c>
      <c r="G107" s="75">
        <f>(C107/C230)*G11</f>
        <v>6.959448863492286E-2</v>
      </c>
      <c r="H107" s="76">
        <f t="shared" si="3"/>
        <v>6.959448863492286E-2</v>
      </c>
      <c r="I107" s="45"/>
      <c r="J107" s="38"/>
      <c r="K107" s="6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x14ac:dyDescent="0.25">
      <c r="A108" s="31">
        <v>299</v>
      </c>
      <c r="B108" s="1">
        <v>81500417</v>
      </c>
      <c r="C108" s="2">
        <v>64.3</v>
      </c>
      <c r="D108" s="42">
        <v>10.992000000000001</v>
      </c>
      <c r="E108" s="42">
        <v>11.803000000000001</v>
      </c>
      <c r="F108" s="34">
        <f t="shared" si="2"/>
        <v>0.81099999999999994</v>
      </c>
      <c r="G108" s="75">
        <f>(C108/C230)*G11</f>
        <v>0.12293751701169066</v>
      </c>
      <c r="H108" s="76">
        <f t="shared" si="3"/>
        <v>0.93393751701169059</v>
      </c>
      <c r="I108" s="45"/>
      <c r="J108" s="38"/>
      <c r="K108" s="6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x14ac:dyDescent="0.25">
      <c r="A109" s="31">
        <v>300</v>
      </c>
      <c r="B109" s="1">
        <v>81500408</v>
      </c>
      <c r="C109" s="2">
        <v>45.6</v>
      </c>
      <c r="D109" s="34">
        <v>1.4079999999999999</v>
      </c>
      <c r="E109" s="34">
        <v>1.6990000000000001</v>
      </c>
      <c r="F109" s="34">
        <f t="shared" si="2"/>
        <v>0.29100000000000015</v>
      </c>
      <c r="G109" s="75">
        <f>(C109/C230)*G11</f>
        <v>8.7184304443749513E-2</v>
      </c>
      <c r="H109" s="76">
        <f t="shared" si="3"/>
        <v>0.37818430444374967</v>
      </c>
      <c r="I109" s="45"/>
      <c r="J109" s="38"/>
      <c r="K109" s="6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x14ac:dyDescent="0.25">
      <c r="A110" s="31">
        <v>301</v>
      </c>
      <c r="B110" s="1">
        <v>81500535</v>
      </c>
      <c r="C110" s="2">
        <v>53.1</v>
      </c>
      <c r="D110" s="34">
        <v>11.412000000000001</v>
      </c>
      <c r="E110" s="34">
        <v>12.058</v>
      </c>
      <c r="F110" s="34">
        <f t="shared" si="2"/>
        <v>0.64599999999999902</v>
      </c>
      <c r="G110" s="75">
        <f>(C110/C230)*G11</f>
        <v>0.10152382820094517</v>
      </c>
      <c r="H110" s="76">
        <f t="shared" si="3"/>
        <v>0.74752382820094421</v>
      </c>
      <c r="I110" s="45"/>
      <c r="J110" s="38"/>
      <c r="K110" s="6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x14ac:dyDescent="0.25">
      <c r="A111" s="31">
        <v>302</v>
      </c>
      <c r="B111" s="32">
        <v>81500448</v>
      </c>
      <c r="C111" s="33">
        <v>42.9</v>
      </c>
      <c r="D111" s="34">
        <v>8.423</v>
      </c>
      <c r="E111" s="34">
        <v>9.0060000000000002</v>
      </c>
      <c r="F111" s="34">
        <f t="shared" si="2"/>
        <v>0.58300000000000018</v>
      </c>
      <c r="G111" s="75">
        <f>(C111/C230)*G11</f>
        <v>8.2022075891159077E-2</v>
      </c>
      <c r="H111" s="76">
        <f t="shared" si="3"/>
        <v>0.66502207589115925</v>
      </c>
      <c r="I111" s="45"/>
      <c r="J111" s="38"/>
      <c r="K111" s="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x14ac:dyDescent="0.25">
      <c r="A112" s="31">
        <v>303</v>
      </c>
      <c r="B112" s="32">
        <v>81500451</v>
      </c>
      <c r="C112" s="33">
        <v>76.900000000000006</v>
      </c>
      <c r="D112" s="34">
        <v>0.191</v>
      </c>
      <c r="E112" s="34">
        <v>0.66800000000000004</v>
      </c>
      <c r="F112" s="34">
        <f t="shared" si="2"/>
        <v>0.47700000000000004</v>
      </c>
      <c r="G112" s="75">
        <f>(C112/C230)*G11</f>
        <v>0.14702791692377934</v>
      </c>
      <c r="H112" s="76">
        <f t="shared" si="3"/>
        <v>0.62402791692377935</v>
      </c>
      <c r="I112" s="45"/>
      <c r="J112" s="38"/>
      <c r="K112" s="6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x14ac:dyDescent="0.25">
      <c r="A113" s="31">
        <v>304</v>
      </c>
      <c r="B113" s="41">
        <v>81500449</v>
      </c>
      <c r="C113" s="33">
        <v>77.400000000000006</v>
      </c>
      <c r="D113" s="34">
        <v>2.9820000000000002</v>
      </c>
      <c r="E113" s="34">
        <v>3.5249999999999999</v>
      </c>
      <c r="F113" s="34">
        <f t="shared" si="2"/>
        <v>0.54299999999999971</v>
      </c>
      <c r="G113" s="75">
        <f>(C113/C230)*G11</f>
        <v>0.14798388517425906</v>
      </c>
      <c r="H113" s="76">
        <f t="shared" si="3"/>
        <v>0.69098388517425879</v>
      </c>
      <c r="I113" s="45"/>
      <c r="J113" s="38"/>
      <c r="K113" s="6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x14ac:dyDescent="0.25">
      <c r="A114" s="31">
        <v>305</v>
      </c>
      <c r="B114" s="32">
        <v>81500452</v>
      </c>
      <c r="C114" s="33">
        <v>47.1</v>
      </c>
      <c r="D114" s="34">
        <v>1E-3</v>
      </c>
      <c r="E114" s="34">
        <v>0</v>
      </c>
      <c r="F114" s="34">
        <f t="shared" si="2"/>
        <v>-1E-3</v>
      </c>
      <c r="G114" s="75">
        <f>(C114/C230)*G11</f>
        <v>9.0052209195188651E-2</v>
      </c>
      <c r="H114" s="76">
        <f t="shared" si="3"/>
        <v>8.905220919518865E-2</v>
      </c>
      <c r="I114" s="45"/>
      <c r="J114" s="38"/>
      <c r="K114" s="6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x14ac:dyDescent="0.25">
      <c r="A115" s="31">
        <v>306</v>
      </c>
      <c r="B115" s="32">
        <v>81500534</v>
      </c>
      <c r="C115" s="33">
        <v>52.1</v>
      </c>
      <c r="D115" s="34">
        <v>4.4999999999999998E-2</v>
      </c>
      <c r="E115" s="34">
        <v>4.4999999999999998E-2</v>
      </c>
      <c r="F115" s="34">
        <f t="shared" si="2"/>
        <v>0</v>
      </c>
      <c r="G115" s="75">
        <f>(C115/C230)*G11</f>
        <v>9.9611891699985758E-2</v>
      </c>
      <c r="H115" s="76">
        <f t="shared" si="3"/>
        <v>9.9611891699985758E-2</v>
      </c>
      <c r="I115" s="45"/>
      <c r="J115" s="38"/>
      <c r="K115" s="6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x14ac:dyDescent="0.25">
      <c r="A116" s="31">
        <v>307</v>
      </c>
      <c r="B116" s="32">
        <v>81500539</v>
      </c>
      <c r="C116" s="33">
        <v>48.3</v>
      </c>
      <c r="D116" s="34">
        <v>6.431</v>
      </c>
      <c r="E116" s="34">
        <v>7.0289999999999999</v>
      </c>
      <c r="F116" s="34">
        <f t="shared" si="2"/>
        <v>0.59799999999999986</v>
      </c>
      <c r="G116" s="75">
        <f>(C116/C230)*G11</f>
        <v>9.2346532996339936E-2</v>
      </c>
      <c r="H116" s="76">
        <f t="shared" si="3"/>
        <v>0.69034653299633986</v>
      </c>
      <c r="I116" s="45"/>
      <c r="J116" s="38"/>
      <c r="K116" s="6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x14ac:dyDescent="0.25">
      <c r="A117" s="31">
        <v>308</v>
      </c>
      <c r="B117" s="32">
        <v>81500530</v>
      </c>
      <c r="C117" s="33">
        <v>44.8</v>
      </c>
      <c r="D117" s="34">
        <v>0</v>
      </c>
      <c r="E117" s="34">
        <v>0.53400000000000003</v>
      </c>
      <c r="F117" s="34">
        <f t="shared" si="2"/>
        <v>0.53400000000000003</v>
      </c>
      <c r="G117" s="75">
        <f>(C117/C230)*G11</f>
        <v>8.5654755242981981E-2</v>
      </c>
      <c r="H117" s="76">
        <f t="shared" si="3"/>
        <v>0.61965475524298197</v>
      </c>
      <c r="I117" s="45"/>
      <c r="J117" s="38"/>
      <c r="K117" s="6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x14ac:dyDescent="0.25">
      <c r="A118" s="31">
        <v>309</v>
      </c>
      <c r="B118" s="32">
        <v>81500288</v>
      </c>
      <c r="C118" s="33">
        <v>64</v>
      </c>
      <c r="D118" s="34">
        <v>8.76</v>
      </c>
      <c r="E118" s="34">
        <v>9.4499999999999993</v>
      </c>
      <c r="F118" s="34">
        <f t="shared" si="2"/>
        <v>0.6899999999999995</v>
      </c>
      <c r="G118" s="75">
        <f>(C118/C230)*G11</f>
        <v>0.12236393606140283</v>
      </c>
      <c r="H118" s="76">
        <f t="shared" si="3"/>
        <v>0.81236393606140234</v>
      </c>
      <c r="I118" s="45"/>
      <c r="J118" s="38"/>
      <c r="K118" s="6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x14ac:dyDescent="0.25">
      <c r="A119" s="31">
        <v>310</v>
      </c>
      <c r="B119" s="32">
        <v>81500537</v>
      </c>
      <c r="C119" s="33">
        <v>36.299999999999997</v>
      </c>
      <c r="D119" s="34">
        <v>0</v>
      </c>
      <c r="E119" s="34">
        <v>0</v>
      </c>
      <c r="F119" s="34">
        <f t="shared" si="2"/>
        <v>0</v>
      </c>
      <c r="G119" s="75">
        <f>(C119/C230)*G11</f>
        <v>6.9403294984826905E-2</v>
      </c>
      <c r="H119" s="76">
        <f t="shared" si="3"/>
        <v>6.9403294984826905E-2</v>
      </c>
      <c r="I119" s="45"/>
      <c r="J119" s="38"/>
      <c r="K119" s="6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x14ac:dyDescent="0.25">
      <c r="A120" s="31">
        <v>311</v>
      </c>
      <c r="B120" s="32">
        <v>81500538</v>
      </c>
      <c r="C120" s="33">
        <v>64.099999999999994</v>
      </c>
      <c r="D120" s="34">
        <v>15.337999999999999</v>
      </c>
      <c r="E120" s="34">
        <v>16.236999999999998</v>
      </c>
      <c r="F120" s="34">
        <f t="shared" si="2"/>
        <v>0.89899999999999913</v>
      </c>
      <c r="G120" s="75">
        <f>(C120/C230)*G11</f>
        <v>0.12255512971149876</v>
      </c>
      <c r="H120" s="76">
        <f t="shared" si="3"/>
        <v>1.021555129711498</v>
      </c>
      <c r="I120" s="45"/>
      <c r="J120" s="38"/>
      <c r="K120" s="6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x14ac:dyDescent="0.25">
      <c r="A121" s="31">
        <v>312</v>
      </c>
      <c r="B121" s="32">
        <v>81500540</v>
      </c>
      <c r="C121" s="33">
        <v>45.7</v>
      </c>
      <c r="D121" s="34">
        <v>4.5750000000000002</v>
      </c>
      <c r="E121" s="34">
        <v>4.7309999999999999</v>
      </c>
      <c r="F121" s="34">
        <f t="shared" si="2"/>
        <v>0.15599999999999969</v>
      </c>
      <c r="G121" s="75">
        <f>(C121/C230)*G11</f>
        <v>8.7375498093845469E-2</v>
      </c>
      <c r="H121" s="76">
        <f t="shared" si="3"/>
        <v>0.24337549809384518</v>
      </c>
      <c r="I121" s="45"/>
      <c r="J121" s="38"/>
      <c r="K121" s="6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x14ac:dyDescent="0.25">
      <c r="A122" s="31">
        <v>313</v>
      </c>
      <c r="B122" s="32">
        <v>81500285</v>
      </c>
      <c r="C122" s="33">
        <v>53.3</v>
      </c>
      <c r="D122" s="34">
        <v>8.1270000000000007</v>
      </c>
      <c r="E122" s="34">
        <v>8.7460000000000004</v>
      </c>
      <c r="F122" s="34">
        <f t="shared" si="2"/>
        <v>0.61899999999999977</v>
      </c>
      <c r="G122" s="75">
        <f>(C122/C230)*G11</f>
        <v>0.10190621550113704</v>
      </c>
      <c r="H122" s="76">
        <f t="shared" si="3"/>
        <v>0.72090621550113676</v>
      </c>
      <c r="I122" s="45"/>
      <c r="J122" s="38"/>
      <c r="K122" s="6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x14ac:dyDescent="0.25">
      <c r="A123" s="31">
        <v>314</v>
      </c>
      <c r="B123" s="32">
        <v>81500527</v>
      </c>
      <c r="C123" s="33">
        <v>42.8</v>
      </c>
      <c r="D123" s="34">
        <v>5.44</v>
      </c>
      <c r="E123" s="34">
        <v>5.7119999999999997</v>
      </c>
      <c r="F123" s="34">
        <f t="shared" si="2"/>
        <v>0.27199999999999935</v>
      </c>
      <c r="G123" s="75">
        <f>(C123/C230)*G11</f>
        <v>8.1830882241063135E-2</v>
      </c>
      <c r="H123" s="76">
        <f t="shared" si="3"/>
        <v>0.35383088224106252</v>
      </c>
      <c r="I123" s="45"/>
      <c r="J123" s="38"/>
      <c r="K123" s="6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x14ac:dyDescent="0.25">
      <c r="A124" s="31">
        <v>315</v>
      </c>
      <c r="B124" s="32">
        <v>81500522</v>
      </c>
      <c r="C124" s="33">
        <v>76.8</v>
      </c>
      <c r="D124" s="34">
        <v>12.323</v>
      </c>
      <c r="E124" s="34">
        <v>13.175000000000001</v>
      </c>
      <c r="F124" s="34">
        <f t="shared" si="2"/>
        <v>0.85200000000000031</v>
      </c>
      <c r="G124" s="75">
        <f>(C124/C230)*G11</f>
        <v>0.14683672327368338</v>
      </c>
      <c r="H124" s="76">
        <f t="shared" si="3"/>
        <v>0.99883672327368367</v>
      </c>
      <c r="I124" s="45"/>
      <c r="J124" s="38"/>
      <c r="K124" s="6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x14ac:dyDescent="0.25">
      <c r="A125" s="31">
        <v>316</v>
      </c>
      <c r="B125" s="32">
        <v>81500521</v>
      </c>
      <c r="C125" s="33">
        <v>77.5</v>
      </c>
      <c r="D125" s="34">
        <v>11.776</v>
      </c>
      <c r="E125" s="34">
        <v>12.016999999999999</v>
      </c>
      <c r="F125" s="34">
        <f t="shared" si="2"/>
        <v>0.24099999999999966</v>
      </c>
      <c r="G125" s="75">
        <f>(C125/C230)*G11</f>
        <v>0.14817507882435499</v>
      </c>
      <c r="H125" s="76">
        <f t="shared" si="3"/>
        <v>0.38917507882435465</v>
      </c>
      <c r="I125" s="45"/>
      <c r="J125" s="38"/>
      <c r="K125" s="6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x14ac:dyDescent="0.25">
      <c r="A126" s="31">
        <v>317</v>
      </c>
      <c r="B126" s="32">
        <v>81500526</v>
      </c>
      <c r="C126" s="33">
        <v>47.1</v>
      </c>
      <c r="D126" s="34">
        <v>3.9889999999999999</v>
      </c>
      <c r="E126" s="34">
        <v>4.173</v>
      </c>
      <c r="F126" s="34">
        <f t="shared" si="2"/>
        <v>0.18400000000000016</v>
      </c>
      <c r="G126" s="75">
        <f>(C126/C230)*G11</f>
        <v>9.0052209195188651E-2</v>
      </c>
      <c r="H126" s="76">
        <f t="shared" si="3"/>
        <v>0.2740522091951888</v>
      </c>
      <c r="I126" s="45"/>
      <c r="J126" s="38"/>
      <c r="K126" s="6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x14ac:dyDescent="0.25">
      <c r="A127" s="31">
        <v>318</v>
      </c>
      <c r="B127" s="32">
        <v>81500286</v>
      </c>
      <c r="C127" s="33">
        <v>52.1</v>
      </c>
      <c r="D127" s="34">
        <v>6.6849999999999996</v>
      </c>
      <c r="E127" s="34">
        <v>7.1109999999999998</v>
      </c>
      <c r="F127" s="34">
        <f t="shared" si="2"/>
        <v>0.42600000000000016</v>
      </c>
      <c r="G127" s="75">
        <f>(C127/C230)*G11</f>
        <v>9.9611891699985758E-2</v>
      </c>
      <c r="H127" s="76">
        <f t="shared" si="3"/>
        <v>0.5256118916999859</v>
      </c>
      <c r="I127" s="45"/>
      <c r="J127" s="38"/>
      <c r="K127" s="6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x14ac:dyDescent="0.25">
      <c r="A128" s="31">
        <v>319</v>
      </c>
      <c r="B128" s="32">
        <v>81500536</v>
      </c>
      <c r="C128" s="33">
        <v>48.2</v>
      </c>
      <c r="D128" s="34">
        <v>2.2719999999999998</v>
      </c>
      <c r="E128" s="34">
        <v>2.4390000000000001</v>
      </c>
      <c r="F128" s="34">
        <f t="shared" si="2"/>
        <v>0.16700000000000026</v>
      </c>
      <c r="G128" s="75">
        <f>(C128/C230)*G11</f>
        <v>9.2155339346244008E-2</v>
      </c>
      <c r="H128" s="76">
        <f t="shared" si="3"/>
        <v>0.25915533934624424</v>
      </c>
      <c r="I128" s="45"/>
      <c r="J128" s="38"/>
      <c r="K128" s="6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x14ac:dyDescent="0.25">
      <c r="A129" s="31">
        <v>320</v>
      </c>
      <c r="B129" s="32">
        <v>81500287</v>
      </c>
      <c r="C129" s="33">
        <v>44.8</v>
      </c>
      <c r="D129" s="34">
        <v>3.1619999999999999</v>
      </c>
      <c r="E129" s="34">
        <v>3.2090000000000001</v>
      </c>
      <c r="F129" s="34">
        <f t="shared" si="2"/>
        <v>4.7000000000000153E-2</v>
      </c>
      <c r="G129" s="75">
        <f>(C129/C230)*G11</f>
        <v>8.5654755242981981E-2</v>
      </c>
      <c r="H129" s="76">
        <f t="shared" si="3"/>
        <v>0.13265475524298215</v>
      </c>
      <c r="I129" s="45"/>
      <c r="J129" s="38"/>
      <c r="K129" s="6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x14ac:dyDescent="0.25">
      <c r="A130" s="31">
        <v>321</v>
      </c>
      <c r="B130" s="32">
        <v>81500531</v>
      </c>
      <c r="C130" s="33">
        <v>63.7</v>
      </c>
      <c r="D130" s="34">
        <v>10.709</v>
      </c>
      <c r="E130" s="34">
        <v>11.593999999999999</v>
      </c>
      <c r="F130" s="34">
        <f t="shared" si="2"/>
        <v>0.88499999999999979</v>
      </c>
      <c r="G130" s="75">
        <f>(C130/C230)*G11</f>
        <v>0.12179035511111501</v>
      </c>
      <c r="H130" s="76">
        <f t="shared" si="3"/>
        <v>1.0067903551111148</v>
      </c>
      <c r="I130" s="45"/>
      <c r="J130" s="38"/>
      <c r="K130" s="6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x14ac:dyDescent="0.25">
      <c r="A131" s="31">
        <v>322</v>
      </c>
      <c r="B131" s="32">
        <v>81500523</v>
      </c>
      <c r="C131" s="33">
        <v>36.5</v>
      </c>
      <c r="D131" s="34">
        <v>5.9409999999999998</v>
      </c>
      <c r="E131" s="34">
        <v>5.9649999999999999</v>
      </c>
      <c r="F131" s="34">
        <f t="shared" si="2"/>
        <v>2.4000000000000021E-2</v>
      </c>
      <c r="G131" s="75">
        <f>(C131/C230)*G11</f>
        <v>6.9785682285018802E-2</v>
      </c>
      <c r="H131" s="76">
        <f t="shared" si="3"/>
        <v>9.3785682285018823E-2</v>
      </c>
      <c r="I131" s="45"/>
      <c r="J131" s="38"/>
      <c r="K131" s="6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x14ac:dyDescent="0.25">
      <c r="A132" s="31">
        <v>323</v>
      </c>
      <c r="B132" s="32">
        <v>81500523</v>
      </c>
      <c r="C132" s="33">
        <v>64.5</v>
      </c>
      <c r="D132" s="34">
        <v>13.135</v>
      </c>
      <c r="E132" s="34">
        <v>13.321</v>
      </c>
      <c r="F132" s="34">
        <f t="shared" si="2"/>
        <v>0.18599999999999994</v>
      </c>
      <c r="G132" s="75">
        <f>(C132/C230)*G11</f>
        <v>0.12331990431188254</v>
      </c>
      <c r="H132" s="76">
        <f t="shared" si="3"/>
        <v>0.3093199043118825</v>
      </c>
      <c r="I132" s="45"/>
      <c r="J132" s="38"/>
      <c r="K132" s="6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x14ac:dyDescent="0.25">
      <c r="A133" s="31">
        <v>324</v>
      </c>
      <c r="B133" s="32">
        <v>81500520</v>
      </c>
      <c r="C133" s="33">
        <v>45.5</v>
      </c>
      <c r="D133" s="34">
        <v>3.052</v>
      </c>
      <c r="E133" s="34">
        <v>3.8519999999999999</v>
      </c>
      <c r="F133" s="34">
        <f t="shared" si="2"/>
        <v>0.79999999999999982</v>
      </c>
      <c r="G133" s="75">
        <f>(C133/C230)*G11</f>
        <v>8.6993110793653572E-2</v>
      </c>
      <c r="H133" s="76">
        <f t="shared" si="3"/>
        <v>0.88699311079365339</v>
      </c>
      <c r="I133" s="45"/>
      <c r="J133" s="38"/>
      <c r="K133" s="6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x14ac:dyDescent="0.25">
      <c r="A134" s="31">
        <v>325</v>
      </c>
      <c r="B134" s="32">
        <v>81500446</v>
      </c>
      <c r="C134" s="33">
        <v>52.9</v>
      </c>
      <c r="D134" s="34">
        <v>5.6459999999999999</v>
      </c>
      <c r="E134" s="34">
        <v>6.28</v>
      </c>
      <c r="F134" s="34">
        <f t="shared" si="2"/>
        <v>0.63400000000000034</v>
      </c>
      <c r="G134" s="75">
        <f>(C134/C230)*G11</f>
        <v>0.10114144090075328</v>
      </c>
      <c r="H134" s="76">
        <f t="shared" si="3"/>
        <v>0.73514144090075362</v>
      </c>
      <c r="I134" s="45"/>
      <c r="J134" s="38"/>
      <c r="K134" s="6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x14ac:dyDescent="0.25">
      <c r="A135" s="31">
        <v>326</v>
      </c>
      <c r="B135" s="32">
        <v>81500454</v>
      </c>
      <c r="C135" s="33">
        <v>42.8</v>
      </c>
      <c r="D135" s="34">
        <v>12.244</v>
      </c>
      <c r="E135" s="34">
        <v>12.942</v>
      </c>
      <c r="F135" s="34">
        <f t="shared" si="2"/>
        <v>0.6980000000000004</v>
      </c>
      <c r="G135" s="75">
        <f>(C135/C230)*G11</f>
        <v>8.1830882241063135E-2</v>
      </c>
      <c r="H135" s="76">
        <f t="shared" si="3"/>
        <v>0.77983088224106356</v>
      </c>
      <c r="I135" s="45"/>
      <c r="J135" s="38"/>
      <c r="K135" s="6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x14ac:dyDescent="0.25">
      <c r="A136" s="31">
        <v>327</v>
      </c>
      <c r="B136" s="32">
        <v>81500447</v>
      </c>
      <c r="C136" s="33">
        <v>77.2</v>
      </c>
      <c r="D136" s="34">
        <v>10.927</v>
      </c>
      <c r="E136" s="34">
        <v>11.121</v>
      </c>
      <c r="F136" s="34">
        <f t="shared" si="2"/>
        <v>0.19400000000000084</v>
      </c>
      <c r="G136" s="75">
        <f>(C136/C230)*G11</f>
        <v>0.14760149787406718</v>
      </c>
      <c r="H136" s="76">
        <f t="shared" si="3"/>
        <v>0.34160149787406802</v>
      </c>
      <c r="I136" s="45"/>
      <c r="J136" s="38"/>
      <c r="K136" s="6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x14ac:dyDescent="0.25">
      <c r="A137" s="31">
        <v>328</v>
      </c>
      <c r="B137" s="32">
        <v>81500455</v>
      </c>
      <c r="C137" s="33">
        <v>77.8</v>
      </c>
      <c r="D137" s="34">
        <v>5.91</v>
      </c>
      <c r="E137" s="34">
        <v>6.3170000000000002</v>
      </c>
      <c r="F137" s="34">
        <f t="shared" si="2"/>
        <v>0.40700000000000003</v>
      </c>
      <c r="G137" s="75">
        <f>(C137/C230)*G11</f>
        <v>0.14874865977464283</v>
      </c>
      <c r="H137" s="76">
        <f t="shared" si="3"/>
        <v>0.55574865977464283</v>
      </c>
      <c r="I137" s="45"/>
      <c r="J137" s="38"/>
      <c r="K137" s="6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x14ac:dyDescent="0.25">
      <c r="A138" s="31">
        <v>329</v>
      </c>
      <c r="B138" s="32">
        <v>81500453</v>
      </c>
      <c r="C138" s="33">
        <v>47</v>
      </c>
      <c r="D138" s="34">
        <v>7.9630000000000001</v>
      </c>
      <c r="E138" s="34">
        <v>8.3330000000000002</v>
      </c>
      <c r="F138" s="34">
        <f t="shared" si="2"/>
        <v>0.37000000000000011</v>
      </c>
      <c r="G138" s="75">
        <f>(C138/C230)*G11</f>
        <v>8.9861015545092709E-2</v>
      </c>
      <c r="H138" s="76">
        <f t="shared" si="3"/>
        <v>0.45986101554509284</v>
      </c>
      <c r="I138" s="45"/>
      <c r="J138" s="38"/>
      <c r="K138" s="6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x14ac:dyDescent="0.25">
      <c r="A139" s="31">
        <v>330</v>
      </c>
      <c r="B139" s="32">
        <v>81500445</v>
      </c>
      <c r="C139" s="33">
        <v>52.1</v>
      </c>
      <c r="D139" s="34">
        <v>1.2230000000000001</v>
      </c>
      <c r="E139" s="34">
        <v>1.2230000000000001</v>
      </c>
      <c r="F139" s="34">
        <f t="shared" si="2"/>
        <v>0</v>
      </c>
      <c r="G139" s="75">
        <f>(C139/C230)*G11</f>
        <v>9.9611891699985758E-2</v>
      </c>
      <c r="H139" s="76">
        <f t="shared" si="3"/>
        <v>9.9611891699985758E-2</v>
      </c>
      <c r="I139" s="45"/>
      <c r="J139" s="38"/>
      <c r="K139" s="6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x14ac:dyDescent="0.25">
      <c r="A140" s="31">
        <v>331</v>
      </c>
      <c r="B140" s="32">
        <v>81500440</v>
      </c>
      <c r="C140" s="33">
        <v>48.3</v>
      </c>
      <c r="D140" s="34">
        <v>5.1950000000000003</v>
      </c>
      <c r="E140" s="34">
        <v>5.1950000000000003</v>
      </c>
      <c r="F140" s="34">
        <f t="shared" si="2"/>
        <v>0</v>
      </c>
      <c r="G140" s="75">
        <f>(C140/C230)*G11</f>
        <v>9.2346532996339936E-2</v>
      </c>
      <c r="H140" s="76">
        <f t="shared" si="3"/>
        <v>9.2346532996339936E-2</v>
      </c>
      <c r="I140" s="45"/>
      <c r="J140" s="38"/>
      <c r="K140" s="6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x14ac:dyDescent="0.25">
      <c r="A141" s="31">
        <v>332</v>
      </c>
      <c r="B141" s="32">
        <v>81500442</v>
      </c>
      <c r="C141" s="33">
        <v>45</v>
      </c>
      <c r="D141" s="34">
        <v>10.38</v>
      </c>
      <c r="E141" s="34">
        <v>10.99</v>
      </c>
      <c r="F141" s="34">
        <f t="shared" si="2"/>
        <v>0.60999999999999943</v>
      </c>
      <c r="G141" s="75">
        <f>(C141/C230)*G11</f>
        <v>8.6037142543173864E-2</v>
      </c>
      <c r="H141" s="76">
        <f t="shared" si="3"/>
        <v>0.69603714254317328</v>
      </c>
      <c r="I141" s="45"/>
      <c r="J141" s="38"/>
      <c r="K141" s="6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x14ac:dyDescent="0.25">
      <c r="A142" s="31">
        <v>333</v>
      </c>
      <c r="B142" s="32">
        <v>81500441</v>
      </c>
      <c r="C142" s="33">
        <v>64.400000000000006</v>
      </c>
      <c r="D142" s="34">
        <v>14.792</v>
      </c>
      <c r="E142" s="34">
        <v>15.095000000000001</v>
      </c>
      <c r="F142" s="34">
        <f t="shared" si="2"/>
        <v>0.30300000000000082</v>
      </c>
      <c r="G142" s="75">
        <f>(C142/C230)*G11</f>
        <v>0.12312871066178661</v>
      </c>
      <c r="H142" s="76">
        <f t="shared" si="3"/>
        <v>0.42612871066178742</v>
      </c>
      <c r="I142" s="45"/>
      <c r="J142" s="38"/>
      <c r="K142" s="6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x14ac:dyDescent="0.25">
      <c r="A143" s="31">
        <v>334</v>
      </c>
      <c r="B143" s="32">
        <v>81500443</v>
      </c>
      <c r="C143" s="33">
        <v>35.9</v>
      </c>
      <c r="D143" s="34">
        <v>1.9219999999999999</v>
      </c>
      <c r="E143" s="34">
        <v>2.0832999999999999</v>
      </c>
      <c r="F143" s="34">
        <f t="shared" ref="F143:F206" si="4">E143-D143</f>
        <v>0.1613</v>
      </c>
      <c r="G143" s="75">
        <f>(C143/C230)*G11</f>
        <v>6.8638520384443152E-2</v>
      </c>
      <c r="H143" s="76">
        <f t="shared" ref="H143:H206" si="5">G143+F143</f>
        <v>0.22993852038444315</v>
      </c>
      <c r="I143" s="45"/>
      <c r="J143" s="38"/>
      <c r="K143" s="6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x14ac:dyDescent="0.25">
      <c r="A144" s="31">
        <v>335</v>
      </c>
      <c r="B144" s="32">
        <v>81500444</v>
      </c>
      <c r="C144" s="33">
        <v>64.5</v>
      </c>
      <c r="D144" s="34">
        <v>1.7829999999999999</v>
      </c>
      <c r="E144" s="34">
        <v>1.9219999999999999</v>
      </c>
      <c r="F144" s="34">
        <f t="shared" si="4"/>
        <v>0.13900000000000001</v>
      </c>
      <c r="G144" s="75">
        <f>(C144/C230)*G11</f>
        <v>0.12331990431188254</v>
      </c>
      <c r="H144" s="76">
        <f t="shared" si="5"/>
        <v>0.26231990431188257</v>
      </c>
      <c r="I144" s="45"/>
      <c r="J144" s="38"/>
      <c r="K144" s="6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x14ac:dyDescent="0.25">
      <c r="A145" s="31">
        <v>336</v>
      </c>
      <c r="B145" s="32">
        <v>81500450</v>
      </c>
      <c r="C145" s="33">
        <v>45.6</v>
      </c>
      <c r="D145" s="34">
        <v>10.406000000000001</v>
      </c>
      <c r="E145" s="34">
        <v>11.08</v>
      </c>
      <c r="F145" s="34">
        <f t="shared" si="4"/>
        <v>0.67399999999999949</v>
      </c>
      <c r="G145" s="75">
        <f>(C145/C230)*G11</f>
        <v>8.7184304443749513E-2</v>
      </c>
      <c r="H145" s="76">
        <f t="shared" si="5"/>
        <v>0.76118430444374896</v>
      </c>
      <c r="I145" s="45"/>
      <c r="J145" s="38"/>
      <c r="K145" s="6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x14ac:dyDescent="0.25">
      <c r="A146" s="31">
        <v>337</v>
      </c>
      <c r="B146" s="32">
        <v>81500430</v>
      </c>
      <c r="C146" s="33">
        <v>53</v>
      </c>
      <c r="D146" s="34">
        <v>7.5449999999999999</v>
      </c>
      <c r="E146" s="34">
        <v>7.5759999999999996</v>
      </c>
      <c r="F146" s="34">
        <f t="shared" si="4"/>
        <v>3.0999999999999694E-2</v>
      </c>
      <c r="G146" s="75">
        <f>(C146/C230)*G11</f>
        <v>0.10133263455084922</v>
      </c>
      <c r="H146" s="76">
        <f t="shared" si="5"/>
        <v>0.13233263455084893</v>
      </c>
      <c r="I146" s="45"/>
      <c r="J146" s="38"/>
      <c r="K146" s="6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x14ac:dyDescent="0.25">
      <c r="A147" s="31">
        <v>338</v>
      </c>
      <c r="B147" s="32">
        <v>81500498</v>
      </c>
      <c r="C147" s="33">
        <v>43</v>
      </c>
      <c r="D147" s="34">
        <v>0</v>
      </c>
      <c r="E147" s="34">
        <v>0</v>
      </c>
      <c r="F147" s="34">
        <f t="shared" si="4"/>
        <v>0</v>
      </c>
      <c r="G147" s="75">
        <f>(C147/C230)*G11</f>
        <v>8.2213269541255032E-2</v>
      </c>
      <c r="H147" s="76">
        <f t="shared" si="5"/>
        <v>8.2213269541255032E-2</v>
      </c>
      <c r="I147" s="45"/>
      <c r="J147" s="38"/>
      <c r="K147" s="6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x14ac:dyDescent="0.25">
      <c r="A148" s="31">
        <v>339</v>
      </c>
      <c r="B148" s="32">
        <v>81500492</v>
      </c>
      <c r="C148" s="33">
        <v>77.599999999999994</v>
      </c>
      <c r="D148" s="34">
        <v>11.957000000000001</v>
      </c>
      <c r="E148" s="34">
        <v>12.653</v>
      </c>
      <c r="F148" s="34">
        <f t="shared" si="4"/>
        <v>0.69599999999999973</v>
      </c>
      <c r="G148" s="75">
        <f>(C148/C230)*G11</f>
        <v>0.14836627247445092</v>
      </c>
      <c r="H148" s="76">
        <f t="shared" si="5"/>
        <v>0.84436627247445062</v>
      </c>
      <c r="I148" s="45"/>
      <c r="J148" s="38"/>
      <c r="K148" s="6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x14ac:dyDescent="0.25">
      <c r="A149" s="31">
        <v>340</v>
      </c>
      <c r="B149" s="32">
        <v>81500502</v>
      </c>
      <c r="C149" s="33">
        <v>77.599999999999994</v>
      </c>
      <c r="D149" s="34">
        <v>17.856000000000002</v>
      </c>
      <c r="E149" s="34">
        <v>19.030999999999999</v>
      </c>
      <c r="F149" s="34">
        <f t="shared" si="4"/>
        <v>1.1749999999999972</v>
      </c>
      <c r="G149" s="75">
        <f>(C149/C230)*G11</f>
        <v>0.14836627247445092</v>
      </c>
      <c r="H149" s="76">
        <f t="shared" si="5"/>
        <v>1.3233662724744482</v>
      </c>
      <c r="I149" s="45"/>
      <c r="J149" s="38"/>
      <c r="K149" s="6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x14ac:dyDescent="0.25">
      <c r="A150" s="31">
        <v>341</v>
      </c>
      <c r="B150" s="32">
        <v>81500503</v>
      </c>
      <c r="C150" s="33">
        <v>47.3</v>
      </c>
      <c r="D150" s="34">
        <v>4.4269999999999996</v>
      </c>
      <c r="E150" s="34">
        <v>4.9340000000000002</v>
      </c>
      <c r="F150" s="34">
        <f t="shared" si="4"/>
        <v>0.50700000000000056</v>
      </c>
      <c r="G150" s="75">
        <f>(C150/C230)*G11</f>
        <v>9.043459649538052E-2</v>
      </c>
      <c r="H150" s="76">
        <f t="shared" si="5"/>
        <v>0.59743459649538111</v>
      </c>
      <c r="I150" s="45"/>
      <c r="J150" s="38"/>
      <c r="K150" s="6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x14ac:dyDescent="0.25">
      <c r="A151" s="31">
        <v>342</v>
      </c>
      <c r="B151" s="32">
        <v>81500437</v>
      </c>
      <c r="C151" s="33">
        <v>51.9</v>
      </c>
      <c r="D151" s="34">
        <v>0.88500000000000001</v>
      </c>
      <c r="E151" s="34">
        <v>1.1160000000000001</v>
      </c>
      <c r="F151" s="34">
        <f t="shared" si="4"/>
        <v>0.23100000000000009</v>
      </c>
      <c r="G151" s="75">
        <f>(C151/C230)*G11</f>
        <v>9.9229504399793861E-2</v>
      </c>
      <c r="H151" s="76">
        <f t="shared" si="5"/>
        <v>0.33022950439979393</v>
      </c>
      <c r="I151" s="45"/>
      <c r="J151" s="38"/>
      <c r="K151" s="6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x14ac:dyDescent="0.25">
      <c r="A152" s="31">
        <v>343</v>
      </c>
      <c r="B152" s="32">
        <v>81500429</v>
      </c>
      <c r="C152" s="33">
        <v>48</v>
      </c>
      <c r="D152" s="34">
        <v>2.7269999999999999</v>
      </c>
      <c r="E152" s="34">
        <v>2.952</v>
      </c>
      <c r="F152" s="34">
        <f t="shared" si="4"/>
        <v>0.22500000000000009</v>
      </c>
      <c r="G152" s="75">
        <f>(C152/C230)*G11</f>
        <v>9.1772952046052125E-2</v>
      </c>
      <c r="H152" s="76">
        <f t="shared" si="5"/>
        <v>0.31677295204605221</v>
      </c>
      <c r="I152" s="45"/>
      <c r="J152" s="38"/>
      <c r="K152" s="6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x14ac:dyDescent="0.25">
      <c r="A153" s="31">
        <v>344</v>
      </c>
      <c r="B153" s="32">
        <v>81500439</v>
      </c>
      <c r="C153" s="33">
        <v>45</v>
      </c>
      <c r="D153" s="34">
        <v>2.4590000000000001</v>
      </c>
      <c r="E153" s="34">
        <v>2.4590000000000001</v>
      </c>
      <c r="F153" s="34">
        <f t="shared" si="4"/>
        <v>0</v>
      </c>
      <c r="G153" s="75">
        <f>(C153/C230)*G11</f>
        <v>8.6037142543173864E-2</v>
      </c>
      <c r="H153" s="76">
        <f t="shared" si="5"/>
        <v>8.6037142543173864E-2</v>
      </c>
      <c r="I153" s="45"/>
      <c r="J153" s="38"/>
      <c r="K153" s="6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x14ac:dyDescent="0.25">
      <c r="A154" s="31">
        <v>345</v>
      </c>
      <c r="B154" s="32">
        <v>81500496</v>
      </c>
      <c r="C154" s="33">
        <v>64.099999999999994</v>
      </c>
      <c r="D154" s="34">
        <v>5.6589999999999998</v>
      </c>
      <c r="E154" s="34">
        <v>5.9340000000000002</v>
      </c>
      <c r="F154" s="34">
        <f t="shared" si="4"/>
        <v>0.27500000000000036</v>
      </c>
      <c r="G154" s="75">
        <f>(C154/C230)*G11</f>
        <v>0.12255512971149876</v>
      </c>
      <c r="H154" s="76">
        <f t="shared" si="5"/>
        <v>0.39755512971149909</v>
      </c>
      <c r="I154" s="45"/>
      <c r="J154" s="38"/>
      <c r="K154" s="6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x14ac:dyDescent="0.25">
      <c r="A155" s="31">
        <v>346</v>
      </c>
      <c r="B155" s="1">
        <v>81500500</v>
      </c>
      <c r="C155" s="33">
        <v>36.1</v>
      </c>
      <c r="D155" s="34">
        <v>4.4820000000000002</v>
      </c>
      <c r="E155" s="34">
        <v>4.7279999999999998</v>
      </c>
      <c r="F155" s="34">
        <f t="shared" si="4"/>
        <v>0.24599999999999955</v>
      </c>
      <c r="G155" s="75">
        <f>(C155/C230)*G11</f>
        <v>6.9020907684635036E-2</v>
      </c>
      <c r="H155" s="76">
        <f t="shared" si="5"/>
        <v>0.31502090768463459</v>
      </c>
      <c r="I155" s="45"/>
      <c r="J155" s="38"/>
      <c r="K155" s="6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x14ac:dyDescent="0.25">
      <c r="A156" s="31">
        <v>347</v>
      </c>
      <c r="B156" s="1">
        <v>81500501</v>
      </c>
      <c r="C156" s="33">
        <v>64.8</v>
      </c>
      <c r="D156" s="34">
        <v>5.3120000000000003</v>
      </c>
      <c r="E156" s="34">
        <v>6.0519999999999996</v>
      </c>
      <c r="F156" s="34">
        <f t="shared" si="4"/>
        <v>0.73999999999999932</v>
      </c>
      <c r="G156" s="75">
        <f>(C156/C230)*G11</f>
        <v>0.12389348526217037</v>
      </c>
      <c r="H156" s="76">
        <f t="shared" si="5"/>
        <v>0.86389348526216969</v>
      </c>
      <c r="I156" s="45"/>
      <c r="J156" s="38"/>
      <c r="K156" s="6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x14ac:dyDescent="0.25">
      <c r="A157" s="31">
        <v>348</v>
      </c>
      <c r="B157" s="1">
        <v>81500497</v>
      </c>
      <c r="C157" s="33">
        <v>45.6</v>
      </c>
      <c r="D157" s="34">
        <v>12.997999999999999</v>
      </c>
      <c r="E157" s="34">
        <v>13.798999999999999</v>
      </c>
      <c r="F157" s="34">
        <f t="shared" si="4"/>
        <v>0.80100000000000016</v>
      </c>
      <c r="G157" s="75">
        <f>(C157/C230)*G11</f>
        <v>8.7184304443749513E-2</v>
      </c>
      <c r="H157" s="76">
        <f t="shared" si="5"/>
        <v>0.88818430444374963</v>
      </c>
      <c r="I157" s="45"/>
      <c r="J157" s="38"/>
      <c r="K157" s="6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x14ac:dyDescent="0.25">
      <c r="A158" s="31">
        <v>349</v>
      </c>
      <c r="B158" s="1">
        <v>81500490</v>
      </c>
      <c r="C158" s="33">
        <v>53.1</v>
      </c>
      <c r="D158" s="34">
        <v>5.6360000000000001</v>
      </c>
      <c r="E158" s="34">
        <v>6.266</v>
      </c>
      <c r="F158" s="34">
        <f t="shared" si="4"/>
        <v>0.62999999999999989</v>
      </c>
      <c r="G158" s="75">
        <f>(C158/C230)*G11</f>
        <v>0.10152382820094517</v>
      </c>
      <c r="H158" s="76">
        <f t="shared" si="5"/>
        <v>0.73152382820094508</v>
      </c>
      <c r="I158" s="45"/>
      <c r="J158" s="38"/>
      <c r="K158" s="6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x14ac:dyDescent="0.25">
      <c r="A159" s="31">
        <v>350</v>
      </c>
      <c r="B159" s="1">
        <v>81500495</v>
      </c>
      <c r="C159" s="33">
        <v>42.9</v>
      </c>
      <c r="D159" s="34">
        <v>11.228</v>
      </c>
      <c r="E159" s="34">
        <v>11.79</v>
      </c>
      <c r="F159" s="34">
        <f t="shared" si="4"/>
        <v>0.56199999999999939</v>
      </c>
      <c r="G159" s="75">
        <f>(C159/C230)*G11</f>
        <v>8.2022075891159077E-2</v>
      </c>
      <c r="H159" s="76">
        <f t="shared" si="5"/>
        <v>0.64402207589115845</v>
      </c>
      <c r="I159" s="45"/>
      <c r="J159" s="38"/>
      <c r="K159" s="6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x14ac:dyDescent="0.25">
      <c r="A160" s="31">
        <v>351</v>
      </c>
      <c r="B160" s="1">
        <v>81500494</v>
      </c>
      <c r="C160" s="33">
        <v>77.5</v>
      </c>
      <c r="D160" s="34">
        <v>15.699</v>
      </c>
      <c r="E160" s="34">
        <v>16.643999999999998</v>
      </c>
      <c r="F160" s="34">
        <f t="shared" si="4"/>
        <v>0.94499999999999851</v>
      </c>
      <c r="G160" s="75">
        <f>(C160/C230)*G11</f>
        <v>0.14817507882435499</v>
      </c>
      <c r="H160" s="76">
        <f t="shared" si="5"/>
        <v>1.0931750788243535</v>
      </c>
      <c r="I160" s="45"/>
      <c r="J160" s="38"/>
      <c r="K160" s="6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x14ac:dyDescent="0.25">
      <c r="A161" s="31">
        <v>352</v>
      </c>
      <c r="B161" s="32">
        <v>81500491</v>
      </c>
      <c r="C161" s="33">
        <v>77.8</v>
      </c>
      <c r="D161" s="34">
        <v>1.0589999999999999</v>
      </c>
      <c r="E161" s="34">
        <v>1.7849999999999999</v>
      </c>
      <c r="F161" s="34">
        <f t="shared" si="4"/>
        <v>0.72599999999999998</v>
      </c>
      <c r="G161" s="75">
        <f>(C161/C230)*G11</f>
        <v>0.14874865977464283</v>
      </c>
      <c r="H161" s="76">
        <f t="shared" si="5"/>
        <v>0.87474865977464278</v>
      </c>
      <c r="I161" s="45"/>
      <c r="J161" s="38"/>
      <c r="K161" s="6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x14ac:dyDescent="0.25">
      <c r="A162" s="31">
        <v>353</v>
      </c>
      <c r="B162" s="32">
        <v>81500489</v>
      </c>
      <c r="C162" s="33">
        <v>46.7</v>
      </c>
      <c r="D162" s="34">
        <v>7.2779999999999996</v>
      </c>
      <c r="E162" s="34">
        <v>7.6879999999999997</v>
      </c>
      <c r="F162" s="34">
        <f t="shared" si="4"/>
        <v>0.41000000000000014</v>
      </c>
      <c r="G162" s="75">
        <f>(C162/C230)*G11</f>
        <v>8.9287434594804885E-2</v>
      </c>
      <c r="H162" s="76">
        <f t="shared" si="5"/>
        <v>0.49928743459480501</v>
      </c>
      <c r="I162" s="45"/>
      <c r="J162" s="38"/>
      <c r="K162" s="6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x14ac:dyDescent="0.25">
      <c r="A163" s="31">
        <v>354</v>
      </c>
      <c r="B163" s="32">
        <v>81500488</v>
      </c>
      <c r="C163" s="33">
        <v>51.9</v>
      </c>
      <c r="D163" s="34">
        <v>4.9429999999999996</v>
      </c>
      <c r="E163" s="34">
        <v>5.3230000000000004</v>
      </c>
      <c r="F163" s="34">
        <f t="shared" si="4"/>
        <v>0.38000000000000078</v>
      </c>
      <c r="G163" s="75">
        <f>(C163/C230)*G11</f>
        <v>9.9229504399793861E-2</v>
      </c>
      <c r="H163" s="76">
        <f t="shared" si="5"/>
        <v>0.47922950439979461</v>
      </c>
      <c r="I163" s="45"/>
      <c r="J163" s="38"/>
      <c r="K163" s="6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x14ac:dyDescent="0.25">
      <c r="A164" s="31">
        <v>355</v>
      </c>
      <c r="B164" s="32">
        <v>81500499</v>
      </c>
      <c r="C164" s="33">
        <v>48</v>
      </c>
      <c r="D164" s="34">
        <v>2.9590000000000001</v>
      </c>
      <c r="E164" s="34">
        <v>3.23</v>
      </c>
      <c r="F164" s="34">
        <f t="shared" si="4"/>
        <v>0.27099999999999991</v>
      </c>
      <c r="G164" s="75">
        <f>(C164/C230)*G11</f>
        <v>9.1772952046052125E-2</v>
      </c>
      <c r="H164" s="76">
        <f t="shared" si="5"/>
        <v>0.36277295204605203</v>
      </c>
      <c r="I164" s="45"/>
      <c r="J164" s="38"/>
      <c r="K164" s="6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x14ac:dyDescent="0.25">
      <c r="A165" s="31">
        <v>356</v>
      </c>
      <c r="B165" s="32">
        <v>81500493</v>
      </c>
      <c r="C165" s="33">
        <v>44.8</v>
      </c>
      <c r="D165" s="34">
        <v>1.7470000000000001</v>
      </c>
      <c r="E165" s="34">
        <v>2.0579999999999998</v>
      </c>
      <c r="F165" s="34">
        <f t="shared" si="4"/>
        <v>0.31099999999999972</v>
      </c>
      <c r="G165" s="75">
        <f>(C165/C230)*G11</f>
        <v>8.5654755242981981E-2</v>
      </c>
      <c r="H165" s="76">
        <f t="shared" si="5"/>
        <v>0.39665475524298172</v>
      </c>
      <c r="I165" s="45"/>
      <c r="J165" s="38"/>
      <c r="K165" s="6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x14ac:dyDescent="0.25">
      <c r="A166" s="31">
        <v>357</v>
      </c>
      <c r="B166" s="32">
        <v>81500434</v>
      </c>
      <c r="C166" s="33">
        <v>64.2</v>
      </c>
      <c r="D166" s="34">
        <v>6.2069999999999999</v>
      </c>
      <c r="E166" s="34">
        <v>6.9409999999999998</v>
      </c>
      <c r="F166" s="34">
        <f t="shared" si="4"/>
        <v>0.73399999999999999</v>
      </c>
      <c r="G166" s="75">
        <f>(C166/C230)*G11</f>
        <v>0.12274632336159472</v>
      </c>
      <c r="H166" s="76">
        <f t="shared" si="5"/>
        <v>0.85674632336159473</v>
      </c>
      <c r="I166" s="45"/>
      <c r="J166" s="38"/>
      <c r="K166" s="6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x14ac:dyDescent="0.25">
      <c r="A167" s="31">
        <v>358</v>
      </c>
      <c r="B167" s="32">
        <v>81500436</v>
      </c>
      <c r="C167" s="33">
        <v>36.1</v>
      </c>
      <c r="D167" s="34">
        <v>2.2250000000000001</v>
      </c>
      <c r="E167" s="34">
        <v>2.2250000000000001</v>
      </c>
      <c r="F167" s="34">
        <f t="shared" si="4"/>
        <v>0</v>
      </c>
      <c r="G167" s="75">
        <f>(C167/C230)*G11</f>
        <v>6.9020907684635036E-2</v>
      </c>
      <c r="H167" s="76">
        <f t="shared" si="5"/>
        <v>6.9020907684635036E-2</v>
      </c>
      <c r="I167" s="45"/>
      <c r="J167" s="38"/>
      <c r="K167" s="6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x14ac:dyDescent="0.25">
      <c r="A168" s="31">
        <v>359</v>
      </c>
      <c r="B168" s="32">
        <v>81500431</v>
      </c>
      <c r="C168" s="33">
        <v>64.7</v>
      </c>
      <c r="D168" s="34">
        <v>6.952</v>
      </c>
      <c r="E168" s="34">
        <v>7.524</v>
      </c>
      <c r="F168" s="34">
        <f t="shared" si="4"/>
        <v>0.57200000000000006</v>
      </c>
      <c r="G168" s="75">
        <f>(C168/C230)*G11</f>
        <v>0.12370229161207442</v>
      </c>
      <c r="H168" s="76">
        <f t="shared" si="5"/>
        <v>0.69570229161207453</v>
      </c>
      <c r="I168" s="45"/>
      <c r="J168" s="38"/>
      <c r="K168" s="6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x14ac:dyDescent="0.25">
      <c r="A169" s="31">
        <v>360</v>
      </c>
      <c r="B169" s="32">
        <v>81500425</v>
      </c>
      <c r="C169" s="33">
        <v>45.5</v>
      </c>
      <c r="D169" s="34">
        <v>6.9409999999999998</v>
      </c>
      <c r="E169" s="34">
        <v>7.7750000000000004</v>
      </c>
      <c r="F169" s="34">
        <f t="shared" si="4"/>
        <v>0.83400000000000052</v>
      </c>
      <c r="G169" s="75">
        <f>(C169/C230)*G11</f>
        <v>8.6993110793653572E-2</v>
      </c>
      <c r="H169" s="76">
        <f t="shared" si="5"/>
        <v>0.92099311079365409</v>
      </c>
      <c r="I169" s="45"/>
      <c r="J169" s="38"/>
      <c r="K169" s="6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x14ac:dyDescent="0.25">
      <c r="A170" s="31">
        <v>361</v>
      </c>
      <c r="B170" s="32">
        <v>81500470</v>
      </c>
      <c r="C170" s="33">
        <v>53.2</v>
      </c>
      <c r="D170" s="34">
        <v>2E-3</v>
      </c>
      <c r="E170" s="34">
        <v>2E-3</v>
      </c>
      <c r="F170" s="34">
        <f t="shared" si="4"/>
        <v>0</v>
      </c>
      <c r="G170" s="75">
        <f>(C170/C230)*G11</f>
        <v>0.10171502185104112</v>
      </c>
      <c r="H170" s="76">
        <f t="shared" si="5"/>
        <v>0.10171502185104112</v>
      </c>
      <c r="I170" s="45"/>
      <c r="J170" s="38"/>
      <c r="K170" s="6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x14ac:dyDescent="0.25">
      <c r="A171" s="31">
        <v>362</v>
      </c>
      <c r="B171" s="32">
        <v>81500461</v>
      </c>
      <c r="C171" s="33">
        <v>42.9</v>
      </c>
      <c r="D171" s="34">
        <v>8.8699999999999992</v>
      </c>
      <c r="E171" s="34">
        <v>9.5120000000000005</v>
      </c>
      <c r="F171" s="34">
        <f t="shared" si="4"/>
        <v>0.64200000000000124</v>
      </c>
      <c r="G171" s="75">
        <f>(C171/C230)*G11</f>
        <v>8.2022075891159077E-2</v>
      </c>
      <c r="H171" s="76">
        <f t="shared" si="5"/>
        <v>0.7240220758911603</v>
      </c>
      <c r="I171" s="45"/>
      <c r="J171" s="38"/>
      <c r="K171" s="6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x14ac:dyDescent="0.25">
      <c r="A172" s="31">
        <v>363</v>
      </c>
      <c r="B172" s="32">
        <v>81500469</v>
      </c>
      <c r="C172" s="33">
        <v>78.2</v>
      </c>
      <c r="D172" s="34">
        <v>4.03</v>
      </c>
      <c r="E172" s="34">
        <v>4.032</v>
      </c>
      <c r="F172" s="34">
        <f t="shared" si="4"/>
        <v>1.9999999999997797E-3</v>
      </c>
      <c r="G172" s="75">
        <f>(C172/C230)*G11</f>
        <v>0.14951343437502659</v>
      </c>
      <c r="H172" s="76">
        <f t="shared" si="5"/>
        <v>0.15151343437502637</v>
      </c>
      <c r="I172" s="45"/>
      <c r="J172" s="38"/>
      <c r="K172" s="6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x14ac:dyDescent="0.25">
      <c r="A173" s="31">
        <v>364</v>
      </c>
      <c r="B173" s="32">
        <v>81500464</v>
      </c>
      <c r="C173" s="33">
        <v>77.7</v>
      </c>
      <c r="D173" s="34">
        <v>2.2570000000000001</v>
      </c>
      <c r="E173" s="34">
        <v>2.2570000000000001</v>
      </c>
      <c r="F173" s="34">
        <f t="shared" si="4"/>
        <v>0</v>
      </c>
      <c r="G173" s="75">
        <f>(C173/C230)*G11</f>
        <v>0.14855746612454687</v>
      </c>
      <c r="H173" s="76">
        <f t="shared" si="5"/>
        <v>0.14855746612454687</v>
      </c>
      <c r="I173" s="45"/>
      <c r="J173" s="38"/>
      <c r="K173" s="6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x14ac:dyDescent="0.25">
      <c r="A174" s="31">
        <v>365</v>
      </c>
      <c r="B174" s="32">
        <v>81500468</v>
      </c>
      <c r="C174" s="33">
        <v>47</v>
      </c>
      <c r="D174" s="34">
        <v>4.45</v>
      </c>
      <c r="E174" s="34">
        <v>4.8360000000000003</v>
      </c>
      <c r="F174" s="34">
        <f t="shared" si="4"/>
        <v>0.38600000000000012</v>
      </c>
      <c r="G174" s="75">
        <f>(C174/C230)*G11</f>
        <v>8.9861015545092709E-2</v>
      </c>
      <c r="H174" s="76">
        <f t="shared" si="5"/>
        <v>0.47586101554509286</v>
      </c>
      <c r="I174" s="45"/>
      <c r="J174" s="38"/>
      <c r="K174" s="6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x14ac:dyDescent="0.25">
      <c r="A175" s="31">
        <v>366</v>
      </c>
      <c r="B175" s="32">
        <v>81500466</v>
      </c>
      <c r="C175" s="33">
        <v>52</v>
      </c>
      <c r="D175" s="34">
        <v>1.29</v>
      </c>
      <c r="E175" s="34">
        <v>1.29</v>
      </c>
      <c r="F175" s="34">
        <f t="shared" si="4"/>
        <v>0</v>
      </c>
      <c r="G175" s="75">
        <f>(C175/C230)*G11</f>
        <v>9.9420698049889802E-2</v>
      </c>
      <c r="H175" s="76">
        <f t="shared" si="5"/>
        <v>9.9420698049889802E-2</v>
      </c>
      <c r="I175" s="45"/>
      <c r="J175" s="38"/>
      <c r="K175" s="6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x14ac:dyDescent="0.25">
      <c r="A176" s="31">
        <v>367</v>
      </c>
      <c r="B176" s="32">
        <v>81500463</v>
      </c>
      <c r="C176" s="33">
        <v>48</v>
      </c>
      <c r="D176" s="34">
        <v>7.8170000000000002</v>
      </c>
      <c r="E176" s="34">
        <v>8.3209999999999997</v>
      </c>
      <c r="F176" s="34">
        <f t="shared" si="4"/>
        <v>0.50399999999999956</v>
      </c>
      <c r="G176" s="75">
        <f>(C176/C230)*G11</f>
        <v>9.1772952046052125E-2</v>
      </c>
      <c r="H176" s="76">
        <f t="shared" si="5"/>
        <v>0.59577295204605174</v>
      </c>
      <c r="I176" s="45"/>
      <c r="J176" s="38"/>
      <c r="K176" s="6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x14ac:dyDescent="0.25">
      <c r="A177" s="31">
        <v>368</v>
      </c>
      <c r="B177" s="32">
        <v>81500458</v>
      </c>
      <c r="C177" s="33">
        <v>44.8</v>
      </c>
      <c r="D177" s="34">
        <v>11.367000000000001</v>
      </c>
      <c r="E177" s="34">
        <v>11.879</v>
      </c>
      <c r="F177" s="34">
        <f t="shared" si="4"/>
        <v>0.51199999999999868</v>
      </c>
      <c r="G177" s="75">
        <f>(C177/C230)*G11</f>
        <v>8.5654755242981981E-2</v>
      </c>
      <c r="H177" s="76">
        <f t="shared" si="5"/>
        <v>0.59765475524298062</v>
      </c>
      <c r="I177" s="45"/>
      <c r="J177" s="38"/>
      <c r="K177" s="6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x14ac:dyDescent="0.25">
      <c r="A178" s="31">
        <v>369</v>
      </c>
      <c r="B178" s="32">
        <v>81500471</v>
      </c>
      <c r="C178" s="33">
        <v>64.400000000000006</v>
      </c>
      <c r="D178" s="34">
        <v>10.628</v>
      </c>
      <c r="E178" s="34">
        <v>10.986000000000001</v>
      </c>
      <c r="F178" s="34">
        <f t="shared" si="4"/>
        <v>0.35800000000000054</v>
      </c>
      <c r="G178" s="75">
        <f>(C178/C230)*G11</f>
        <v>0.12312871066178661</v>
      </c>
      <c r="H178" s="76">
        <f t="shared" si="5"/>
        <v>0.48112871066178714</v>
      </c>
      <c r="I178" s="45"/>
      <c r="J178" s="38"/>
      <c r="K178" s="6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x14ac:dyDescent="0.25">
      <c r="A179" s="31">
        <v>370</v>
      </c>
      <c r="B179" s="32">
        <v>81500459</v>
      </c>
      <c r="C179" s="33">
        <v>36.200000000000003</v>
      </c>
      <c r="D179" s="34">
        <v>7.6740000000000004</v>
      </c>
      <c r="E179" s="34">
        <v>7.6740000000000004</v>
      </c>
      <c r="F179" s="34">
        <f t="shared" si="4"/>
        <v>0</v>
      </c>
      <c r="G179" s="75">
        <f>(C179/C230)*G11</f>
        <v>6.9212101334730977E-2</v>
      </c>
      <c r="H179" s="76">
        <f t="shared" si="5"/>
        <v>6.9212101334730977E-2</v>
      </c>
      <c r="I179" s="45"/>
      <c r="J179" s="38"/>
      <c r="K179" s="6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x14ac:dyDescent="0.25">
      <c r="A180" s="31">
        <v>371</v>
      </c>
      <c r="B180" s="32">
        <v>81500467</v>
      </c>
      <c r="C180" s="33">
        <v>64.599999999999994</v>
      </c>
      <c r="D180" s="34">
        <v>10.321999999999999</v>
      </c>
      <c r="E180" s="34">
        <v>10.694000000000001</v>
      </c>
      <c r="F180" s="34">
        <f t="shared" si="4"/>
        <v>0.37200000000000166</v>
      </c>
      <c r="G180" s="75">
        <f>(C180/C230)*G11</f>
        <v>0.12351109796197847</v>
      </c>
      <c r="H180" s="76">
        <f t="shared" si="5"/>
        <v>0.49551109796198012</v>
      </c>
      <c r="I180" s="45"/>
      <c r="J180" s="38"/>
      <c r="K180" s="6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x14ac:dyDescent="0.25">
      <c r="A181" s="31">
        <v>372</v>
      </c>
      <c r="B181" s="32">
        <v>81500462</v>
      </c>
      <c r="C181" s="33">
        <v>45.8</v>
      </c>
      <c r="D181" s="34">
        <v>5.0330000000000004</v>
      </c>
      <c r="E181" s="34">
        <v>5.5170000000000003</v>
      </c>
      <c r="F181" s="34">
        <f t="shared" si="4"/>
        <v>0.48399999999999999</v>
      </c>
      <c r="G181" s="75">
        <f>(C181/C230)*G11</f>
        <v>8.7566691743941397E-2</v>
      </c>
      <c r="H181" s="76">
        <f t="shared" si="5"/>
        <v>0.57156669174394137</v>
      </c>
      <c r="I181" s="45"/>
      <c r="J181" s="38"/>
      <c r="K181" s="6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x14ac:dyDescent="0.25">
      <c r="A182" s="31">
        <v>373</v>
      </c>
      <c r="B182" s="32">
        <v>81500396</v>
      </c>
      <c r="C182" s="33">
        <v>53.1</v>
      </c>
      <c r="D182" s="34">
        <v>10.657999999999999</v>
      </c>
      <c r="E182" s="34">
        <v>11.135</v>
      </c>
      <c r="F182" s="34">
        <f t="shared" si="4"/>
        <v>0.47700000000000031</v>
      </c>
      <c r="G182" s="75">
        <f>(C182/C230)*G11</f>
        <v>0.10152382820094517</v>
      </c>
      <c r="H182" s="76">
        <f t="shared" si="5"/>
        <v>0.5785238282009455</v>
      </c>
      <c r="I182" s="45"/>
      <c r="J182" s="38"/>
      <c r="K182" s="6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x14ac:dyDescent="0.25">
      <c r="A183" s="31">
        <v>374</v>
      </c>
      <c r="B183" s="32">
        <v>81500404</v>
      </c>
      <c r="C183" s="33">
        <v>43</v>
      </c>
      <c r="D183" s="34">
        <v>1.482</v>
      </c>
      <c r="E183" s="34">
        <v>1.4279999999999999</v>
      </c>
      <c r="F183" s="34">
        <f t="shared" si="4"/>
        <v>-5.4000000000000048E-2</v>
      </c>
      <c r="G183" s="75">
        <f>(C183/C230)*G11</f>
        <v>8.2213269541255032E-2</v>
      </c>
      <c r="H183" s="76">
        <f t="shared" si="5"/>
        <v>2.8213269541254984E-2</v>
      </c>
      <c r="I183" s="45"/>
      <c r="J183" s="38"/>
      <c r="K183" s="6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x14ac:dyDescent="0.25">
      <c r="A184" s="31">
        <v>375</v>
      </c>
      <c r="B184" s="32">
        <v>81500400</v>
      </c>
      <c r="C184" s="33">
        <v>77.400000000000006</v>
      </c>
      <c r="D184" s="34">
        <v>15.054</v>
      </c>
      <c r="E184" s="34">
        <v>16.242999999999999</v>
      </c>
      <c r="F184" s="34">
        <f t="shared" si="4"/>
        <v>1.1889999999999983</v>
      </c>
      <c r="G184" s="75">
        <f>(C184/C230)*G11</f>
        <v>0.14798388517425906</v>
      </c>
      <c r="H184" s="76">
        <f t="shared" si="5"/>
        <v>1.3369838851742573</v>
      </c>
      <c r="I184" s="45"/>
      <c r="J184" s="38"/>
      <c r="K184" s="6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x14ac:dyDescent="0.25">
      <c r="A185" s="31">
        <v>376</v>
      </c>
      <c r="B185" s="32">
        <v>81500401</v>
      </c>
      <c r="C185" s="33">
        <v>78.2</v>
      </c>
      <c r="D185" s="34">
        <v>13.939</v>
      </c>
      <c r="E185" s="34">
        <v>14.864000000000001</v>
      </c>
      <c r="F185" s="34">
        <f t="shared" si="4"/>
        <v>0.92500000000000071</v>
      </c>
      <c r="G185" s="75">
        <f>(C185/C230)*G11</f>
        <v>0.14951343437502659</v>
      </c>
      <c r="H185" s="76">
        <f t="shared" si="5"/>
        <v>1.0745134343750273</v>
      </c>
      <c r="I185" s="45"/>
      <c r="J185" s="38"/>
      <c r="K185" s="6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x14ac:dyDescent="0.25">
      <c r="A186" s="31">
        <v>377</v>
      </c>
      <c r="B186" s="32">
        <v>81500405</v>
      </c>
      <c r="C186" s="33">
        <v>46.8</v>
      </c>
      <c r="D186" s="34">
        <v>6.8719999999999999</v>
      </c>
      <c r="E186" s="34">
        <v>7.17</v>
      </c>
      <c r="F186" s="34">
        <f t="shared" si="4"/>
        <v>0.29800000000000004</v>
      </c>
      <c r="G186" s="75">
        <f>(C186/C230)*G11</f>
        <v>8.9478628244900812E-2</v>
      </c>
      <c r="H186" s="76">
        <f t="shared" si="5"/>
        <v>0.38747862824490087</v>
      </c>
      <c r="I186" s="45"/>
      <c r="J186" s="38"/>
      <c r="K186" s="6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x14ac:dyDescent="0.25">
      <c r="A187" s="31">
        <v>378</v>
      </c>
      <c r="B187" s="32">
        <v>81500406</v>
      </c>
      <c r="C187" s="33">
        <v>52</v>
      </c>
      <c r="D187" s="34">
        <v>0</v>
      </c>
      <c r="E187" s="34">
        <v>0</v>
      </c>
      <c r="F187" s="34">
        <f t="shared" si="4"/>
        <v>0</v>
      </c>
      <c r="G187" s="75">
        <f>(C187/C230)*G11</f>
        <v>9.9420698049889802E-2</v>
      </c>
      <c r="H187" s="76">
        <f t="shared" si="5"/>
        <v>9.9420698049889802E-2</v>
      </c>
      <c r="I187" s="45"/>
      <c r="J187" s="38"/>
      <c r="K187" s="6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x14ac:dyDescent="0.25">
      <c r="A188" s="31">
        <v>379</v>
      </c>
      <c r="B188" s="32">
        <v>81500392</v>
      </c>
      <c r="C188" s="33">
        <v>48.3</v>
      </c>
      <c r="D188" s="34">
        <v>0.92200000000000004</v>
      </c>
      <c r="E188" s="34">
        <v>1.23</v>
      </c>
      <c r="F188" s="34">
        <f t="shared" si="4"/>
        <v>0.30799999999999994</v>
      </c>
      <c r="G188" s="75">
        <f>(C188/C230)*G11</f>
        <v>9.2346532996339936E-2</v>
      </c>
      <c r="H188" s="76">
        <f t="shared" si="5"/>
        <v>0.40034653299633988</v>
      </c>
      <c r="I188" s="45"/>
      <c r="J188" s="38"/>
      <c r="K188" s="6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x14ac:dyDescent="0.25">
      <c r="A189" s="31">
        <v>380</v>
      </c>
      <c r="B189" s="32">
        <v>81500407</v>
      </c>
      <c r="C189" s="33">
        <v>44.7</v>
      </c>
      <c r="D189" s="34">
        <v>5.0780000000000003</v>
      </c>
      <c r="E189" s="34">
        <v>5.4720000000000004</v>
      </c>
      <c r="F189" s="34">
        <f t="shared" si="4"/>
        <v>0.39400000000000013</v>
      </c>
      <c r="G189" s="75">
        <f>(C189/C230)*G11</f>
        <v>8.5463561592886039E-2</v>
      </c>
      <c r="H189" s="76">
        <f t="shared" si="5"/>
        <v>0.47946356159288617</v>
      </c>
      <c r="I189" s="45"/>
      <c r="J189" s="38"/>
      <c r="K189" s="6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x14ac:dyDescent="0.25">
      <c r="A190" s="31">
        <v>381</v>
      </c>
      <c r="B190" s="32">
        <v>81500456</v>
      </c>
      <c r="C190" s="33">
        <v>64.400000000000006</v>
      </c>
      <c r="D190" s="34">
        <v>5.6589999999999998</v>
      </c>
      <c r="E190" s="34">
        <v>5.6589999999999998</v>
      </c>
      <c r="F190" s="34">
        <f t="shared" si="4"/>
        <v>0</v>
      </c>
      <c r="G190" s="75">
        <f>(C190/C230)*G11</f>
        <v>0.12312871066178661</v>
      </c>
      <c r="H190" s="76">
        <f t="shared" si="5"/>
        <v>0.12312871066178661</v>
      </c>
      <c r="I190" s="45"/>
      <c r="J190" s="38"/>
      <c r="K190" s="6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x14ac:dyDescent="0.25">
      <c r="A191" s="31">
        <v>382</v>
      </c>
      <c r="B191" s="32">
        <v>81500460</v>
      </c>
      <c r="C191" s="33">
        <v>36</v>
      </c>
      <c r="D191" s="34">
        <v>1.0840000000000001</v>
      </c>
      <c r="E191" s="34">
        <v>1.3959999999999999</v>
      </c>
      <c r="F191" s="34">
        <f t="shared" si="4"/>
        <v>0.31199999999999983</v>
      </c>
      <c r="G191" s="75">
        <f>(C191/C230)*G11</f>
        <v>6.8829714034539094E-2</v>
      </c>
      <c r="H191" s="76">
        <f t="shared" si="5"/>
        <v>0.38082971403453891</v>
      </c>
      <c r="I191" s="45"/>
      <c r="J191" s="38"/>
      <c r="K191" s="6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x14ac:dyDescent="0.25">
      <c r="A192" s="31">
        <v>383</v>
      </c>
      <c r="B192" s="32">
        <v>81500465</v>
      </c>
      <c r="C192" s="33">
        <v>65</v>
      </c>
      <c r="D192" s="34">
        <v>4.0419999999999998</v>
      </c>
      <c r="E192" s="34">
        <v>4.5609999999999999</v>
      </c>
      <c r="F192" s="34">
        <f t="shared" si="4"/>
        <v>0.51900000000000013</v>
      </c>
      <c r="G192" s="75">
        <f>(C192/C230)*G11</f>
        <v>0.12427587256236225</v>
      </c>
      <c r="H192" s="76">
        <f t="shared" si="5"/>
        <v>0.64327587256236241</v>
      </c>
      <c r="I192" s="45"/>
      <c r="J192" s="38"/>
      <c r="K192" s="6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x14ac:dyDescent="0.25">
      <c r="A193" s="31">
        <v>384</v>
      </c>
      <c r="B193" s="32">
        <v>81500457</v>
      </c>
      <c r="C193" s="33">
        <v>45.9</v>
      </c>
      <c r="D193" s="34">
        <v>1.9370000000000001</v>
      </c>
      <c r="E193" s="34">
        <v>1.9850000000000001</v>
      </c>
      <c r="F193" s="34">
        <f t="shared" si="4"/>
        <v>4.8000000000000043E-2</v>
      </c>
      <c r="G193" s="75">
        <f>(C193/C230)*G11</f>
        <v>8.7757885394037338E-2</v>
      </c>
      <c r="H193" s="76">
        <f t="shared" si="5"/>
        <v>0.13575788539403738</v>
      </c>
      <c r="I193" s="45"/>
      <c r="J193" s="38"/>
      <c r="K193" s="6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x14ac:dyDescent="0.25">
      <c r="A194" s="31">
        <v>385</v>
      </c>
      <c r="B194" s="32">
        <v>81500395</v>
      </c>
      <c r="C194" s="33">
        <v>53.2</v>
      </c>
      <c r="D194" s="34">
        <v>15.927</v>
      </c>
      <c r="E194" s="34">
        <v>16.492000000000001</v>
      </c>
      <c r="F194" s="34">
        <f t="shared" si="4"/>
        <v>0.56500000000000128</v>
      </c>
      <c r="G194" s="75">
        <f>(C194/C230)*G11</f>
        <v>0.10171502185104112</v>
      </c>
      <c r="H194" s="76">
        <f t="shared" si="5"/>
        <v>0.66671502185104237</v>
      </c>
      <c r="I194" s="45"/>
      <c r="J194" s="38"/>
      <c r="K194" s="6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x14ac:dyDescent="0.25">
      <c r="A195" s="31">
        <v>386</v>
      </c>
      <c r="B195" s="32">
        <v>81500475</v>
      </c>
      <c r="C195" s="33">
        <v>43</v>
      </c>
      <c r="D195" s="34">
        <v>9.6419999999999995</v>
      </c>
      <c r="E195" s="34">
        <v>10.401</v>
      </c>
      <c r="F195" s="34">
        <f t="shared" si="4"/>
        <v>0.75900000000000034</v>
      </c>
      <c r="G195" s="75">
        <f>(C195/C230)*G11</f>
        <v>8.2213269541255032E-2</v>
      </c>
      <c r="H195" s="76">
        <f t="shared" si="5"/>
        <v>0.84121326954125542</v>
      </c>
      <c r="I195" s="45"/>
      <c r="J195" s="38"/>
      <c r="K195" s="6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x14ac:dyDescent="0.25">
      <c r="A196" s="31">
        <v>387</v>
      </c>
      <c r="B196" s="32">
        <v>81500482</v>
      </c>
      <c r="C196" s="33">
        <v>77.5</v>
      </c>
      <c r="D196" s="34">
        <v>7.968</v>
      </c>
      <c r="E196" s="34">
        <v>8.3840000000000003</v>
      </c>
      <c r="F196" s="34">
        <f t="shared" si="4"/>
        <v>0.41600000000000037</v>
      </c>
      <c r="G196" s="75">
        <f>(C196/C230)*G11</f>
        <v>0.14817507882435499</v>
      </c>
      <c r="H196" s="76">
        <f t="shared" si="5"/>
        <v>0.56417507882435536</v>
      </c>
      <c r="I196" s="45"/>
      <c r="J196" s="38"/>
      <c r="K196" s="6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x14ac:dyDescent="0.25">
      <c r="A197" s="31">
        <v>388</v>
      </c>
      <c r="B197" s="32">
        <v>81500474</v>
      </c>
      <c r="C197" s="33">
        <v>78.7</v>
      </c>
      <c r="D197" s="34">
        <v>10.154999999999999</v>
      </c>
      <c r="E197" s="34">
        <v>10.154999999999999</v>
      </c>
      <c r="F197" s="34">
        <f t="shared" si="4"/>
        <v>0</v>
      </c>
      <c r="G197" s="75">
        <f>(C197/C230)*G11</f>
        <v>0.15046940262550629</v>
      </c>
      <c r="H197" s="76">
        <f t="shared" si="5"/>
        <v>0.15046940262550629</v>
      </c>
      <c r="I197" s="45"/>
      <c r="J197" s="38"/>
      <c r="K197" s="6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x14ac:dyDescent="0.25">
      <c r="A198" s="31">
        <v>389</v>
      </c>
      <c r="B198" s="32">
        <v>81500472</v>
      </c>
      <c r="C198" s="33">
        <v>47</v>
      </c>
      <c r="D198" s="34">
        <v>6.0970000000000004</v>
      </c>
      <c r="E198" s="34">
        <v>6.4530000000000003</v>
      </c>
      <c r="F198" s="34">
        <f t="shared" si="4"/>
        <v>0.35599999999999987</v>
      </c>
      <c r="G198" s="75">
        <f>(C198/C230)*G11</f>
        <v>8.9861015545092709E-2</v>
      </c>
      <c r="H198" s="76">
        <f t="shared" si="5"/>
        <v>0.44586101554509261</v>
      </c>
      <c r="I198" s="45"/>
      <c r="J198" s="38"/>
      <c r="K198" s="6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x14ac:dyDescent="0.25">
      <c r="A199" s="31">
        <v>390</v>
      </c>
      <c r="B199" s="32">
        <v>81500399</v>
      </c>
      <c r="C199" s="33">
        <v>51.9</v>
      </c>
      <c r="D199" s="34">
        <v>0.69799999999999995</v>
      </c>
      <c r="E199" s="34">
        <v>1.1339999999999999</v>
      </c>
      <c r="F199" s="34">
        <f t="shared" si="4"/>
        <v>0.43599999999999994</v>
      </c>
      <c r="G199" s="75">
        <f>(C199/C230)*G11</f>
        <v>9.9229504399793861E-2</v>
      </c>
      <c r="H199" s="76">
        <f t="shared" si="5"/>
        <v>0.53522950439979378</v>
      </c>
      <c r="I199" s="45"/>
      <c r="J199" s="38"/>
      <c r="K199" s="6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x14ac:dyDescent="0.25">
      <c r="A200" s="31">
        <v>391</v>
      </c>
      <c r="B200" s="32">
        <v>81500394</v>
      </c>
      <c r="C200" s="33">
        <v>47.8</v>
      </c>
      <c r="D200" s="34">
        <v>11.381</v>
      </c>
      <c r="E200" s="34">
        <v>11.657999999999999</v>
      </c>
      <c r="F200" s="34">
        <f>E200-D200</f>
        <v>0.27699999999999925</v>
      </c>
      <c r="G200" s="75">
        <f>(C200/C230)*G11</f>
        <v>9.1390564745860228E-2</v>
      </c>
      <c r="H200" s="76">
        <f t="shared" si="5"/>
        <v>0.36839056474585946</v>
      </c>
      <c r="I200" s="45"/>
      <c r="J200" s="38"/>
      <c r="K200" s="39"/>
      <c r="L200" s="40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x14ac:dyDescent="0.25">
      <c r="A201" s="31">
        <v>392</v>
      </c>
      <c r="B201" s="32">
        <v>81500402</v>
      </c>
      <c r="C201" s="33">
        <v>44.6</v>
      </c>
      <c r="D201" s="34">
        <v>0.60599999999999998</v>
      </c>
      <c r="E201" s="34">
        <v>0.61</v>
      </c>
      <c r="F201" s="34">
        <f t="shared" si="4"/>
        <v>4.0000000000000036E-3</v>
      </c>
      <c r="G201" s="75">
        <f>(C201/C230)*G11</f>
        <v>8.5272367942790098E-2</v>
      </c>
      <c r="H201" s="76">
        <f t="shared" si="5"/>
        <v>8.9272367942790101E-2</v>
      </c>
      <c r="I201" s="45"/>
      <c r="J201" s="38"/>
      <c r="K201" s="6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x14ac:dyDescent="0.25">
      <c r="A202" s="31">
        <v>393</v>
      </c>
      <c r="B202" s="32">
        <v>81500397</v>
      </c>
      <c r="C202" s="33">
        <v>64.7</v>
      </c>
      <c r="D202" s="34">
        <v>1.298</v>
      </c>
      <c r="E202" s="34">
        <v>1.7490000000000001</v>
      </c>
      <c r="F202" s="34">
        <f t="shared" si="4"/>
        <v>0.45100000000000007</v>
      </c>
      <c r="G202" s="75">
        <f>(C202/C230)*G11</f>
        <v>0.12370229161207442</v>
      </c>
      <c r="H202" s="76">
        <f t="shared" si="5"/>
        <v>0.57470229161207453</v>
      </c>
      <c r="I202" s="45"/>
      <c r="J202" s="38"/>
      <c r="K202" s="6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x14ac:dyDescent="0.25">
      <c r="A203" s="31">
        <v>394</v>
      </c>
      <c r="B203" s="32">
        <v>81500398</v>
      </c>
      <c r="C203" s="33">
        <v>35.9</v>
      </c>
      <c r="D203" s="34">
        <v>4.17</v>
      </c>
      <c r="E203" s="34">
        <v>4.3209999999999997</v>
      </c>
      <c r="F203" s="34">
        <f t="shared" si="4"/>
        <v>0.1509999999999998</v>
      </c>
      <c r="G203" s="75">
        <f>(C203/C230)*G11</f>
        <v>6.8638520384443152E-2</v>
      </c>
      <c r="H203" s="76">
        <f t="shared" si="5"/>
        <v>0.21963852038444295</v>
      </c>
      <c r="I203" s="45"/>
      <c r="J203" s="38"/>
      <c r="K203" s="6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x14ac:dyDescent="0.25">
      <c r="A204" s="31">
        <v>395</v>
      </c>
      <c r="B204" s="32">
        <v>81500393</v>
      </c>
      <c r="C204" s="33">
        <v>64.900000000000006</v>
      </c>
      <c r="D204" s="42">
        <v>5.4930000000000003</v>
      </c>
      <c r="E204" s="42">
        <v>6.4320000000000004</v>
      </c>
      <c r="F204" s="34">
        <f t="shared" si="4"/>
        <v>0.93900000000000006</v>
      </c>
      <c r="G204" s="75">
        <f>(C204/C230)*G11</f>
        <v>0.12408467891226632</v>
      </c>
      <c r="H204" s="76">
        <f t="shared" si="5"/>
        <v>1.0630846789122663</v>
      </c>
      <c r="I204" s="45"/>
      <c r="J204" s="38"/>
      <c r="K204" s="6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x14ac:dyDescent="0.25">
      <c r="A205" s="31">
        <v>396</v>
      </c>
      <c r="B205" s="32">
        <v>81500403</v>
      </c>
      <c r="C205" s="33">
        <v>45.5</v>
      </c>
      <c r="D205" s="42">
        <v>5.1829999999999998</v>
      </c>
      <c r="E205" s="42">
        <v>5.5369999999999999</v>
      </c>
      <c r="F205" s="34">
        <f t="shared" si="4"/>
        <v>0.35400000000000009</v>
      </c>
      <c r="G205" s="75">
        <f>(C205/C230)*G11</f>
        <v>8.6993110793653572E-2</v>
      </c>
      <c r="H205" s="76">
        <f t="shared" si="5"/>
        <v>0.44099311079365366</v>
      </c>
      <c r="I205" s="45"/>
      <c r="J205" s="38"/>
      <c r="K205" s="3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x14ac:dyDescent="0.25">
      <c r="A206" s="31">
        <v>397</v>
      </c>
      <c r="B206" s="32">
        <v>81500481</v>
      </c>
      <c r="C206" s="33">
        <v>53.1</v>
      </c>
      <c r="D206" s="42">
        <v>4.0149999999999997</v>
      </c>
      <c r="E206" s="42">
        <v>4.0179999999999998</v>
      </c>
      <c r="F206" s="34">
        <f t="shared" si="4"/>
        <v>3.0000000000001137E-3</v>
      </c>
      <c r="G206" s="75">
        <f>(C206/C230)*G11</f>
        <v>0.10152382820094517</v>
      </c>
      <c r="H206" s="76">
        <f t="shared" si="5"/>
        <v>0.10452382820094529</v>
      </c>
      <c r="I206" s="45"/>
      <c r="J206" s="38"/>
      <c r="K206" s="6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x14ac:dyDescent="0.25">
      <c r="A207" s="31">
        <v>398</v>
      </c>
      <c r="B207" s="32">
        <v>81500476</v>
      </c>
      <c r="C207" s="33">
        <v>43</v>
      </c>
      <c r="D207" s="42">
        <v>11.42</v>
      </c>
      <c r="E207" s="42">
        <v>12.358000000000001</v>
      </c>
      <c r="F207" s="34">
        <f t="shared" ref="F207:F217" si="6">E207-D207</f>
        <v>0.93800000000000061</v>
      </c>
      <c r="G207" s="75">
        <f>(C207/C230)*G11</f>
        <v>8.2213269541255032E-2</v>
      </c>
      <c r="H207" s="76">
        <f t="shared" ref="H207:H217" si="7">G207+F207</f>
        <v>1.0202132695412556</v>
      </c>
      <c r="I207" s="45"/>
      <c r="J207" s="38"/>
      <c r="K207" s="6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x14ac:dyDescent="0.25">
      <c r="A208" s="31">
        <v>399</v>
      </c>
      <c r="B208" s="32">
        <v>81500484</v>
      </c>
      <c r="C208" s="33">
        <v>77.5</v>
      </c>
      <c r="D208" s="42">
        <v>8.343</v>
      </c>
      <c r="E208" s="42">
        <v>9.4390000000000001</v>
      </c>
      <c r="F208" s="34">
        <f t="shared" si="6"/>
        <v>1.0960000000000001</v>
      </c>
      <c r="G208" s="75">
        <f>(C208/C230)*G11</f>
        <v>0.14817507882435499</v>
      </c>
      <c r="H208" s="76">
        <f t="shared" si="7"/>
        <v>1.2441750788243551</v>
      </c>
      <c r="I208" s="45"/>
      <c r="J208" s="38"/>
      <c r="K208" s="3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x14ac:dyDescent="0.25">
      <c r="A209" s="31">
        <v>400</v>
      </c>
      <c r="B209" s="32">
        <v>81500485</v>
      </c>
      <c r="C209" s="33">
        <v>77.099999999999994</v>
      </c>
      <c r="D209" s="42">
        <v>7.8029999999999999</v>
      </c>
      <c r="E209" s="42">
        <v>8.1609999999999996</v>
      </c>
      <c r="F209" s="34">
        <f t="shared" si="6"/>
        <v>0.35799999999999965</v>
      </c>
      <c r="G209" s="75">
        <f>(C209/C230)*G11</f>
        <v>0.14741030422397122</v>
      </c>
      <c r="H209" s="76">
        <f t="shared" si="7"/>
        <v>0.50541030422397082</v>
      </c>
      <c r="I209" s="45"/>
      <c r="J209" s="38"/>
      <c r="K209" s="3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x14ac:dyDescent="0.25">
      <c r="A210" s="31">
        <v>401</v>
      </c>
      <c r="B210" s="32">
        <v>81500480</v>
      </c>
      <c r="C210" s="33">
        <v>47.4</v>
      </c>
      <c r="D210" s="42">
        <v>9.8019999999999996</v>
      </c>
      <c r="E210" s="42">
        <v>10.558</v>
      </c>
      <c r="F210" s="34">
        <f t="shared" si="6"/>
        <v>0.75600000000000023</v>
      </c>
      <c r="G210" s="75">
        <f>(C210/C230)*G11</f>
        <v>9.0625790145476462E-2</v>
      </c>
      <c r="H210" s="76">
        <f t="shared" si="7"/>
        <v>0.84662579014547668</v>
      </c>
      <c r="I210" s="45"/>
      <c r="J210" s="38"/>
      <c r="K210" s="39"/>
      <c r="L210" s="105"/>
      <c r="M210" s="3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x14ac:dyDescent="0.25">
      <c r="A211" s="31">
        <v>402</v>
      </c>
      <c r="B211" s="32">
        <v>81500487</v>
      </c>
      <c r="C211" s="33">
        <v>52.3</v>
      </c>
      <c r="D211" s="42">
        <v>0.23200000000000001</v>
      </c>
      <c r="E211" s="42">
        <v>0.23200000000000001</v>
      </c>
      <c r="F211" s="34">
        <f t="shared" si="6"/>
        <v>0</v>
      </c>
      <c r="G211" s="75">
        <f>(C211/C230)*G11</f>
        <v>9.9994279000177627E-2</v>
      </c>
      <c r="H211" s="76">
        <f t="shared" si="7"/>
        <v>9.9994279000177627E-2</v>
      </c>
      <c r="I211" s="45"/>
      <c r="J211" s="38"/>
      <c r="K211" s="39"/>
      <c r="L211" s="105"/>
      <c r="M211" s="4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x14ac:dyDescent="0.25">
      <c r="A212" s="31">
        <v>403</v>
      </c>
      <c r="B212" s="32">
        <v>81500486</v>
      </c>
      <c r="C212" s="33">
        <v>48.2</v>
      </c>
      <c r="D212" s="34">
        <v>1.1020000000000001</v>
      </c>
      <c r="E212" s="34">
        <v>1.121</v>
      </c>
      <c r="F212" s="34">
        <f t="shared" si="6"/>
        <v>1.8999999999999906E-2</v>
      </c>
      <c r="G212" s="75">
        <f>(C212/C230)*G11</f>
        <v>9.2155339346244008E-2</v>
      </c>
      <c r="H212" s="76">
        <f t="shared" si="7"/>
        <v>0.11115533934624391</v>
      </c>
      <c r="I212" s="45"/>
      <c r="J212" s="38"/>
      <c r="K212" s="6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x14ac:dyDescent="0.25">
      <c r="A213" s="31">
        <v>404</v>
      </c>
      <c r="B213" s="32">
        <v>81500477</v>
      </c>
      <c r="C213" s="33">
        <v>44.9</v>
      </c>
      <c r="D213" s="34">
        <v>1.2070000000000001</v>
      </c>
      <c r="E213" s="34">
        <v>1.2330000000000001</v>
      </c>
      <c r="F213" s="34">
        <f t="shared" si="6"/>
        <v>2.6000000000000023E-2</v>
      </c>
      <c r="G213" s="75">
        <f>(C213/C230)*G11</f>
        <v>8.5845948893077922E-2</v>
      </c>
      <c r="H213" s="76">
        <f t="shared" si="7"/>
        <v>0.11184594889307795</v>
      </c>
      <c r="I213" s="45"/>
      <c r="J213" s="38"/>
      <c r="K213" s="6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x14ac:dyDescent="0.25">
      <c r="A214" s="31">
        <v>405</v>
      </c>
      <c r="B214" s="32">
        <v>81500479</v>
      </c>
      <c r="C214" s="33">
        <v>64.400000000000006</v>
      </c>
      <c r="D214" s="34">
        <v>28.908999999999999</v>
      </c>
      <c r="E214" s="34">
        <v>34.537999999999997</v>
      </c>
      <c r="F214" s="34">
        <f>E214-D214</f>
        <v>5.6289999999999978</v>
      </c>
      <c r="G214" s="75">
        <f>(C214/C230)*G11</f>
        <v>0.12312871066178661</v>
      </c>
      <c r="H214" s="76">
        <f t="shared" si="7"/>
        <v>5.7521287106617844</v>
      </c>
      <c r="I214" s="45"/>
      <c r="J214" s="38"/>
      <c r="K214" s="43"/>
      <c r="L214" s="5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x14ac:dyDescent="0.25">
      <c r="A215" s="31">
        <v>406</v>
      </c>
      <c r="B215" s="32">
        <v>81500478</v>
      </c>
      <c r="C215" s="33">
        <v>35.700000000000003</v>
      </c>
      <c r="D215" s="34">
        <v>0</v>
      </c>
      <c r="E215" s="34">
        <v>0</v>
      </c>
      <c r="F215" s="34">
        <f t="shared" si="6"/>
        <v>0</v>
      </c>
      <c r="G215" s="75">
        <f>(C215/C230)*G11</f>
        <v>6.8256133084251269E-2</v>
      </c>
      <c r="H215" s="76">
        <f t="shared" si="7"/>
        <v>6.8256133084251269E-2</v>
      </c>
      <c r="I215" s="45"/>
      <c r="J215" s="38"/>
      <c r="K215" s="6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x14ac:dyDescent="0.25">
      <c r="A216" s="31">
        <v>407</v>
      </c>
      <c r="B216" s="32">
        <v>81500483</v>
      </c>
      <c r="C216" s="33">
        <v>65</v>
      </c>
      <c r="D216" s="34">
        <v>14.664</v>
      </c>
      <c r="E216" s="34">
        <v>15.127000000000001</v>
      </c>
      <c r="F216" s="34">
        <f t="shared" si="6"/>
        <v>0.46300000000000097</v>
      </c>
      <c r="G216" s="75">
        <f>(C216/C230)*G11</f>
        <v>0.12427587256236225</v>
      </c>
      <c r="H216" s="76">
        <f t="shared" si="7"/>
        <v>0.58727587256236324</v>
      </c>
      <c r="I216" s="45"/>
      <c r="J216" s="38"/>
      <c r="K216" s="6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x14ac:dyDescent="0.25">
      <c r="A217" s="31">
        <v>408</v>
      </c>
      <c r="B217" s="32">
        <v>51800473</v>
      </c>
      <c r="C217" s="33">
        <v>45.6</v>
      </c>
      <c r="D217" s="34">
        <v>17.109000000000002</v>
      </c>
      <c r="E217" s="34">
        <v>17.109000000000002</v>
      </c>
      <c r="F217" s="34">
        <f t="shared" si="6"/>
        <v>0</v>
      </c>
      <c r="G217" s="75">
        <f>(C217/C230)*G11</f>
        <v>8.7184304443749513E-2</v>
      </c>
      <c r="H217" s="76">
        <f t="shared" si="7"/>
        <v>8.7184304443749513E-2</v>
      </c>
      <c r="I217" s="45"/>
      <c r="J217" s="38"/>
      <c r="K217" s="3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x14ac:dyDescent="0.25">
      <c r="A218" s="44" t="s">
        <v>14</v>
      </c>
      <c r="B218" s="71"/>
      <c r="C218" s="68">
        <f>SUM(C14:C217)</f>
        <v>11101.400000000005</v>
      </c>
      <c r="D218" s="69">
        <f t="shared" ref="D218:F218" si="8">SUM(D14:D217)</f>
        <v>1305.0365999999999</v>
      </c>
      <c r="E218" s="69">
        <f t="shared" si="8"/>
        <v>1393.222199999999</v>
      </c>
      <c r="F218" s="69">
        <f t="shared" si="8"/>
        <v>88.185599999999965</v>
      </c>
      <c r="G218" s="69">
        <f>SUM(G14:G217)</f>
        <v>21.225171871750895</v>
      </c>
      <c r="H218" s="69">
        <f>SUM(H14:H217)</f>
        <v>109.41077187175081</v>
      </c>
      <c r="I218" s="74"/>
      <c r="J218" s="39"/>
      <c r="K218" s="3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x14ac:dyDescent="0.25">
      <c r="A219" s="272" t="s">
        <v>19</v>
      </c>
      <c r="B219" s="273"/>
      <c r="C219" s="273"/>
      <c r="D219" s="273"/>
      <c r="E219" s="273"/>
      <c r="F219" s="273"/>
      <c r="G219" s="273"/>
      <c r="H219" s="273"/>
      <c r="I219" s="45"/>
      <c r="J219" s="38"/>
      <c r="K219" s="6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x14ac:dyDescent="0.25">
      <c r="A220" s="46">
        <v>13</v>
      </c>
      <c r="B220" s="32">
        <v>81500444</v>
      </c>
      <c r="C220" s="33">
        <v>184.3</v>
      </c>
      <c r="D220" s="35">
        <v>0</v>
      </c>
      <c r="E220" s="35">
        <v>0</v>
      </c>
      <c r="F220" s="34">
        <f>E220-D220</f>
        <v>0</v>
      </c>
      <c r="G220" s="36">
        <f>(C220/C230)*G11</f>
        <v>0.35236989712682099</v>
      </c>
      <c r="H220" s="37">
        <f>G220+F220</f>
        <v>0.35236989712682099</v>
      </c>
      <c r="I220" s="45"/>
      <c r="J220" s="38"/>
      <c r="K220" s="3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x14ac:dyDescent="0.25">
      <c r="A221" s="46">
        <v>14</v>
      </c>
      <c r="B221" s="72">
        <v>81500426</v>
      </c>
      <c r="C221" s="33">
        <v>93.9</v>
      </c>
      <c r="D221" s="35">
        <v>16.789000000000001</v>
      </c>
      <c r="E221" s="35">
        <v>16.789000000000001</v>
      </c>
      <c r="F221" s="34">
        <f t="shared" ref="F221:F227" si="9">E221-D221</f>
        <v>0</v>
      </c>
      <c r="G221" s="36">
        <f>(C221/C230)*G11</f>
        <v>0.17953083744008949</v>
      </c>
      <c r="H221" s="37">
        <f t="shared" ref="H221:H228" si="10">G221+F221</f>
        <v>0.17953083744008949</v>
      </c>
      <c r="I221" s="45"/>
      <c r="J221" s="38"/>
      <c r="K221" s="6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x14ac:dyDescent="0.25">
      <c r="A222" s="46">
        <v>15</v>
      </c>
      <c r="B222" s="32">
        <v>81500421</v>
      </c>
      <c r="C222" s="33">
        <v>87.8</v>
      </c>
      <c r="D222" s="35">
        <v>0</v>
      </c>
      <c r="E222" s="35">
        <v>0</v>
      </c>
      <c r="F222" s="34">
        <f t="shared" si="9"/>
        <v>0</v>
      </c>
      <c r="G222" s="36">
        <f>(C222/C230)*G11</f>
        <v>0.16786802478423701</v>
      </c>
      <c r="H222" s="37">
        <f t="shared" si="10"/>
        <v>0.16786802478423701</v>
      </c>
      <c r="I222" s="45"/>
      <c r="J222" s="38"/>
      <c r="K222" s="47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x14ac:dyDescent="0.25">
      <c r="A223" s="46">
        <v>16</v>
      </c>
      <c r="B223" s="32">
        <v>81500433</v>
      </c>
      <c r="C223" s="33">
        <v>55.9</v>
      </c>
      <c r="D223" s="35">
        <v>2.0960000000000001</v>
      </c>
      <c r="E223" s="35">
        <v>2.0960000000000001</v>
      </c>
      <c r="F223" s="34">
        <f t="shared" si="9"/>
        <v>0</v>
      </c>
      <c r="G223" s="36">
        <f>(C223/C230)*G11</f>
        <v>0.10687725040363152</v>
      </c>
      <c r="H223" s="37">
        <f t="shared" si="10"/>
        <v>0.10687725040363152</v>
      </c>
      <c r="I223" s="45"/>
      <c r="J223" s="38"/>
      <c r="K223" s="6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x14ac:dyDescent="0.25">
      <c r="A224" s="46">
        <v>17</v>
      </c>
      <c r="B224" s="32">
        <v>81500425</v>
      </c>
      <c r="C224" s="33">
        <v>35.799999999999997</v>
      </c>
      <c r="D224" s="35">
        <v>3.6640000000000001</v>
      </c>
      <c r="E224" s="35">
        <v>3.6640000000000001</v>
      </c>
      <c r="F224" s="34">
        <f t="shared" si="9"/>
        <v>0</v>
      </c>
      <c r="G224" s="36">
        <f>(C224/C230)*G11</f>
        <v>6.8447326734347197E-2</v>
      </c>
      <c r="H224" s="37">
        <f t="shared" si="10"/>
        <v>6.8447326734347197E-2</v>
      </c>
      <c r="I224" s="45"/>
      <c r="J224" s="38"/>
      <c r="K224" s="6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x14ac:dyDescent="0.25">
      <c r="A225" s="46">
        <v>18</v>
      </c>
      <c r="B225" s="32">
        <v>81500428</v>
      </c>
      <c r="C225" s="33">
        <v>53</v>
      </c>
      <c r="D225" s="35">
        <v>4.4774000000000003</v>
      </c>
      <c r="E225" s="35">
        <v>4.4774000000000003</v>
      </c>
      <c r="F225" s="34">
        <f t="shared" si="9"/>
        <v>0</v>
      </c>
      <c r="G225" s="36">
        <f>(C225/C230)*G11</f>
        <v>0.10133263455084922</v>
      </c>
      <c r="H225" s="37">
        <f t="shared" si="10"/>
        <v>0.10133263455084922</v>
      </c>
      <c r="I225" s="45"/>
      <c r="J225" s="38"/>
      <c r="K225" s="6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x14ac:dyDescent="0.25">
      <c r="A226" s="46">
        <v>19</v>
      </c>
      <c r="B226" s="32">
        <v>81500423</v>
      </c>
      <c r="C226" s="33">
        <v>40.299999999999997</v>
      </c>
      <c r="D226" s="35">
        <v>2.4</v>
      </c>
      <c r="E226" s="35">
        <v>2.4</v>
      </c>
      <c r="F226" s="34">
        <f t="shared" si="9"/>
        <v>0</v>
      </c>
      <c r="G226" s="36">
        <f>(C226/C230)*G11</f>
        <v>7.7051040988664582E-2</v>
      </c>
      <c r="H226" s="37">
        <f t="shared" si="10"/>
        <v>7.7051040988664582E-2</v>
      </c>
      <c r="I226" s="45"/>
      <c r="J226" s="38"/>
      <c r="K226" s="6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x14ac:dyDescent="0.25">
      <c r="A227" s="46">
        <v>20</v>
      </c>
      <c r="B227" s="32">
        <v>81500524</v>
      </c>
      <c r="C227" s="33">
        <v>55.6</v>
      </c>
      <c r="D227" s="35">
        <v>4.29</v>
      </c>
      <c r="E227" s="35">
        <v>4.29</v>
      </c>
      <c r="F227" s="34">
        <f t="shared" si="9"/>
        <v>0</v>
      </c>
      <c r="G227" s="36">
        <f>(C227/C230)*G11</f>
        <v>0.10630366945334371</v>
      </c>
      <c r="H227" s="37">
        <f t="shared" si="10"/>
        <v>0.10630366945334371</v>
      </c>
      <c r="I227" s="45"/>
      <c r="J227" s="270"/>
      <c r="K227" s="271"/>
      <c r="L227" s="271"/>
      <c r="M227" s="271"/>
      <c r="N227" s="271"/>
      <c r="O227" s="271"/>
      <c r="P227" s="271"/>
      <c r="Q227" s="29"/>
      <c r="R227" s="29"/>
      <c r="S227" s="29"/>
      <c r="T227" s="29"/>
      <c r="U227" s="29"/>
      <c r="V227" s="29"/>
    </row>
    <row r="228" spans="1:22" x14ac:dyDescent="0.25">
      <c r="A228" s="46">
        <v>21</v>
      </c>
      <c r="B228" s="32">
        <v>81500438</v>
      </c>
      <c r="C228" s="33">
        <v>122.1</v>
      </c>
      <c r="D228" s="35">
        <v>22.608000000000001</v>
      </c>
      <c r="E228" s="35">
        <v>22.608000000000001</v>
      </c>
      <c r="F228" s="34">
        <f>E228-D228</f>
        <v>0</v>
      </c>
      <c r="G228" s="36">
        <f>(C228/C230)*G11</f>
        <v>0.23344744676714507</v>
      </c>
      <c r="H228" s="37">
        <f t="shared" si="10"/>
        <v>0.23344744676714507</v>
      </c>
      <c r="I228" s="45"/>
      <c r="J228" s="38"/>
      <c r="K228" s="39"/>
      <c r="L228" s="93"/>
      <c r="M228" s="95"/>
      <c r="N228" s="29"/>
      <c r="O228" s="29"/>
      <c r="P228" s="29"/>
      <c r="Q228" s="84"/>
      <c r="R228" s="29"/>
      <c r="S228" s="29"/>
      <c r="T228" s="29"/>
      <c r="U228" s="29"/>
      <c r="V228" s="29"/>
    </row>
    <row r="229" spans="1:22" x14ac:dyDescent="0.25">
      <c r="A229" s="48" t="s">
        <v>16</v>
      </c>
      <c r="B229" s="73"/>
      <c r="C229" s="68">
        <f>SUM(C220:C228)</f>
        <v>728.7</v>
      </c>
      <c r="D229" s="69">
        <f t="shared" ref="D229:H229" si="11">SUM(D220:D228)</f>
        <v>56.324399999999997</v>
      </c>
      <c r="E229" s="69">
        <f t="shared" si="11"/>
        <v>56.324399999999997</v>
      </c>
      <c r="F229" s="69">
        <f t="shared" si="11"/>
        <v>0</v>
      </c>
      <c r="G229" s="69">
        <f t="shared" si="11"/>
        <v>1.3932281282491286</v>
      </c>
      <c r="H229" s="69">
        <f t="shared" si="11"/>
        <v>1.3932281282491286</v>
      </c>
      <c r="I229" s="74"/>
      <c r="J229" s="38"/>
      <c r="K229" s="39"/>
      <c r="L229" s="29"/>
      <c r="M229" s="94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x14ac:dyDescent="0.25">
      <c r="A230" s="48" t="s">
        <v>17</v>
      </c>
      <c r="B230" s="73"/>
      <c r="C230" s="68">
        <f>C229+C218</f>
        <v>11830.100000000006</v>
      </c>
      <c r="D230" s="69">
        <f t="shared" ref="D230:H230" si="12">D229+D218</f>
        <v>1361.3609999999999</v>
      </c>
      <c r="E230" s="69">
        <f t="shared" si="12"/>
        <v>1449.546599999999</v>
      </c>
      <c r="F230" s="69">
        <f t="shared" si="12"/>
        <v>88.185599999999965</v>
      </c>
      <c r="G230" s="69">
        <f t="shared" si="12"/>
        <v>22.618400000000022</v>
      </c>
      <c r="H230" s="69">
        <f t="shared" si="12"/>
        <v>110.80399999999995</v>
      </c>
      <c r="I230" s="74"/>
      <c r="J230" s="39"/>
      <c r="K230" s="6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x14ac:dyDescent="0.25">
      <c r="A231" s="49"/>
      <c r="B231" s="50"/>
      <c r="C231" s="104"/>
      <c r="D231" s="105"/>
      <c r="E231" s="4"/>
      <c r="F231" s="105"/>
      <c r="G231" s="51"/>
      <c r="H231" s="52"/>
      <c r="I231" s="7"/>
      <c r="J231" s="38"/>
      <c r="K231" s="6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33.75" customHeight="1" x14ac:dyDescent="0.25">
      <c r="A232" s="279" t="s">
        <v>20</v>
      </c>
      <c r="B232" s="280"/>
      <c r="C232" s="104"/>
      <c r="D232" s="281" t="s">
        <v>23</v>
      </c>
      <c r="E232" s="282"/>
      <c r="F232" s="282"/>
      <c r="G232" s="282"/>
      <c r="H232" s="282"/>
      <c r="I232" s="7"/>
      <c r="J232" s="38"/>
      <c r="K232" s="6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33.75" customHeight="1" x14ac:dyDescent="0.25">
      <c r="A233" s="285" t="s">
        <v>21</v>
      </c>
      <c r="B233" s="286"/>
      <c r="C233" s="104"/>
      <c r="D233" s="281" t="s">
        <v>24</v>
      </c>
      <c r="E233" s="282"/>
      <c r="F233" s="282"/>
      <c r="G233" s="282"/>
      <c r="H233" s="282"/>
      <c r="I233" s="7"/>
      <c r="J233" s="38"/>
      <c r="K233" s="6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46.5" customHeight="1" x14ac:dyDescent="0.25">
      <c r="A234" s="285" t="s">
        <v>22</v>
      </c>
      <c r="B234" s="286"/>
      <c r="C234" s="104"/>
      <c r="D234" s="281" t="s">
        <v>25</v>
      </c>
      <c r="E234" s="282"/>
      <c r="F234" s="282"/>
      <c r="G234" s="282"/>
      <c r="H234" s="282"/>
      <c r="I234" s="7"/>
      <c r="J234" s="38"/>
      <c r="K234" s="6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21" customHeight="1" x14ac:dyDescent="0.25">
      <c r="A235" s="106"/>
      <c r="B235" s="107"/>
      <c r="C235" s="104"/>
      <c r="D235" s="108"/>
      <c r="E235" s="109"/>
      <c r="F235" s="109"/>
      <c r="G235" s="109"/>
      <c r="H235" s="109"/>
      <c r="I235" s="7"/>
      <c r="J235" s="38"/>
      <c r="K235" s="6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20.25" customHeight="1" x14ac:dyDescent="0.25">
      <c r="A236" s="284"/>
      <c r="B236" s="287"/>
      <c r="C236" s="104"/>
      <c r="D236" s="288"/>
      <c r="E236" s="287"/>
      <c r="F236" s="287"/>
      <c r="G236" s="287"/>
      <c r="H236" s="287"/>
      <c r="I236" s="7"/>
      <c r="J236" s="38"/>
      <c r="K236" s="6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7.25" customHeight="1" x14ac:dyDescent="0.25">
      <c r="A237" s="274"/>
      <c r="B237" s="275"/>
      <c r="C237" s="104"/>
      <c r="D237" s="276"/>
      <c r="E237" s="277"/>
      <c r="F237" s="277"/>
      <c r="G237" s="277"/>
      <c r="H237" s="277"/>
      <c r="I237" s="7"/>
      <c r="J237" s="39"/>
      <c r="K237" s="6"/>
      <c r="L237" s="50"/>
      <c r="M237" s="104"/>
      <c r="N237" s="105"/>
      <c r="O237" s="4"/>
      <c r="P237" s="105"/>
      <c r="Q237" s="5"/>
      <c r="R237" s="51"/>
      <c r="S237" s="52"/>
      <c r="T237" s="29"/>
      <c r="U237" s="29"/>
      <c r="V237" s="29"/>
    </row>
    <row r="238" spans="1:22" x14ac:dyDescent="0.25">
      <c r="A238" s="104"/>
      <c r="B238" s="50"/>
      <c r="C238" s="104"/>
      <c r="D238" s="105"/>
      <c r="E238" s="105"/>
      <c r="F238" s="105"/>
      <c r="G238" s="51"/>
      <c r="H238" s="52"/>
      <c r="I238" s="7"/>
      <c r="J238" s="38"/>
      <c r="K238" s="6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x14ac:dyDescent="0.25">
      <c r="A239" s="104"/>
      <c r="B239" s="50"/>
      <c r="C239" s="104"/>
      <c r="D239" s="105"/>
      <c r="E239" s="105"/>
      <c r="F239" s="105"/>
      <c r="G239" s="51"/>
      <c r="H239" s="52"/>
      <c r="I239" s="7"/>
      <c r="J239" s="38"/>
      <c r="K239" s="6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x14ac:dyDescent="0.25">
      <c r="A240" s="104"/>
      <c r="B240" s="50"/>
      <c r="C240" s="104"/>
      <c r="D240" s="105"/>
      <c r="E240" s="105"/>
      <c r="F240" s="105"/>
      <c r="G240" s="51"/>
      <c r="H240" s="52"/>
      <c r="I240" s="7"/>
      <c r="J240" s="38"/>
      <c r="K240" s="6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x14ac:dyDescent="0.25">
      <c r="A241" s="104"/>
      <c r="B241" s="50"/>
      <c r="C241" s="104"/>
      <c r="D241" s="105"/>
      <c r="E241" s="105"/>
      <c r="F241" s="105"/>
      <c r="G241" s="51"/>
      <c r="H241" s="52"/>
      <c r="I241" s="7"/>
      <c r="J241" s="38"/>
      <c r="K241" s="6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x14ac:dyDescent="0.25">
      <c r="A242" s="104"/>
      <c r="B242" s="50"/>
      <c r="C242" s="104"/>
      <c r="D242" s="105"/>
      <c r="E242" s="105"/>
      <c r="F242" s="105"/>
      <c r="G242" s="51"/>
      <c r="H242" s="52"/>
      <c r="I242" s="7"/>
      <c r="J242" s="38"/>
      <c r="K242" s="6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x14ac:dyDescent="0.25">
      <c r="A243" s="104"/>
      <c r="B243" s="50"/>
      <c r="C243" s="104"/>
      <c r="D243" s="105"/>
      <c r="E243" s="105"/>
      <c r="F243" s="105"/>
      <c r="G243" s="51"/>
      <c r="H243" s="52"/>
      <c r="I243" s="7"/>
      <c r="J243" s="39"/>
      <c r="K243" s="6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x14ac:dyDescent="0.25">
      <c r="A244" s="104"/>
      <c r="B244" s="50"/>
      <c r="C244" s="104"/>
      <c r="D244" s="105"/>
      <c r="E244" s="105"/>
      <c r="F244" s="105"/>
      <c r="G244" s="51"/>
      <c r="H244" s="52"/>
      <c r="I244" s="7"/>
      <c r="J244" s="38"/>
      <c r="K244" s="6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x14ac:dyDescent="0.25">
      <c r="A245" s="104"/>
      <c r="B245" s="50"/>
      <c r="C245" s="104"/>
      <c r="D245" s="105"/>
      <c r="E245" s="105"/>
      <c r="F245" s="105"/>
      <c r="G245" s="51"/>
      <c r="H245" s="52"/>
      <c r="I245" s="7"/>
      <c r="J245" s="39"/>
      <c r="K245" s="6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x14ac:dyDescent="0.25">
      <c r="A246" s="104"/>
      <c r="B246" s="50"/>
      <c r="C246" s="104"/>
      <c r="D246" s="105"/>
      <c r="E246" s="105"/>
      <c r="F246" s="105"/>
      <c r="G246" s="51"/>
      <c r="H246" s="52"/>
      <c r="I246" s="7"/>
      <c r="J246" s="38"/>
      <c r="K246" s="3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x14ac:dyDescent="0.25">
      <c r="A247" s="104"/>
      <c r="B247" s="50"/>
      <c r="C247" s="104"/>
      <c r="D247" s="105"/>
      <c r="E247" s="105"/>
      <c r="F247" s="105"/>
      <c r="G247" s="51"/>
      <c r="H247" s="52"/>
      <c r="I247" s="7"/>
      <c r="J247" s="38"/>
      <c r="K247" s="6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x14ac:dyDescent="0.25">
      <c r="A248" s="104"/>
      <c r="B248" s="50"/>
      <c r="C248" s="104"/>
      <c r="D248" s="105"/>
      <c r="E248" s="105"/>
      <c r="F248" s="105"/>
      <c r="G248" s="51"/>
      <c r="H248" s="52"/>
      <c r="I248" s="7"/>
      <c r="J248" s="38"/>
      <c r="K248" s="6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x14ac:dyDescent="0.25">
      <c r="A249" s="104"/>
      <c r="B249" s="50"/>
      <c r="C249" s="104"/>
      <c r="D249" s="105"/>
      <c r="E249" s="105"/>
      <c r="F249" s="105"/>
      <c r="G249" s="51"/>
      <c r="H249" s="52"/>
      <c r="I249" s="7"/>
      <c r="J249" s="38"/>
      <c r="K249" s="6"/>
    </row>
    <row r="250" spans="1:22" x14ac:dyDescent="0.25">
      <c r="A250" s="104"/>
      <c r="B250" s="50"/>
      <c r="C250" s="104"/>
      <c r="D250" s="105"/>
      <c r="E250" s="105"/>
      <c r="F250" s="105"/>
      <c r="G250" s="51"/>
      <c r="H250" s="52"/>
      <c r="I250" s="7"/>
      <c r="J250" s="38"/>
      <c r="K250" s="6"/>
    </row>
    <row r="251" spans="1:22" x14ac:dyDescent="0.25">
      <c r="A251" s="104"/>
      <c r="B251" s="50"/>
      <c r="C251" s="104"/>
      <c r="D251" s="105"/>
      <c r="E251" s="105"/>
      <c r="F251" s="105"/>
      <c r="G251" s="51"/>
      <c r="H251" s="52"/>
      <c r="I251" s="7"/>
      <c r="J251" s="38"/>
      <c r="K251" s="6"/>
    </row>
    <row r="252" spans="1:22" x14ac:dyDescent="0.25">
      <c r="A252" s="104"/>
      <c r="B252" s="50"/>
      <c r="C252" s="104"/>
      <c r="D252" s="105"/>
      <c r="E252" s="105"/>
      <c r="F252" s="105"/>
      <c r="G252" s="51"/>
      <c r="H252" s="52"/>
      <c r="I252" s="7"/>
      <c r="J252" s="39"/>
      <c r="K252" s="6"/>
      <c r="M252" s="53"/>
      <c r="P252" s="53"/>
    </row>
    <row r="253" spans="1:22" x14ac:dyDescent="0.25">
      <c r="A253" s="104"/>
      <c r="B253" s="50"/>
      <c r="C253" s="104"/>
      <c r="D253" s="105"/>
      <c r="E253" s="105"/>
      <c r="F253" s="105"/>
      <c r="G253" s="51"/>
      <c r="H253" s="52"/>
      <c r="I253" s="7"/>
      <c r="J253" s="38"/>
      <c r="K253" s="6"/>
    </row>
    <row r="254" spans="1:22" x14ac:dyDescent="0.25">
      <c r="A254" s="104"/>
      <c r="B254" s="50"/>
      <c r="C254" s="104"/>
      <c r="D254" s="105"/>
      <c r="E254" s="105"/>
      <c r="F254" s="105"/>
      <c r="G254" s="51"/>
      <c r="H254" s="52"/>
      <c r="I254" s="7"/>
      <c r="J254" s="38"/>
      <c r="K254" s="6"/>
    </row>
    <row r="255" spans="1:22" x14ac:dyDescent="0.25">
      <c r="A255" s="104"/>
      <c r="B255" s="50"/>
      <c r="C255" s="104"/>
      <c r="D255" s="105"/>
      <c r="E255" s="105"/>
      <c r="F255" s="105"/>
      <c r="G255" s="51"/>
      <c r="H255" s="52"/>
      <c r="I255" s="7"/>
      <c r="J255" s="38"/>
      <c r="K255" s="6"/>
    </row>
    <row r="256" spans="1:22" x14ac:dyDescent="0.25">
      <c r="A256" s="104"/>
      <c r="B256" s="50"/>
      <c r="C256" s="104"/>
      <c r="D256" s="105"/>
      <c r="E256" s="105"/>
      <c r="F256" s="105"/>
      <c r="G256" s="51"/>
      <c r="H256" s="52"/>
      <c r="I256" s="7"/>
      <c r="J256" s="39"/>
      <c r="K256" s="6"/>
    </row>
    <row r="257" spans="1:11" x14ac:dyDescent="0.25">
      <c r="A257" s="104"/>
      <c r="B257" s="50"/>
      <c r="C257" s="104"/>
      <c r="D257" s="105"/>
      <c r="E257" s="105"/>
      <c r="F257" s="105"/>
      <c r="G257" s="51"/>
      <c r="H257" s="52"/>
      <c r="I257" s="7"/>
      <c r="J257" s="38"/>
      <c r="K257" s="6"/>
    </row>
    <row r="258" spans="1:11" x14ac:dyDescent="0.25">
      <c r="A258" s="104"/>
      <c r="B258" s="50"/>
      <c r="C258" s="104"/>
      <c r="D258" s="105"/>
      <c r="E258" s="105"/>
      <c r="F258" s="105"/>
      <c r="G258" s="51"/>
      <c r="H258" s="52"/>
      <c r="I258" s="7"/>
      <c r="J258" s="38"/>
      <c r="K258" s="6"/>
    </row>
    <row r="259" spans="1:11" x14ac:dyDescent="0.25">
      <c r="A259" s="104"/>
      <c r="B259" s="50"/>
      <c r="C259" s="104"/>
      <c r="D259" s="105"/>
      <c r="E259" s="105"/>
      <c r="F259" s="105"/>
      <c r="G259" s="51"/>
      <c r="H259" s="52"/>
      <c r="I259" s="7"/>
      <c r="J259" s="38"/>
      <c r="K259" s="6"/>
    </row>
    <row r="260" spans="1:11" x14ac:dyDescent="0.25">
      <c r="A260" s="104"/>
      <c r="B260" s="50"/>
      <c r="C260" s="104"/>
      <c r="D260" s="105"/>
      <c r="E260" s="105"/>
      <c r="F260" s="105"/>
      <c r="G260" s="51"/>
      <c r="H260" s="52"/>
      <c r="I260" s="7"/>
      <c r="J260" s="38"/>
      <c r="K260" s="6"/>
    </row>
    <row r="261" spans="1:11" x14ac:dyDescent="0.25">
      <c r="A261" s="104"/>
      <c r="B261" s="50"/>
      <c r="C261" s="104"/>
      <c r="D261" s="105"/>
      <c r="E261" s="105"/>
      <c r="F261" s="105"/>
      <c r="G261" s="51"/>
      <c r="H261" s="52"/>
      <c r="I261" s="7"/>
      <c r="J261" s="38"/>
      <c r="K261" s="6"/>
    </row>
    <row r="262" spans="1:11" x14ac:dyDescent="0.25">
      <c r="A262" s="104"/>
      <c r="B262" s="50"/>
      <c r="C262" s="104"/>
      <c r="D262" s="105"/>
      <c r="E262" s="105"/>
      <c r="F262" s="105"/>
      <c r="G262" s="51"/>
      <c r="H262" s="52"/>
      <c r="I262" s="7"/>
      <c r="J262" s="38"/>
      <c r="K262" s="6"/>
    </row>
    <row r="263" spans="1:11" x14ac:dyDescent="0.25">
      <c r="A263" s="104"/>
      <c r="B263" s="50"/>
      <c r="C263" s="104"/>
      <c r="D263" s="105"/>
      <c r="E263" s="105"/>
      <c r="F263" s="105"/>
      <c r="G263" s="51"/>
      <c r="H263" s="52"/>
      <c r="I263" s="7"/>
      <c r="J263" s="38"/>
      <c r="K263" s="6"/>
    </row>
    <row r="264" spans="1:11" x14ac:dyDescent="0.25">
      <c r="A264" s="104"/>
      <c r="B264" s="50"/>
      <c r="C264" s="104"/>
      <c r="D264" s="105"/>
      <c r="E264" s="105"/>
      <c r="F264" s="105"/>
      <c r="G264" s="51"/>
      <c r="H264" s="52"/>
      <c r="I264" s="7"/>
      <c r="J264" s="38"/>
      <c r="K264" s="6"/>
    </row>
    <row r="265" spans="1:11" x14ac:dyDescent="0.25">
      <c r="A265" s="104"/>
      <c r="B265" s="50"/>
      <c r="C265" s="104"/>
      <c r="D265" s="105"/>
      <c r="E265" s="105"/>
      <c r="F265" s="105"/>
      <c r="G265" s="51"/>
      <c r="H265" s="52"/>
      <c r="I265" s="7"/>
      <c r="J265" s="38"/>
      <c r="K265" s="6"/>
    </row>
    <row r="266" spans="1:11" x14ac:dyDescent="0.25">
      <c r="A266" s="104"/>
      <c r="B266" s="50"/>
      <c r="C266" s="104"/>
      <c r="D266" s="105"/>
      <c r="E266" s="105"/>
      <c r="F266" s="105"/>
      <c r="G266" s="51"/>
      <c r="H266" s="52"/>
      <c r="I266" s="7"/>
      <c r="J266" s="38"/>
      <c r="K266" s="6"/>
    </row>
    <row r="267" spans="1:11" x14ac:dyDescent="0.25">
      <c r="A267" s="104"/>
      <c r="B267" s="50"/>
      <c r="C267" s="104"/>
      <c r="D267" s="105"/>
      <c r="E267" s="105"/>
      <c r="F267" s="105"/>
      <c r="G267" s="51"/>
      <c r="H267" s="52"/>
      <c r="I267" s="7"/>
      <c r="J267" s="38"/>
      <c r="K267" s="6"/>
    </row>
    <row r="268" spans="1:11" x14ac:dyDescent="0.25">
      <c r="A268" s="104"/>
      <c r="B268" s="50"/>
      <c r="C268" s="104"/>
      <c r="D268" s="105"/>
      <c r="E268" s="105"/>
      <c r="F268" s="105"/>
      <c r="G268" s="51"/>
      <c r="H268" s="52"/>
      <c r="I268" s="7"/>
      <c r="J268" s="38"/>
      <c r="K268" s="6"/>
    </row>
    <row r="269" spans="1:11" x14ac:dyDescent="0.25">
      <c r="A269" s="104"/>
      <c r="B269" s="50"/>
      <c r="C269" s="104"/>
      <c r="D269" s="105"/>
      <c r="E269" s="105"/>
      <c r="F269" s="105"/>
      <c r="G269" s="51"/>
      <c r="H269" s="52"/>
      <c r="I269" s="7"/>
      <c r="J269" s="38"/>
      <c r="K269" s="6"/>
    </row>
    <row r="270" spans="1:11" x14ac:dyDescent="0.25">
      <c r="A270" s="104"/>
      <c r="B270" s="50"/>
      <c r="C270" s="104"/>
      <c r="D270" s="105"/>
      <c r="E270" s="105"/>
      <c r="F270" s="105"/>
      <c r="G270" s="51"/>
      <c r="H270" s="52"/>
      <c r="I270" s="7"/>
      <c r="J270" s="38"/>
      <c r="K270" s="6"/>
    </row>
    <row r="271" spans="1:11" x14ac:dyDescent="0.25">
      <c r="A271" s="104"/>
      <c r="B271" s="50"/>
      <c r="C271" s="104"/>
      <c r="D271" s="105"/>
      <c r="E271" s="105"/>
      <c r="F271" s="105"/>
      <c r="G271" s="51"/>
      <c r="H271" s="52"/>
      <c r="I271" s="7"/>
      <c r="J271" s="38"/>
      <c r="K271" s="6"/>
    </row>
    <row r="272" spans="1:11" x14ac:dyDescent="0.25">
      <c r="A272" s="104"/>
      <c r="B272" s="50"/>
      <c r="C272" s="104"/>
      <c r="D272" s="105"/>
      <c r="E272" s="105"/>
      <c r="F272" s="105"/>
      <c r="G272" s="51"/>
      <c r="H272" s="52"/>
      <c r="I272" s="7"/>
      <c r="J272" s="38"/>
      <c r="K272" s="6"/>
    </row>
    <row r="273" spans="1:11" x14ac:dyDescent="0.25">
      <c r="A273" s="104"/>
      <c r="B273" s="50"/>
      <c r="C273" s="104"/>
      <c r="D273" s="105"/>
      <c r="E273" s="105"/>
      <c r="F273" s="105"/>
      <c r="G273" s="51"/>
      <c r="H273" s="52"/>
      <c r="I273" s="7"/>
      <c r="J273" s="39"/>
      <c r="K273" s="6"/>
    </row>
    <row r="274" spans="1:11" x14ac:dyDescent="0.25">
      <c r="A274" s="278"/>
      <c r="B274" s="278"/>
      <c r="C274" s="54"/>
      <c r="D274" s="55"/>
      <c r="E274" s="55"/>
      <c r="F274" s="55"/>
      <c r="G274" s="56"/>
      <c r="H274" s="57"/>
      <c r="I274" s="9"/>
      <c r="J274" s="39"/>
      <c r="K274" s="6"/>
    </row>
    <row r="275" spans="1:11" x14ac:dyDescent="0.25">
      <c r="A275" s="283"/>
      <c r="B275" s="284"/>
      <c r="C275" s="56"/>
      <c r="D275" s="55"/>
      <c r="E275" s="55"/>
      <c r="F275" s="55"/>
      <c r="G275" s="56"/>
      <c r="H275" s="57"/>
      <c r="I275" s="10"/>
      <c r="J275" s="39"/>
      <c r="K275" s="54"/>
    </row>
    <row r="276" spans="1:11" x14ac:dyDescent="0.25">
      <c r="A276" s="58"/>
      <c r="B276" s="59"/>
      <c r="C276" s="58"/>
      <c r="D276" s="60"/>
      <c r="E276" s="61"/>
      <c r="F276" s="61"/>
      <c r="G276" s="60"/>
      <c r="H276" s="60"/>
      <c r="I276" s="11"/>
      <c r="J276" s="38"/>
      <c r="K276" s="47"/>
    </row>
    <row r="277" spans="1:11" x14ac:dyDescent="0.25">
      <c r="A277" s="62"/>
      <c r="B277" s="63"/>
      <c r="C277" s="62"/>
      <c r="D277" s="64"/>
      <c r="E277" s="64"/>
      <c r="F277" s="64"/>
      <c r="G277" s="60"/>
      <c r="H277" s="60"/>
      <c r="I277" s="7"/>
      <c r="J277" s="47"/>
      <c r="K277" s="47"/>
    </row>
    <row r="278" spans="1:11" x14ac:dyDescent="0.25">
      <c r="A278" s="62"/>
      <c r="B278" s="65"/>
      <c r="C278" s="62"/>
      <c r="D278" s="5"/>
      <c r="E278" s="5"/>
      <c r="F278" s="5"/>
      <c r="G278" s="60"/>
      <c r="H278" s="60"/>
      <c r="I278" s="7"/>
      <c r="J278" s="47"/>
      <c r="K278" s="47"/>
    </row>
    <row r="279" spans="1:11" x14ac:dyDescent="0.25">
      <c r="A279" s="29"/>
      <c r="B279" s="65"/>
      <c r="C279" s="29"/>
      <c r="D279" s="29"/>
      <c r="E279" s="29"/>
      <c r="F279" s="29"/>
      <c r="G279" s="29"/>
      <c r="H279" s="29"/>
      <c r="I279" s="7"/>
      <c r="J279" s="47"/>
      <c r="K279" s="47"/>
    </row>
    <row r="280" spans="1:11" x14ac:dyDescent="0.25">
      <c r="A280" s="29"/>
      <c r="B280" s="65"/>
      <c r="C280" s="29"/>
      <c r="D280" s="29"/>
      <c r="E280" s="29"/>
      <c r="F280" s="29"/>
      <c r="G280" s="29"/>
      <c r="H280" s="29"/>
    </row>
    <row r="281" spans="1:11" x14ac:dyDescent="0.25">
      <c r="A281" s="29"/>
      <c r="B281" s="65"/>
      <c r="C281" s="29"/>
      <c r="D281" s="29"/>
      <c r="E281" s="29"/>
      <c r="F281" s="29"/>
      <c r="G281" s="29"/>
      <c r="H281" s="29"/>
    </row>
  </sheetData>
  <mergeCells count="28">
    <mergeCell ref="A1:I2"/>
    <mergeCell ref="A3:I3"/>
    <mergeCell ref="N3:V3"/>
    <mergeCell ref="A4:I4"/>
    <mergeCell ref="A6:G6"/>
    <mergeCell ref="H6:I11"/>
    <mergeCell ref="A7:D7"/>
    <mergeCell ref="E7:F7"/>
    <mergeCell ref="A8:D8"/>
    <mergeCell ref="E8:F8"/>
    <mergeCell ref="A9:D11"/>
    <mergeCell ref="E9:F9"/>
    <mergeCell ref="E10:F10"/>
    <mergeCell ref="E11:F11"/>
    <mergeCell ref="A275:B275"/>
    <mergeCell ref="A233:B233"/>
    <mergeCell ref="D233:H233"/>
    <mergeCell ref="A234:B234"/>
    <mergeCell ref="D234:H234"/>
    <mergeCell ref="A236:B236"/>
    <mergeCell ref="D236:H236"/>
    <mergeCell ref="J227:P227"/>
    <mergeCell ref="A219:H219"/>
    <mergeCell ref="A237:B237"/>
    <mergeCell ref="D237:H237"/>
    <mergeCell ref="A274:B274"/>
    <mergeCell ref="A232:B232"/>
    <mergeCell ref="D232:H232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workbookViewId="0">
      <pane ySplit="13" topLeftCell="A216" activePane="bottomLeft" state="frozen"/>
      <selection pane="bottomLeft" activeCell="I231" sqref="I14:S231"/>
    </sheetView>
  </sheetViews>
  <sheetFormatPr defaultRowHeight="15" x14ac:dyDescent="0.25"/>
  <cols>
    <col min="1" max="1" width="9.140625" style="14"/>
    <col min="2" max="2" width="14" style="66" customWidth="1"/>
    <col min="3" max="3" width="9.42578125" style="14" customWidth="1"/>
    <col min="4" max="4" width="9.85546875" style="14" customWidth="1"/>
    <col min="5" max="5" width="9.7109375" style="14" customWidth="1"/>
    <col min="6" max="6" width="9.140625" style="14"/>
    <col min="7" max="7" width="9.85546875" style="14" customWidth="1"/>
    <col min="8" max="8" width="10.140625" style="14" customWidth="1"/>
    <col min="9" max="9" width="10.7109375" style="12" customWidth="1"/>
    <col min="10" max="10" width="9.140625" style="14"/>
    <col min="11" max="11" width="9.5703125" style="14" bestFit="1" customWidth="1"/>
    <col min="12" max="16384" width="9.140625" style="14"/>
  </cols>
  <sheetData>
    <row r="1" spans="1:22" ht="20.25" x14ac:dyDescent="0.3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13"/>
      <c r="K1" s="13"/>
    </row>
    <row r="2" spans="1:22" ht="20.25" x14ac:dyDescent="0.3">
      <c r="A2" s="290"/>
      <c r="B2" s="290"/>
      <c r="C2" s="290"/>
      <c r="D2" s="290"/>
      <c r="E2" s="290"/>
      <c r="F2" s="290"/>
      <c r="G2" s="290"/>
      <c r="H2" s="290"/>
      <c r="I2" s="290"/>
      <c r="J2" s="15"/>
      <c r="K2" s="15"/>
    </row>
    <row r="3" spans="1:22" ht="42.75" customHeight="1" x14ac:dyDescent="0.25">
      <c r="A3" s="291" t="s">
        <v>26</v>
      </c>
      <c r="B3" s="292"/>
      <c r="C3" s="292"/>
      <c r="D3" s="292"/>
      <c r="E3" s="292"/>
      <c r="F3" s="292"/>
      <c r="G3" s="292"/>
      <c r="H3" s="292"/>
      <c r="I3" s="292"/>
      <c r="J3" s="16"/>
      <c r="K3" s="16"/>
      <c r="N3" s="293"/>
      <c r="O3" s="294"/>
      <c r="P3" s="294"/>
      <c r="Q3" s="294"/>
      <c r="R3" s="294"/>
      <c r="S3" s="294"/>
      <c r="T3" s="294"/>
      <c r="U3" s="294"/>
      <c r="V3" s="294"/>
    </row>
    <row r="4" spans="1:22" ht="18.75" x14ac:dyDescent="0.25">
      <c r="A4" s="291" t="s">
        <v>44</v>
      </c>
      <c r="B4" s="292"/>
      <c r="C4" s="292"/>
      <c r="D4" s="292"/>
      <c r="E4" s="292"/>
      <c r="F4" s="292"/>
      <c r="G4" s="292"/>
      <c r="H4" s="292"/>
      <c r="I4" s="292"/>
      <c r="J4" s="102"/>
      <c r="K4" s="102"/>
    </row>
    <row r="5" spans="1:22" ht="7.5" customHeight="1" x14ac:dyDescent="0.25">
      <c r="A5" s="102"/>
      <c r="B5" s="17"/>
      <c r="C5" s="102"/>
      <c r="D5" s="18"/>
      <c r="E5" s="18"/>
      <c r="F5" s="18"/>
      <c r="G5" s="18"/>
      <c r="H5" s="19"/>
      <c r="I5" s="8"/>
      <c r="J5" s="20"/>
      <c r="K5" s="20"/>
    </row>
    <row r="6" spans="1:22" x14ac:dyDescent="0.25">
      <c r="A6" s="295" t="s">
        <v>1</v>
      </c>
      <c r="B6" s="296"/>
      <c r="C6" s="296"/>
      <c r="D6" s="296"/>
      <c r="E6" s="296"/>
      <c r="F6" s="296"/>
      <c r="G6" s="297"/>
      <c r="H6" s="298" t="s">
        <v>27</v>
      </c>
      <c r="I6" s="299"/>
    </row>
    <row r="7" spans="1:22" ht="72" x14ac:dyDescent="0.25">
      <c r="A7" s="304" t="s">
        <v>2</v>
      </c>
      <c r="B7" s="304"/>
      <c r="C7" s="304"/>
      <c r="D7" s="304"/>
      <c r="E7" s="305" t="s">
        <v>3</v>
      </c>
      <c r="F7" s="305"/>
      <c r="G7" s="21" t="s">
        <v>45</v>
      </c>
      <c r="H7" s="300"/>
      <c r="I7" s="301"/>
    </row>
    <row r="8" spans="1:22" x14ac:dyDescent="0.25">
      <c r="A8" s="306" t="s">
        <v>4</v>
      </c>
      <c r="B8" s="306"/>
      <c r="C8" s="306"/>
      <c r="D8" s="306"/>
      <c r="E8" s="305" t="s">
        <v>5</v>
      </c>
      <c r="F8" s="305"/>
      <c r="G8" s="22">
        <v>11.435</v>
      </c>
      <c r="H8" s="300"/>
      <c r="I8" s="301"/>
    </row>
    <row r="9" spans="1:22" x14ac:dyDescent="0.25">
      <c r="A9" s="307" t="s">
        <v>6</v>
      </c>
      <c r="B9" s="307"/>
      <c r="C9" s="307"/>
      <c r="D9" s="307"/>
      <c r="E9" s="305" t="s">
        <v>7</v>
      </c>
      <c r="F9" s="305"/>
      <c r="G9" s="22">
        <f>F218</f>
        <v>8.1215999999999973</v>
      </c>
      <c r="H9" s="300"/>
      <c r="I9" s="301"/>
      <c r="K9" s="30"/>
      <c r="L9" s="29"/>
    </row>
    <row r="10" spans="1:22" x14ac:dyDescent="0.25">
      <c r="A10" s="307"/>
      <c r="B10" s="307"/>
      <c r="C10" s="307"/>
      <c r="D10" s="307"/>
      <c r="E10" s="308" t="s">
        <v>15</v>
      </c>
      <c r="F10" s="309"/>
      <c r="G10" s="22">
        <f>F229</f>
        <v>0</v>
      </c>
      <c r="H10" s="300"/>
      <c r="I10" s="301"/>
      <c r="J10" s="29"/>
      <c r="K10" s="29"/>
      <c r="L10" s="29"/>
    </row>
    <row r="11" spans="1:22" ht="27" customHeight="1" x14ac:dyDescent="0.25">
      <c r="A11" s="307"/>
      <c r="B11" s="307"/>
      <c r="C11" s="307"/>
      <c r="D11" s="307"/>
      <c r="E11" s="305" t="s">
        <v>8</v>
      </c>
      <c r="F11" s="305"/>
      <c r="G11" s="22">
        <f>G8-(G9+G10)</f>
        <v>3.3134000000000032</v>
      </c>
      <c r="H11" s="302"/>
      <c r="I11" s="303"/>
      <c r="J11" s="67"/>
      <c r="K11" s="67"/>
    </row>
    <row r="12" spans="1:22" x14ac:dyDescent="0.25">
      <c r="J12" s="23"/>
      <c r="K12" s="23"/>
    </row>
    <row r="13" spans="1:22" ht="54.75" customHeight="1" x14ac:dyDescent="0.25">
      <c r="A13" s="24" t="s">
        <v>9</v>
      </c>
      <c r="B13" s="25" t="s">
        <v>10</v>
      </c>
      <c r="C13" s="24" t="s">
        <v>11</v>
      </c>
      <c r="D13" s="26" t="s">
        <v>43</v>
      </c>
      <c r="E13" s="26" t="s">
        <v>46</v>
      </c>
      <c r="F13" s="26" t="s">
        <v>18</v>
      </c>
      <c r="G13" s="27" t="s">
        <v>12</v>
      </c>
      <c r="H13" s="27" t="s">
        <v>13</v>
      </c>
      <c r="I13" s="70"/>
      <c r="J13" s="28"/>
      <c r="K13" s="28"/>
      <c r="L13" s="29"/>
      <c r="Q13" s="29"/>
      <c r="R13" s="29"/>
    </row>
    <row r="14" spans="1:22" x14ac:dyDescent="0.25">
      <c r="A14" s="31">
        <v>205</v>
      </c>
      <c r="B14" s="32">
        <v>81500276</v>
      </c>
      <c r="C14" s="33">
        <v>52.7</v>
      </c>
      <c r="D14" s="34">
        <v>15.284000000000001</v>
      </c>
      <c r="E14" s="34">
        <v>15.336</v>
      </c>
      <c r="F14" s="34">
        <f>E14-D14</f>
        <v>5.1999999999999602E-2</v>
      </c>
      <c r="G14" s="75">
        <f>(C14/C230)*G11</f>
        <v>1.4760330005663527E-2</v>
      </c>
      <c r="H14" s="76">
        <f>G14+F14</f>
        <v>6.6760330005663129E-2</v>
      </c>
      <c r="I14" s="45"/>
      <c r="J14" s="38"/>
      <c r="K14" s="6"/>
      <c r="L14" s="29"/>
      <c r="Q14" s="29"/>
      <c r="R14" s="29"/>
      <c r="S14" s="29"/>
      <c r="V14" s="29"/>
    </row>
    <row r="15" spans="1:22" x14ac:dyDescent="0.25">
      <c r="A15" s="31">
        <v>206</v>
      </c>
      <c r="B15" s="32">
        <v>81500281</v>
      </c>
      <c r="C15" s="33">
        <v>43.4</v>
      </c>
      <c r="D15" s="34">
        <v>7.7469999999999999</v>
      </c>
      <c r="E15" s="34">
        <v>7.7469999999999999</v>
      </c>
      <c r="F15" s="34">
        <f t="shared" ref="F15:F78" si="0">E15-D15</f>
        <v>0</v>
      </c>
      <c r="G15" s="75">
        <f>(C15/C230)*G11</f>
        <v>1.2155565887017022E-2</v>
      </c>
      <c r="H15" s="76">
        <f t="shared" ref="H15:H78" si="1">G15+F15</f>
        <v>1.2155565887017022E-2</v>
      </c>
      <c r="I15" s="45"/>
      <c r="J15" s="38"/>
      <c r="K15" s="6"/>
      <c r="L15" s="29"/>
      <c r="Q15" s="29"/>
      <c r="R15" s="29"/>
      <c r="S15" s="29"/>
      <c r="T15" s="29"/>
      <c r="U15" s="29"/>
      <c r="V15" s="29"/>
    </row>
    <row r="16" spans="1:22" x14ac:dyDescent="0.25">
      <c r="A16" s="31">
        <v>207</v>
      </c>
      <c r="B16" s="32">
        <v>81500279</v>
      </c>
      <c r="C16" s="33">
        <v>77.2</v>
      </c>
      <c r="D16" s="34">
        <v>19.573</v>
      </c>
      <c r="E16" s="34">
        <v>19.753</v>
      </c>
      <c r="F16" s="34">
        <f>E16-D16</f>
        <v>0.17999999999999972</v>
      </c>
      <c r="G16" s="75">
        <f>(C16/C230)*G11</f>
        <v>2.1622343006398943E-2</v>
      </c>
      <c r="H16" s="76">
        <f t="shared" si="1"/>
        <v>0.20162234300639867</v>
      </c>
      <c r="I16" s="45"/>
      <c r="J16" s="38"/>
      <c r="K16" s="40"/>
      <c r="L16" s="29"/>
      <c r="M16" s="29"/>
      <c r="Q16" s="29"/>
      <c r="R16" s="29"/>
      <c r="S16" s="29"/>
      <c r="T16" s="29"/>
      <c r="U16" s="29"/>
      <c r="V16" s="29"/>
    </row>
    <row r="17" spans="1:22" x14ac:dyDescent="0.25">
      <c r="A17" s="31">
        <v>208</v>
      </c>
      <c r="B17" s="41">
        <v>81500283</v>
      </c>
      <c r="C17" s="33">
        <v>77.400000000000006</v>
      </c>
      <c r="D17" s="34">
        <v>4.0599999999999996</v>
      </c>
      <c r="E17" s="34">
        <v>4.0750000000000002</v>
      </c>
      <c r="F17" s="34">
        <f t="shared" si="0"/>
        <v>1.5000000000000568E-2</v>
      </c>
      <c r="G17" s="75">
        <f>(C17/C230)*G11</f>
        <v>2.167835943905801E-2</v>
      </c>
      <c r="H17" s="76">
        <f t="shared" si="1"/>
        <v>3.6678359439058575E-2</v>
      </c>
      <c r="I17" s="45"/>
      <c r="J17" s="38"/>
      <c r="K17" s="6"/>
      <c r="L17" s="29"/>
      <c r="M17" s="29"/>
      <c r="Q17" s="29"/>
      <c r="R17" s="29"/>
      <c r="S17" s="29"/>
      <c r="T17" s="29"/>
      <c r="U17" s="29"/>
      <c r="V17" s="29"/>
    </row>
    <row r="18" spans="1:22" x14ac:dyDescent="0.25">
      <c r="A18" s="31">
        <v>209</v>
      </c>
      <c r="B18" s="41">
        <v>81500275</v>
      </c>
      <c r="C18" s="33">
        <v>47.3</v>
      </c>
      <c r="D18" s="34">
        <v>6.7069999999999999</v>
      </c>
      <c r="E18" s="34">
        <v>6.7320000000000002</v>
      </c>
      <c r="F18" s="34">
        <f t="shared" si="0"/>
        <v>2.5000000000000355E-2</v>
      </c>
      <c r="G18" s="75">
        <f>(C18/C230)*G11</f>
        <v>1.3247886323868781E-2</v>
      </c>
      <c r="H18" s="76">
        <f t="shared" si="1"/>
        <v>3.8247886323869135E-2</v>
      </c>
      <c r="I18" s="45"/>
      <c r="J18" s="38"/>
      <c r="K18" s="6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31">
        <v>210</v>
      </c>
      <c r="B19" s="32">
        <v>81500278</v>
      </c>
      <c r="C19" s="33">
        <v>51.8</v>
      </c>
      <c r="D19" s="34">
        <v>5.8860000000000001</v>
      </c>
      <c r="E19" s="34">
        <v>5.9169999999999998</v>
      </c>
      <c r="F19" s="34">
        <f t="shared" si="0"/>
        <v>3.0999999999999694E-2</v>
      </c>
      <c r="G19" s="75">
        <f>(C19/C230)*G11</f>
        <v>1.4508256058697733E-2</v>
      </c>
      <c r="H19" s="76">
        <f t="shared" si="1"/>
        <v>4.5508256058697426E-2</v>
      </c>
      <c r="I19" s="45"/>
      <c r="J19" s="38"/>
      <c r="K19" s="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A20" s="31">
        <v>211</v>
      </c>
      <c r="B20" s="32">
        <v>81500282</v>
      </c>
      <c r="C20" s="33">
        <v>48.6</v>
      </c>
      <c r="D20" s="34">
        <v>2.4630000000000001</v>
      </c>
      <c r="E20" s="34">
        <v>2.4630000000000001</v>
      </c>
      <c r="F20" s="34">
        <f t="shared" si="0"/>
        <v>0</v>
      </c>
      <c r="G20" s="75">
        <f>(C20/C230)*G11</f>
        <v>1.3611993136152701E-2</v>
      </c>
      <c r="H20" s="76">
        <f t="shared" si="1"/>
        <v>1.3611993136152701E-2</v>
      </c>
      <c r="I20" s="45"/>
      <c r="J20" s="38"/>
      <c r="K20" s="6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x14ac:dyDescent="0.25">
      <c r="A21" s="31">
        <v>212</v>
      </c>
      <c r="B21" s="32">
        <v>81500280</v>
      </c>
      <c r="C21" s="33">
        <v>44.6</v>
      </c>
      <c r="D21" s="34">
        <v>1.8460000000000001</v>
      </c>
      <c r="E21" s="34">
        <v>1.891</v>
      </c>
      <c r="F21" s="34">
        <f t="shared" si="0"/>
        <v>4.4999999999999929E-2</v>
      </c>
      <c r="G21" s="75">
        <f>(C21/C230)*G11</f>
        <v>1.2491664482971409E-2</v>
      </c>
      <c r="H21" s="76">
        <f t="shared" si="1"/>
        <v>5.7491664482971341E-2</v>
      </c>
      <c r="I21" s="45"/>
      <c r="J21" s="38"/>
      <c r="K21" s="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A22" s="31">
        <v>213</v>
      </c>
      <c r="B22" s="32">
        <v>81500273</v>
      </c>
      <c r="C22" s="33">
        <v>63.4</v>
      </c>
      <c r="D22" s="34">
        <v>11.952</v>
      </c>
      <c r="E22" s="34">
        <v>12.048999999999999</v>
      </c>
      <c r="F22" s="34">
        <f t="shared" si="0"/>
        <v>9.6999999999999531E-2</v>
      </c>
      <c r="G22" s="75">
        <f>(C22/C230)*G11</f>
        <v>1.7757209152923482E-2</v>
      </c>
      <c r="H22" s="76">
        <f t="shared" si="1"/>
        <v>0.11475720915292301</v>
      </c>
      <c r="I22" s="45"/>
      <c r="J22" s="38"/>
      <c r="K22" s="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A23" s="31">
        <v>214</v>
      </c>
      <c r="B23" s="32">
        <v>81500262</v>
      </c>
      <c r="C23" s="33">
        <v>36.1</v>
      </c>
      <c r="D23" s="34">
        <v>6.6210000000000004</v>
      </c>
      <c r="E23" s="34">
        <v>6.6210000000000004</v>
      </c>
      <c r="F23" s="34">
        <f t="shared" si="0"/>
        <v>0</v>
      </c>
      <c r="G23" s="75">
        <f>(C23/C230)*G11</f>
        <v>1.0110966094961163E-2</v>
      </c>
      <c r="H23" s="76">
        <f t="shared" si="1"/>
        <v>1.0110966094961163E-2</v>
      </c>
      <c r="I23" s="45"/>
      <c r="J23" s="38"/>
      <c r="K23" s="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A24" s="31">
        <v>215</v>
      </c>
      <c r="B24" s="32">
        <v>81500277</v>
      </c>
      <c r="C24" s="33">
        <v>63.7</v>
      </c>
      <c r="D24" s="34">
        <v>13.782</v>
      </c>
      <c r="E24" s="34">
        <v>13.865</v>
      </c>
      <c r="F24" s="34">
        <f t="shared" si="0"/>
        <v>8.3000000000000185E-2</v>
      </c>
      <c r="G24" s="75">
        <f>(C24/C230)*G11</f>
        <v>1.784123380191208E-2</v>
      </c>
      <c r="H24" s="76">
        <f t="shared" si="1"/>
        <v>0.10084123380191226</v>
      </c>
      <c r="I24" s="45"/>
      <c r="J24" s="38"/>
      <c r="K24" s="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5">
      <c r="A25" s="31">
        <v>216</v>
      </c>
      <c r="B25" s="1">
        <v>81500274</v>
      </c>
      <c r="C25" s="33">
        <v>45.7</v>
      </c>
      <c r="D25" s="34">
        <v>6.6230000000000002</v>
      </c>
      <c r="E25" s="34">
        <v>6.6260000000000003</v>
      </c>
      <c r="F25" s="34">
        <f t="shared" si="0"/>
        <v>3.0000000000001137E-3</v>
      </c>
      <c r="G25" s="75">
        <f>(C25/C230)*G11</f>
        <v>1.2799754862596265E-2</v>
      </c>
      <c r="H25" s="76">
        <f t="shared" si="1"/>
        <v>1.5799754862596379E-2</v>
      </c>
      <c r="I25" s="45"/>
      <c r="J25" s="38"/>
      <c r="K25" s="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5">
      <c r="A26" s="31">
        <v>217</v>
      </c>
      <c r="B26" s="1">
        <v>81500263</v>
      </c>
      <c r="C26" s="33">
        <v>52.6</v>
      </c>
      <c r="D26" s="34">
        <v>2.6459999999999999</v>
      </c>
      <c r="E26" s="34">
        <v>2.6480000000000001</v>
      </c>
      <c r="F26" s="34">
        <f t="shared" si="0"/>
        <v>2.0000000000002238E-3</v>
      </c>
      <c r="G26" s="75">
        <f>(C26/C230)*G11</f>
        <v>1.4732321789333995E-2</v>
      </c>
      <c r="H26" s="76">
        <f t="shared" si="1"/>
        <v>1.6732321789334217E-2</v>
      </c>
      <c r="I26" s="45"/>
      <c r="J26" s="38"/>
      <c r="K26" s="6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5">
      <c r="A27" s="31">
        <v>218</v>
      </c>
      <c r="B27" s="32">
        <v>81500261</v>
      </c>
      <c r="C27" s="33">
        <v>43.2</v>
      </c>
      <c r="D27" s="34">
        <v>8.0259999999999998</v>
      </c>
      <c r="E27" s="34">
        <v>8.08</v>
      </c>
      <c r="F27" s="34">
        <f t="shared" si="0"/>
        <v>5.400000000000027E-2</v>
      </c>
      <c r="G27" s="75">
        <f>(C27/C230)*G11</f>
        <v>1.2099549454357959E-2</v>
      </c>
      <c r="H27" s="76">
        <f t="shared" si="1"/>
        <v>6.6099549454358225E-2</v>
      </c>
      <c r="I27" s="45"/>
      <c r="J27" s="38"/>
      <c r="K27" s="6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A28" s="31">
        <v>219</v>
      </c>
      <c r="B28" s="32">
        <v>81500265</v>
      </c>
      <c r="C28" s="33">
        <v>77.3</v>
      </c>
      <c r="D28" s="34">
        <v>14.452</v>
      </c>
      <c r="E28" s="34">
        <v>14.609</v>
      </c>
      <c r="F28" s="34">
        <f t="shared" si="0"/>
        <v>0.15700000000000003</v>
      </c>
      <c r="G28" s="75">
        <f>(C28/C230)*G11</f>
        <v>2.1650351222728473E-2</v>
      </c>
      <c r="H28" s="76">
        <f t="shared" si="1"/>
        <v>0.17865035122272849</v>
      </c>
      <c r="I28" s="45"/>
      <c r="J28" s="38"/>
      <c r="K28" s="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5">
      <c r="A29" s="31">
        <v>220</v>
      </c>
      <c r="B29" s="32">
        <v>81500266</v>
      </c>
      <c r="C29" s="33">
        <v>77.3</v>
      </c>
      <c r="D29" s="34">
        <v>7.4340000000000002</v>
      </c>
      <c r="E29" s="34">
        <v>7.59</v>
      </c>
      <c r="F29" s="34">
        <f t="shared" si="0"/>
        <v>0.15599999999999969</v>
      </c>
      <c r="G29" s="75">
        <f>(C29/C230)*G11</f>
        <v>2.1650351222728473E-2</v>
      </c>
      <c r="H29" s="76">
        <f t="shared" si="1"/>
        <v>0.17765035122272815</v>
      </c>
      <c r="I29" s="45"/>
      <c r="J29" s="38"/>
      <c r="K29" s="6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31">
        <v>221</v>
      </c>
      <c r="B30" s="32">
        <v>81500284</v>
      </c>
      <c r="C30" s="33">
        <v>47.5</v>
      </c>
      <c r="D30" s="34">
        <v>4.8730000000000002</v>
      </c>
      <c r="E30" s="34">
        <v>4.8730000000000002</v>
      </c>
      <c r="F30" s="34">
        <f t="shared" si="0"/>
        <v>0</v>
      </c>
      <c r="G30" s="75">
        <f>(C30/C230)*G11</f>
        <v>1.3303902756527847E-2</v>
      </c>
      <c r="H30" s="76">
        <f t="shared" si="1"/>
        <v>1.3303902756527847E-2</v>
      </c>
      <c r="I30" s="45"/>
      <c r="J30" s="38"/>
      <c r="K30" s="6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31">
        <v>222</v>
      </c>
      <c r="B31" s="32">
        <v>81500264</v>
      </c>
      <c r="C31" s="33">
        <v>51.9</v>
      </c>
      <c r="D31" s="34">
        <v>2.089</v>
      </c>
      <c r="E31" s="34">
        <v>2.1040000000000001</v>
      </c>
      <c r="F31" s="34">
        <f t="shared" si="0"/>
        <v>1.5000000000000124E-2</v>
      </c>
      <c r="G31" s="75">
        <f>(C31/C230)*G11</f>
        <v>1.4536264275027268E-2</v>
      </c>
      <c r="H31" s="76">
        <f t="shared" si="1"/>
        <v>2.9536264275027393E-2</v>
      </c>
      <c r="I31" s="45"/>
      <c r="J31" s="38"/>
      <c r="K31" s="6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A32" s="31">
        <v>223</v>
      </c>
      <c r="B32" s="32">
        <v>81500259</v>
      </c>
      <c r="C32" s="33">
        <v>48.5</v>
      </c>
      <c r="D32" s="34">
        <v>0.63</v>
      </c>
      <c r="E32" s="34">
        <v>0.63</v>
      </c>
      <c r="F32" s="34">
        <f t="shared" si="0"/>
        <v>0</v>
      </c>
      <c r="G32" s="75">
        <f>(C32/C230)*G11</f>
        <v>1.3583984919823171E-2</v>
      </c>
      <c r="H32" s="76">
        <f t="shared" si="1"/>
        <v>1.3583984919823171E-2</v>
      </c>
      <c r="I32" s="45"/>
      <c r="J32" s="38"/>
      <c r="K32" s="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x14ac:dyDescent="0.25">
      <c r="A33" s="31">
        <v>224</v>
      </c>
      <c r="B33" s="32">
        <v>81500260</v>
      </c>
      <c r="C33" s="33">
        <v>44.8</v>
      </c>
      <c r="D33" s="34">
        <v>10.839</v>
      </c>
      <c r="E33" s="34">
        <v>10.897</v>
      </c>
      <c r="F33" s="34">
        <f t="shared" si="0"/>
        <v>5.7999999999999829E-2</v>
      </c>
      <c r="G33" s="75">
        <f>(C33/C230)*G11</f>
        <v>1.2547680915630473E-2</v>
      </c>
      <c r="H33" s="76">
        <f t="shared" si="1"/>
        <v>7.0547680915630295E-2</v>
      </c>
      <c r="I33" s="45"/>
      <c r="J33" s="38"/>
      <c r="K33" s="6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x14ac:dyDescent="0.25">
      <c r="A34" s="31">
        <v>225</v>
      </c>
      <c r="B34" s="32">
        <v>81500267</v>
      </c>
      <c r="C34" s="33">
        <v>63.5</v>
      </c>
      <c r="D34" s="34">
        <v>8.6080000000000005</v>
      </c>
      <c r="E34" s="34">
        <v>8.6560000000000006</v>
      </c>
      <c r="F34" s="34">
        <f t="shared" si="0"/>
        <v>4.8000000000000043E-2</v>
      </c>
      <c r="G34" s="75">
        <f>(C34/C230)*G11</f>
        <v>1.7785217369253016E-2</v>
      </c>
      <c r="H34" s="76">
        <f t="shared" si="1"/>
        <v>6.5785217369253052E-2</v>
      </c>
      <c r="I34" s="45"/>
      <c r="J34" s="38"/>
      <c r="K34" s="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x14ac:dyDescent="0.25">
      <c r="A35" s="31">
        <v>226</v>
      </c>
      <c r="B35" s="32">
        <v>81500269</v>
      </c>
      <c r="C35" s="33">
        <v>36.5</v>
      </c>
      <c r="D35" s="34">
        <v>3.0049999999999999</v>
      </c>
      <c r="E35" s="34">
        <v>3.0550000000000002</v>
      </c>
      <c r="F35" s="34">
        <f t="shared" si="0"/>
        <v>5.0000000000000266E-2</v>
      </c>
      <c r="G35" s="75">
        <f>(C35/C230)*G11</f>
        <v>1.0222998960279292E-2</v>
      </c>
      <c r="H35" s="76">
        <f t="shared" si="1"/>
        <v>6.0222998960279557E-2</v>
      </c>
      <c r="I35" s="45"/>
      <c r="J35" s="38"/>
      <c r="K35" s="6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25">
      <c r="A36" s="31">
        <v>227</v>
      </c>
      <c r="B36" s="32">
        <v>81500270</v>
      </c>
      <c r="C36" s="33">
        <v>63.8</v>
      </c>
      <c r="D36" s="34">
        <v>7.649</v>
      </c>
      <c r="E36" s="34">
        <v>7.6689999999999996</v>
      </c>
      <c r="F36" s="34">
        <f t="shared" si="0"/>
        <v>1.9999999999999574E-2</v>
      </c>
      <c r="G36" s="75">
        <f>(C36/C230)*G11</f>
        <v>1.7869242018241614E-2</v>
      </c>
      <c r="H36" s="76">
        <f t="shared" si="1"/>
        <v>3.7869242018241184E-2</v>
      </c>
      <c r="I36" s="45"/>
      <c r="J36" s="38"/>
      <c r="K36" s="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31">
        <v>228</v>
      </c>
      <c r="B37" s="1">
        <v>81500268</v>
      </c>
      <c r="C37" s="33">
        <v>45.9</v>
      </c>
      <c r="D37" s="34">
        <v>9.3409999999999993</v>
      </c>
      <c r="E37" s="34">
        <v>9.4610000000000003</v>
      </c>
      <c r="F37" s="34">
        <f t="shared" si="0"/>
        <v>0.12000000000000099</v>
      </c>
      <c r="G37" s="75">
        <f>(C37/C230)*G11</f>
        <v>1.2855771295255329E-2</v>
      </c>
      <c r="H37" s="76">
        <f t="shared" si="1"/>
        <v>0.13285577129525633</v>
      </c>
      <c r="I37" s="45"/>
      <c r="J37" s="38"/>
      <c r="K37" s="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x14ac:dyDescent="0.25">
      <c r="A38" s="31">
        <v>229</v>
      </c>
      <c r="B38" s="32">
        <v>81500243</v>
      </c>
      <c r="C38" s="33">
        <v>52.7</v>
      </c>
      <c r="D38" s="42">
        <v>4.4080000000000004</v>
      </c>
      <c r="E38" s="42">
        <v>4.4080000000000004</v>
      </c>
      <c r="F38" s="34">
        <f t="shared" si="0"/>
        <v>0</v>
      </c>
      <c r="G38" s="75">
        <f>(C38/C230)*G11</f>
        <v>1.4760330005663527E-2</v>
      </c>
      <c r="H38" s="76">
        <f t="shared" si="1"/>
        <v>1.4760330005663527E-2</v>
      </c>
      <c r="I38" s="45"/>
      <c r="J38" s="38"/>
      <c r="K38" s="6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x14ac:dyDescent="0.25">
      <c r="A39" s="31">
        <v>230</v>
      </c>
      <c r="B39" s="32">
        <v>81500246</v>
      </c>
      <c r="C39" s="33">
        <v>43.5</v>
      </c>
      <c r="D39" s="42">
        <v>1.3280000000000001</v>
      </c>
      <c r="E39" s="42">
        <v>1.3280000000000001</v>
      </c>
      <c r="F39" s="34">
        <f t="shared" si="0"/>
        <v>0</v>
      </c>
      <c r="G39" s="75">
        <f>(C39/C230)*G11</f>
        <v>1.2183574103346554E-2</v>
      </c>
      <c r="H39" s="76">
        <f t="shared" si="1"/>
        <v>1.2183574103346554E-2</v>
      </c>
      <c r="I39" s="45"/>
      <c r="J39" s="38"/>
      <c r="K39" s="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31">
        <v>231</v>
      </c>
      <c r="B40" s="32">
        <v>81500250</v>
      </c>
      <c r="C40" s="33">
        <v>77.099999999999994</v>
      </c>
      <c r="D40" s="34">
        <v>5.0490000000000004</v>
      </c>
      <c r="E40" s="34">
        <v>5.0730000000000004</v>
      </c>
      <c r="F40" s="34">
        <f t="shared" si="0"/>
        <v>2.4000000000000021E-2</v>
      </c>
      <c r="G40" s="75">
        <f>(C40/C230)*G11</f>
        <v>2.1594334790069409E-2</v>
      </c>
      <c r="H40" s="76">
        <f t="shared" si="1"/>
        <v>4.5594334790069427E-2</v>
      </c>
      <c r="I40" s="45"/>
      <c r="J40" s="38"/>
      <c r="K40" s="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31">
        <v>232</v>
      </c>
      <c r="B41" s="32">
        <v>81500244</v>
      </c>
      <c r="C41" s="33">
        <v>77.900000000000006</v>
      </c>
      <c r="D41" s="42">
        <v>16.66</v>
      </c>
      <c r="E41" s="42">
        <v>16.719000000000001</v>
      </c>
      <c r="F41" s="34">
        <f t="shared" si="0"/>
        <v>5.9000000000001052E-2</v>
      </c>
      <c r="G41" s="75">
        <f>(C41/C230)*G11</f>
        <v>2.1818400520705671E-2</v>
      </c>
      <c r="H41" s="76">
        <f t="shared" si="1"/>
        <v>8.0818400520706726E-2</v>
      </c>
      <c r="I41" s="45"/>
      <c r="J41" s="38"/>
      <c r="K41" s="6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A42" s="31">
        <v>233</v>
      </c>
      <c r="B42" s="32">
        <v>81500248</v>
      </c>
      <c r="C42" s="33">
        <v>47.3</v>
      </c>
      <c r="D42" s="42">
        <v>4.46</v>
      </c>
      <c r="E42" s="42">
        <v>4.5270000000000001</v>
      </c>
      <c r="F42" s="34">
        <f t="shared" si="0"/>
        <v>6.7000000000000171E-2</v>
      </c>
      <c r="G42" s="75">
        <f>(C42/C230)*G11</f>
        <v>1.3247886323868781E-2</v>
      </c>
      <c r="H42" s="76">
        <f t="shared" si="1"/>
        <v>8.024788632386895E-2</v>
      </c>
      <c r="I42" s="45"/>
      <c r="J42" s="38"/>
      <c r="K42" s="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A43" s="31">
        <v>234</v>
      </c>
      <c r="B43" s="32">
        <v>81500249</v>
      </c>
      <c r="C43" s="33">
        <v>51.7</v>
      </c>
      <c r="D43" s="42">
        <v>1.5463</v>
      </c>
      <c r="E43" s="42">
        <v>1.546</v>
      </c>
      <c r="F43" s="34">
        <f t="shared" si="0"/>
        <v>-2.9999999999996696E-4</v>
      </c>
      <c r="G43" s="75">
        <f>(C43/C230)*G11</f>
        <v>1.4480247842368205E-2</v>
      </c>
      <c r="H43" s="76">
        <f t="shared" si="1"/>
        <v>1.4180247842368238E-2</v>
      </c>
      <c r="I43" s="45"/>
      <c r="J43" s="38"/>
      <c r="K43" s="6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A44" s="31">
        <v>235</v>
      </c>
      <c r="B44" s="32">
        <v>81500245</v>
      </c>
      <c r="C44" s="33">
        <v>48.7</v>
      </c>
      <c r="D44" s="34">
        <v>0.68789999999999996</v>
      </c>
      <c r="E44" s="34">
        <v>0.68799999999999994</v>
      </c>
      <c r="F44" s="34">
        <f t="shared" si="0"/>
        <v>9.9999999999988987E-5</v>
      </c>
      <c r="G44" s="75">
        <f>(C44/C230)*G11</f>
        <v>1.3640001352482233E-2</v>
      </c>
      <c r="H44" s="76">
        <f t="shared" si="1"/>
        <v>1.3740001352482222E-2</v>
      </c>
      <c r="I44" s="45"/>
      <c r="J44" s="38"/>
      <c r="K44" s="6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A45" s="31">
        <v>236</v>
      </c>
      <c r="B45" s="32">
        <v>81500247</v>
      </c>
      <c r="C45" s="33">
        <v>44.8</v>
      </c>
      <c r="D45" s="42">
        <v>5.4169</v>
      </c>
      <c r="E45" s="42">
        <v>5.4169999999999998</v>
      </c>
      <c r="F45" s="34">
        <f t="shared" si="0"/>
        <v>9.9999999999766942E-5</v>
      </c>
      <c r="G45" s="75">
        <f>(C45/C230)*G11</f>
        <v>1.2547680915630473E-2</v>
      </c>
      <c r="H45" s="76">
        <f t="shared" si="1"/>
        <v>1.264768091563024E-2</v>
      </c>
      <c r="I45" s="45"/>
      <c r="J45" s="38"/>
      <c r="K45" s="6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25">
      <c r="A46" s="31">
        <v>237</v>
      </c>
      <c r="B46" s="32">
        <v>81500242</v>
      </c>
      <c r="C46" s="33">
        <v>63.5</v>
      </c>
      <c r="D46" s="34">
        <v>2.6537000000000002</v>
      </c>
      <c r="E46" s="34">
        <v>2.6539999999999999</v>
      </c>
      <c r="F46" s="34">
        <f t="shared" si="0"/>
        <v>2.9999999999974492E-4</v>
      </c>
      <c r="G46" s="75">
        <f>(C46/C230)*G11</f>
        <v>1.7785217369253016E-2</v>
      </c>
      <c r="H46" s="76">
        <f t="shared" si="1"/>
        <v>1.8085217369252761E-2</v>
      </c>
      <c r="I46" s="45"/>
      <c r="J46" s="38"/>
      <c r="K46" s="6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25">
      <c r="A47" s="31">
        <v>238</v>
      </c>
      <c r="B47" s="32">
        <v>81500241</v>
      </c>
      <c r="C47" s="33">
        <v>36.299999999999997</v>
      </c>
      <c r="D47" s="34">
        <v>4.5090000000000003</v>
      </c>
      <c r="E47" s="34">
        <v>4.516</v>
      </c>
      <c r="F47" s="34">
        <f t="shared" si="0"/>
        <v>6.9999999999996732E-3</v>
      </c>
      <c r="G47" s="75">
        <f>(C47/C230)*G11</f>
        <v>1.0166982527620227E-2</v>
      </c>
      <c r="H47" s="76">
        <f t="shared" si="1"/>
        <v>1.71669825276199E-2</v>
      </c>
      <c r="I47" s="45"/>
      <c r="J47" s="38"/>
      <c r="K47" s="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25">
      <c r="A48" s="31">
        <v>239</v>
      </c>
      <c r="B48" s="32">
        <v>81500241</v>
      </c>
      <c r="C48" s="33">
        <v>63.8</v>
      </c>
      <c r="D48" s="42">
        <v>7.9459999999999997</v>
      </c>
      <c r="E48" s="42">
        <v>7.9859999999999998</v>
      </c>
      <c r="F48" s="34">
        <f t="shared" si="0"/>
        <v>4.0000000000000036E-2</v>
      </c>
      <c r="G48" s="75">
        <f>(C48/C230)*G11</f>
        <v>1.7869242018241614E-2</v>
      </c>
      <c r="H48" s="76">
        <f t="shared" si="1"/>
        <v>5.7869242018241646E-2</v>
      </c>
      <c r="I48" s="45"/>
      <c r="J48" s="38"/>
      <c r="K48" s="6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x14ac:dyDescent="0.25">
      <c r="A49" s="31">
        <v>240</v>
      </c>
      <c r="B49" s="32">
        <v>81500253</v>
      </c>
      <c r="C49" s="33">
        <v>45.5</v>
      </c>
      <c r="D49" s="42">
        <v>7.6520000000000001</v>
      </c>
      <c r="E49" s="42">
        <v>7.6589999999999998</v>
      </c>
      <c r="F49" s="34">
        <f t="shared" si="0"/>
        <v>6.9999999999996732E-3</v>
      </c>
      <c r="G49" s="75">
        <f>(C49/C230)*G11</f>
        <v>1.2743738429937201E-2</v>
      </c>
      <c r="H49" s="76">
        <f t="shared" si="1"/>
        <v>1.9743738429936875E-2</v>
      </c>
      <c r="I49" s="45"/>
      <c r="J49" s="38"/>
      <c r="K49" s="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x14ac:dyDescent="0.25">
      <c r="A50" s="31">
        <v>241</v>
      </c>
      <c r="B50" s="32">
        <v>81500234</v>
      </c>
      <c r="C50" s="33">
        <v>52.7</v>
      </c>
      <c r="D50" s="42">
        <v>2.9940000000000002</v>
      </c>
      <c r="E50" s="42">
        <v>3.032</v>
      </c>
      <c r="F50" s="34">
        <f t="shared" si="0"/>
        <v>3.7999999999999812E-2</v>
      </c>
      <c r="G50" s="75">
        <f>(C50/C230)*G11</f>
        <v>1.4760330005663527E-2</v>
      </c>
      <c r="H50" s="76">
        <f t="shared" si="1"/>
        <v>5.2760330005663339E-2</v>
      </c>
      <c r="I50" s="45"/>
      <c r="J50" s="38"/>
      <c r="K50" s="6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x14ac:dyDescent="0.25">
      <c r="A51" s="31">
        <v>242</v>
      </c>
      <c r="B51" s="32">
        <v>81500252</v>
      </c>
      <c r="C51" s="33">
        <v>43.7</v>
      </c>
      <c r="D51" s="42">
        <v>3.3999999999999998E-3</v>
      </c>
      <c r="E51" s="42">
        <v>6.9000000000000006E-2</v>
      </c>
      <c r="F51" s="34">
        <f t="shared" si="0"/>
        <v>6.5600000000000006E-2</v>
      </c>
      <c r="G51" s="75">
        <f>(C51/C230)*G11</f>
        <v>1.223959053600562E-2</v>
      </c>
      <c r="H51" s="76">
        <f t="shared" si="1"/>
        <v>7.7839590536005629E-2</v>
      </c>
      <c r="I51" s="45"/>
      <c r="J51" s="38"/>
      <c r="K51" s="6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x14ac:dyDescent="0.25">
      <c r="A52" s="31">
        <v>243</v>
      </c>
      <c r="B52" s="32">
        <v>81500256</v>
      </c>
      <c r="C52" s="33">
        <v>77.3</v>
      </c>
      <c r="D52" s="42">
        <v>5.7981999999999996</v>
      </c>
      <c r="E52" s="42">
        <v>5.798</v>
      </c>
      <c r="F52" s="34">
        <f t="shared" si="0"/>
        <v>-1.9999999999953388E-4</v>
      </c>
      <c r="G52" s="75">
        <f>(C52/C230)*G11</f>
        <v>2.1650351222728473E-2</v>
      </c>
      <c r="H52" s="76">
        <f t="shared" si="1"/>
        <v>2.1450351222728939E-2</v>
      </c>
      <c r="I52" s="45"/>
      <c r="J52" s="38"/>
      <c r="K52" s="6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x14ac:dyDescent="0.25">
      <c r="A53" s="31">
        <v>244</v>
      </c>
      <c r="B53" s="32">
        <v>81500256</v>
      </c>
      <c r="C53" s="33">
        <v>77.099999999999994</v>
      </c>
      <c r="D53" s="42">
        <v>9.859</v>
      </c>
      <c r="E53" s="42">
        <v>9.8870000000000005</v>
      </c>
      <c r="F53" s="34">
        <f t="shared" si="0"/>
        <v>2.8000000000000469E-2</v>
      </c>
      <c r="G53" s="75">
        <f>(C53/C230)*G11</f>
        <v>2.1594334790069409E-2</v>
      </c>
      <c r="H53" s="76">
        <f t="shared" si="1"/>
        <v>4.9594334790069874E-2</v>
      </c>
      <c r="I53" s="45"/>
      <c r="J53" s="38"/>
      <c r="K53" s="6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31">
        <v>245</v>
      </c>
      <c r="B54" s="32">
        <v>81500255</v>
      </c>
      <c r="C54" s="33">
        <v>47.4</v>
      </c>
      <c r="D54" s="42">
        <v>4.8079999999999998</v>
      </c>
      <c r="E54" s="42">
        <v>4.91</v>
      </c>
      <c r="F54" s="34">
        <f t="shared" si="0"/>
        <v>0.10200000000000031</v>
      </c>
      <c r="G54" s="75">
        <f>(C54/C230)*G11</f>
        <v>1.3275894540198313E-2</v>
      </c>
      <c r="H54" s="76">
        <f t="shared" si="1"/>
        <v>0.11527589454019863</v>
      </c>
      <c r="I54" s="45"/>
      <c r="J54" s="38"/>
      <c r="K54" s="6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x14ac:dyDescent="0.25">
      <c r="A55" s="31">
        <v>246</v>
      </c>
      <c r="B55" s="32">
        <v>81500240</v>
      </c>
      <c r="C55" s="33">
        <v>51.7</v>
      </c>
      <c r="D55" s="42">
        <v>2.57</v>
      </c>
      <c r="E55" s="42">
        <v>2.5910000000000002</v>
      </c>
      <c r="F55" s="34">
        <f t="shared" si="0"/>
        <v>2.1000000000000352E-2</v>
      </c>
      <c r="G55" s="75">
        <f>(C55/C230)*G11</f>
        <v>1.4480247842368205E-2</v>
      </c>
      <c r="H55" s="76">
        <f t="shared" si="1"/>
        <v>3.5480247842368556E-2</v>
      </c>
      <c r="I55" s="45"/>
      <c r="J55" s="38"/>
      <c r="K55" s="6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x14ac:dyDescent="0.25">
      <c r="A56" s="31">
        <v>247</v>
      </c>
      <c r="B56" s="32">
        <v>81500239</v>
      </c>
      <c r="C56" s="33">
        <v>48.6</v>
      </c>
      <c r="D56" s="34">
        <v>9.5649999999999995</v>
      </c>
      <c r="E56" s="34">
        <v>9.6340000000000003</v>
      </c>
      <c r="F56" s="34">
        <f t="shared" si="0"/>
        <v>6.9000000000000838E-2</v>
      </c>
      <c r="G56" s="75">
        <f>(C56/C230)*G11</f>
        <v>1.3611993136152701E-2</v>
      </c>
      <c r="H56" s="76">
        <f t="shared" si="1"/>
        <v>8.2611993136153541E-2</v>
      </c>
      <c r="I56" s="45"/>
      <c r="J56" s="38"/>
      <c r="K56" s="6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x14ac:dyDescent="0.25">
      <c r="A57" s="31">
        <v>248</v>
      </c>
      <c r="B57" s="32">
        <v>81500233</v>
      </c>
      <c r="C57" s="33">
        <v>44.3</v>
      </c>
      <c r="D57" s="34">
        <v>4.4770000000000003</v>
      </c>
      <c r="E57" s="34">
        <v>4.4770000000000003</v>
      </c>
      <c r="F57" s="34">
        <f t="shared" si="0"/>
        <v>0</v>
      </c>
      <c r="G57" s="75">
        <f>(C57/C230)*G11</f>
        <v>1.2407639833982811E-2</v>
      </c>
      <c r="H57" s="76">
        <f t="shared" si="1"/>
        <v>1.2407639833982811E-2</v>
      </c>
      <c r="I57" s="45"/>
      <c r="J57" s="38"/>
      <c r="K57" s="6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x14ac:dyDescent="0.25">
      <c r="A58" s="31">
        <v>249</v>
      </c>
      <c r="B58" s="32">
        <v>81500235</v>
      </c>
      <c r="C58" s="33">
        <v>63.2</v>
      </c>
      <c r="D58" s="34">
        <v>13.659000000000001</v>
      </c>
      <c r="E58" s="34">
        <v>13.77</v>
      </c>
      <c r="F58" s="34">
        <f t="shared" si="0"/>
        <v>0.11099999999999888</v>
      </c>
      <c r="G58" s="75">
        <f>(C58/C230)*G11</f>
        <v>1.7701192720264419E-2</v>
      </c>
      <c r="H58" s="76">
        <f t="shared" si="1"/>
        <v>0.12870119272026329</v>
      </c>
      <c r="I58" s="45"/>
      <c r="J58" s="38"/>
      <c r="K58" s="6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31">
        <v>250</v>
      </c>
      <c r="B59" s="32">
        <v>81500236</v>
      </c>
      <c r="C59" s="33">
        <v>36.299999999999997</v>
      </c>
      <c r="D59" s="34">
        <v>6.7460000000000004</v>
      </c>
      <c r="E59" s="34">
        <v>6.7460000000000004</v>
      </c>
      <c r="F59" s="34">
        <f t="shared" si="0"/>
        <v>0</v>
      </c>
      <c r="G59" s="75">
        <f>(C59/C230)*G11</f>
        <v>1.0166982527620227E-2</v>
      </c>
      <c r="H59" s="76">
        <f t="shared" si="1"/>
        <v>1.0166982527620227E-2</v>
      </c>
      <c r="I59" s="45"/>
      <c r="J59" s="38"/>
      <c r="K59" s="6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31">
        <v>251</v>
      </c>
      <c r="B60" s="32">
        <v>81500238</v>
      </c>
      <c r="C60" s="33">
        <v>63.6</v>
      </c>
      <c r="D60" s="34">
        <v>14.544</v>
      </c>
      <c r="E60" s="34">
        <v>14.696999999999999</v>
      </c>
      <c r="F60" s="34">
        <f t="shared" si="0"/>
        <v>0.15299999999999869</v>
      </c>
      <c r="G60" s="75">
        <f>(C60/C230)*G11</f>
        <v>1.781322558558255E-2</v>
      </c>
      <c r="H60" s="76">
        <f t="shared" si="1"/>
        <v>0.17081322558558124</v>
      </c>
      <c r="I60" s="45"/>
      <c r="J60" s="38"/>
      <c r="K60" s="6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31">
        <v>252</v>
      </c>
      <c r="B61" s="32">
        <v>81500237</v>
      </c>
      <c r="C61" s="33">
        <v>45.7</v>
      </c>
      <c r="D61" s="34">
        <v>0.86550000000000005</v>
      </c>
      <c r="E61" s="34">
        <v>0.86599999999999999</v>
      </c>
      <c r="F61" s="34">
        <f t="shared" si="0"/>
        <v>4.9999999999994493E-4</v>
      </c>
      <c r="G61" s="75">
        <f>(C61/C230)*G11</f>
        <v>1.2799754862596265E-2</v>
      </c>
      <c r="H61" s="76">
        <f t="shared" si="1"/>
        <v>1.329975486259621E-2</v>
      </c>
      <c r="I61" s="45"/>
      <c r="J61" s="38"/>
      <c r="K61" s="6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x14ac:dyDescent="0.25">
      <c r="A62" s="31">
        <v>253</v>
      </c>
      <c r="B62" s="32">
        <v>81500232</v>
      </c>
      <c r="C62" s="33">
        <v>52.8</v>
      </c>
      <c r="D62" s="34">
        <v>11.39</v>
      </c>
      <c r="E62" s="34">
        <v>11.452</v>
      </c>
      <c r="F62" s="34">
        <f t="shared" si="0"/>
        <v>6.1999999999999389E-2</v>
      </c>
      <c r="G62" s="75">
        <f>(C62/C230)*G11</f>
        <v>1.4788338221993059E-2</v>
      </c>
      <c r="H62" s="76">
        <f t="shared" si="1"/>
        <v>7.678833822199245E-2</v>
      </c>
      <c r="I62" s="45"/>
      <c r="J62" s="38"/>
      <c r="K62" s="6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x14ac:dyDescent="0.25">
      <c r="A63" s="31">
        <v>254</v>
      </c>
      <c r="B63" s="32">
        <v>81500226</v>
      </c>
      <c r="C63" s="33">
        <v>43.4</v>
      </c>
      <c r="D63" s="34">
        <v>8.5879999999999992</v>
      </c>
      <c r="E63" s="34">
        <v>8.6660000000000004</v>
      </c>
      <c r="F63" s="34">
        <f t="shared" si="0"/>
        <v>7.800000000000118E-2</v>
      </c>
      <c r="G63" s="75">
        <f>(C63/C230)*G11</f>
        <v>1.2155565887017022E-2</v>
      </c>
      <c r="H63" s="76">
        <f t="shared" si="1"/>
        <v>9.0155565887018202E-2</v>
      </c>
      <c r="I63" s="45"/>
      <c r="J63" s="38"/>
      <c r="K63" s="6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31">
        <v>255</v>
      </c>
      <c r="B64" s="32">
        <v>81500227</v>
      </c>
      <c r="C64" s="33">
        <v>77.099999999999994</v>
      </c>
      <c r="D64" s="34">
        <v>14.715999999999999</v>
      </c>
      <c r="E64" s="34">
        <v>14.752000000000001</v>
      </c>
      <c r="F64" s="34">
        <f t="shared" si="0"/>
        <v>3.6000000000001364E-2</v>
      </c>
      <c r="G64" s="75">
        <f>(C64/C230)*G11</f>
        <v>2.1594334790069409E-2</v>
      </c>
      <c r="H64" s="76">
        <f t="shared" si="1"/>
        <v>5.759433479007077E-2</v>
      </c>
      <c r="I64" s="45"/>
      <c r="J64" s="38"/>
      <c r="K64" s="6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31">
        <v>256</v>
      </c>
      <c r="B65" s="41">
        <v>81500230</v>
      </c>
      <c r="C65" s="33">
        <v>77.400000000000006</v>
      </c>
      <c r="D65" s="34">
        <v>17.114999999999998</v>
      </c>
      <c r="E65" s="34">
        <v>17.260999999999999</v>
      </c>
      <c r="F65" s="34">
        <f t="shared" si="0"/>
        <v>0.1460000000000008</v>
      </c>
      <c r="G65" s="75">
        <f>(C65/C230)*G11</f>
        <v>2.167835943905801E-2</v>
      </c>
      <c r="H65" s="76">
        <f t="shared" si="1"/>
        <v>0.16767835943905882</v>
      </c>
      <c r="I65" s="45"/>
      <c r="J65" s="38"/>
      <c r="K65" s="6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x14ac:dyDescent="0.25">
      <c r="A66" s="31">
        <v>257</v>
      </c>
      <c r="B66" s="32">
        <v>81500228</v>
      </c>
      <c r="C66" s="33">
        <v>47.7</v>
      </c>
      <c r="D66" s="34">
        <v>7.8570000000000002</v>
      </c>
      <c r="E66" s="34">
        <v>7.9359999999999999</v>
      </c>
      <c r="F66" s="34">
        <f t="shared" si="0"/>
        <v>7.8999999999999737E-2</v>
      </c>
      <c r="G66" s="75">
        <f>(C66/C230)*G11</f>
        <v>1.3359919189186911E-2</v>
      </c>
      <c r="H66" s="76">
        <f t="shared" si="1"/>
        <v>9.2359919189186651E-2</v>
      </c>
      <c r="I66" s="45"/>
      <c r="J66" s="38"/>
      <c r="K66" s="6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x14ac:dyDescent="0.25">
      <c r="A67" s="31">
        <v>258</v>
      </c>
      <c r="B67" s="32">
        <v>81500225</v>
      </c>
      <c r="C67" s="33">
        <v>51.6</v>
      </c>
      <c r="D67" s="34">
        <v>1.1516</v>
      </c>
      <c r="E67" s="34">
        <v>1.1516</v>
      </c>
      <c r="F67" s="34">
        <f t="shared" si="0"/>
        <v>0</v>
      </c>
      <c r="G67" s="75">
        <f>(C67/C230)*G11</f>
        <v>1.4452239626038671E-2</v>
      </c>
      <c r="H67" s="76">
        <f t="shared" si="1"/>
        <v>1.4452239626038671E-2</v>
      </c>
      <c r="I67" s="45"/>
      <c r="J67" s="38"/>
      <c r="K67" s="6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x14ac:dyDescent="0.25">
      <c r="A68" s="31">
        <v>259</v>
      </c>
      <c r="B68" s="32">
        <v>81500229</v>
      </c>
      <c r="C68" s="33">
        <v>48.4</v>
      </c>
      <c r="D68" s="34">
        <v>3.6560000000000001</v>
      </c>
      <c r="E68" s="34">
        <v>3.694</v>
      </c>
      <c r="F68" s="34">
        <f t="shared" si="0"/>
        <v>3.7999999999999812E-2</v>
      </c>
      <c r="G68" s="75">
        <f>(C68/C230)*G11</f>
        <v>1.3555976703493636E-2</v>
      </c>
      <c r="H68" s="76">
        <f t="shared" si="1"/>
        <v>5.1555976703493447E-2</v>
      </c>
      <c r="I68" s="45"/>
      <c r="J68" s="38"/>
      <c r="K68" s="6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x14ac:dyDescent="0.25">
      <c r="A69" s="31">
        <v>260</v>
      </c>
      <c r="B69" s="32">
        <v>81500231</v>
      </c>
      <c r="C69" s="33">
        <v>44.7</v>
      </c>
      <c r="D69" s="34">
        <v>6.9269999999999996</v>
      </c>
      <c r="E69" s="34">
        <v>7.0039999999999996</v>
      </c>
      <c r="F69" s="34">
        <f t="shared" si="0"/>
        <v>7.6999999999999957E-2</v>
      </c>
      <c r="G69" s="75">
        <f>(C69/C230)*G11</f>
        <v>1.2519672699300943E-2</v>
      </c>
      <c r="H69" s="76">
        <f t="shared" si="1"/>
        <v>8.9519672699300903E-2</v>
      </c>
      <c r="I69" s="45"/>
      <c r="J69" s="38"/>
      <c r="K69" s="6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x14ac:dyDescent="0.25">
      <c r="A70" s="31">
        <v>261</v>
      </c>
      <c r="B70" s="32">
        <v>81500272</v>
      </c>
      <c r="C70" s="33">
        <v>63.5</v>
      </c>
      <c r="D70" s="34">
        <v>4.3239999999999998</v>
      </c>
      <c r="E70" s="34">
        <v>4.3239999999999998</v>
      </c>
      <c r="F70" s="34">
        <f t="shared" si="0"/>
        <v>0</v>
      </c>
      <c r="G70" s="75">
        <f>(C70/C230)*G11</f>
        <v>1.7785217369253016E-2</v>
      </c>
      <c r="H70" s="76">
        <f t="shared" si="1"/>
        <v>1.7785217369253016E-2</v>
      </c>
      <c r="I70" s="45"/>
      <c r="J70" s="38"/>
      <c r="K70" s="6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x14ac:dyDescent="0.25">
      <c r="A71" s="31">
        <v>262</v>
      </c>
      <c r="B71" s="32">
        <v>81500271</v>
      </c>
      <c r="C71" s="33">
        <v>36.5</v>
      </c>
      <c r="D71" s="34">
        <v>0.92900000000000005</v>
      </c>
      <c r="E71" s="34">
        <v>0.95499999999999996</v>
      </c>
      <c r="F71" s="34">
        <f t="shared" si="0"/>
        <v>2.5999999999999912E-2</v>
      </c>
      <c r="G71" s="75">
        <f>(C71/C230)*G11</f>
        <v>1.0222998960279292E-2</v>
      </c>
      <c r="H71" s="76">
        <f t="shared" si="1"/>
        <v>3.6222998960279203E-2</v>
      </c>
      <c r="I71" s="45"/>
      <c r="J71" s="38"/>
      <c r="K71" s="6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x14ac:dyDescent="0.25">
      <c r="A72" s="31">
        <v>263</v>
      </c>
      <c r="B72" s="32">
        <v>81500258</v>
      </c>
      <c r="C72" s="33">
        <v>63.8</v>
      </c>
      <c r="D72" s="34">
        <v>5.617</v>
      </c>
      <c r="E72" s="34">
        <v>5.6180000000000003</v>
      </c>
      <c r="F72" s="34">
        <f t="shared" si="0"/>
        <v>1.000000000000334E-3</v>
      </c>
      <c r="G72" s="75">
        <f>(C72/C230)*G11</f>
        <v>1.7869242018241614E-2</v>
      </c>
      <c r="H72" s="76">
        <f t="shared" si="1"/>
        <v>1.8869242018241947E-2</v>
      </c>
      <c r="I72" s="45"/>
      <c r="J72" s="38"/>
      <c r="K72" s="6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x14ac:dyDescent="0.25">
      <c r="A73" s="31">
        <v>264</v>
      </c>
      <c r="B73" s="32">
        <v>81500257</v>
      </c>
      <c r="C73" s="33">
        <v>45.6</v>
      </c>
      <c r="D73" s="34">
        <v>10.065</v>
      </c>
      <c r="E73" s="34">
        <v>10.176</v>
      </c>
      <c r="F73" s="34">
        <f t="shared" si="0"/>
        <v>0.11100000000000065</v>
      </c>
      <c r="G73" s="75">
        <f>(C73/C230)*G11</f>
        <v>1.2771746646266732E-2</v>
      </c>
      <c r="H73" s="76">
        <f t="shared" si="1"/>
        <v>0.12377174664626739</v>
      </c>
      <c r="I73" s="45"/>
      <c r="J73" s="38"/>
      <c r="K73" s="6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x14ac:dyDescent="0.25">
      <c r="A74" s="31">
        <v>265</v>
      </c>
      <c r="B74" s="32">
        <v>81500519</v>
      </c>
      <c r="C74" s="33">
        <v>53.2</v>
      </c>
      <c r="D74" s="34">
        <v>1.405</v>
      </c>
      <c r="E74" s="34">
        <v>1.4710000000000001</v>
      </c>
      <c r="F74" s="34">
        <f t="shared" si="0"/>
        <v>6.6000000000000059E-2</v>
      </c>
      <c r="G74" s="75">
        <f>(C74/C230)*G11</f>
        <v>1.4900371087311189E-2</v>
      </c>
      <c r="H74" s="76">
        <f t="shared" si="1"/>
        <v>8.090037108731124E-2</v>
      </c>
      <c r="I74" s="45"/>
      <c r="J74" s="38"/>
      <c r="K74" s="6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x14ac:dyDescent="0.25">
      <c r="A75" s="31">
        <v>266</v>
      </c>
      <c r="B75" s="32">
        <v>81500516</v>
      </c>
      <c r="C75" s="33">
        <v>42.9</v>
      </c>
      <c r="D75" s="34">
        <v>1.4490000000000001</v>
      </c>
      <c r="E75" s="34">
        <v>1.4490000000000001</v>
      </c>
      <c r="F75" s="34">
        <f t="shared" si="0"/>
        <v>0</v>
      </c>
      <c r="G75" s="75">
        <f>(C75/C230)*G11</f>
        <v>1.2015524805369359E-2</v>
      </c>
      <c r="H75" s="76">
        <f t="shared" si="1"/>
        <v>1.2015524805369359E-2</v>
      </c>
      <c r="I75" s="45"/>
      <c r="J75" s="38"/>
      <c r="K75" s="6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x14ac:dyDescent="0.25">
      <c r="A76" s="31">
        <v>267</v>
      </c>
      <c r="B76" s="32">
        <v>81500512</v>
      </c>
      <c r="C76" s="33">
        <v>77.2</v>
      </c>
      <c r="D76" s="34">
        <v>1.5029999999999999</v>
      </c>
      <c r="E76" s="34">
        <v>1.5029999999999999</v>
      </c>
      <c r="F76" s="34">
        <f t="shared" si="0"/>
        <v>0</v>
      </c>
      <c r="G76" s="75">
        <f>(C76/C230)*G11</f>
        <v>2.1622343006398943E-2</v>
      </c>
      <c r="H76" s="76">
        <f t="shared" si="1"/>
        <v>2.1622343006398943E-2</v>
      </c>
      <c r="I76" s="45"/>
      <c r="J76" s="38"/>
      <c r="K76" s="6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x14ac:dyDescent="0.25">
      <c r="A77" s="31">
        <v>268</v>
      </c>
      <c r="B77" s="32">
        <v>81500518</v>
      </c>
      <c r="C77" s="33">
        <v>77</v>
      </c>
      <c r="D77" s="34">
        <v>7.8479999999999999</v>
      </c>
      <c r="E77" s="34">
        <v>7.9160000000000004</v>
      </c>
      <c r="F77" s="34">
        <f t="shared" si="0"/>
        <v>6.8000000000000504E-2</v>
      </c>
      <c r="G77" s="75">
        <f>(C77/C230)*G11</f>
        <v>2.1566326573739875E-2</v>
      </c>
      <c r="H77" s="76">
        <f t="shared" si="1"/>
        <v>8.9566326573740376E-2</v>
      </c>
      <c r="I77" s="45"/>
      <c r="J77" s="38"/>
      <c r="K77" s="6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x14ac:dyDescent="0.25">
      <c r="A78" s="31">
        <v>269</v>
      </c>
      <c r="B78" s="32">
        <v>81500517</v>
      </c>
      <c r="C78" s="33">
        <v>47.2</v>
      </c>
      <c r="D78" s="34">
        <v>4.6479999999999997</v>
      </c>
      <c r="E78" s="34">
        <v>4.7039999999999997</v>
      </c>
      <c r="F78" s="34">
        <f t="shared" si="0"/>
        <v>5.600000000000005E-2</v>
      </c>
      <c r="G78" s="75">
        <f>(C78/C230)*G11</f>
        <v>1.3219878107539249E-2</v>
      </c>
      <c r="H78" s="76">
        <f t="shared" si="1"/>
        <v>6.9219878107539295E-2</v>
      </c>
      <c r="I78" s="45"/>
      <c r="J78" s="38"/>
      <c r="K78" s="6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x14ac:dyDescent="0.25">
      <c r="A79" s="31">
        <v>270</v>
      </c>
      <c r="B79" s="32">
        <v>81500514</v>
      </c>
      <c r="C79" s="33">
        <v>52.4</v>
      </c>
      <c r="D79" s="34">
        <v>3.8220000000000001</v>
      </c>
      <c r="E79" s="34">
        <v>3.92</v>
      </c>
      <c r="F79" s="34">
        <f t="shared" ref="F79:F142" si="2">E79-D79</f>
        <v>9.7999999999999865E-2</v>
      </c>
      <c r="G79" s="75">
        <f>(C79/C230)*G11</f>
        <v>1.467630535667493E-2</v>
      </c>
      <c r="H79" s="76">
        <f t="shared" ref="H79:H142" si="3">G79+F79</f>
        <v>0.11267630535667479</v>
      </c>
      <c r="I79" s="45"/>
      <c r="J79" s="38"/>
      <c r="K79" s="6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x14ac:dyDescent="0.25">
      <c r="A80" s="31">
        <v>271</v>
      </c>
      <c r="B80" s="32">
        <v>81500508</v>
      </c>
      <c r="C80" s="33">
        <v>48.2</v>
      </c>
      <c r="D80" s="34">
        <v>0</v>
      </c>
      <c r="E80" s="34">
        <v>0</v>
      </c>
      <c r="F80" s="34">
        <f t="shared" si="2"/>
        <v>0</v>
      </c>
      <c r="G80" s="75">
        <f>(C80/C230)*G11</f>
        <v>1.3499960270834572E-2</v>
      </c>
      <c r="H80" s="76">
        <f t="shared" si="3"/>
        <v>1.3499960270834572E-2</v>
      </c>
      <c r="I80" s="45"/>
      <c r="J80" s="38"/>
      <c r="K80" s="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x14ac:dyDescent="0.25">
      <c r="A81" s="31">
        <v>272</v>
      </c>
      <c r="B81" s="32">
        <v>81500513</v>
      </c>
      <c r="C81" s="33">
        <v>44.6</v>
      </c>
      <c r="D81" s="34">
        <v>2.0830000000000002</v>
      </c>
      <c r="E81" s="34">
        <v>2.109</v>
      </c>
      <c r="F81" s="34">
        <f t="shared" si="2"/>
        <v>2.5999999999999801E-2</v>
      </c>
      <c r="G81" s="75">
        <f>(C81/C230)*G11</f>
        <v>1.2491664482971409E-2</v>
      </c>
      <c r="H81" s="76">
        <f t="shared" si="3"/>
        <v>3.8491664482971213E-2</v>
      </c>
      <c r="I81" s="45"/>
      <c r="J81" s="38"/>
      <c r="K81" s="6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x14ac:dyDescent="0.25">
      <c r="A82" s="31">
        <v>273</v>
      </c>
      <c r="B82" s="32">
        <v>81500509</v>
      </c>
      <c r="C82" s="33">
        <v>63.7</v>
      </c>
      <c r="D82" s="34">
        <v>4.1269999999999998</v>
      </c>
      <c r="E82" s="34">
        <v>4.1829999999999998</v>
      </c>
      <c r="F82" s="34">
        <f t="shared" si="2"/>
        <v>5.600000000000005E-2</v>
      </c>
      <c r="G82" s="75">
        <f>(C82/C230)*G11</f>
        <v>1.784123380191208E-2</v>
      </c>
      <c r="H82" s="76">
        <f t="shared" si="3"/>
        <v>7.3841233801912126E-2</v>
      </c>
      <c r="I82" s="45"/>
      <c r="J82" s="38"/>
      <c r="K82" s="6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x14ac:dyDescent="0.25">
      <c r="A83" s="31">
        <v>274</v>
      </c>
      <c r="B83" s="32">
        <v>91557084</v>
      </c>
      <c r="C83" s="33">
        <v>36.4</v>
      </c>
      <c r="D83" s="34">
        <v>0</v>
      </c>
      <c r="E83" s="34">
        <v>0</v>
      </c>
      <c r="F83" s="34">
        <f t="shared" si="2"/>
        <v>0</v>
      </c>
      <c r="G83" s="75">
        <f>(C83/C230)*G11</f>
        <v>1.019499074394976E-2</v>
      </c>
      <c r="H83" s="76">
        <f t="shared" si="3"/>
        <v>1.019499074394976E-2</v>
      </c>
      <c r="I83" s="45"/>
      <c r="J83" s="38"/>
      <c r="K83" s="6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x14ac:dyDescent="0.25">
      <c r="A84" s="31">
        <v>275</v>
      </c>
      <c r="B84" s="32">
        <v>81500505</v>
      </c>
      <c r="C84" s="33">
        <v>64.2</v>
      </c>
      <c r="D84" s="34">
        <v>9.1590000000000007</v>
      </c>
      <c r="E84" s="34">
        <v>9.1590000000000007</v>
      </c>
      <c r="F84" s="34">
        <f t="shared" si="2"/>
        <v>0</v>
      </c>
      <c r="G84" s="75">
        <f>(C84/C230)*G11</f>
        <v>1.7981274883559741E-2</v>
      </c>
      <c r="H84" s="76">
        <f t="shared" si="3"/>
        <v>1.7981274883559741E-2</v>
      </c>
      <c r="I84" s="45"/>
      <c r="J84" s="38"/>
      <c r="K84" s="6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x14ac:dyDescent="0.25">
      <c r="A85" s="31">
        <v>276</v>
      </c>
      <c r="B85" s="32">
        <v>81500515</v>
      </c>
      <c r="C85" s="33">
        <v>45.5</v>
      </c>
      <c r="D85" s="34">
        <v>7.0460000000000003</v>
      </c>
      <c r="E85" s="34">
        <v>7.0830000000000002</v>
      </c>
      <c r="F85" s="34">
        <f t="shared" si="2"/>
        <v>3.6999999999999922E-2</v>
      </c>
      <c r="G85" s="75">
        <f>(C85/C230)*G11</f>
        <v>1.2743738429937201E-2</v>
      </c>
      <c r="H85" s="76">
        <f t="shared" si="3"/>
        <v>4.9743738429937123E-2</v>
      </c>
      <c r="I85" s="45"/>
      <c r="J85" s="38"/>
      <c r="K85" s="6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x14ac:dyDescent="0.25">
      <c r="A86" s="31">
        <v>277</v>
      </c>
      <c r="B86" s="32">
        <v>81500420</v>
      </c>
      <c r="C86" s="33">
        <v>52.7</v>
      </c>
      <c r="D86" s="34">
        <v>8.9939999999999998</v>
      </c>
      <c r="E86" s="34">
        <v>9</v>
      </c>
      <c r="F86" s="34">
        <f t="shared" si="2"/>
        <v>6.0000000000002274E-3</v>
      </c>
      <c r="G86" s="75">
        <f>(C86/C230)*G11</f>
        <v>1.4760330005663527E-2</v>
      </c>
      <c r="H86" s="76">
        <f t="shared" si="3"/>
        <v>2.0760330005663755E-2</v>
      </c>
      <c r="I86" s="45"/>
      <c r="J86" s="38"/>
      <c r="K86" s="6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x14ac:dyDescent="0.25">
      <c r="A87" s="31">
        <v>278</v>
      </c>
      <c r="B87" s="32">
        <v>81500510</v>
      </c>
      <c r="C87" s="33">
        <v>42.9</v>
      </c>
      <c r="D87" s="34">
        <v>6.7679999999999998</v>
      </c>
      <c r="E87" s="34">
        <v>6.7679999999999998</v>
      </c>
      <c r="F87" s="34">
        <f t="shared" si="2"/>
        <v>0</v>
      </c>
      <c r="G87" s="75">
        <f>(C87/C230)*G11</f>
        <v>1.2015524805369359E-2</v>
      </c>
      <c r="H87" s="76">
        <f t="shared" si="3"/>
        <v>1.2015524805369359E-2</v>
      </c>
      <c r="I87" s="45"/>
      <c r="J87" s="38"/>
      <c r="K87" s="6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x14ac:dyDescent="0.25">
      <c r="A88" s="31">
        <v>279</v>
      </c>
      <c r="B88" s="32">
        <v>81500511</v>
      </c>
      <c r="C88" s="33">
        <v>77</v>
      </c>
      <c r="D88" s="34">
        <v>20.138999999999999</v>
      </c>
      <c r="E88" s="34">
        <v>20.22</v>
      </c>
      <c r="F88" s="34">
        <f t="shared" si="2"/>
        <v>8.0999999999999517E-2</v>
      </c>
      <c r="G88" s="75">
        <f>(C88/C230)*G11</f>
        <v>2.1566326573739875E-2</v>
      </c>
      <c r="H88" s="76">
        <f t="shared" si="3"/>
        <v>0.10256632657373939</v>
      </c>
      <c r="I88" s="45"/>
      <c r="J88" s="38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x14ac:dyDescent="0.25">
      <c r="A89" s="31">
        <v>280</v>
      </c>
      <c r="B89" s="32">
        <v>81500504</v>
      </c>
      <c r="C89" s="33">
        <v>76.900000000000006</v>
      </c>
      <c r="D89" s="34">
        <v>11.497999999999999</v>
      </c>
      <c r="E89" s="34">
        <v>11.532999999999999</v>
      </c>
      <c r="F89" s="34">
        <f t="shared" si="2"/>
        <v>3.5000000000000142E-2</v>
      </c>
      <c r="G89" s="75">
        <f>(C89/C230)*G11</f>
        <v>2.1538318357410345E-2</v>
      </c>
      <c r="H89" s="76">
        <f t="shared" si="3"/>
        <v>5.6538318357410487E-2</v>
      </c>
      <c r="I89" s="45"/>
      <c r="J89" s="38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x14ac:dyDescent="0.25">
      <c r="A90" s="31">
        <v>281</v>
      </c>
      <c r="B90" s="32">
        <v>81500507</v>
      </c>
      <c r="C90" s="33">
        <v>46.7</v>
      </c>
      <c r="D90" s="34">
        <v>5.9240000000000004</v>
      </c>
      <c r="E90" s="34">
        <v>5.9279999999999999</v>
      </c>
      <c r="F90" s="34">
        <f t="shared" si="2"/>
        <v>3.9999999999995595E-3</v>
      </c>
      <c r="G90" s="75">
        <f>(C90/C230)*G11</f>
        <v>1.3079837025891588E-2</v>
      </c>
      <c r="H90" s="76">
        <f t="shared" si="3"/>
        <v>1.7079837025891147E-2</v>
      </c>
      <c r="I90" s="45"/>
      <c r="J90" s="38"/>
      <c r="K90" s="6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x14ac:dyDescent="0.25">
      <c r="A91" s="31">
        <v>282</v>
      </c>
      <c r="B91" s="32">
        <v>81500414</v>
      </c>
      <c r="C91" s="33">
        <v>52.2</v>
      </c>
      <c r="D91" s="34">
        <v>7.2359999999999998</v>
      </c>
      <c r="E91" s="34">
        <v>7.3289999999999997</v>
      </c>
      <c r="F91" s="34">
        <f t="shared" si="2"/>
        <v>9.2999999999999972E-2</v>
      </c>
      <c r="G91" s="75">
        <f>(C91/C230)*G11</f>
        <v>1.4620288924015866E-2</v>
      </c>
      <c r="H91" s="76">
        <f t="shared" si="3"/>
        <v>0.10762028892401584</v>
      </c>
      <c r="I91" s="45"/>
      <c r="J91" s="38"/>
      <c r="K91" s="6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x14ac:dyDescent="0.25">
      <c r="A92" s="31">
        <v>283</v>
      </c>
      <c r="B92" s="32">
        <v>81500415</v>
      </c>
      <c r="C92" s="33">
        <v>48.3</v>
      </c>
      <c r="D92" s="34">
        <v>7.8730000000000002</v>
      </c>
      <c r="E92" s="34">
        <v>7.9029999999999996</v>
      </c>
      <c r="F92" s="34">
        <f t="shared" si="2"/>
        <v>2.9999999999999361E-2</v>
      </c>
      <c r="G92" s="75">
        <f>(C92/C230)*G11</f>
        <v>1.3527968487164104E-2</v>
      </c>
      <c r="H92" s="76">
        <f t="shared" si="3"/>
        <v>4.3527968487163463E-2</v>
      </c>
      <c r="I92" s="45"/>
      <c r="J92" s="38"/>
      <c r="K92" s="6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x14ac:dyDescent="0.25">
      <c r="A93" s="31">
        <v>284</v>
      </c>
      <c r="B93" s="1">
        <v>81500422</v>
      </c>
      <c r="C93" s="2">
        <v>44.6</v>
      </c>
      <c r="D93" s="34">
        <v>6.3170000000000002</v>
      </c>
      <c r="E93" s="34">
        <v>6.3529999999999998</v>
      </c>
      <c r="F93" s="34">
        <f t="shared" si="2"/>
        <v>3.5999999999999588E-2</v>
      </c>
      <c r="G93" s="75">
        <f>(C93/C230)*G11</f>
        <v>1.2491664482971409E-2</v>
      </c>
      <c r="H93" s="76">
        <f t="shared" si="3"/>
        <v>4.8491664482971E-2</v>
      </c>
      <c r="I93" s="45"/>
      <c r="J93" s="38"/>
      <c r="K93" s="6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x14ac:dyDescent="0.25">
      <c r="A94" s="31">
        <v>285</v>
      </c>
      <c r="B94" s="1">
        <v>81500419</v>
      </c>
      <c r="C94" s="2">
        <v>63.6</v>
      </c>
      <c r="D94" s="34">
        <v>5.8630000000000004</v>
      </c>
      <c r="E94" s="34">
        <v>5.8650000000000002</v>
      </c>
      <c r="F94" s="34">
        <f t="shared" si="2"/>
        <v>1.9999999999997797E-3</v>
      </c>
      <c r="G94" s="75">
        <f>(C94/C230)*G11</f>
        <v>1.781322558558255E-2</v>
      </c>
      <c r="H94" s="76">
        <f t="shared" si="3"/>
        <v>1.9813225585582329E-2</v>
      </c>
      <c r="I94" s="45"/>
      <c r="J94" s="38"/>
      <c r="K94" s="6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x14ac:dyDescent="0.25">
      <c r="A95" s="31">
        <v>286</v>
      </c>
      <c r="B95" s="1">
        <v>81500411</v>
      </c>
      <c r="C95" s="2">
        <v>35.799999999999997</v>
      </c>
      <c r="D95" s="34">
        <v>4.7149999999999999</v>
      </c>
      <c r="E95" s="34">
        <v>4.7149999999999999</v>
      </c>
      <c r="F95" s="34">
        <f t="shared" si="2"/>
        <v>0</v>
      </c>
      <c r="G95" s="75">
        <f>(C95/C230)*G11</f>
        <v>1.0026941445972565E-2</v>
      </c>
      <c r="H95" s="76">
        <f t="shared" si="3"/>
        <v>1.0026941445972565E-2</v>
      </c>
      <c r="I95" s="45"/>
      <c r="J95" s="38"/>
      <c r="K95" s="6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x14ac:dyDescent="0.25">
      <c r="A96" s="31">
        <v>287</v>
      </c>
      <c r="B96" s="1">
        <v>81500409</v>
      </c>
      <c r="C96" s="2">
        <v>64.3</v>
      </c>
      <c r="D96" s="34">
        <v>2.0539999999999998</v>
      </c>
      <c r="E96" s="34">
        <v>2.0539999999999998</v>
      </c>
      <c r="F96" s="34">
        <f t="shared" si="2"/>
        <v>0</v>
      </c>
      <c r="G96" s="75">
        <f>(C96/C230)*G11</f>
        <v>1.8009283099889275E-2</v>
      </c>
      <c r="H96" s="76">
        <f t="shared" si="3"/>
        <v>1.8009283099889275E-2</v>
      </c>
      <c r="I96" s="45"/>
      <c r="J96" s="38"/>
      <c r="K96" s="6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x14ac:dyDescent="0.25">
      <c r="A97" s="31">
        <v>288</v>
      </c>
      <c r="B97" s="1">
        <v>81500423</v>
      </c>
      <c r="C97" s="2">
        <v>45.4</v>
      </c>
      <c r="D97" s="34">
        <v>6.0780000000000003</v>
      </c>
      <c r="E97" s="34">
        <v>6.1520000000000001</v>
      </c>
      <c r="F97" s="34">
        <f t="shared" si="2"/>
        <v>7.3999999999999844E-2</v>
      </c>
      <c r="G97" s="75">
        <f>(C97/C230)*G11</f>
        <v>1.2715730213607668E-2</v>
      </c>
      <c r="H97" s="76">
        <f t="shared" si="3"/>
        <v>8.6715730213607511E-2</v>
      </c>
      <c r="I97" s="45"/>
      <c r="J97" s="38"/>
      <c r="K97" s="6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x14ac:dyDescent="0.25">
      <c r="A98" s="31">
        <v>289</v>
      </c>
      <c r="B98" s="1">
        <v>81500528</v>
      </c>
      <c r="C98" s="2">
        <v>52.9</v>
      </c>
      <c r="D98" s="34">
        <v>0.91400000000000003</v>
      </c>
      <c r="E98" s="34">
        <v>0.91400000000000003</v>
      </c>
      <c r="F98" s="34">
        <f t="shared" si="2"/>
        <v>0</v>
      </c>
      <c r="G98" s="75">
        <f>(C98/C230)*G11</f>
        <v>1.4816346438322591E-2</v>
      </c>
      <c r="H98" s="76">
        <f t="shared" si="3"/>
        <v>1.4816346438322591E-2</v>
      </c>
      <c r="I98" s="45"/>
      <c r="J98" s="38"/>
      <c r="K98" s="6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x14ac:dyDescent="0.25">
      <c r="A99" s="31">
        <v>290</v>
      </c>
      <c r="B99" s="1">
        <v>81500416</v>
      </c>
      <c r="C99" s="2">
        <v>43</v>
      </c>
      <c r="D99" s="34">
        <v>1.9790000000000001</v>
      </c>
      <c r="E99" s="34">
        <v>2.0259999999999998</v>
      </c>
      <c r="F99" s="34">
        <f t="shared" si="2"/>
        <v>4.6999999999999709E-2</v>
      </c>
      <c r="G99" s="75">
        <f>(C99/C230)*G11</f>
        <v>1.2043533021698893E-2</v>
      </c>
      <c r="H99" s="76">
        <f t="shared" si="3"/>
        <v>5.9043533021698603E-2</v>
      </c>
      <c r="I99" s="45"/>
      <c r="J99" s="38"/>
      <c r="K99" s="6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x14ac:dyDescent="0.25">
      <c r="A100" s="31">
        <v>291</v>
      </c>
      <c r="B100" s="1">
        <v>81500421</v>
      </c>
      <c r="C100" s="2">
        <v>76.7</v>
      </c>
      <c r="D100" s="34">
        <v>3.0539999999999998</v>
      </c>
      <c r="E100" s="34">
        <v>3.0539999999999998</v>
      </c>
      <c r="F100" s="34">
        <f t="shared" si="2"/>
        <v>0</v>
      </c>
      <c r="G100" s="75">
        <f>(C100/C230)*G11</f>
        <v>2.1482301924751281E-2</v>
      </c>
      <c r="H100" s="76">
        <f t="shared" si="3"/>
        <v>2.1482301924751281E-2</v>
      </c>
      <c r="I100" s="45"/>
      <c r="J100" s="38"/>
      <c r="K100" s="6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x14ac:dyDescent="0.25">
      <c r="A101" s="31">
        <v>292</v>
      </c>
      <c r="B101" s="1">
        <v>81500413</v>
      </c>
      <c r="C101" s="2">
        <v>77.900000000000006</v>
      </c>
      <c r="D101" s="34">
        <v>12.519</v>
      </c>
      <c r="E101" s="34">
        <v>12.609</v>
      </c>
      <c r="F101" s="34">
        <f t="shared" si="2"/>
        <v>8.9999999999999858E-2</v>
      </c>
      <c r="G101" s="75">
        <f>(C101/C230)*G11</f>
        <v>2.1818400520705671E-2</v>
      </c>
      <c r="H101" s="76">
        <f t="shared" si="3"/>
        <v>0.11181840052070553</v>
      </c>
      <c r="I101" s="45"/>
      <c r="J101" s="38"/>
      <c r="K101" s="6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x14ac:dyDescent="0.25">
      <c r="A102" s="31">
        <v>293</v>
      </c>
      <c r="B102" s="1">
        <v>81500418</v>
      </c>
      <c r="C102" s="2">
        <v>47</v>
      </c>
      <c r="D102" s="34">
        <v>0</v>
      </c>
      <c r="E102" s="34">
        <v>0</v>
      </c>
      <c r="F102" s="34">
        <f t="shared" si="2"/>
        <v>0</v>
      </c>
      <c r="G102" s="75">
        <f>(C102/C230)*G11</f>
        <v>1.3163861674880185E-2</v>
      </c>
      <c r="H102" s="76">
        <f t="shared" si="3"/>
        <v>1.3163861674880185E-2</v>
      </c>
      <c r="I102" s="45"/>
      <c r="J102" s="38"/>
      <c r="K102" s="6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x14ac:dyDescent="0.25">
      <c r="A103" s="31">
        <v>294</v>
      </c>
      <c r="B103" s="1">
        <v>81500533</v>
      </c>
      <c r="C103" s="2">
        <v>52</v>
      </c>
      <c r="D103" s="34">
        <v>0.99980000000000002</v>
      </c>
      <c r="E103" s="34">
        <v>0.99980000000000002</v>
      </c>
      <c r="F103" s="34">
        <f t="shared" si="2"/>
        <v>0</v>
      </c>
      <c r="G103" s="75">
        <f>(C103/C230)*G11</f>
        <v>1.45642724913568E-2</v>
      </c>
      <c r="H103" s="76">
        <f t="shared" si="3"/>
        <v>1.45642724913568E-2</v>
      </c>
      <c r="I103" s="45"/>
      <c r="J103" s="38"/>
      <c r="K103" s="6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x14ac:dyDescent="0.25">
      <c r="A104" s="31">
        <v>295</v>
      </c>
      <c r="B104" s="1">
        <v>81500532</v>
      </c>
      <c r="C104" s="2">
        <v>48.1</v>
      </c>
      <c r="D104" s="34">
        <v>0.2422</v>
      </c>
      <c r="E104" s="34">
        <v>0.2422</v>
      </c>
      <c r="F104" s="34">
        <f>E104-D104</f>
        <v>0</v>
      </c>
      <c r="G104" s="75">
        <f>(C104/C230)*G11</f>
        <v>1.347195205450504E-2</v>
      </c>
      <c r="H104" s="76">
        <f t="shared" si="3"/>
        <v>1.347195205450504E-2</v>
      </c>
      <c r="I104" s="45"/>
      <c r="J104" s="38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x14ac:dyDescent="0.25">
      <c r="A105" s="31">
        <v>296</v>
      </c>
      <c r="B105" s="1">
        <v>81500529</v>
      </c>
      <c r="C105" s="2">
        <v>44.7</v>
      </c>
      <c r="D105" s="34">
        <v>9.2919999999999998</v>
      </c>
      <c r="E105" s="34">
        <v>9.2929999999999993</v>
      </c>
      <c r="F105" s="34">
        <f t="shared" si="2"/>
        <v>9.9999999999944578E-4</v>
      </c>
      <c r="G105" s="75">
        <f>(C105/C230)*G11</f>
        <v>1.2519672699300943E-2</v>
      </c>
      <c r="H105" s="76">
        <f t="shared" si="3"/>
        <v>1.3519672699300388E-2</v>
      </c>
      <c r="I105" s="45"/>
      <c r="J105" s="38"/>
      <c r="K105" s="6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x14ac:dyDescent="0.25">
      <c r="A106" s="31">
        <v>297</v>
      </c>
      <c r="B106" s="1">
        <v>81500410</v>
      </c>
      <c r="C106" s="2">
        <v>63.6</v>
      </c>
      <c r="D106" s="34">
        <v>4.0521000000000003</v>
      </c>
      <c r="E106" s="34">
        <v>4.0519999999999996</v>
      </c>
      <c r="F106" s="34">
        <f t="shared" si="2"/>
        <v>-1.0000000000065512E-4</v>
      </c>
      <c r="G106" s="75">
        <f>(C106/C230)*G11</f>
        <v>1.781322558558255E-2</v>
      </c>
      <c r="H106" s="76">
        <f t="shared" si="3"/>
        <v>1.7713225585581895E-2</v>
      </c>
      <c r="I106" s="45"/>
      <c r="J106" s="38"/>
      <c r="K106" s="6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x14ac:dyDescent="0.25">
      <c r="A107" s="31">
        <v>298</v>
      </c>
      <c r="B107" s="1">
        <v>81500412</v>
      </c>
      <c r="C107" s="2">
        <v>36.4</v>
      </c>
      <c r="D107" s="42">
        <v>0.76270000000000004</v>
      </c>
      <c r="E107" s="42">
        <v>0.76300000000000001</v>
      </c>
      <c r="F107" s="34">
        <f t="shared" si="2"/>
        <v>2.9999999999996696E-4</v>
      </c>
      <c r="G107" s="75">
        <f>(C107/C230)*G11</f>
        <v>1.019499074394976E-2</v>
      </c>
      <c r="H107" s="76">
        <f t="shared" si="3"/>
        <v>1.0494990743949727E-2</v>
      </c>
      <c r="I107" s="45"/>
      <c r="J107" s="38"/>
      <c r="K107" s="6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x14ac:dyDescent="0.25">
      <c r="A108" s="31">
        <v>299</v>
      </c>
      <c r="B108" s="1">
        <v>81500417</v>
      </c>
      <c r="C108" s="2">
        <v>64.3</v>
      </c>
      <c r="D108" s="42">
        <v>10.887</v>
      </c>
      <c r="E108" s="42">
        <v>10.992000000000001</v>
      </c>
      <c r="F108" s="34">
        <f t="shared" si="2"/>
        <v>0.10500000000000043</v>
      </c>
      <c r="G108" s="75">
        <f>(C108/C230)*G11</f>
        <v>1.8009283099889275E-2</v>
      </c>
      <c r="H108" s="76">
        <f t="shared" si="3"/>
        <v>0.1230092830998897</v>
      </c>
      <c r="I108" s="45"/>
      <c r="J108" s="38"/>
      <c r="K108" s="6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x14ac:dyDescent="0.25">
      <c r="A109" s="31">
        <v>300</v>
      </c>
      <c r="B109" s="1">
        <v>81500408</v>
      </c>
      <c r="C109" s="2">
        <v>45.6</v>
      </c>
      <c r="D109" s="34">
        <v>1.4059999999999999</v>
      </c>
      <c r="E109" s="34">
        <v>1.4079999999999999</v>
      </c>
      <c r="F109" s="34">
        <f t="shared" si="2"/>
        <v>2.0000000000000018E-3</v>
      </c>
      <c r="G109" s="75">
        <f>(C109/C230)*G11</f>
        <v>1.2771746646266732E-2</v>
      </c>
      <c r="H109" s="76">
        <f t="shared" si="3"/>
        <v>1.4771746646266733E-2</v>
      </c>
      <c r="I109" s="45"/>
      <c r="J109" s="38"/>
      <c r="K109" s="6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x14ac:dyDescent="0.25">
      <c r="A110" s="31">
        <v>301</v>
      </c>
      <c r="B110" s="1">
        <v>81500535</v>
      </c>
      <c r="C110" s="2">
        <v>53.1</v>
      </c>
      <c r="D110" s="34">
        <v>11.339</v>
      </c>
      <c r="E110" s="34">
        <v>11.412000000000001</v>
      </c>
      <c r="F110" s="34">
        <f t="shared" si="2"/>
        <v>7.3000000000000398E-2</v>
      </c>
      <c r="G110" s="75">
        <f>(C110/C230)*G11</f>
        <v>1.4872362870981657E-2</v>
      </c>
      <c r="H110" s="76">
        <f t="shared" si="3"/>
        <v>8.787236287098206E-2</v>
      </c>
      <c r="I110" s="45"/>
      <c r="J110" s="38"/>
      <c r="K110" s="6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x14ac:dyDescent="0.25">
      <c r="A111" s="31">
        <v>302</v>
      </c>
      <c r="B111" s="32">
        <v>81500448</v>
      </c>
      <c r="C111" s="33">
        <v>42.9</v>
      </c>
      <c r="D111" s="34">
        <v>8.3119999999999994</v>
      </c>
      <c r="E111" s="34">
        <v>8.423</v>
      </c>
      <c r="F111" s="34">
        <f t="shared" si="2"/>
        <v>0.11100000000000065</v>
      </c>
      <c r="G111" s="75">
        <f>(C111/C230)*G11</f>
        <v>1.2015524805369359E-2</v>
      </c>
      <c r="H111" s="76">
        <f t="shared" si="3"/>
        <v>0.12301552480537001</v>
      </c>
      <c r="I111" s="45"/>
      <c r="J111" s="38"/>
      <c r="K111" s="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x14ac:dyDescent="0.25">
      <c r="A112" s="31">
        <v>303</v>
      </c>
      <c r="B112" s="32">
        <v>81500451</v>
      </c>
      <c r="C112" s="33">
        <v>76.900000000000006</v>
      </c>
      <c r="D112" s="34">
        <v>0.191</v>
      </c>
      <c r="E112" s="34">
        <v>0.191</v>
      </c>
      <c r="F112" s="34">
        <f t="shared" si="2"/>
        <v>0</v>
      </c>
      <c r="G112" s="75">
        <f>(C112/C230)*G11</f>
        <v>2.1538318357410345E-2</v>
      </c>
      <c r="H112" s="76">
        <f t="shared" si="3"/>
        <v>2.1538318357410345E-2</v>
      </c>
      <c r="I112" s="45"/>
      <c r="J112" s="38"/>
      <c r="K112" s="6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x14ac:dyDescent="0.25">
      <c r="A113" s="31">
        <v>304</v>
      </c>
      <c r="B113" s="41">
        <v>81500449</v>
      </c>
      <c r="C113" s="33">
        <v>77.400000000000006</v>
      </c>
      <c r="D113" s="34">
        <v>2.9359999999999999</v>
      </c>
      <c r="E113" s="34">
        <v>2.9820000000000002</v>
      </c>
      <c r="F113" s="34">
        <f t="shared" si="2"/>
        <v>4.6000000000000263E-2</v>
      </c>
      <c r="G113" s="75">
        <f>(C113/C230)*G11</f>
        <v>2.167835943905801E-2</v>
      </c>
      <c r="H113" s="76">
        <f t="shared" si="3"/>
        <v>6.7678359439058269E-2</v>
      </c>
      <c r="I113" s="45"/>
      <c r="J113" s="38"/>
      <c r="K113" s="6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x14ac:dyDescent="0.25">
      <c r="A114" s="31">
        <v>305</v>
      </c>
      <c r="B114" s="32">
        <v>81500452</v>
      </c>
      <c r="C114" s="33">
        <v>47.1</v>
      </c>
      <c r="D114" s="34">
        <v>1E-3</v>
      </c>
      <c r="E114" s="34">
        <v>1E-3</v>
      </c>
      <c r="F114" s="34">
        <f t="shared" si="2"/>
        <v>0</v>
      </c>
      <c r="G114" s="75">
        <f>(C114/C230)*G11</f>
        <v>1.3191869891209717E-2</v>
      </c>
      <c r="H114" s="76">
        <f t="shared" si="3"/>
        <v>1.3191869891209717E-2</v>
      </c>
      <c r="I114" s="45"/>
      <c r="J114" s="38"/>
      <c r="K114" s="6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x14ac:dyDescent="0.25">
      <c r="A115" s="31">
        <v>306</v>
      </c>
      <c r="B115" s="32">
        <v>81500534</v>
      </c>
      <c r="C115" s="33">
        <v>52.1</v>
      </c>
      <c r="D115" s="34">
        <v>4.4999999999999998E-2</v>
      </c>
      <c r="E115" s="34">
        <v>4.4999999999999998E-2</v>
      </c>
      <c r="F115" s="34">
        <f t="shared" si="2"/>
        <v>0</v>
      </c>
      <c r="G115" s="75">
        <f>(C115/C230)*G11</f>
        <v>1.4592280707686334E-2</v>
      </c>
      <c r="H115" s="76">
        <f t="shared" si="3"/>
        <v>1.4592280707686334E-2</v>
      </c>
      <c r="I115" s="45"/>
      <c r="J115" s="38"/>
      <c r="K115" s="6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x14ac:dyDescent="0.25">
      <c r="A116" s="31">
        <v>307</v>
      </c>
      <c r="B116" s="32">
        <v>81500539</v>
      </c>
      <c r="C116" s="33">
        <v>48.3</v>
      </c>
      <c r="D116" s="34">
        <v>6.37</v>
      </c>
      <c r="E116" s="34">
        <v>6.431</v>
      </c>
      <c r="F116" s="34">
        <f t="shared" si="2"/>
        <v>6.0999999999999943E-2</v>
      </c>
      <c r="G116" s="75">
        <f>(C116/C230)*G11</f>
        <v>1.3527968487164104E-2</v>
      </c>
      <c r="H116" s="76">
        <f t="shared" si="3"/>
        <v>7.4527968487164045E-2</v>
      </c>
      <c r="I116" s="45"/>
      <c r="J116" s="38"/>
      <c r="K116" s="6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x14ac:dyDescent="0.25">
      <c r="A117" s="31">
        <v>308</v>
      </c>
      <c r="B117" s="32">
        <v>81500530</v>
      </c>
      <c r="C117" s="33">
        <v>44.8</v>
      </c>
      <c r="D117" s="34">
        <v>0</v>
      </c>
      <c r="E117" s="34">
        <v>0</v>
      </c>
      <c r="F117" s="34">
        <f t="shared" si="2"/>
        <v>0</v>
      </c>
      <c r="G117" s="75">
        <f>(C117/C230)*G11</f>
        <v>1.2547680915630473E-2</v>
      </c>
      <c r="H117" s="76">
        <f t="shared" si="3"/>
        <v>1.2547680915630473E-2</v>
      </c>
      <c r="I117" s="45"/>
      <c r="J117" s="38"/>
      <c r="K117" s="6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x14ac:dyDescent="0.25">
      <c r="A118" s="31">
        <v>309</v>
      </c>
      <c r="B118" s="32">
        <v>81500288</v>
      </c>
      <c r="C118" s="33">
        <v>64</v>
      </c>
      <c r="D118" s="34">
        <v>8.6620000000000008</v>
      </c>
      <c r="E118" s="34">
        <v>8.76</v>
      </c>
      <c r="F118" s="34">
        <f t="shared" si="2"/>
        <v>9.7999999999998977E-2</v>
      </c>
      <c r="G118" s="75">
        <f>(C118/C230)*G11</f>
        <v>1.7925258450900677E-2</v>
      </c>
      <c r="H118" s="76">
        <f t="shared" si="3"/>
        <v>0.11592525845089965</v>
      </c>
      <c r="I118" s="45"/>
      <c r="J118" s="38"/>
      <c r="K118" s="6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x14ac:dyDescent="0.25">
      <c r="A119" s="31">
        <v>310</v>
      </c>
      <c r="B119" s="32">
        <v>81500537</v>
      </c>
      <c r="C119" s="33">
        <v>36.299999999999997</v>
      </c>
      <c r="D119" s="34">
        <v>0</v>
      </c>
      <c r="E119" s="34">
        <v>0</v>
      </c>
      <c r="F119" s="34">
        <f t="shared" si="2"/>
        <v>0</v>
      </c>
      <c r="G119" s="75">
        <f>(C119/C230)*G11</f>
        <v>1.0166982527620227E-2</v>
      </c>
      <c r="H119" s="76">
        <f t="shared" si="3"/>
        <v>1.0166982527620227E-2</v>
      </c>
      <c r="I119" s="45"/>
      <c r="J119" s="38"/>
      <c r="K119" s="6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x14ac:dyDescent="0.25">
      <c r="A120" s="31">
        <v>311</v>
      </c>
      <c r="B120" s="32">
        <v>81500538</v>
      </c>
      <c r="C120" s="33">
        <v>64.099999999999994</v>
      </c>
      <c r="D120" s="34">
        <v>15.214</v>
      </c>
      <c r="E120" s="34">
        <v>15.337999999999999</v>
      </c>
      <c r="F120" s="34">
        <f t="shared" si="2"/>
        <v>0.12399999999999878</v>
      </c>
      <c r="G120" s="75">
        <f>(C120/C230)*G11</f>
        <v>1.7953266667230208E-2</v>
      </c>
      <c r="H120" s="76">
        <f t="shared" si="3"/>
        <v>0.14195326666722899</v>
      </c>
      <c r="I120" s="45"/>
      <c r="J120" s="38"/>
      <c r="K120" s="6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x14ac:dyDescent="0.25">
      <c r="A121" s="31">
        <v>312</v>
      </c>
      <c r="B121" s="32">
        <v>81500540</v>
      </c>
      <c r="C121" s="33">
        <v>45.7</v>
      </c>
      <c r="D121" s="34">
        <v>4.54</v>
      </c>
      <c r="E121" s="34">
        <v>4.5750000000000002</v>
      </c>
      <c r="F121" s="34">
        <f t="shared" si="2"/>
        <v>3.5000000000000142E-2</v>
      </c>
      <c r="G121" s="75">
        <f>(C121/C230)*G11</f>
        <v>1.2799754862596265E-2</v>
      </c>
      <c r="H121" s="76">
        <f t="shared" si="3"/>
        <v>4.7799754862596411E-2</v>
      </c>
      <c r="I121" s="45"/>
      <c r="J121" s="38"/>
      <c r="K121" s="6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x14ac:dyDescent="0.25">
      <c r="A122" s="31">
        <v>313</v>
      </c>
      <c r="B122" s="32">
        <v>81500285</v>
      </c>
      <c r="C122" s="33">
        <v>53.3</v>
      </c>
      <c r="D122" s="34">
        <v>8.0619999999999994</v>
      </c>
      <c r="E122" s="34">
        <v>8.1270000000000007</v>
      </c>
      <c r="F122" s="34">
        <f t="shared" si="2"/>
        <v>6.5000000000001279E-2</v>
      </c>
      <c r="G122" s="75">
        <f>(C122/C230)*G11</f>
        <v>1.4928379303640721E-2</v>
      </c>
      <c r="H122" s="76">
        <f t="shared" si="3"/>
        <v>7.9928379303641994E-2</v>
      </c>
      <c r="I122" s="45"/>
      <c r="J122" s="38"/>
      <c r="K122" s="6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x14ac:dyDescent="0.25">
      <c r="A123" s="31">
        <v>314</v>
      </c>
      <c r="B123" s="32">
        <v>81500527</v>
      </c>
      <c r="C123" s="33">
        <v>42.8</v>
      </c>
      <c r="D123" s="34">
        <v>5.4029999999999996</v>
      </c>
      <c r="E123" s="34">
        <v>5.44</v>
      </c>
      <c r="F123" s="34">
        <f t="shared" si="2"/>
        <v>3.700000000000081E-2</v>
      </c>
      <c r="G123" s="75">
        <f>(C123/C230)*G11</f>
        <v>1.1987516589039827E-2</v>
      </c>
      <c r="H123" s="76">
        <f t="shared" si="3"/>
        <v>4.8987516589040637E-2</v>
      </c>
      <c r="I123" s="45"/>
      <c r="J123" s="38"/>
      <c r="K123" s="6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x14ac:dyDescent="0.25">
      <c r="A124" s="31">
        <v>315</v>
      </c>
      <c r="B124" s="32">
        <v>81500522</v>
      </c>
      <c r="C124" s="33">
        <v>76.8</v>
      </c>
      <c r="D124" s="34">
        <v>12.192</v>
      </c>
      <c r="E124" s="34">
        <v>12.323</v>
      </c>
      <c r="F124" s="34">
        <f t="shared" si="2"/>
        <v>0.13100000000000023</v>
      </c>
      <c r="G124" s="75">
        <f>(C124/C230)*G11</f>
        <v>2.1510310141080811E-2</v>
      </c>
      <c r="H124" s="76">
        <f t="shared" si="3"/>
        <v>0.15251031014108105</v>
      </c>
      <c r="I124" s="45"/>
      <c r="J124" s="38"/>
      <c r="K124" s="6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x14ac:dyDescent="0.25">
      <c r="A125" s="31">
        <v>316</v>
      </c>
      <c r="B125" s="32">
        <v>81500521</v>
      </c>
      <c r="C125" s="33">
        <v>77.5</v>
      </c>
      <c r="D125" s="34">
        <v>11.776</v>
      </c>
      <c r="E125" s="34">
        <v>11.776</v>
      </c>
      <c r="F125" s="34">
        <f t="shared" si="2"/>
        <v>0</v>
      </c>
      <c r="G125" s="75">
        <f>(C125/C230)*G11</f>
        <v>2.170636765538754E-2</v>
      </c>
      <c r="H125" s="76">
        <f t="shared" si="3"/>
        <v>2.170636765538754E-2</v>
      </c>
      <c r="I125" s="45"/>
      <c r="J125" s="38"/>
      <c r="K125" s="6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x14ac:dyDescent="0.25">
      <c r="A126" s="31">
        <v>317</v>
      </c>
      <c r="B126" s="32">
        <v>81500526</v>
      </c>
      <c r="C126" s="33">
        <v>47.1</v>
      </c>
      <c r="D126" s="34">
        <v>3.9889999999999999</v>
      </c>
      <c r="E126" s="34">
        <v>3.9889999999999999</v>
      </c>
      <c r="F126" s="34">
        <f t="shared" si="2"/>
        <v>0</v>
      </c>
      <c r="G126" s="75">
        <f>(C126/C230)*G11</f>
        <v>1.3191869891209717E-2</v>
      </c>
      <c r="H126" s="76">
        <f t="shared" si="3"/>
        <v>1.3191869891209717E-2</v>
      </c>
      <c r="I126" s="45"/>
      <c r="J126" s="38"/>
      <c r="K126" s="6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x14ac:dyDescent="0.25">
      <c r="A127" s="31">
        <v>318</v>
      </c>
      <c r="B127" s="32">
        <v>81500286</v>
      </c>
      <c r="C127" s="33">
        <v>52.1</v>
      </c>
      <c r="D127" s="34">
        <v>6.6420000000000003</v>
      </c>
      <c r="E127" s="34">
        <v>6.6849999999999996</v>
      </c>
      <c r="F127" s="34">
        <f t="shared" si="2"/>
        <v>4.2999999999999261E-2</v>
      </c>
      <c r="G127" s="75">
        <f>(C127/C230)*G11</f>
        <v>1.4592280707686334E-2</v>
      </c>
      <c r="H127" s="76">
        <f t="shared" si="3"/>
        <v>5.7592280707685593E-2</v>
      </c>
      <c r="I127" s="45"/>
      <c r="J127" s="38"/>
      <c r="K127" s="6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x14ac:dyDescent="0.25">
      <c r="A128" s="31">
        <v>319</v>
      </c>
      <c r="B128" s="32">
        <v>81500536</v>
      </c>
      <c r="C128" s="33">
        <v>48.2</v>
      </c>
      <c r="D128" s="34">
        <v>2.2719999999999998</v>
      </c>
      <c r="E128" s="34">
        <v>2.2719999999999998</v>
      </c>
      <c r="F128" s="34">
        <f t="shared" si="2"/>
        <v>0</v>
      </c>
      <c r="G128" s="75">
        <f>(C128/C230)*G11</f>
        <v>1.3499960270834572E-2</v>
      </c>
      <c r="H128" s="76">
        <f t="shared" si="3"/>
        <v>1.3499960270834572E-2</v>
      </c>
      <c r="I128" s="45"/>
      <c r="J128" s="38"/>
      <c r="K128" s="6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x14ac:dyDescent="0.25">
      <c r="A129" s="31">
        <v>320</v>
      </c>
      <c r="B129" s="32">
        <v>81500287</v>
      </c>
      <c r="C129" s="33">
        <v>44.8</v>
      </c>
      <c r="D129" s="34">
        <v>3.1617000000000002</v>
      </c>
      <c r="E129" s="34">
        <v>3.1619999999999999</v>
      </c>
      <c r="F129" s="34">
        <f t="shared" si="2"/>
        <v>2.9999999999974492E-4</v>
      </c>
      <c r="G129" s="75">
        <f>(C129/C230)*G11</f>
        <v>1.2547680915630473E-2</v>
      </c>
      <c r="H129" s="76">
        <f t="shared" si="3"/>
        <v>1.2847680915630218E-2</v>
      </c>
      <c r="I129" s="45"/>
      <c r="J129" s="38"/>
      <c r="K129" s="6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x14ac:dyDescent="0.25">
      <c r="A130" s="31">
        <v>321</v>
      </c>
      <c r="B130" s="32">
        <v>81500531</v>
      </c>
      <c r="C130" s="33">
        <v>63.7</v>
      </c>
      <c r="D130" s="34">
        <v>10.603999999999999</v>
      </c>
      <c r="E130" s="34">
        <v>10.709</v>
      </c>
      <c r="F130" s="34">
        <f t="shared" si="2"/>
        <v>0.10500000000000043</v>
      </c>
      <c r="G130" s="75">
        <f>(C130/C230)*G11</f>
        <v>1.784123380191208E-2</v>
      </c>
      <c r="H130" s="76">
        <f t="shared" si="3"/>
        <v>0.1228412338019125</v>
      </c>
      <c r="I130" s="45"/>
      <c r="J130" s="38"/>
      <c r="K130" s="6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x14ac:dyDescent="0.25">
      <c r="A131" s="31">
        <v>322</v>
      </c>
      <c r="B131" s="32">
        <v>81500523</v>
      </c>
      <c r="C131" s="33">
        <v>36.5</v>
      </c>
      <c r="D131" s="34">
        <v>5.9409999999999998</v>
      </c>
      <c r="E131" s="34">
        <v>5.9409999999999998</v>
      </c>
      <c r="F131" s="34">
        <f t="shared" si="2"/>
        <v>0</v>
      </c>
      <c r="G131" s="75">
        <f>(C131/C230)*G11</f>
        <v>1.0222998960279292E-2</v>
      </c>
      <c r="H131" s="76">
        <f t="shared" si="3"/>
        <v>1.0222998960279292E-2</v>
      </c>
      <c r="I131" s="45"/>
      <c r="J131" s="38"/>
      <c r="K131" s="6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x14ac:dyDescent="0.25">
      <c r="A132" s="31">
        <v>323</v>
      </c>
      <c r="B132" s="32">
        <v>81500523</v>
      </c>
      <c r="C132" s="33">
        <v>64.5</v>
      </c>
      <c r="D132" s="34">
        <v>13.093999999999999</v>
      </c>
      <c r="E132" s="34">
        <v>13.135</v>
      </c>
      <c r="F132" s="34">
        <f t="shared" si="2"/>
        <v>4.1000000000000369E-2</v>
      </c>
      <c r="G132" s="75">
        <f>(C132/C230)*G11</f>
        <v>1.8065299532548339E-2</v>
      </c>
      <c r="H132" s="76">
        <f t="shared" si="3"/>
        <v>5.9065299532548708E-2</v>
      </c>
      <c r="I132" s="45"/>
      <c r="J132" s="38"/>
      <c r="K132" s="6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x14ac:dyDescent="0.25">
      <c r="A133" s="31">
        <v>324</v>
      </c>
      <c r="B133" s="32">
        <v>81500520</v>
      </c>
      <c r="C133" s="33">
        <v>45.5</v>
      </c>
      <c r="D133" s="34">
        <v>2.9129999999999998</v>
      </c>
      <c r="E133" s="34">
        <v>3.052</v>
      </c>
      <c r="F133" s="34">
        <f t="shared" si="2"/>
        <v>0.13900000000000023</v>
      </c>
      <c r="G133" s="75">
        <f>(C133/C230)*G11</f>
        <v>1.2743738429937201E-2</v>
      </c>
      <c r="H133" s="76">
        <f t="shared" si="3"/>
        <v>0.15174373842993744</v>
      </c>
      <c r="I133" s="45"/>
      <c r="J133" s="38"/>
      <c r="K133" s="6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x14ac:dyDescent="0.25">
      <c r="A134" s="31">
        <v>325</v>
      </c>
      <c r="B134" s="32">
        <v>81500446</v>
      </c>
      <c r="C134" s="33">
        <v>52.9</v>
      </c>
      <c r="D134" s="34">
        <v>5.5460000000000003</v>
      </c>
      <c r="E134" s="34">
        <v>5.6459999999999999</v>
      </c>
      <c r="F134" s="34">
        <f t="shared" si="2"/>
        <v>9.9999999999999645E-2</v>
      </c>
      <c r="G134" s="75">
        <f>(C134/C230)*G11</f>
        <v>1.4816346438322591E-2</v>
      </c>
      <c r="H134" s="76">
        <f t="shared" si="3"/>
        <v>0.11481634643832224</v>
      </c>
      <c r="I134" s="45"/>
      <c r="J134" s="38"/>
      <c r="K134" s="6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x14ac:dyDescent="0.25">
      <c r="A135" s="31">
        <v>326</v>
      </c>
      <c r="B135" s="32">
        <v>81500454</v>
      </c>
      <c r="C135" s="33">
        <v>42.8</v>
      </c>
      <c r="D135" s="34">
        <v>12.159000000000001</v>
      </c>
      <c r="E135" s="34">
        <v>12.244</v>
      </c>
      <c r="F135" s="34">
        <f t="shared" si="2"/>
        <v>8.4999999999999076E-2</v>
      </c>
      <c r="G135" s="75">
        <f>(C135/C230)*G11</f>
        <v>1.1987516589039827E-2</v>
      </c>
      <c r="H135" s="76">
        <f t="shared" si="3"/>
        <v>9.6987516589038897E-2</v>
      </c>
      <c r="I135" s="45"/>
      <c r="J135" s="38"/>
      <c r="K135" s="6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x14ac:dyDescent="0.25">
      <c r="A136" s="31">
        <v>327</v>
      </c>
      <c r="B136" s="32">
        <v>81500447</v>
      </c>
      <c r="C136" s="33">
        <v>77.2</v>
      </c>
      <c r="D136" s="34">
        <v>10.917999999999999</v>
      </c>
      <c r="E136" s="34">
        <v>10.927</v>
      </c>
      <c r="F136" s="34">
        <f t="shared" si="2"/>
        <v>9.0000000000003411E-3</v>
      </c>
      <c r="G136" s="75">
        <f>(C136/C230)*G11</f>
        <v>2.1622343006398943E-2</v>
      </c>
      <c r="H136" s="76">
        <f t="shared" si="3"/>
        <v>3.0622343006399284E-2</v>
      </c>
      <c r="I136" s="45"/>
      <c r="J136" s="38"/>
      <c r="K136" s="6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x14ac:dyDescent="0.25">
      <c r="A137" s="31">
        <v>328</v>
      </c>
      <c r="B137" s="32">
        <v>81500455</v>
      </c>
      <c r="C137" s="33">
        <v>77.8</v>
      </c>
      <c r="D137" s="34">
        <v>5.891</v>
      </c>
      <c r="E137" s="34">
        <v>5.91</v>
      </c>
      <c r="F137" s="34">
        <f t="shared" si="2"/>
        <v>1.9000000000000128E-2</v>
      </c>
      <c r="G137" s="75">
        <f>(C137/C230)*G11</f>
        <v>2.1790392304376138E-2</v>
      </c>
      <c r="H137" s="76">
        <f t="shared" si="3"/>
        <v>4.0790392304376269E-2</v>
      </c>
      <c r="I137" s="45"/>
      <c r="J137" s="38"/>
      <c r="K137" s="6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x14ac:dyDescent="0.25">
      <c r="A138" s="31">
        <v>329</v>
      </c>
      <c r="B138" s="32">
        <v>81500453</v>
      </c>
      <c r="C138" s="33">
        <v>47</v>
      </c>
      <c r="D138" s="34">
        <v>7.9119999999999999</v>
      </c>
      <c r="E138" s="34">
        <v>7.9630000000000001</v>
      </c>
      <c r="F138" s="34">
        <f t="shared" si="2"/>
        <v>5.1000000000000156E-2</v>
      </c>
      <c r="G138" s="75">
        <f>(C138/C230)*G11</f>
        <v>1.3163861674880185E-2</v>
      </c>
      <c r="H138" s="76">
        <f t="shared" si="3"/>
        <v>6.4163861674880335E-2</v>
      </c>
      <c r="I138" s="45"/>
      <c r="J138" s="38"/>
      <c r="K138" s="6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x14ac:dyDescent="0.25">
      <c r="A139" s="31">
        <v>330</v>
      </c>
      <c r="B139" s="32">
        <v>81500445</v>
      </c>
      <c r="C139" s="33">
        <v>52.1</v>
      </c>
      <c r="D139" s="34">
        <v>1.2230000000000001</v>
      </c>
      <c r="E139" s="34">
        <v>1.2230000000000001</v>
      </c>
      <c r="F139" s="34">
        <f t="shared" si="2"/>
        <v>0</v>
      </c>
      <c r="G139" s="75">
        <f>(C139/C230)*G11</f>
        <v>1.4592280707686334E-2</v>
      </c>
      <c r="H139" s="76">
        <f t="shared" si="3"/>
        <v>1.4592280707686334E-2</v>
      </c>
      <c r="I139" s="45"/>
      <c r="J139" s="38"/>
      <c r="K139" s="6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x14ac:dyDescent="0.25">
      <c r="A140" s="31">
        <v>331</v>
      </c>
      <c r="B140" s="32">
        <v>81500440</v>
      </c>
      <c r="C140" s="33">
        <v>48.3</v>
      </c>
      <c r="D140" s="34">
        <v>5.1950000000000003</v>
      </c>
      <c r="E140" s="34">
        <v>5.1950000000000003</v>
      </c>
      <c r="F140" s="34">
        <f t="shared" si="2"/>
        <v>0</v>
      </c>
      <c r="G140" s="75">
        <f>(C140/C230)*G11</f>
        <v>1.3527968487164104E-2</v>
      </c>
      <c r="H140" s="76">
        <f t="shared" si="3"/>
        <v>1.3527968487164104E-2</v>
      </c>
      <c r="I140" s="45"/>
      <c r="J140" s="38"/>
      <c r="K140" s="6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x14ac:dyDescent="0.25">
      <c r="A141" s="31">
        <v>332</v>
      </c>
      <c r="B141" s="32">
        <v>81500442</v>
      </c>
      <c r="C141" s="33">
        <v>45</v>
      </c>
      <c r="D141" s="34">
        <v>10.302</v>
      </c>
      <c r="E141" s="34">
        <v>10.38</v>
      </c>
      <c r="F141" s="34">
        <f t="shared" si="2"/>
        <v>7.800000000000118E-2</v>
      </c>
      <c r="G141" s="75">
        <f>(C141/C230)*G11</f>
        <v>1.2603697348289538E-2</v>
      </c>
      <c r="H141" s="76">
        <f t="shared" si="3"/>
        <v>9.0603697348290713E-2</v>
      </c>
      <c r="I141" s="45"/>
      <c r="J141" s="38"/>
      <c r="K141" s="6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x14ac:dyDescent="0.25">
      <c r="A142" s="31">
        <v>333</v>
      </c>
      <c r="B142" s="32">
        <v>81500441</v>
      </c>
      <c r="C142" s="33">
        <v>64.400000000000006</v>
      </c>
      <c r="D142" s="34">
        <v>14.707000000000001</v>
      </c>
      <c r="E142" s="34">
        <v>14.792</v>
      </c>
      <c r="F142" s="34">
        <f t="shared" si="2"/>
        <v>8.4999999999999076E-2</v>
      </c>
      <c r="G142" s="75">
        <f>(C142/C230)*G11</f>
        <v>1.8037291316218809E-2</v>
      </c>
      <c r="H142" s="76">
        <f t="shared" si="3"/>
        <v>0.10303729131621789</v>
      </c>
      <c r="I142" s="45"/>
      <c r="J142" s="38"/>
      <c r="K142" s="6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x14ac:dyDescent="0.25">
      <c r="A143" s="31">
        <v>334</v>
      </c>
      <c r="B143" s="32">
        <v>81500443</v>
      </c>
      <c r="C143" s="33">
        <v>35.9</v>
      </c>
      <c r="D143" s="34">
        <v>1.9219999999999999</v>
      </c>
      <c r="E143" s="34">
        <v>1.9219999999999999</v>
      </c>
      <c r="F143" s="34">
        <f t="shared" ref="F143:F206" si="4">E143-D143</f>
        <v>0</v>
      </c>
      <c r="G143" s="75">
        <f>(C143/C230)*G11</f>
        <v>1.0054949662302099E-2</v>
      </c>
      <c r="H143" s="76">
        <f t="shared" ref="H143:H206" si="5">G143+F143</f>
        <v>1.0054949662302099E-2</v>
      </c>
      <c r="I143" s="45"/>
      <c r="J143" s="38"/>
      <c r="K143" s="6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x14ac:dyDescent="0.25">
      <c r="A144" s="31">
        <v>335</v>
      </c>
      <c r="B144" s="32">
        <v>81500444</v>
      </c>
      <c r="C144" s="33">
        <v>64.5</v>
      </c>
      <c r="D144" s="34">
        <v>1.7829999999999999</v>
      </c>
      <c r="E144" s="34">
        <v>1.7829999999999999</v>
      </c>
      <c r="F144" s="34">
        <f t="shared" si="4"/>
        <v>0</v>
      </c>
      <c r="G144" s="75">
        <f>(C144/C230)*G11</f>
        <v>1.8065299532548339E-2</v>
      </c>
      <c r="H144" s="76">
        <f t="shared" si="5"/>
        <v>1.8065299532548339E-2</v>
      </c>
      <c r="I144" s="45"/>
      <c r="J144" s="38"/>
      <c r="K144" s="6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x14ac:dyDescent="0.25">
      <c r="A145" s="31">
        <v>336</v>
      </c>
      <c r="B145" s="32">
        <v>81500450</v>
      </c>
      <c r="C145" s="33">
        <v>45.6</v>
      </c>
      <c r="D145" s="34">
        <v>10.295999999999999</v>
      </c>
      <c r="E145" s="34">
        <v>10.406000000000001</v>
      </c>
      <c r="F145" s="34">
        <f t="shared" si="4"/>
        <v>0.11000000000000121</v>
      </c>
      <c r="G145" s="75">
        <f>(C145/C230)*G11</f>
        <v>1.2771746646266732E-2</v>
      </c>
      <c r="H145" s="76">
        <f t="shared" si="5"/>
        <v>0.12277174664626794</v>
      </c>
      <c r="I145" s="45"/>
      <c r="J145" s="38"/>
      <c r="K145" s="6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x14ac:dyDescent="0.25">
      <c r="A146" s="31">
        <v>337</v>
      </c>
      <c r="B146" s="32">
        <v>81500430</v>
      </c>
      <c r="C146" s="33">
        <v>53</v>
      </c>
      <c r="D146" s="34">
        <v>7.5449999999999999</v>
      </c>
      <c r="E146" s="34">
        <v>7.5449999999999999</v>
      </c>
      <c r="F146" s="34">
        <f t="shared" si="4"/>
        <v>0</v>
      </c>
      <c r="G146" s="75">
        <f>(C146/C230)*G11</f>
        <v>1.4844354654652123E-2</v>
      </c>
      <c r="H146" s="76">
        <f t="shared" si="5"/>
        <v>1.4844354654652123E-2</v>
      </c>
      <c r="I146" s="45"/>
      <c r="J146" s="38"/>
      <c r="K146" s="6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x14ac:dyDescent="0.25">
      <c r="A147" s="31">
        <v>338</v>
      </c>
      <c r="B147" s="32">
        <v>81500498</v>
      </c>
      <c r="C147" s="33">
        <v>43</v>
      </c>
      <c r="D147" s="34">
        <v>0</v>
      </c>
      <c r="E147" s="34">
        <v>0</v>
      </c>
      <c r="F147" s="34">
        <f t="shared" si="4"/>
        <v>0</v>
      </c>
      <c r="G147" s="75">
        <f>(C147/C230)*G11</f>
        <v>1.2043533021698893E-2</v>
      </c>
      <c r="H147" s="76">
        <f t="shared" si="5"/>
        <v>1.2043533021698893E-2</v>
      </c>
      <c r="I147" s="45"/>
      <c r="J147" s="38"/>
      <c r="K147" s="6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x14ac:dyDescent="0.25">
      <c r="A148" s="31">
        <v>339</v>
      </c>
      <c r="B148" s="32">
        <v>81500492</v>
      </c>
      <c r="C148" s="33">
        <v>77.599999999999994</v>
      </c>
      <c r="D148" s="34">
        <v>11.881</v>
      </c>
      <c r="E148" s="34">
        <v>11.957000000000001</v>
      </c>
      <c r="F148" s="34">
        <f t="shared" si="4"/>
        <v>7.6000000000000512E-2</v>
      </c>
      <c r="G148" s="75">
        <f>(C148/C230)*G11</f>
        <v>2.173437587171707E-2</v>
      </c>
      <c r="H148" s="76">
        <f t="shared" si="5"/>
        <v>9.7734375871717585E-2</v>
      </c>
      <c r="I148" s="45"/>
      <c r="J148" s="38"/>
      <c r="K148" s="6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x14ac:dyDescent="0.25">
      <c r="A149" s="31">
        <v>340</v>
      </c>
      <c r="B149" s="32">
        <v>81500502</v>
      </c>
      <c r="C149" s="33">
        <v>77.599999999999994</v>
      </c>
      <c r="D149" s="34">
        <v>17.748000000000001</v>
      </c>
      <c r="E149" s="34">
        <v>17.856000000000002</v>
      </c>
      <c r="F149" s="34">
        <f t="shared" si="4"/>
        <v>0.10800000000000054</v>
      </c>
      <c r="G149" s="75">
        <f>(C149/C230)*G11</f>
        <v>2.173437587171707E-2</v>
      </c>
      <c r="H149" s="76">
        <f t="shared" si="5"/>
        <v>0.1297343758717176</v>
      </c>
      <c r="I149" s="45"/>
      <c r="J149" s="38"/>
      <c r="K149" s="6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x14ac:dyDescent="0.25">
      <c r="A150" s="31">
        <v>341</v>
      </c>
      <c r="B150" s="32">
        <v>81500503</v>
      </c>
      <c r="C150" s="33">
        <v>47.3</v>
      </c>
      <c r="D150" s="34">
        <v>4.3470000000000004</v>
      </c>
      <c r="E150" s="34">
        <v>4.4269999999999996</v>
      </c>
      <c r="F150" s="34">
        <f t="shared" si="4"/>
        <v>7.9999999999999183E-2</v>
      </c>
      <c r="G150" s="75">
        <f>(C150/C230)*G11</f>
        <v>1.3247886323868781E-2</v>
      </c>
      <c r="H150" s="76">
        <f t="shared" si="5"/>
        <v>9.3247886323867962E-2</v>
      </c>
      <c r="I150" s="45"/>
      <c r="J150" s="38"/>
      <c r="K150" s="6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x14ac:dyDescent="0.25">
      <c r="A151" s="31">
        <v>342</v>
      </c>
      <c r="B151" s="32">
        <v>81500437</v>
      </c>
      <c r="C151" s="33">
        <v>51.9</v>
      </c>
      <c r="D151" s="34">
        <v>0.81899999999999995</v>
      </c>
      <c r="E151" s="34">
        <v>0.88500000000000001</v>
      </c>
      <c r="F151" s="34">
        <f t="shared" si="4"/>
        <v>6.6000000000000059E-2</v>
      </c>
      <c r="G151" s="75">
        <f>(C151/C230)*G11</f>
        <v>1.4536264275027268E-2</v>
      </c>
      <c r="H151" s="76">
        <f t="shared" si="5"/>
        <v>8.0536264275027331E-2</v>
      </c>
      <c r="I151" s="45"/>
      <c r="J151" s="38"/>
      <c r="K151" s="6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x14ac:dyDescent="0.25">
      <c r="A152" s="31">
        <v>343</v>
      </c>
      <c r="B152" s="32">
        <v>81500429</v>
      </c>
      <c r="C152" s="33">
        <v>48</v>
      </c>
      <c r="D152" s="34">
        <v>2.7269999999999999</v>
      </c>
      <c r="E152" s="34">
        <v>2.7269999999999999</v>
      </c>
      <c r="F152" s="34">
        <f t="shared" si="4"/>
        <v>0</v>
      </c>
      <c r="G152" s="75">
        <f>(C152/C230)*G11</f>
        <v>1.3443943838175508E-2</v>
      </c>
      <c r="H152" s="76">
        <f t="shared" si="5"/>
        <v>1.3443943838175508E-2</v>
      </c>
      <c r="I152" s="45"/>
      <c r="J152" s="38"/>
      <c r="K152" s="6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x14ac:dyDescent="0.25">
      <c r="A153" s="31">
        <v>344</v>
      </c>
      <c r="B153" s="32">
        <v>81500439</v>
      </c>
      <c r="C153" s="33">
        <v>45</v>
      </c>
      <c r="D153" s="34">
        <v>2.4590000000000001</v>
      </c>
      <c r="E153" s="34">
        <v>2.4590000000000001</v>
      </c>
      <c r="F153" s="34">
        <f t="shared" si="4"/>
        <v>0</v>
      </c>
      <c r="G153" s="75">
        <f>(C153/C230)*G11</f>
        <v>1.2603697348289538E-2</v>
      </c>
      <c r="H153" s="76">
        <f t="shared" si="5"/>
        <v>1.2603697348289538E-2</v>
      </c>
      <c r="I153" s="45"/>
      <c r="J153" s="38"/>
      <c r="K153" s="6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x14ac:dyDescent="0.25">
      <c r="A154" s="31">
        <v>345</v>
      </c>
      <c r="B154" s="32">
        <v>81500496</v>
      </c>
      <c r="C154" s="33">
        <v>64.099999999999994</v>
      </c>
      <c r="D154" s="34">
        <v>5.6260000000000003</v>
      </c>
      <c r="E154" s="34">
        <v>5.6589999999999998</v>
      </c>
      <c r="F154" s="34">
        <f t="shared" si="4"/>
        <v>3.2999999999999474E-2</v>
      </c>
      <c r="G154" s="75">
        <f>(C154/C230)*G11</f>
        <v>1.7953266667230208E-2</v>
      </c>
      <c r="H154" s="76">
        <f t="shared" si="5"/>
        <v>5.0953266667229685E-2</v>
      </c>
      <c r="I154" s="45"/>
      <c r="J154" s="38"/>
      <c r="K154" s="6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x14ac:dyDescent="0.25">
      <c r="A155" s="31">
        <v>346</v>
      </c>
      <c r="B155" s="1">
        <v>81500500</v>
      </c>
      <c r="C155" s="33">
        <v>36.1</v>
      </c>
      <c r="D155" s="34">
        <v>4.4820000000000002</v>
      </c>
      <c r="E155" s="34">
        <v>4.4820000000000002</v>
      </c>
      <c r="F155" s="34">
        <f t="shared" si="4"/>
        <v>0</v>
      </c>
      <c r="G155" s="75">
        <f>(C155/C230)*G11</f>
        <v>1.0110966094961163E-2</v>
      </c>
      <c r="H155" s="76">
        <f t="shared" si="5"/>
        <v>1.0110966094961163E-2</v>
      </c>
      <c r="I155" s="45"/>
      <c r="J155" s="38"/>
      <c r="K155" s="6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x14ac:dyDescent="0.25">
      <c r="A156" s="31">
        <v>347</v>
      </c>
      <c r="B156" s="1">
        <v>81500501</v>
      </c>
      <c r="C156" s="33">
        <v>64.8</v>
      </c>
      <c r="D156" s="34">
        <v>5.2220000000000004</v>
      </c>
      <c r="E156" s="34">
        <v>5.3120000000000003</v>
      </c>
      <c r="F156" s="34">
        <f t="shared" si="4"/>
        <v>8.9999999999999858E-2</v>
      </c>
      <c r="G156" s="75">
        <f>(C156/C230)*G11</f>
        <v>1.8149324181536936E-2</v>
      </c>
      <c r="H156" s="76">
        <f t="shared" si="5"/>
        <v>0.10814932418153679</v>
      </c>
      <c r="I156" s="45"/>
      <c r="J156" s="38"/>
      <c r="K156" s="6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x14ac:dyDescent="0.25">
      <c r="A157" s="31">
        <v>348</v>
      </c>
      <c r="B157" s="1">
        <v>81500497</v>
      </c>
      <c r="C157" s="33">
        <v>45.6</v>
      </c>
      <c r="D157" s="34">
        <v>12.878</v>
      </c>
      <c r="E157" s="34">
        <v>12.997999999999999</v>
      </c>
      <c r="F157" s="34">
        <f t="shared" si="4"/>
        <v>0.11999999999999922</v>
      </c>
      <c r="G157" s="75">
        <f>(C157/C230)*G11</f>
        <v>1.2771746646266732E-2</v>
      </c>
      <c r="H157" s="76">
        <f t="shared" si="5"/>
        <v>0.13277174664626595</v>
      </c>
      <c r="I157" s="45"/>
      <c r="J157" s="38"/>
      <c r="K157" s="6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x14ac:dyDescent="0.25">
      <c r="A158" s="31">
        <v>349</v>
      </c>
      <c r="B158" s="1">
        <v>81500490</v>
      </c>
      <c r="C158" s="33">
        <v>53.1</v>
      </c>
      <c r="D158" s="34">
        <v>5.58</v>
      </c>
      <c r="E158" s="34">
        <v>5.6360000000000001</v>
      </c>
      <c r="F158" s="34">
        <f t="shared" si="4"/>
        <v>5.600000000000005E-2</v>
      </c>
      <c r="G158" s="75">
        <f>(C158/C230)*G11</f>
        <v>1.4872362870981657E-2</v>
      </c>
      <c r="H158" s="76">
        <f t="shared" si="5"/>
        <v>7.0872362870981712E-2</v>
      </c>
      <c r="I158" s="45"/>
      <c r="J158" s="38"/>
      <c r="K158" s="6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x14ac:dyDescent="0.25">
      <c r="A159" s="31">
        <v>350</v>
      </c>
      <c r="B159" s="1">
        <v>81500495</v>
      </c>
      <c r="C159" s="33">
        <v>42.9</v>
      </c>
      <c r="D159" s="34">
        <v>11.153</v>
      </c>
      <c r="E159" s="34">
        <v>11.228</v>
      </c>
      <c r="F159" s="34">
        <f t="shared" si="4"/>
        <v>7.4999999999999289E-2</v>
      </c>
      <c r="G159" s="75">
        <f>(C159/C230)*G11</f>
        <v>1.2015524805369359E-2</v>
      </c>
      <c r="H159" s="76">
        <f t="shared" si="5"/>
        <v>8.7015524805368644E-2</v>
      </c>
      <c r="I159" s="45"/>
      <c r="J159" s="38"/>
      <c r="K159" s="6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x14ac:dyDescent="0.25">
      <c r="A160" s="31">
        <v>351</v>
      </c>
      <c r="B160" s="1">
        <v>81500494</v>
      </c>
      <c r="C160" s="33">
        <v>77.5</v>
      </c>
      <c r="D160" s="34">
        <v>15.55</v>
      </c>
      <c r="E160" s="34">
        <v>15.699</v>
      </c>
      <c r="F160" s="34">
        <f t="shared" si="4"/>
        <v>0.14899999999999913</v>
      </c>
      <c r="G160" s="75">
        <f>(C160/C230)*G11</f>
        <v>2.170636765538754E-2</v>
      </c>
      <c r="H160" s="76">
        <f t="shared" si="5"/>
        <v>0.17070636765538666</v>
      </c>
      <c r="I160" s="45"/>
      <c r="J160" s="38"/>
      <c r="K160" s="6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x14ac:dyDescent="0.25">
      <c r="A161" s="31">
        <v>352</v>
      </c>
      <c r="B161" s="32">
        <v>81500491</v>
      </c>
      <c r="C161" s="33">
        <v>77.8</v>
      </c>
      <c r="D161" s="34">
        <v>1.014</v>
      </c>
      <c r="E161" s="34">
        <v>1.0589999999999999</v>
      </c>
      <c r="F161" s="34">
        <f t="shared" si="4"/>
        <v>4.4999999999999929E-2</v>
      </c>
      <c r="G161" s="75">
        <f>(C161/C230)*G11</f>
        <v>2.1790392304376138E-2</v>
      </c>
      <c r="H161" s="76">
        <f t="shared" si="5"/>
        <v>6.679039230437607E-2</v>
      </c>
      <c r="I161" s="45"/>
      <c r="J161" s="38"/>
      <c r="K161" s="6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x14ac:dyDescent="0.25">
      <c r="A162" s="31">
        <v>353</v>
      </c>
      <c r="B162" s="32">
        <v>81500489</v>
      </c>
      <c r="C162" s="33">
        <v>46.7</v>
      </c>
      <c r="D162" s="34">
        <v>7.2069999999999999</v>
      </c>
      <c r="E162" s="34">
        <v>7.2779999999999996</v>
      </c>
      <c r="F162" s="34">
        <f t="shared" si="4"/>
        <v>7.099999999999973E-2</v>
      </c>
      <c r="G162" s="75">
        <f>(C162/C230)*G11</f>
        <v>1.3079837025891588E-2</v>
      </c>
      <c r="H162" s="76">
        <f t="shared" si="5"/>
        <v>8.4079837025891321E-2</v>
      </c>
      <c r="I162" s="45"/>
      <c r="J162" s="38"/>
      <c r="K162" s="6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x14ac:dyDescent="0.25">
      <c r="A163" s="31">
        <v>354</v>
      </c>
      <c r="B163" s="32">
        <v>81500488</v>
      </c>
      <c r="C163" s="33">
        <v>51.9</v>
      </c>
      <c r="D163" s="34">
        <v>4.9320000000000004</v>
      </c>
      <c r="E163" s="34">
        <v>4.9429999999999996</v>
      </c>
      <c r="F163" s="34">
        <f t="shared" si="4"/>
        <v>1.0999999999999233E-2</v>
      </c>
      <c r="G163" s="75">
        <f>(C163/C230)*G11</f>
        <v>1.4536264275027268E-2</v>
      </c>
      <c r="H163" s="76">
        <f t="shared" si="5"/>
        <v>2.5536264275026501E-2</v>
      </c>
      <c r="I163" s="45"/>
      <c r="J163" s="38"/>
      <c r="K163" s="6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x14ac:dyDescent="0.25">
      <c r="A164" s="31">
        <v>355</v>
      </c>
      <c r="B164" s="32">
        <v>81500499</v>
      </c>
      <c r="C164" s="33">
        <v>48</v>
      </c>
      <c r="D164" s="34">
        <v>2.9590000000000001</v>
      </c>
      <c r="E164" s="34">
        <v>2.9590000000000001</v>
      </c>
      <c r="F164" s="34">
        <f t="shared" si="4"/>
        <v>0</v>
      </c>
      <c r="G164" s="75">
        <f>(C164/C230)*G11</f>
        <v>1.3443943838175508E-2</v>
      </c>
      <c r="H164" s="76">
        <f t="shared" si="5"/>
        <v>1.3443943838175508E-2</v>
      </c>
      <c r="I164" s="45"/>
      <c r="J164" s="38"/>
      <c r="K164" s="6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x14ac:dyDescent="0.25">
      <c r="A165" s="31">
        <v>356</v>
      </c>
      <c r="B165" s="32">
        <v>81500493</v>
      </c>
      <c r="C165" s="33">
        <v>44.8</v>
      </c>
      <c r="D165" s="34">
        <v>1.742</v>
      </c>
      <c r="E165" s="34">
        <v>1.7470000000000001</v>
      </c>
      <c r="F165" s="34">
        <f t="shared" si="4"/>
        <v>5.0000000000001155E-3</v>
      </c>
      <c r="G165" s="75">
        <f>(C165/C230)*G11</f>
        <v>1.2547680915630473E-2</v>
      </c>
      <c r="H165" s="76">
        <f t="shared" si="5"/>
        <v>1.7547680915630588E-2</v>
      </c>
      <c r="I165" s="45"/>
      <c r="J165" s="38"/>
      <c r="K165" s="6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x14ac:dyDescent="0.25">
      <c r="A166" s="31">
        <v>357</v>
      </c>
      <c r="B166" s="32">
        <v>81500434</v>
      </c>
      <c r="C166" s="33">
        <v>64.2</v>
      </c>
      <c r="D166" s="34">
        <v>6.1550000000000002</v>
      </c>
      <c r="E166" s="34">
        <v>6.2069999999999999</v>
      </c>
      <c r="F166" s="34">
        <f t="shared" si="4"/>
        <v>5.1999999999999602E-2</v>
      </c>
      <c r="G166" s="75">
        <f>(C166/C230)*G11</f>
        <v>1.7981274883559741E-2</v>
      </c>
      <c r="H166" s="76">
        <f t="shared" si="5"/>
        <v>6.9981274883559347E-2</v>
      </c>
      <c r="I166" s="45"/>
      <c r="J166" s="38"/>
      <c r="K166" s="6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x14ac:dyDescent="0.25">
      <c r="A167" s="31">
        <v>358</v>
      </c>
      <c r="B167" s="32">
        <v>81500436</v>
      </c>
      <c r="C167" s="33">
        <v>36.1</v>
      </c>
      <c r="D167" s="34">
        <v>2.2250000000000001</v>
      </c>
      <c r="E167" s="34">
        <v>2.2250000000000001</v>
      </c>
      <c r="F167" s="34">
        <f t="shared" si="4"/>
        <v>0</v>
      </c>
      <c r="G167" s="75">
        <f>(C167/C230)*G11</f>
        <v>1.0110966094961163E-2</v>
      </c>
      <c r="H167" s="76">
        <f t="shared" si="5"/>
        <v>1.0110966094961163E-2</v>
      </c>
      <c r="I167" s="45"/>
      <c r="J167" s="38"/>
      <c r="K167" s="6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x14ac:dyDescent="0.25">
      <c r="A168" s="31">
        <v>359</v>
      </c>
      <c r="B168" s="32">
        <v>81500431</v>
      </c>
      <c r="C168" s="33">
        <v>64.7</v>
      </c>
      <c r="D168" s="34">
        <v>6.89</v>
      </c>
      <c r="E168" s="34">
        <v>6.952</v>
      </c>
      <c r="F168" s="34">
        <f t="shared" si="4"/>
        <v>6.2000000000000277E-2</v>
      </c>
      <c r="G168" s="75">
        <f>(C168/C230)*G11</f>
        <v>1.8121315965207403E-2</v>
      </c>
      <c r="H168" s="76">
        <f t="shared" si="5"/>
        <v>8.0121315965207676E-2</v>
      </c>
      <c r="I168" s="45"/>
      <c r="J168" s="38"/>
      <c r="K168" s="6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x14ac:dyDescent="0.25">
      <c r="A169" s="31">
        <v>360</v>
      </c>
      <c r="B169" s="32">
        <v>81500425</v>
      </c>
      <c r="C169" s="33">
        <v>45.5</v>
      </c>
      <c r="D169" s="34">
        <v>6.8470000000000004</v>
      </c>
      <c r="E169" s="34">
        <v>6.9409999999999998</v>
      </c>
      <c r="F169" s="34">
        <f t="shared" si="4"/>
        <v>9.3999999999999417E-2</v>
      </c>
      <c r="G169" s="75">
        <f>(C169/C230)*G11</f>
        <v>1.2743738429937201E-2</v>
      </c>
      <c r="H169" s="76">
        <f t="shared" si="5"/>
        <v>0.10674373842993662</v>
      </c>
      <c r="I169" s="45"/>
      <c r="J169" s="38"/>
      <c r="K169" s="6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x14ac:dyDescent="0.25">
      <c r="A170" s="31">
        <v>361</v>
      </c>
      <c r="B170" s="32">
        <v>81500470</v>
      </c>
      <c r="C170" s="33">
        <v>53.2</v>
      </c>
      <c r="D170" s="34">
        <v>2E-3</v>
      </c>
      <c r="E170" s="34">
        <v>2E-3</v>
      </c>
      <c r="F170" s="34">
        <f t="shared" si="4"/>
        <v>0</v>
      </c>
      <c r="G170" s="75">
        <f>(C170/C230)*G11</f>
        <v>1.4900371087311189E-2</v>
      </c>
      <c r="H170" s="76">
        <f t="shared" si="5"/>
        <v>1.4900371087311189E-2</v>
      </c>
      <c r="I170" s="45"/>
      <c r="J170" s="38"/>
      <c r="K170" s="6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x14ac:dyDescent="0.25">
      <c r="A171" s="31">
        <v>362</v>
      </c>
      <c r="B171" s="32">
        <v>81500461</v>
      </c>
      <c r="C171" s="33">
        <v>42.9</v>
      </c>
      <c r="D171" s="34">
        <v>8.81</v>
      </c>
      <c r="E171" s="34">
        <v>8.8699999999999992</v>
      </c>
      <c r="F171" s="34">
        <f t="shared" si="4"/>
        <v>5.9999999999998721E-2</v>
      </c>
      <c r="G171" s="75">
        <f>(C171/C230)*G11</f>
        <v>1.2015524805369359E-2</v>
      </c>
      <c r="H171" s="76">
        <f t="shared" si="5"/>
        <v>7.2015524805368075E-2</v>
      </c>
      <c r="I171" s="45"/>
      <c r="J171" s="38"/>
      <c r="K171" s="6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x14ac:dyDescent="0.25">
      <c r="A172" s="31">
        <v>363</v>
      </c>
      <c r="B172" s="32">
        <v>81500469</v>
      </c>
      <c r="C172" s="33">
        <v>78.2</v>
      </c>
      <c r="D172" s="34">
        <v>4.03</v>
      </c>
      <c r="E172" s="34">
        <v>4.03</v>
      </c>
      <c r="F172" s="34">
        <f t="shared" si="4"/>
        <v>0</v>
      </c>
      <c r="G172" s="75">
        <f>(C172/C230)*G11</f>
        <v>2.1902425169694265E-2</v>
      </c>
      <c r="H172" s="76">
        <f t="shared" si="5"/>
        <v>2.1902425169694265E-2</v>
      </c>
      <c r="I172" s="45"/>
      <c r="J172" s="38"/>
      <c r="K172" s="6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x14ac:dyDescent="0.25">
      <c r="A173" s="31">
        <v>364</v>
      </c>
      <c r="B173" s="32">
        <v>81500464</v>
      </c>
      <c r="C173" s="33">
        <v>77.7</v>
      </c>
      <c r="D173" s="34">
        <v>2.2570000000000001</v>
      </c>
      <c r="E173" s="34">
        <v>2.2570000000000001</v>
      </c>
      <c r="F173" s="34">
        <f t="shared" si="4"/>
        <v>0</v>
      </c>
      <c r="G173" s="75">
        <f>(C173/C230)*G11</f>
        <v>2.1762384088046604E-2</v>
      </c>
      <c r="H173" s="76">
        <f t="shared" si="5"/>
        <v>2.1762384088046604E-2</v>
      </c>
      <c r="I173" s="45"/>
      <c r="J173" s="38"/>
      <c r="K173" s="6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x14ac:dyDescent="0.25">
      <c r="A174" s="31">
        <v>365</v>
      </c>
      <c r="B174" s="32">
        <v>81500468</v>
      </c>
      <c r="C174" s="33">
        <v>47</v>
      </c>
      <c r="D174" s="34">
        <v>4.45</v>
      </c>
      <c r="E174" s="34">
        <v>4.45</v>
      </c>
      <c r="F174" s="34">
        <f t="shared" si="4"/>
        <v>0</v>
      </c>
      <c r="G174" s="75">
        <f>(C174/C230)*G11</f>
        <v>1.3163861674880185E-2</v>
      </c>
      <c r="H174" s="76">
        <f t="shared" si="5"/>
        <v>1.3163861674880185E-2</v>
      </c>
      <c r="I174" s="45"/>
      <c r="J174" s="38"/>
      <c r="K174" s="6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x14ac:dyDescent="0.25">
      <c r="A175" s="31">
        <v>366</v>
      </c>
      <c r="B175" s="32">
        <v>81500466</v>
      </c>
      <c r="C175" s="33">
        <v>52</v>
      </c>
      <c r="D175" s="34">
        <v>1.29</v>
      </c>
      <c r="E175" s="34">
        <v>1.29</v>
      </c>
      <c r="F175" s="34">
        <f t="shared" si="4"/>
        <v>0</v>
      </c>
      <c r="G175" s="75">
        <f>(C175/C230)*G11</f>
        <v>1.45642724913568E-2</v>
      </c>
      <c r="H175" s="76">
        <f t="shared" si="5"/>
        <v>1.45642724913568E-2</v>
      </c>
      <c r="I175" s="45"/>
      <c r="J175" s="38"/>
      <c r="K175" s="6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x14ac:dyDescent="0.25">
      <c r="A176" s="31">
        <v>367</v>
      </c>
      <c r="B176" s="32">
        <v>81500463</v>
      </c>
      <c r="C176" s="33">
        <v>48</v>
      </c>
      <c r="D176" s="34">
        <v>7.7789999999999999</v>
      </c>
      <c r="E176" s="34">
        <v>7.8170000000000002</v>
      </c>
      <c r="F176" s="34">
        <f t="shared" si="4"/>
        <v>3.8000000000000256E-2</v>
      </c>
      <c r="G176" s="75">
        <f>(C176/C230)*G11</f>
        <v>1.3443943838175508E-2</v>
      </c>
      <c r="H176" s="76">
        <f t="shared" si="5"/>
        <v>5.1443943838175764E-2</v>
      </c>
      <c r="I176" s="45"/>
      <c r="J176" s="38"/>
      <c r="K176" s="6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x14ac:dyDescent="0.25">
      <c r="A177" s="31">
        <v>368</v>
      </c>
      <c r="B177" s="32">
        <v>81500458</v>
      </c>
      <c r="C177" s="33">
        <v>44.8</v>
      </c>
      <c r="D177" s="34">
        <v>11.273</v>
      </c>
      <c r="E177" s="34">
        <v>11.367000000000001</v>
      </c>
      <c r="F177" s="34">
        <f t="shared" si="4"/>
        <v>9.4000000000001194E-2</v>
      </c>
      <c r="G177" s="75">
        <f>(C177/C230)*G11</f>
        <v>1.2547680915630473E-2</v>
      </c>
      <c r="H177" s="76">
        <f t="shared" si="5"/>
        <v>0.10654768091563166</v>
      </c>
      <c r="I177" s="45"/>
      <c r="J177" s="38"/>
      <c r="K177" s="6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x14ac:dyDescent="0.25">
      <c r="A178" s="31">
        <v>369</v>
      </c>
      <c r="B178" s="32">
        <v>81500471</v>
      </c>
      <c r="C178" s="33">
        <v>64.400000000000006</v>
      </c>
      <c r="D178" s="34">
        <v>10.618</v>
      </c>
      <c r="E178" s="34">
        <v>10.628</v>
      </c>
      <c r="F178" s="34">
        <f t="shared" si="4"/>
        <v>9.9999999999997868E-3</v>
      </c>
      <c r="G178" s="75">
        <f>(C178/C230)*G11</f>
        <v>1.8037291316218809E-2</v>
      </c>
      <c r="H178" s="76">
        <f t="shared" si="5"/>
        <v>2.8037291316218595E-2</v>
      </c>
      <c r="I178" s="45"/>
      <c r="J178" s="38"/>
      <c r="K178" s="6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x14ac:dyDescent="0.25">
      <c r="A179" s="31">
        <v>370</v>
      </c>
      <c r="B179" s="32">
        <v>81500459</v>
      </c>
      <c r="C179" s="33">
        <v>36.200000000000003</v>
      </c>
      <c r="D179" s="34">
        <v>7.6740000000000004</v>
      </c>
      <c r="E179" s="34">
        <v>7.6740000000000004</v>
      </c>
      <c r="F179" s="34">
        <f t="shared" si="4"/>
        <v>0</v>
      </c>
      <c r="G179" s="75">
        <f>(C179/C230)*G11</f>
        <v>1.0138974311290697E-2</v>
      </c>
      <c r="H179" s="76">
        <f t="shared" si="5"/>
        <v>1.0138974311290697E-2</v>
      </c>
      <c r="I179" s="45"/>
      <c r="J179" s="38"/>
      <c r="K179" s="6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x14ac:dyDescent="0.25">
      <c r="A180" s="31">
        <v>371</v>
      </c>
      <c r="B180" s="32">
        <v>81500467</v>
      </c>
      <c r="C180" s="33">
        <v>64.599999999999994</v>
      </c>
      <c r="D180" s="34">
        <v>10.282999999999999</v>
      </c>
      <c r="E180" s="34">
        <v>10.321999999999999</v>
      </c>
      <c r="F180" s="34">
        <f t="shared" si="4"/>
        <v>3.8999999999999702E-2</v>
      </c>
      <c r="G180" s="75">
        <f>(C180/C230)*G11</f>
        <v>1.8093307748877869E-2</v>
      </c>
      <c r="H180" s="76">
        <f t="shared" si="5"/>
        <v>5.7093307748877567E-2</v>
      </c>
      <c r="I180" s="45"/>
      <c r="J180" s="38"/>
      <c r="K180" s="6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x14ac:dyDescent="0.25">
      <c r="A181" s="31">
        <v>372</v>
      </c>
      <c r="B181" s="32">
        <v>81500462</v>
      </c>
      <c r="C181" s="33">
        <v>45.8</v>
      </c>
      <c r="D181" s="34">
        <v>5.0330000000000004</v>
      </c>
      <c r="E181" s="34">
        <v>5.0330000000000004</v>
      </c>
      <c r="F181" s="34">
        <f t="shared" si="4"/>
        <v>0</v>
      </c>
      <c r="G181" s="75">
        <f>(C181/C230)*G11</f>
        <v>1.2827763078925797E-2</v>
      </c>
      <c r="H181" s="76">
        <f t="shared" si="5"/>
        <v>1.2827763078925797E-2</v>
      </c>
      <c r="I181" s="45"/>
      <c r="J181" s="38"/>
      <c r="K181" s="6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x14ac:dyDescent="0.25">
      <c r="A182" s="31">
        <v>373</v>
      </c>
      <c r="B182" s="32">
        <v>81500396</v>
      </c>
      <c r="C182" s="33">
        <v>53.1</v>
      </c>
      <c r="D182" s="34">
        <v>10.59</v>
      </c>
      <c r="E182" s="34">
        <v>10.657999999999999</v>
      </c>
      <c r="F182" s="34">
        <f t="shared" si="4"/>
        <v>6.7999999999999616E-2</v>
      </c>
      <c r="G182" s="75">
        <f>(C182/C230)*G11</f>
        <v>1.4872362870981657E-2</v>
      </c>
      <c r="H182" s="76">
        <f t="shared" si="5"/>
        <v>8.2872362870981278E-2</v>
      </c>
      <c r="I182" s="45"/>
      <c r="J182" s="38"/>
      <c r="K182" s="6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x14ac:dyDescent="0.25">
      <c r="A183" s="31">
        <v>374</v>
      </c>
      <c r="B183" s="32">
        <v>81500404</v>
      </c>
      <c r="C183" s="33">
        <v>43</v>
      </c>
      <c r="D183" s="34">
        <v>1.482</v>
      </c>
      <c r="E183" s="34">
        <v>1.482</v>
      </c>
      <c r="F183" s="34">
        <f t="shared" si="4"/>
        <v>0</v>
      </c>
      <c r="G183" s="75">
        <f>(C183/C230)*G11</f>
        <v>1.2043533021698893E-2</v>
      </c>
      <c r="H183" s="76">
        <f t="shared" si="5"/>
        <v>1.2043533021698893E-2</v>
      </c>
      <c r="I183" s="45"/>
      <c r="J183" s="38"/>
      <c r="K183" s="6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x14ac:dyDescent="0.25">
      <c r="A184" s="31">
        <v>375</v>
      </c>
      <c r="B184" s="32">
        <v>81500400</v>
      </c>
      <c r="C184" s="33">
        <v>77.400000000000006</v>
      </c>
      <c r="D184" s="34">
        <v>14.93</v>
      </c>
      <c r="E184" s="34">
        <v>15.054</v>
      </c>
      <c r="F184" s="34">
        <f t="shared" si="4"/>
        <v>0.12400000000000055</v>
      </c>
      <c r="G184" s="75">
        <f>(C184/C230)*G11</f>
        <v>2.167835943905801E-2</v>
      </c>
      <c r="H184" s="76">
        <f t="shared" si="5"/>
        <v>0.14567835943905857</v>
      </c>
      <c r="I184" s="45"/>
      <c r="J184" s="38"/>
      <c r="K184" s="6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x14ac:dyDescent="0.25">
      <c r="A185" s="31">
        <v>376</v>
      </c>
      <c r="B185" s="32">
        <v>81500401</v>
      </c>
      <c r="C185" s="33">
        <v>78.2</v>
      </c>
      <c r="D185" s="34">
        <v>13.84</v>
      </c>
      <c r="E185" s="34">
        <v>13.939</v>
      </c>
      <c r="F185" s="34">
        <f t="shared" si="4"/>
        <v>9.9000000000000199E-2</v>
      </c>
      <c r="G185" s="75">
        <f>(C185/C230)*G11</f>
        <v>2.1902425169694265E-2</v>
      </c>
      <c r="H185" s="76">
        <f t="shared" si="5"/>
        <v>0.12090242516969446</v>
      </c>
      <c r="I185" s="45"/>
      <c r="J185" s="38"/>
      <c r="K185" s="6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x14ac:dyDescent="0.25">
      <c r="A186" s="31">
        <v>377</v>
      </c>
      <c r="B186" s="32">
        <v>81500405</v>
      </c>
      <c r="C186" s="33">
        <v>46.8</v>
      </c>
      <c r="D186" s="34">
        <v>6.83</v>
      </c>
      <c r="E186" s="34">
        <v>6.8719999999999999</v>
      </c>
      <c r="F186" s="34">
        <f t="shared" si="4"/>
        <v>4.1999999999999815E-2</v>
      </c>
      <c r="G186" s="75">
        <f>(C186/C230)*G11</f>
        <v>1.310784524222112E-2</v>
      </c>
      <c r="H186" s="76">
        <f t="shared" si="5"/>
        <v>5.5107845242220933E-2</v>
      </c>
      <c r="I186" s="45"/>
      <c r="J186" s="38"/>
      <c r="K186" s="6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x14ac:dyDescent="0.25">
      <c r="A187" s="31">
        <v>378</v>
      </c>
      <c r="B187" s="32">
        <v>81500406</v>
      </c>
      <c r="C187" s="33">
        <v>52</v>
      </c>
      <c r="D187" s="34">
        <v>0</v>
      </c>
      <c r="E187" s="34">
        <v>0</v>
      </c>
      <c r="F187" s="34">
        <f t="shared" si="4"/>
        <v>0</v>
      </c>
      <c r="G187" s="75">
        <f>(C187/C230)*G11</f>
        <v>1.45642724913568E-2</v>
      </c>
      <c r="H187" s="76">
        <f t="shared" si="5"/>
        <v>1.45642724913568E-2</v>
      </c>
      <c r="I187" s="45"/>
      <c r="J187" s="38"/>
      <c r="K187" s="6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x14ac:dyDescent="0.25">
      <c r="A188" s="31">
        <v>379</v>
      </c>
      <c r="B188" s="32">
        <v>81500392</v>
      </c>
      <c r="C188" s="33">
        <v>48.3</v>
      </c>
      <c r="D188" s="34">
        <v>0.89900000000000002</v>
      </c>
      <c r="E188" s="34">
        <v>0.92200000000000004</v>
      </c>
      <c r="F188" s="34">
        <f t="shared" si="4"/>
        <v>2.300000000000002E-2</v>
      </c>
      <c r="G188" s="75">
        <f>(C188/C230)*G11</f>
        <v>1.3527968487164104E-2</v>
      </c>
      <c r="H188" s="76">
        <f t="shared" si="5"/>
        <v>3.6527968487164122E-2</v>
      </c>
      <c r="I188" s="45"/>
      <c r="J188" s="38"/>
      <c r="K188" s="6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x14ac:dyDescent="0.25">
      <c r="A189" s="31">
        <v>380</v>
      </c>
      <c r="B189" s="32">
        <v>81500407</v>
      </c>
      <c r="C189" s="33">
        <v>44.7</v>
      </c>
      <c r="D189" s="34">
        <v>5.0419999999999998</v>
      </c>
      <c r="E189" s="34">
        <v>5.0780000000000003</v>
      </c>
      <c r="F189" s="34">
        <f t="shared" si="4"/>
        <v>3.6000000000000476E-2</v>
      </c>
      <c r="G189" s="75">
        <f>(C189/C230)*G11</f>
        <v>1.2519672699300943E-2</v>
      </c>
      <c r="H189" s="76">
        <f t="shared" si="5"/>
        <v>4.8519672699301422E-2</v>
      </c>
      <c r="I189" s="45"/>
      <c r="J189" s="38"/>
      <c r="K189" s="6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x14ac:dyDescent="0.25">
      <c r="A190" s="31">
        <v>381</v>
      </c>
      <c r="B190" s="32">
        <v>81500456</v>
      </c>
      <c r="C190" s="33">
        <v>64.400000000000006</v>
      </c>
      <c r="D190" s="34">
        <v>5.6589999999999998</v>
      </c>
      <c r="E190" s="34">
        <v>5.6589999999999998</v>
      </c>
      <c r="F190" s="34">
        <f t="shared" si="4"/>
        <v>0</v>
      </c>
      <c r="G190" s="75">
        <f>(C190/C230)*G11</f>
        <v>1.8037291316218809E-2</v>
      </c>
      <c r="H190" s="76">
        <f t="shared" si="5"/>
        <v>1.8037291316218809E-2</v>
      </c>
      <c r="I190" s="45"/>
      <c r="J190" s="38"/>
      <c r="K190" s="6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x14ac:dyDescent="0.25">
      <c r="A191" s="31">
        <v>382</v>
      </c>
      <c r="B191" s="32">
        <v>81500460</v>
      </c>
      <c r="C191" s="33">
        <v>36</v>
      </c>
      <c r="D191" s="34">
        <v>1.075</v>
      </c>
      <c r="E191" s="34">
        <v>1.0840000000000001</v>
      </c>
      <c r="F191" s="34">
        <f t="shared" si="4"/>
        <v>9.000000000000119E-3</v>
      </c>
      <c r="G191" s="75">
        <f>(C191/C230)*G11</f>
        <v>1.0082957878631631E-2</v>
      </c>
      <c r="H191" s="76">
        <f t="shared" si="5"/>
        <v>1.9082957878631748E-2</v>
      </c>
      <c r="I191" s="45"/>
      <c r="J191" s="38"/>
      <c r="K191" s="6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x14ac:dyDescent="0.25">
      <c r="A192" s="31">
        <v>383</v>
      </c>
      <c r="B192" s="32">
        <v>81500465</v>
      </c>
      <c r="C192" s="33">
        <v>65</v>
      </c>
      <c r="D192" s="34">
        <v>3.988</v>
      </c>
      <c r="E192" s="34">
        <v>4.0419999999999998</v>
      </c>
      <c r="F192" s="34">
        <f t="shared" si="4"/>
        <v>5.3999999999999826E-2</v>
      </c>
      <c r="G192" s="75">
        <f>(C192/C230)*G11</f>
        <v>1.8205340614196E-2</v>
      </c>
      <c r="H192" s="76">
        <f t="shared" si="5"/>
        <v>7.2205340614195826E-2</v>
      </c>
      <c r="I192" s="45"/>
      <c r="J192" s="38"/>
      <c r="K192" s="6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x14ac:dyDescent="0.25">
      <c r="A193" s="31">
        <v>384</v>
      </c>
      <c r="B193" s="32">
        <v>81500457</v>
      </c>
      <c r="C193" s="33">
        <v>45.9</v>
      </c>
      <c r="D193" s="34">
        <v>1.9159999999999999</v>
      </c>
      <c r="E193" s="34">
        <v>1.9370000000000001</v>
      </c>
      <c r="F193" s="34">
        <f t="shared" si="4"/>
        <v>2.100000000000013E-2</v>
      </c>
      <c r="G193" s="75">
        <f>(C193/C230)*G11</f>
        <v>1.2855771295255329E-2</v>
      </c>
      <c r="H193" s="76">
        <f t="shared" si="5"/>
        <v>3.3855771295255459E-2</v>
      </c>
      <c r="I193" s="45"/>
      <c r="J193" s="38"/>
      <c r="K193" s="6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x14ac:dyDescent="0.25">
      <c r="A194" s="31">
        <v>385</v>
      </c>
      <c r="B194" s="32">
        <v>81500395</v>
      </c>
      <c r="C194" s="33">
        <v>53.2</v>
      </c>
      <c r="D194" s="34">
        <v>15.759</v>
      </c>
      <c r="E194" s="34">
        <v>15.927</v>
      </c>
      <c r="F194" s="34">
        <f t="shared" si="4"/>
        <v>0.16799999999999926</v>
      </c>
      <c r="G194" s="75">
        <f>(C194/C230)*G11</f>
        <v>1.4900371087311189E-2</v>
      </c>
      <c r="H194" s="76">
        <f t="shared" si="5"/>
        <v>0.18290037108731044</v>
      </c>
      <c r="I194" s="45"/>
      <c r="J194" s="38"/>
      <c r="K194" s="6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x14ac:dyDescent="0.25">
      <c r="A195" s="31">
        <v>386</v>
      </c>
      <c r="B195" s="32">
        <v>81500475</v>
      </c>
      <c r="C195" s="33">
        <v>43</v>
      </c>
      <c r="D195" s="34">
        <v>9.5839999999999996</v>
      </c>
      <c r="E195" s="34">
        <v>9.6419999999999995</v>
      </c>
      <c r="F195" s="34">
        <f t="shared" si="4"/>
        <v>5.7999999999999829E-2</v>
      </c>
      <c r="G195" s="75">
        <f>(C195/C230)*G11</f>
        <v>1.2043533021698893E-2</v>
      </c>
      <c r="H195" s="76">
        <f t="shared" si="5"/>
        <v>7.0043533021698717E-2</v>
      </c>
      <c r="I195" s="45"/>
      <c r="J195" s="38"/>
      <c r="K195" s="6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x14ac:dyDescent="0.25">
      <c r="A196" s="31">
        <v>387</v>
      </c>
      <c r="B196" s="32">
        <v>81500482</v>
      </c>
      <c r="C196" s="33">
        <v>77.5</v>
      </c>
      <c r="D196" s="34">
        <v>7.9320000000000004</v>
      </c>
      <c r="E196" s="34">
        <v>7.968</v>
      </c>
      <c r="F196" s="34">
        <f t="shared" si="4"/>
        <v>3.5999999999999588E-2</v>
      </c>
      <c r="G196" s="75">
        <f>(C196/C230)*G11</f>
        <v>2.170636765538754E-2</v>
      </c>
      <c r="H196" s="76">
        <f t="shared" si="5"/>
        <v>5.7706367655387128E-2</v>
      </c>
      <c r="I196" s="45"/>
      <c r="J196" s="38"/>
      <c r="K196" s="6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x14ac:dyDescent="0.25">
      <c r="A197" s="31">
        <v>388</v>
      </c>
      <c r="B197" s="32">
        <v>81500474</v>
      </c>
      <c r="C197" s="33">
        <v>78.7</v>
      </c>
      <c r="D197" s="34">
        <v>10.154999999999999</v>
      </c>
      <c r="E197" s="34">
        <v>10.154999999999999</v>
      </c>
      <c r="F197" s="34">
        <f t="shared" si="4"/>
        <v>0</v>
      </c>
      <c r="G197" s="75">
        <f>(C197/C230)*G11</f>
        <v>2.2042466251341927E-2</v>
      </c>
      <c r="H197" s="76">
        <f t="shared" si="5"/>
        <v>2.2042466251341927E-2</v>
      </c>
      <c r="I197" s="45"/>
      <c r="J197" s="38"/>
      <c r="K197" s="6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x14ac:dyDescent="0.25">
      <c r="A198" s="31">
        <v>389</v>
      </c>
      <c r="B198" s="32">
        <v>81500472</v>
      </c>
      <c r="C198" s="33">
        <v>47</v>
      </c>
      <c r="D198" s="34">
        <v>6.0590000000000002</v>
      </c>
      <c r="E198" s="34">
        <v>6.0970000000000004</v>
      </c>
      <c r="F198" s="34">
        <f t="shared" si="4"/>
        <v>3.8000000000000256E-2</v>
      </c>
      <c r="G198" s="75">
        <f>(C198/C230)*G11</f>
        <v>1.3163861674880185E-2</v>
      </c>
      <c r="H198" s="76">
        <f t="shared" si="5"/>
        <v>5.1163861674880441E-2</v>
      </c>
      <c r="I198" s="45"/>
      <c r="J198" s="38"/>
      <c r="K198" s="6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x14ac:dyDescent="0.25">
      <c r="A199" s="31">
        <v>390</v>
      </c>
      <c r="B199" s="32">
        <v>81500399</v>
      </c>
      <c r="C199" s="33">
        <v>51.9</v>
      </c>
      <c r="D199" s="34">
        <v>0.504</v>
      </c>
      <c r="E199" s="34">
        <v>0.69799999999999995</v>
      </c>
      <c r="F199" s="34">
        <f t="shared" si="4"/>
        <v>0.19399999999999995</v>
      </c>
      <c r="G199" s="75">
        <f>(C199/C230)*G11</f>
        <v>1.4536264275027268E-2</v>
      </c>
      <c r="H199" s="76">
        <f t="shared" si="5"/>
        <v>0.20853626427502722</v>
      </c>
      <c r="I199" s="45"/>
      <c r="J199" s="38"/>
      <c r="K199" s="6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x14ac:dyDescent="0.25">
      <c r="A200" s="31">
        <v>391</v>
      </c>
      <c r="B200" s="32">
        <v>81500394</v>
      </c>
      <c r="C200" s="33">
        <v>47.8</v>
      </c>
      <c r="D200" s="34">
        <v>11.363</v>
      </c>
      <c r="E200" s="34">
        <v>11.381</v>
      </c>
      <c r="F200" s="34">
        <f>E200-D200</f>
        <v>1.8000000000000682E-2</v>
      </c>
      <c r="G200" s="75">
        <f>(C200/C230)*G11</f>
        <v>1.3387927405516442E-2</v>
      </c>
      <c r="H200" s="76">
        <f t="shared" si="5"/>
        <v>3.1387927405517123E-2</v>
      </c>
      <c r="I200" s="45"/>
      <c r="J200" s="38"/>
      <c r="K200" s="39"/>
      <c r="L200" s="40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x14ac:dyDescent="0.25">
      <c r="A201" s="31">
        <v>392</v>
      </c>
      <c r="B201" s="32">
        <v>81500402</v>
      </c>
      <c r="C201" s="33">
        <v>44.6</v>
      </c>
      <c r="D201" s="34">
        <v>0.60499999999999998</v>
      </c>
      <c r="E201" s="34">
        <v>0.60599999999999998</v>
      </c>
      <c r="F201" s="34">
        <f t="shared" si="4"/>
        <v>1.0000000000000009E-3</v>
      </c>
      <c r="G201" s="75">
        <f>(C201/C230)*G11</f>
        <v>1.2491664482971409E-2</v>
      </c>
      <c r="H201" s="76">
        <f t="shared" si="5"/>
        <v>1.349166448297141E-2</v>
      </c>
      <c r="I201" s="45"/>
      <c r="J201" s="38"/>
      <c r="K201" s="6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x14ac:dyDescent="0.25">
      <c r="A202" s="31">
        <v>393</v>
      </c>
      <c r="B202" s="32">
        <v>81500397</v>
      </c>
      <c r="C202" s="33">
        <v>64.7</v>
      </c>
      <c r="D202" s="34">
        <v>1.298</v>
      </c>
      <c r="E202" s="34">
        <v>1.298</v>
      </c>
      <c r="F202" s="34">
        <f t="shared" si="4"/>
        <v>0</v>
      </c>
      <c r="G202" s="75">
        <f>(C202/C230)*G11</f>
        <v>1.8121315965207403E-2</v>
      </c>
      <c r="H202" s="76">
        <f t="shared" si="5"/>
        <v>1.8121315965207403E-2</v>
      </c>
      <c r="I202" s="45"/>
      <c r="J202" s="38"/>
      <c r="K202" s="6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x14ac:dyDescent="0.25">
      <c r="A203" s="31">
        <v>394</v>
      </c>
      <c r="B203" s="32">
        <v>81500398</v>
      </c>
      <c r="C203" s="33">
        <v>35.9</v>
      </c>
      <c r="D203" s="34">
        <v>4.149</v>
      </c>
      <c r="E203" s="34">
        <v>4.17</v>
      </c>
      <c r="F203" s="34">
        <f t="shared" si="4"/>
        <v>2.0999999999999908E-2</v>
      </c>
      <c r="G203" s="75">
        <f>(C203/C230)*G11</f>
        <v>1.0054949662302099E-2</v>
      </c>
      <c r="H203" s="76">
        <f t="shared" si="5"/>
        <v>3.1054949662302007E-2</v>
      </c>
      <c r="I203" s="45"/>
      <c r="J203" s="38"/>
      <c r="K203" s="6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x14ac:dyDescent="0.25">
      <c r="A204" s="31">
        <v>395</v>
      </c>
      <c r="B204" s="32">
        <v>81500393</v>
      </c>
      <c r="C204" s="33">
        <v>64.900000000000006</v>
      </c>
      <c r="D204" s="42">
        <v>5.4619999999999997</v>
      </c>
      <c r="E204" s="42">
        <v>5.4930000000000003</v>
      </c>
      <c r="F204" s="34">
        <f t="shared" si="4"/>
        <v>3.1000000000000583E-2</v>
      </c>
      <c r="G204" s="75">
        <f>(C204/C230)*G11</f>
        <v>1.817733239786647E-2</v>
      </c>
      <c r="H204" s="76">
        <f t="shared" si="5"/>
        <v>4.9177332397867049E-2</v>
      </c>
      <c r="I204" s="45"/>
      <c r="J204" s="38"/>
      <c r="K204" s="6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x14ac:dyDescent="0.25">
      <c r="A205" s="31">
        <v>396</v>
      </c>
      <c r="B205" s="32">
        <v>81500403</v>
      </c>
      <c r="C205" s="33">
        <v>45.5</v>
      </c>
      <c r="D205" s="42">
        <v>5.1829999999999998</v>
      </c>
      <c r="E205" s="42">
        <v>5.1829999999999998</v>
      </c>
      <c r="F205" s="34">
        <f t="shared" si="4"/>
        <v>0</v>
      </c>
      <c r="G205" s="75">
        <f>(C205/C230)*G11</f>
        <v>1.2743738429937201E-2</v>
      </c>
      <c r="H205" s="76">
        <f t="shared" si="5"/>
        <v>1.2743738429937201E-2</v>
      </c>
      <c r="I205" s="45"/>
      <c r="J205" s="38"/>
      <c r="K205" s="3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x14ac:dyDescent="0.25">
      <c r="A206" s="31">
        <v>397</v>
      </c>
      <c r="B206" s="32">
        <v>81500481</v>
      </c>
      <c r="C206" s="33">
        <v>53.1</v>
      </c>
      <c r="D206" s="42">
        <v>4.0149999999999997</v>
      </c>
      <c r="E206" s="42">
        <v>4.0149999999999997</v>
      </c>
      <c r="F206" s="34">
        <f t="shared" si="4"/>
        <v>0</v>
      </c>
      <c r="G206" s="75">
        <f>(C206/C230)*G11</f>
        <v>1.4872362870981657E-2</v>
      </c>
      <c r="H206" s="76">
        <f t="shared" si="5"/>
        <v>1.4872362870981657E-2</v>
      </c>
      <c r="I206" s="45"/>
      <c r="J206" s="38"/>
      <c r="K206" s="6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x14ac:dyDescent="0.25">
      <c r="A207" s="31">
        <v>398</v>
      </c>
      <c r="B207" s="32">
        <v>81500476</v>
      </c>
      <c r="C207" s="33">
        <v>43</v>
      </c>
      <c r="D207" s="42">
        <v>11.287000000000001</v>
      </c>
      <c r="E207" s="42">
        <v>11.42</v>
      </c>
      <c r="F207" s="34">
        <f t="shared" ref="F207:F217" si="6">E207-D207</f>
        <v>0.13299999999999912</v>
      </c>
      <c r="G207" s="75">
        <f>(C207/C230)*G11</f>
        <v>1.2043533021698893E-2</v>
      </c>
      <c r="H207" s="76">
        <f t="shared" ref="H207:H217" si="7">G207+F207</f>
        <v>0.14504353302169801</v>
      </c>
      <c r="I207" s="45"/>
      <c r="J207" s="38"/>
      <c r="K207" s="6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x14ac:dyDescent="0.25">
      <c r="A208" s="31">
        <v>399</v>
      </c>
      <c r="B208" s="32">
        <v>81500484</v>
      </c>
      <c r="C208" s="33">
        <v>77.5</v>
      </c>
      <c r="D208" s="42">
        <v>8.2240000000000002</v>
      </c>
      <c r="E208" s="42">
        <v>8.343</v>
      </c>
      <c r="F208" s="34">
        <f t="shared" si="6"/>
        <v>0.11899999999999977</v>
      </c>
      <c r="G208" s="75">
        <f>(C208/C230)*G11</f>
        <v>2.170636765538754E-2</v>
      </c>
      <c r="H208" s="76">
        <f t="shared" si="7"/>
        <v>0.1407063676553873</v>
      </c>
      <c r="I208" s="45"/>
      <c r="J208" s="38"/>
      <c r="K208" s="3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x14ac:dyDescent="0.25">
      <c r="A209" s="31">
        <v>400</v>
      </c>
      <c r="B209" s="32">
        <v>81500485</v>
      </c>
      <c r="C209" s="33">
        <v>77.099999999999994</v>
      </c>
      <c r="D209" s="42">
        <v>7.8029999999999999</v>
      </c>
      <c r="E209" s="42">
        <v>7.8029999999999999</v>
      </c>
      <c r="F209" s="34">
        <f t="shared" si="6"/>
        <v>0</v>
      </c>
      <c r="G209" s="75">
        <f>(C209/C230)*G11</f>
        <v>2.1594334790069409E-2</v>
      </c>
      <c r="H209" s="76">
        <f t="shared" si="7"/>
        <v>2.1594334790069409E-2</v>
      </c>
      <c r="I209" s="45"/>
      <c r="J209" s="38"/>
      <c r="K209" s="3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x14ac:dyDescent="0.25">
      <c r="A210" s="31">
        <v>401</v>
      </c>
      <c r="B210" s="32">
        <v>81500480</v>
      </c>
      <c r="C210" s="33">
        <v>47.4</v>
      </c>
      <c r="D210" s="42">
        <v>9.8019999999999996</v>
      </c>
      <c r="E210" s="42">
        <v>9.8019999999999996</v>
      </c>
      <c r="F210" s="34">
        <f t="shared" si="6"/>
        <v>0</v>
      </c>
      <c r="G210" s="75">
        <f>(C210/C230)*G11</f>
        <v>1.3275894540198313E-2</v>
      </c>
      <c r="H210" s="76">
        <f t="shared" si="7"/>
        <v>1.3275894540198313E-2</v>
      </c>
      <c r="I210" s="45"/>
      <c r="J210" s="38"/>
      <c r="K210" s="39"/>
      <c r="L210" s="105"/>
      <c r="M210" s="3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x14ac:dyDescent="0.25">
      <c r="A211" s="31">
        <v>402</v>
      </c>
      <c r="B211" s="32">
        <v>81500487</v>
      </c>
      <c r="C211" s="33">
        <v>52.3</v>
      </c>
      <c r="D211" s="42">
        <v>0.23200000000000001</v>
      </c>
      <c r="E211" s="42">
        <v>0.23200000000000001</v>
      </c>
      <c r="F211" s="34">
        <f t="shared" si="6"/>
        <v>0</v>
      </c>
      <c r="G211" s="75">
        <f>(C211/C230)*G11</f>
        <v>1.4648297140345398E-2</v>
      </c>
      <c r="H211" s="76">
        <f t="shared" si="7"/>
        <v>1.4648297140345398E-2</v>
      </c>
      <c r="I211" s="45"/>
      <c r="J211" s="38"/>
      <c r="K211" s="39"/>
      <c r="L211" s="105"/>
      <c r="M211" s="4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x14ac:dyDescent="0.25">
      <c r="A212" s="31">
        <v>403</v>
      </c>
      <c r="B212" s="32">
        <v>81500486</v>
      </c>
      <c r="C212" s="33">
        <v>48.2</v>
      </c>
      <c r="D212" s="34">
        <v>1.1020000000000001</v>
      </c>
      <c r="E212" s="34">
        <v>1.1020000000000001</v>
      </c>
      <c r="F212" s="34">
        <f t="shared" si="6"/>
        <v>0</v>
      </c>
      <c r="G212" s="75">
        <f>(C212/C230)*G11</f>
        <v>1.3499960270834572E-2</v>
      </c>
      <c r="H212" s="76">
        <f t="shared" si="7"/>
        <v>1.3499960270834572E-2</v>
      </c>
      <c r="I212" s="45"/>
      <c r="J212" s="38"/>
      <c r="K212" s="6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x14ac:dyDescent="0.25">
      <c r="A213" s="31">
        <v>404</v>
      </c>
      <c r="B213" s="32">
        <v>81500477</v>
      </c>
      <c r="C213" s="33">
        <v>44.9</v>
      </c>
      <c r="D213" s="34">
        <v>1.2070000000000001</v>
      </c>
      <c r="E213" s="34">
        <v>1.2070000000000001</v>
      </c>
      <c r="F213" s="34">
        <f t="shared" si="6"/>
        <v>0</v>
      </c>
      <c r="G213" s="75">
        <f>(C213/C230)*G11</f>
        <v>1.2575689131960006E-2</v>
      </c>
      <c r="H213" s="76">
        <f t="shared" si="7"/>
        <v>1.2575689131960006E-2</v>
      </c>
      <c r="I213" s="45"/>
      <c r="J213" s="38"/>
      <c r="K213" s="6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x14ac:dyDescent="0.25">
      <c r="A214" s="31">
        <v>405</v>
      </c>
      <c r="B214" s="32">
        <v>81500479</v>
      </c>
      <c r="C214" s="33">
        <v>64.400000000000006</v>
      </c>
      <c r="D214" s="34">
        <v>28.831</v>
      </c>
      <c r="E214" s="34">
        <v>28.908999999999999</v>
      </c>
      <c r="F214" s="34">
        <f>E214-D214</f>
        <v>7.7999999999999403E-2</v>
      </c>
      <c r="G214" s="75">
        <f>(C214/C230)*G11</f>
        <v>1.8037291316218809E-2</v>
      </c>
      <c r="H214" s="76">
        <f t="shared" si="7"/>
        <v>9.6037291316218215E-2</v>
      </c>
      <c r="I214" s="45"/>
      <c r="J214" s="38"/>
      <c r="K214" s="43"/>
      <c r="L214" s="5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x14ac:dyDescent="0.25">
      <c r="A215" s="31">
        <v>406</v>
      </c>
      <c r="B215" s="32">
        <v>81500478</v>
      </c>
      <c r="C215" s="33">
        <v>35.700000000000003</v>
      </c>
      <c r="D215" s="34">
        <v>0</v>
      </c>
      <c r="E215" s="34">
        <v>0</v>
      </c>
      <c r="F215" s="34">
        <f t="shared" si="6"/>
        <v>0</v>
      </c>
      <c r="G215" s="75">
        <f>(C215/C230)*G11</f>
        <v>9.9989332296430353E-3</v>
      </c>
      <c r="H215" s="76">
        <f t="shared" si="7"/>
        <v>9.9989332296430353E-3</v>
      </c>
      <c r="I215" s="45"/>
      <c r="J215" s="38"/>
      <c r="K215" s="6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x14ac:dyDescent="0.25">
      <c r="A216" s="31">
        <v>407</v>
      </c>
      <c r="B216" s="32">
        <v>81500483</v>
      </c>
      <c r="C216" s="33">
        <v>65</v>
      </c>
      <c r="D216" s="34">
        <v>14.664</v>
      </c>
      <c r="E216" s="34">
        <v>14.664</v>
      </c>
      <c r="F216" s="34">
        <f t="shared" si="6"/>
        <v>0</v>
      </c>
      <c r="G216" s="75">
        <f>(C216/C230)*G11</f>
        <v>1.8205340614196E-2</v>
      </c>
      <c r="H216" s="76">
        <f t="shared" si="7"/>
        <v>1.8205340614196E-2</v>
      </c>
      <c r="I216" s="45"/>
      <c r="J216" s="38"/>
      <c r="K216" s="6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x14ac:dyDescent="0.25">
      <c r="A217" s="31">
        <v>408</v>
      </c>
      <c r="B217" s="32">
        <v>51800473</v>
      </c>
      <c r="C217" s="33">
        <v>45.6</v>
      </c>
      <c r="D217" s="34">
        <v>17.109000000000002</v>
      </c>
      <c r="E217" s="34">
        <v>17.109000000000002</v>
      </c>
      <c r="F217" s="34">
        <f t="shared" si="6"/>
        <v>0</v>
      </c>
      <c r="G217" s="75">
        <f>(C217/C230)*G11</f>
        <v>1.2771746646266732E-2</v>
      </c>
      <c r="H217" s="76">
        <f t="shared" si="7"/>
        <v>1.2771746646266732E-2</v>
      </c>
      <c r="I217" s="45"/>
      <c r="J217" s="38"/>
      <c r="K217" s="3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x14ac:dyDescent="0.25">
      <c r="A218" s="44" t="s">
        <v>14</v>
      </c>
      <c r="B218" s="71"/>
      <c r="C218" s="68">
        <f>SUM(C14:C217)</f>
        <v>11101.400000000005</v>
      </c>
      <c r="D218" s="69">
        <f t="shared" ref="D218:F218" si="8">SUM(D14:D217)</f>
        <v>1296.9149999999995</v>
      </c>
      <c r="E218" s="69">
        <f t="shared" si="8"/>
        <v>1305.0365999999999</v>
      </c>
      <c r="F218" s="69">
        <f t="shared" si="8"/>
        <v>8.1215999999999973</v>
      </c>
      <c r="G218" s="69">
        <f>SUM(G14:G217)</f>
        <v>3.1093041276067011</v>
      </c>
      <c r="H218" s="69">
        <f>SUM(H14:H217)</f>
        <v>11.230904127606697</v>
      </c>
      <c r="I218" s="74"/>
      <c r="J218" s="39"/>
      <c r="K218" s="3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x14ac:dyDescent="0.25">
      <c r="A219" s="272" t="s">
        <v>19</v>
      </c>
      <c r="B219" s="273"/>
      <c r="C219" s="273"/>
      <c r="D219" s="273"/>
      <c r="E219" s="273"/>
      <c r="F219" s="273"/>
      <c r="G219" s="273"/>
      <c r="H219" s="273"/>
      <c r="I219" s="45"/>
      <c r="J219" s="38"/>
      <c r="K219" s="6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x14ac:dyDescent="0.25">
      <c r="A220" s="46">
        <v>13</v>
      </c>
      <c r="B220" s="32">
        <v>81500444</v>
      </c>
      <c r="C220" s="33">
        <v>184.3</v>
      </c>
      <c r="D220" s="35">
        <v>0</v>
      </c>
      <c r="E220" s="35">
        <v>0</v>
      </c>
      <c r="F220" s="34">
        <f>E220-D220</f>
        <v>0</v>
      </c>
      <c r="G220" s="36">
        <f>(C220/C230)*G11</f>
        <v>5.1619142695328052E-2</v>
      </c>
      <c r="H220" s="37">
        <f>G220+F220</f>
        <v>5.1619142695328052E-2</v>
      </c>
      <c r="I220" s="45"/>
      <c r="J220" s="38"/>
      <c r="K220" s="3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x14ac:dyDescent="0.25">
      <c r="A221" s="46">
        <v>14</v>
      </c>
      <c r="B221" s="72">
        <v>81500426</v>
      </c>
      <c r="C221" s="33">
        <v>93.9</v>
      </c>
      <c r="D221" s="35">
        <v>16.789000000000001</v>
      </c>
      <c r="E221" s="35">
        <v>16.789000000000001</v>
      </c>
      <c r="F221" s="34">
        <f t="shared" ref="F221:F227" si="9">E221-D221</f>
        <v>0</v>
      </c>
      <c r="G221" s="36">
        <f>(C221/C230)*G11</f>
        <v>2.6299715133430841E-2</v>
      </c>
      <c r="H221" s="37">
        <f t="shared" ref="H221:H228" si="10">G221+F221</f>
        <v>2.6299715133430841E-2</v>
      </c>
      <c r="I221" s="45"/>
      <c r="J221" s="38"/>
      <c r="K221" s="6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x14ac:dyDescent="0.25">
      <c r="A222" s="46">
        <v>15</v>
      </c>
      <c r="B222" s="32">
        <v>81500421</v>
      </c>
      <c r="C222" s="33">
        <v>87.8</v>
      </c>
      <c r="D222" s="35">
        <v>0</v>
      </c>
      <c r="E222" s="35">
        <v>0</v>
      </c>
      <c r="F222" s="34">
        <f t="shared" si="9"/>
        <v>0</v>
      </c>
      <c r="G222" s="36">
        <f>(C222/C230)*G11</f>
        <v>2.4591213937329368E-2</v>
      </c>
      <c r="H222" s="37">
        <f t="shared" si="10"/>
        <v>2.4591213937329368E-2</v>
      </c>
      <c r="I222" s="45"/>
      <c r="J222" s="38"/>
      <c r="K222" s="47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x14ac:dyDescent="0.25">
      <c r="A223" s="46">
        <v>16</v>
      </c>
      <c r="B223" s="32">
        <v>81500433</v>
      </c>
      <c r="C223" s="33">
        <v>55.9</v>
      </c>
      <c r="D223" s="35">
        <v>2.0960000000000001</v>
      </c>
      <c r="E223" s="35">
        <v>2.0960000000000001</v>
      </c>
      <c r="F223" s="34">
        <f t="shared" si="9"/>
        <v>0</v>
      </c>
      <c r="G223" s="36">
        <f>(C223/C230)*G11</f>
        <v>1.5656592928208559E-2</v>
      </c>
      <c r="H223" s="37">
        <f t="shared" si="10"/>
        <v>1.5656592928208559E-2</v>
      </c>
      <c r="I223" s="45"/>
      <c r="J223" s="38"/>
      <c r="K223" s="6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x14ac:dyDescent="0.25">
      <c r="A224" s="46">
        <v>17</v>
      </c>
      <c r="B224" s="32">
        <v>81500425</v>
      </c>
      <c r="C224" s="33">
        <v>35.799999999999997</v>
      </c>
      <c r="D224" s="35">
        <v>3.6640000000000001</v>
      </c>
      <c r="E224" s="35">
        <v>3.6640000000000001</v>
      </c>
      <c r="F224" s="34">
        <f t="shared" si="9"/>
        <v>0</v>
      </c>
      <c r="G224" s="36">
        <f>(C224/C230)*G11</f>
        <v>1.0026941445972565E-2</v>
      </c>
      <c r="H224" s="37">
        <f t="shared" si="10"/>
        <v>1.0026941445972565E-2</v>
      </c>
      <c r="I224" s="45"/>
      <c r="J224" s="38"/>
      <c r="K224" s="6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x14ac:dyDescent="0.25">
      <c r="A225" s="46">
        <v>18</v>
      </c>
      <c r="B225" s="32">
        <v>81500428</v>
      </c>
      <c r="C225" s="33">
        <v>53</v>
      </c>
      <c r="D225" s="35">
        <v>4.4774000000000003</v>
      </c>
      <c r="E225" s="35">
        <v>4.4774000000000003</v>
      </c>
      <c r="F225" s="34">
        <f t="shared" si="9"/>
        <v>0</v>
      </c>
      <c r="G225" s="36">
        <f>(C225/C230)*G11</f>
        <v>1.4844354654652123E-2</v>
      </c>
      <c r="H225" s="37">
        <f t="shared" si="10"/>
        <v>1.4844354654652123E-2</v>
      </c>
      <c r="I225" s="45"/>
      <c r="J225" s="38"/>
      <c r="K225" s="6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x14ac:dyDescent="0.25">
      <c r="A226" s="46">
        <v>19</v>
      </c>
      <c r="B226" s="32">
        <v>81500423</v>
      </c>
      <c r="C226" s="33">
        <v>40.299999999999997</v>
      </c>
      <c r="D226" s="35">
        <v>2.4</v>
      </c>
      <c r="E226" s="35">
        <v>2.4</v>
      </c>
      <c r="F226" s="34">
        <f t="shared" si="9"/>
        <v>0</v>
      </c>
      <c r="G226" s="36">
        <f>(C226/C230)*G11</f>
        <v>1.1287311180801519E-2</v>
      </c>
      <c r="H226" s="37">
        <f t="shared" si="10"/>
        <v>1.1287311180801519E-2</v>
      </c>
      <c r="I226" s="45"/>
      <c r="J226" s="38"/>
      <c r="K226" s="6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x14ac:dyDescent="0.25">
      <c r="A227" s="46">
        <v>20</v>
      </c>
      <c r="B227" s="32">
        <v>81500524</v>
      </c>
      <c r="C227" s="33">
        <v>55.6</v>
      </c>
      <c r="D227" s="35">
        <v>4.29</v>
      </c>
      <c r="E227" s="35">
        <v>4.29</v>
      </c>
      <c r="F227" s="34">
        <f t="shared" si="9"/>
        <v>0</v>
      </c>
      <c r="G227" s="36">
        <f>(C227/C230)*G11</f>
        <v>1.5572568279219963E-2</v>
      </c>
      <c r="H227" s="37">
        <f t="shared" si="10"/>
        <v>1.5572568279219963E-2</v>
      </c>
      <c r="I227" s="45"/>
      <c r="J227" s="38"/>
      <c r="K227" s="92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x14ac:dyDescent="0.25">
      <c r="A228" s="46">
        <v>21</v>
      </c>
      <c r="B228" s="32">
        <v>81500438</v>
      </c>
      <c r="C228" s="33">
        <v>122.1</v>
      </c>
      <c r="D228" s="35">
        <v>22.608000000000001</v>
      </c>
      <c r="E228" s="35">
        <v>22.608000000000001</v>
      </c>
      <c r="F228" s="34">
        <f>E228-D228</f>
        <v>0</v>
      </c>
      <c r="G228" s="36">
        <f>(C228/C230)*G11</f>
        <v>3.4198032138358946E-2</v>
      </c>
      <c r="H228" s="37">
        <f t="shared" si="10"/>
        <v>3.4198032138358946E-2</v>
      </c>
      <c r="I228" s="45"/>
      <c r="J228" s="38"/>
      <c r="K228" s="39"/>
      <c r="L228" s="93"/>
      <c r="M228" s="95"/>
      <c r="N228" s="29"/>
      <c r="O228" s="29"/>
      <c r="P228" s="29"/>
      <c r="Q228" s="84"/>
      <c r="R228" s="29"/>
      <c r="S228" s="29"/>
      <c r="T228" s="29"/>
      <c r="U228" s="29"/>
      <c r="V228" s="29"/>
    </row>
    <row r="229" spans="1:22" x14ac:dyDescent="0.25">
      <c r="A229" s="48" t="s">
        <v>16</v>
      </c>
      <c r="B229" s="73"/>
      <c r="C229" s="68">
        <f>SUM(C220:C228)</f>
        <v>728.7</v>
      </c>
      <c r="D229" s="69">
        <f t="shared" ref="D229:H229" si="11">SUM(D220:D228)</f>
        <v>56.324399999999997</v>
      </c>
      <c r="E229" s="69">
        <f t="shared" si="11"/>
        <v>56.324399999999997</v>
      </c>
      <c r="F229" s="69">
        <f t="shared" si="11"/>
        <v>0</v>
      </c>
      <c r="G229" s="69">
        <f t="shared" si="11"/>
        <v>0.20409587239330193</v>
      </c>
      <c r="H229" s="69">
        <f t="shared" si="11"/>
        <v>0.20409587239330193</v>
      </c>
      <c r="I229" s="74"/>
      <c r="J229" s="38"/>
      <c r="K229" s="39"/>
      <c r="L229" s="29"/>
      <c r="M229" s="94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x14ac:dyDescent="0.25">
      <c r="A230" s="48" t="s">
        <v>17</v>
      </c>
      <c r="B230" s="73"/>
      <c r="C230" s="68">
        <f>C229+C218</f>
        <v>11830.100000000006</v>
      </c>
      <c r="D230" s="69">
        <f t="shared" ref="D230:H230" si="12">D229+D218</f>
        <v>1353.2393999999995</v>
      </c>
      <c r="E230" s="69">
        <f t="shared" si="12"/>
        <v>1361.3609999999999</v>
      </c>
      <c r="F230" s="69">
        <f t="shared" si="12"/>
        <v>8.1215999999999973</v>
      </c>
      <c r="G230" s="69">
        <f t="shared" si="12"/>
        <v>3.3134000000000028</v>
      </c>
      <c r="H230" s="69">
        <f t="shared" si="12"/>
        <v>11.434999999999999</v>
      </c>
      <c r="I230" s="74"/>
      <c r="J230" s="39"/>
      <c r="K230" s="6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x14ac:dyDescent="0.25">
      <c r="A231" s="49"/>
      <c r="B231" s="50"/>
      <c r="C231" s="100"/>
      <c r="D231" s="101"/>
      <c r="E231" s="4"/>
      <c r="F231" s="101"/>
      <c r="G231" s="51"/>
      <c r="H231" s="52"/>
      <c r="I231" s="7"/>
      <c r="J231" s="38"/>
      <c r="K231" s="6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33.75" customHeight="1" x14ac:dyDescent="0.25">
      <c r="A232" s="279" t="s">
        <v>20</v>
      </c>
      <c r="B232" s="280"/>
      <c r="C232" s="100"/>
      <c r="D232" s="281" t="s">
        <v>23</v>
      </c>
      <c r="E232" s="282"/>
      <c r="F232" s="282"/>
      <c r="G232" s="282"/>
      <c r="H232" s="282"/>
      <c r="I232" s="7"/>
      <c r="J232" s="38"/>
      <c r="K232" s="6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33.75" customHeight="1" x14ac:dyDescent="0.25">
      <c r="A233" s="285" t="s">
        <v>21</v>
      </c>
      <c r="B233" s="286"/>
      <c r="C233" s="100"/>
      <c r="D233" s="281" t="s">
        <v>24</v>
      </c>
      <c r="E233" s="282"/>
      <c r="F233" s="282"/>
      <c r="G233" s="282"/>
      <c r="H233" s="282"/>
      <c r="I233" s="7"/>
      <c r="J233" s="38"/>
      <c r="K233" s="6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46.5" customHeight="1" x14ac:dyDescent="0.25">
      <c r="A234" s="285" t="s">
        <v>22</v>
      </c>
      <c r="B234" s="286"/>
      <c r="C234" s="100"/>
      <c r="D234" s="281" t="s">
        <v>25</v>
      </c>
      <c r="E234" s="282"/>
      <c r="F234" s="282"/>
      <c r="G234" s="282"/>
      <c r="H234" s="282"/>
      <c r="I234" s="7"/>
      <c r="J234" s="38"/>
      <c r="K234" s="6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21" customHeight="1" x14ac:dyDescent="0.25">
      <c r="A235" s="96"/>
      <c r="B235" s="97"/>
      <c r="C235" s="100"/>
      <c r="D235" s="98"/>
      <c r="E235" s="99"/>
      <c r="F235" s="99"/>
      <c r="G235" s="99"/>
      <c r="H235" s="99"/>
      <c r="I235" s="7"/>
      <c r="J235" s="38"/>
      <c r="K235" s="6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20.25" customHeight="1" x14ac:dyDescent="0.25">
      <c r="A236" s="284"/>
      <c r="B236" s="287"/>
      <c r="C236" s="100"/>
      <c r="D236" s="288"/>
      <c r="E236" s="287"/>
      <c r="F236" s="287"/>
      <c r="G236" s="287"/>
      <c r="H236" s="287"/>
      <c r="I236" s="7"/>
      <c r="J236" s="38"/>
      <c r="K236" s="6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7.25" customHeight="1" x14ac:dyDescent="0.25">
      <c r="A237" s="274"/>
      <c r="B237" s="275"/>
      <c r="C237" s="100"/>
      <c r="D237" s="276"/>
      <c r="E237" s="277"/>
      <c r="F237" s="277"/>
      <c r="G237" s="277"/>
      <c r="H237" s="277"/>
      <c r="I237" s="7"/>
      <c r="J237" s="39"/>
      <c r="K237" s="6"/>
      <c r="L237" s="50"/>
      <c r="M237" s="100"/>
      <c r="N237" s="101"/>
      <c r="O237" s="4"/>
      <c r="P237" s="101"/>
      <c r="Q237" s="5"/>
      <c r="R237" s="51"/>
      <c r="S237" s="52"/>
      <c r="T237" s="29"/>
      <c r="U237" s="29"/>
      <c r="V237" s="29"/>
    </row>
    <row r="238" spans="1:22" x14ac:dyDescent="0.25">
      <c r="A238" s="100"/>
      <c r="B238" s="50"/>
      <c r="C238" s="100"/>
      <c r="D238" s="101"/>
      <c r="E238" s="101"/>
      <c r="F238" s="101"/>
      <c r="G238" s="51"/>
      <c r="H238" s="52"/>
      <c r="I238" s="7"/>
      <c r="J238" s="38"/>
      <c r="K238" s="6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x14ac:dyDescent="0.25">
      <c r="A239" s="100"/>
      <c r="B239" s="50"/>
      <c r="C239" s="100"/>
      <c r="D239" s="101"/>
      <c r="E239" s="101"/>
      <c r="F239" s="101"/>
      <c r="G239" s="51"/>
      <c r="H239" s="52"/>
      <c r="I239" s="7"/>
      <c r="J239" s="38"/>
      <c r="K239" s="6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x14ac:dyDescent="0.25">
      <c r="A240" s="100"/>
      <c r="B240" s="50"/>
      <c r="C240" s="100"/>
      <c r="D240" s="101"/>
      <c r="E240" s="101"/>
      <c r="F240" s="101"/>
      <c r="G240" s="51"/>
      <c r="H240" s="52"/>
      <c r="I240" s="7"/>
      <c r="J240" s="38"/>
      <c r="K240" s="6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x14ac:dyDescent="0.25">
      <c r="A241" s="100"/>
      <c r="B241" s="50"/>
      <c r="C241" s="100"/>
      <c r="D241" s="101"/>
      <c r="E241" s="101"/>
      <c r="F241" s="101"/>
      <c r="G241" s="51"/>
      <c r="H241" s="52"/>
      <c r="I241" s="7"/>
      <c r="J241" s="38"/>
      <c r="K241" s="6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x14ac:dyDescent="0.25">
      <c r="A242" s="100"/>
      <c r="B242" s="50"/>
      <c r="C242" s="100"/>
      <c r="D242" s="101"/>
      <c r="E242" s="101"/>
      <c r="F242" s="101"/>
      <c r="G242" s="51"/>
      <c r="H242" s="52"/>
      <c r="I242" s="7"/>
      <c r="J242" s="38"/>
      <c r="K242" s="6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x14ac:dyDescent="0.25">
      <c r="A243" s="100"/>
      <c r="B243" s="50"/>
      <c r="C243" s="100"/>
      <c r="D243" s="101"/>
      <c r="E243" s="101"/>
      <c r="F243" s="101"/>
      <c r="G243" s="51"/>
      <c r="H243" s="52"/>
      <c r="I243" s="7"/>
      <c r="J243" s="39"/>
      <c r="K243" s="6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x14ac:dyDescent="0.25">
      <c r="A244" s="100"/>
      <c r="B244" s="50"/>
      <c r="C244" s="100"/>
      <c r="D244" s="101"/>
      <c r="E244" s="101"/>
      <c r="F244" s="101"/>
      <c r="G244" s="51"/>
      <c r="H244" s="52"/>
      <c r="I244" s="7"/>
      <c r="J244" s="38"/>
      <c r="K244" s="6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x14ac:dyDescent="0.25">
      <c r="A245" s="100"/>
      <c r="B245" s="50"/>
      <c r="C245" s="100"/>
      <c r="D245" s="101"/>
      <c r="E245" s="101"/>
      <c r="F245" s="101"/>
      <c r="G245" s="51"/>
      <c r="H245" s="52"/>
      <c r="I245" s="7"/>
      <c r="J245" s="39"/>
      <c r="K245" s="6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x14ac:dyDescent="0.25">
      <c r="A246" s="100"/>
      <c r="B246" s="50"/>
      <c r="C246" s="100"/>
      <c r="D246" s="101"/>
      <c r="E246" s="101"/>
      <c r="F246" s="101"/>
      <c r="G246" s="51"/>
      <c r="H246" s="52"/>
      <c r="I246" s="7"/>
      <c r="J246" s="38"/>
      <c r="K246" s="3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x14ac:dyDescent="0.25">
      <c r="A247" s="100"/>
      <c r="B247" s="50"/>
      <c r="C247" s="100"/>
      <c r="D247" s="101"/>
      <c r="E247" s="101"/>
      <c r="F247" s="101"/>
      <c r="G247" s="51"/>
      <c r="H247" s="52"/>
      <c r="I247" s="7"/>
      <c r="J247" s="38"/>
      <c r="K247" s="6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x14ac:dyDescent="0.25">
      <c r="A248" s="100"/>
      <c r="B248" s="50"/>
      <c r="C248" s="100"/>
      <c r="D248" s="101"/>
      <c r="E248" s="101"/>
      <c r="F248" s="101"/>
      <c r="G248" s="51"/>
      <c r="H248" s="52"/>
      <c r="I248" s="7"/>
      <c r="J248" s="38"/>
      <c r="K248" s="6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x14ac:dyDescent="0.25">
      <c r="A249" s="100"/>
      <c r="B249" s="50"/>
      <c r="C249" s="100"/>
      <c r="D249" s="101"/>
      <c r="E249" s="101"/>
      <c r="F249" s="101"/>
      <c r="G249" s="51"/>
      <c r="H249" s="52"/>
      <c r="I249" s="7"/>
      <c r="J249" s="38"/>
      <c r="K249" s="6"/>
    </row>
    <row r="250" spans="1:22" x14ac:dyDescent="0.25">
      <c r="A250" s="100"/>
      <c r="B250" s="50"/>
      <c r="C250" s="100"/>
      <c r="D250" s="101"/>
      <c r="E250" s="101"/>
      <c r="F250" s="101"/>
      <c r="G250" s="51"/>
      <c r="H250" s="52"/>
      <c r="I250" s="7"/>
      <c r="J250" s="38"/>
      <c r="K250" s="6"/>
    </row>
    <row r="251" spans="1:22" x14ac:dyDescent="0.25">
      <c r="A251" s="100"/>
      <c r="B251" s="50"/>
      <c r="C251" s="100"/>
      <c r="D251" s="101"/>
      <c r="E251" s="101"/>
      <c r="F251" s="101"/>
      <c r="G251" s="51"/>
      <c r="H251" s="52"/>
      <c r="I251" s="7"/>
      <c r="J251" s="38"/>
      <c r="K251" s="6"/>
    </row>
    <row r="252" spans="1:22" x14ac:dyDescent="0.25">
      <c r="A252" s="100"/>
      <c r="B252" s="50"/>
      <c r="C252" s="100"/>
      <c r="D252" s="101"/>
      <c r="E252" s="101"/>
      <c r="F252" s="101"/>
      <c r="G252" s="51"/>
      <c r="H252" s="52"/>
      <c r="I252" s="7"/>
      <c r="J252" s="39"/>
      <c r="K252" s="6"/>
      <c r="M252" s="53"/>
      <c r="P252" s="53"/>
    </row>
    <row r="253" spans="1:22" x14ac:dyDescent="0.25">
      <c r="A253" s="100"/>
      <c r="B253" s="50"/>
      <c r="C253" s="100"/>
      <c r="D253" s="101"/>
      <c r="E253" s="101"/>
      <c r="F253" s="101"/>
      <c r="G253" s="51"/>
      <c r="H253" s="52"/>
      <c r="I253" s="7"/>
      <c r="J253" s="38"/>
      <c r="K253" s="6"/>
    </row>
    <row r="254" spans="1:22" x14ac:dyDescent="0.25">
      <c r="A254" s="100"/>
      <c r="B254" s="50"/>
      <c r="C254" s="100"/>
      <c r="D254" s="101"/>
      <c r="E254" s="101"/>
      <c r="F254" s="101"/>
      <c r="G254" s="51"/>
      <c r="H254" s="52"/>
      <c r="I254" s="7"/>
      <c r="J254" s="38"/>
      <c r="K254" s="6"/>
    </row>
    <row r="255" spans="1:22" x14ac:dyDescent="0.25">
      <c r="A255" s="100"/>
      <c r="B255" s="50"/>
      <c r="C255" s="100"/>
      <c r="D255" s="101"/>
      <c r="E255" s="101"/>
      <c r="F255" s="101"/>
      <c r="G255" s="51"/>
      <c r="H255" s="52"/>
      <c r="I255" s="7"/>
      <c r="J255" s="38"/>
      <c r="K255" s="6"/>
    </row>
    <row r="256" spans="1:22" x14ac:dyDescent="0.25">
      <c r="A256" s="100"/>
      <c r="B256" s="50"/>
      <c r="C256" s="100"/>
      <c r="D256" s="101"/>
      <c r="E256" s="101"/>
      <c r="F256" s="101"/>
      <c r="G256" s="51"/>
      <c r="H256" s="52"/>
      <c r="I256" s="7"/>
      <c r="J256" s="39"/>
      <c r="K256" s="6"/>
    </row>
    <row r="257" spans="1:11" x14ac:dyDescent="0.25">
      <c r="A257" s="100"/>
      <c r="B257" s="50"/>
      <c r="C257" s="100"/>
      <c r="D257" s="101"/>
      <c r="E257" s="101"/>
      <c r="F257" s="101"/>
      <c r="G257" s="51"/>
      <c r="H257" s="52"/>
      <c r="I257" s="7"/>
      <c r="J257" s="38"/>
      <c r="K257" s="6"/>
    </row>
    <row r="258" spans="1:11" x14ac:dyDescent="0.25">
      <c r="A258" s="100"/>
      <c r="B258" s="50"/>
      <c r="C258" s="100"/>
      <c r="D258" s="101"/>
      <c r="E258" s="101"/>
      <c r="F258" s="101"/>
      <c r="G258" s="51"/>
      <c r="H258" s="52"/>
      <c r="I258" s="7"/>
      <c r="J258" s="38"/>
      <c r="K258" s="6"/>
    </row>
    <row r="259" spans="1:11" x14ac:dyDescent="0.25">
      <c r="A259" s="100"/>
      <c r="B259" s="50"/>
      <c r="C259" s="100"/>
      <c r="D259" s="101"/>
      <c r="E259" s="101"/>
      <c r="F259" s="101"/>
      <c r="G259" s="51"/>
      <c r="H259" s="52"/>
      <c r="I259" s="7"/>
      <c r="J259" s="38"/>
      <c r="K259" s="6"/>
    </row>
    <row r="260" spans="1:11" x14ac:dyDescent="0.25">
      <c r="A260" s="100"/>
      <c r="B260" s="50"/>
      <c r="C260" s="100"/>
      <c r="D260" s="101"/>
      <c r="E260" s="101"/>
      <c r="F260" s="101"/>
      <c r="G260" s="51"/>
      <c r="H260" s="52"/>
      <c r="I260" s="7"/>
      <c r="J260" s="38"/>
      <c r="K260" s="6"/>
    </row>
    <row r="261" spans="1:11" x14ac:dyDescent="0.25">
      <c r="A261" s="100"/>
      <c r="B261" s="50"/>
      <c r="C261" s="100"/>
      <c r="D261" s="101"/>
      <c r="E261" s="101"/>
      <c r="F261" s="101"/>
      <c r="G261" s="51"/>
      <c r="H261" s="52"/>
      <c r="I261" s="7"/>
      <c r="J261" s="38"/>
      <c r="K261" s="6"/>
    </row>
    <row r="262" spans="1:11" x14ac:dyDescent="0.25">
      <c r="A262" s="100"/>
      <c r="B262" s="50"/>
      <c r="C262" s="100"/>
      <c r="D262" s="101"/>
      <c r="E262" s="101"/>
      <c r="F262" s="101"/>
      <c r="G262" s="51"/>
      <c r="H262" s="52"/>
      <c r="I262" s="7"/>
      <c r="J262" s="38"/>
      <c r="K262" s="6"/>
    </row>
    <row r="263" spans="1:11" x14ac:dyDescent="0.25">
      <c r="A263" s="100"/>
      <c r="B263" s="50"/>
      <c r="C263" s="100"/>
      <c r="D263" s="101"/>
      <c r="E263" s="101"/>
      <c r="F263" s="101"/>
      <c r="G263" s="51"/>
      <c r="H263" s="52"/>
      <c r="I263" s="7"/>
      <c r="J263" s="38"/>
      <c r="K263" s="6"/>
    </row>
    <row r="264" spans="1:11" x14ac:dyDescent="0.25">
      <c r="A264" s="100"/>
      <c r="B264" s="50"/>
      <c r="C264" s="100"/>
      <c r="D264" s="101"/>
      <c r="E264" s="101"/>
      <c r="F264" s="101"/>
      <c r="G264" s="51"/>
      <c r="H264" s="52"/>
      <c r="I264" s="7"/>
      <c r="J264" s="38"/>
      <c r="K264" s="6"/>
    </row>
    <row r="265" spans="1:11" x14ac:dyDescent="0.25">
      <c r="A265" s="100"/>
      <c r="B265" s="50"/>
      <c r="C265" s="100"/>
      <c r="D265" s="101"/>
      <c r="E265" s="101"/>
      <c r="F265" s="101"/>
      <c r="G265" s="51"/>
      <c r="H265" s="52"/>
      <c r="I265" s="7"/>
      <c r="J265" s="38"/>
      <c r="K265" s="6"/>
    </row>
    <row r="266" spans="1:11" x14ac:dyDescent="0.25">
      <c r="A266" s="100"/>
      <c r="B266" s="50"/>
      <c r="C266" s="100"/>
      <c r="D266" s="101"/>
      <c r="E266" s="101"/>
      <c r="F266" s="101"/>
      <c r="G266" s="51"/>
      <c r="H266" s="52"/>
      <c r="I266" s="7"/>
      <c r="J266" s="38"/>
      <c r="K266" s="6"/>
    </row>
    <row r="267" spans="1:11" x14ac:dyDescent="0.25">
      <c r="A267" s="100"/>
      <c r="B267" s="50"/>
      <c r="C267" s="100"/>
      <c r="D267" s="101"/>
      <c r="E267" s="101"/>
      <c r="F267" s="101"/>
      <c r="G267" s="51"/>
      <c r="H267" s="52"/>
      <c r="I267" s="7"/>
      <c r="J267" s="38"/>
      <c r="K267" s="6"/>
    </row>
    <row r="268" spans="1:11" x14ac:dyDescent="0.25">
      <c r="A268" s="100"/>
      <c r="B268" s="50"/>
      <c r="C268" s="100"/>
      <c r="D268" s="101"/>
      <c r="E268" s="101"/>
      <c r="F268" s="101"/>
      <c r="G268" s="51"/>
      <c r="H268" s="52"/>
      <c r="I268" s="7"/>
      <c r="J268" s="38"/>
      <c r="K268" s="6"/>
    </row>
    <row r="269" spans="1:11" x14ac:dyDescent="0.25">
      <c r="A269" s="100"/>
      <c r="B269" s="50"/>
      <c r="C269" s="100"/>
      <c r="D269" s="101"/>
      <c r="E269" s="101"/>
      <c r="F269" s="101"/>
      <c r="G269" s="51"/>
      <c r="H269" s="52"/>
      <c r="I269" s="7"/>
      <c r="J269" s="38"/>
      <c r="K269" s="6"/>
    </row>
    <row r="270" spans="1:11" x14ac:dyDescent="0.25">
      <c r="A270" s="100"/>
      <c r="B270" s="50"/>
      <c r="C270" s="100"/>
      <c r="D270" s="101"/>
      <c r="E270" s="101"/>
      <c r="F270" s="101"/>
      <c r="G270" s="51"/>
      <c r="H270" s="52"/>
      <c r="I270" s="7"/>
      <c r="J270" s="38"/>
      <c r="K270" s="6"/>
    </row>
    <row r="271" spans="1:11" x14ac:dyDescent="0.25">
      <c r="A271" s="100"/>
      <c r="B271" s="50"/>
      <c r="C271" s="100"/>
      <c r="D271" s="101"/>
      <c r="E271" s="101"/>
      <c r="F271" s="101"/>
      <c r="G271" s="51"/>
      <c r="H271" s="52"/>
      <c r="I271" s="7"/>
      <c r="J271" s="38"/>
      <c r="K271" s="6"/>
    </row>
    <row r="272" spans="1:11" x14ac:dyDescent="0.25">
      <c r="A272" s="100"/>
      <c r="B272" s="50"/>
      <c r="C272" s="100"/>
      <c r="D272" s="101"/>
      <c r="E272" s="101"/>
      <c r="F272" s="101"/>
      <c r="G272" s="51"/>
      <c r="H272" s="52"/>
      <c r="I272" s="7"/>
      <c r="J272" s="38"/>
      <c r="K272" s="6"/>
    </row>
    <row r="273" spans="1:11" x14ac:dyDescent="0.25">
      <c r="A273" s="100"/>
      <c r="B273" s="50"/>
      <c r="C273" s="100"/>
      <c r="D273" s="101"/>
      <c r="E273" s="101"/>
      <c r="F273" s="101"/>
      <c r="G273" s="51"/>
      <c r="H273" s="52"/>
      <c r="I273" s="7"/>
      <c r="J273" s="39"/>
      <c r="K273" s="6"/>
    </row>
    <row r="274" spans="1:11" x14ac:dyDescent="0.25">
      <c r="A274" s="278"/>
      <c r="B274" s="278"/>
      <c r="C274" s="54"/>
      <c r="D274" s="55"/>
      <c r="E274" s="55"/>
      <c r="F274" s="55"/>
      <c r="G274" s="56"/>
      <c r="H274" s="57"/>
      <c r="I274" s="9"/>
      <c r="J274" s="39"/>
      <c r="K274" s="6"/>
    </row>
    <row r="275" spans="1:11" x14ac:dyDescent="0.25">
      <c r="A275" s="283"/>
      <c r="B275" s="284"/>
      <c r="C275" s="56"/>
      <c r="D275" s="55"/>
      <c r="E275" s="55"/>
      <c r="F275" s="55"/>
      <c r="G275" s="56"/>
      <c r="H275" s="57"/>
      <c r="I275" s="10"/>
      <c r="J275" s="39"/>
      <c r="K275" s="54"/>
    </row>
    <row r="276" spans="1:11" x14ac:dyDescent="0.25">
      <c r="A276" s="58"/>
      <c r="B276" s="59"/>
      <c r="C276" s="58"/>
      <c r="D276" s="60"/>
      <c r="E276" s="61"/>
      <c r="F276" s="61"/>
      <c r="G276" s="60"/>
      <c r="H276" s="60"/>
      <c r="I276" s="11"/>
      <c r="J276" s="38"/>
      <c r="K276" s="47"/>
    </row>
    <row r="277" spans="1:11" x14ac:dyDescent="0.25">
      <c r="A277" s="62"/>
      <c r="B277" s="63"/>
      <c r="C277" s="62"/>
      <c r="D277" s="64"/>
      <c r="E277" s="64"/>
      <c r="F277" s="64"/>
      <c r="G277" s="60"/>
      <c r="H277" s="60"/>
      <c r="I277" s="7"/>
      <c r="J277" s="47"/>
      <c r="K277" s="47"/>
    </row>
    <row r="278" spans="1:11" x14ac:dyDescent="0.25">
      <c r="A278" s="62"/>
      <c r="B278" s="65"/>
      <c r="C278" s="62"/>
      <c r="D278" s="5"/>
      <c r="E278" s="5"/>
      <c r="F278" s="5"/>
      <c r="G278" s="60"/>
      <c r="H278" s="60"/>
      <c r="I278" s="7"/>
      <c r="J278" s="47"/>
      <c r="K278" s="47"/>
    </row>
    <row r="279" spans="1:11" x14ac:dyDescent="0.25">
      <c r="A279" s="29"/>
      <c r="B279" s="65"/>
      <c r="C279" s="29"/>
      <c r="D279" s="29"/>
      <c r="E279" s="29"/>
      <c r="F279" s="29"/>
      <c r="G279" s="29"/>
      <c r="H279" s="29"/>
      <c r="I279" s="7"/>
      <c r="J279" s="47"/>
      <c r="K279" s="47"/>
    </row>
    <row r="280" spans="1:11" x14ac:dyDescent="0.25">
      <c r="A280" s="29"/>
      <c r="B280" s="65"/>
      <c r="C280" s="29"/>
      <c r="D280" s="29"/>
      <c r="E280" s="29"/>
      <c r="F280" s="29"/>
      <c r="G280" s="29"/>
      <c r="H280" s="29"/>
    </row>
    <row r="281" spans="1:11" x14ac:dyDescent="0.25">
      <c r="A281" s="29"/>
      <c r="B281" s="65"/>
      <c r="C281" s="29"/>
      <c r="D281" s="29"/>
      <c r="E281" s="29"/>
      <c r="F281" s="29"/>
      <c r="G281" s="29"/>
      <c r="H281" s="29"/>
    </row>
  </sheetData>
  <mergeCells count="27">
    <mergeCell ref="A1:I2"/>
    <mergeCell ref="A3:I3"/>
    <mergeCell ref="N3:V3"/>
    <mergeCell ref="A4:I4"/>
    <mergeCell ref="A6:G6"/>
    <mergeCell ref="H6:I11"/>
    <mergeCell ref="A7:D7"/>
    <mergeCell ref="E7:F7"/>
    <mergeCell ref="A8:D8"/>
    <mergeCell ref="E8:F8"/>
    <mergeCell ref="A9:D11"/>
    <mergeCell ref="E9:F9"/>
    <mergeCell ref="E10:F10"/>
    <mergeCell ref="E11:F11"/>
    <mergeCell ref="A219:H219"/>
    <mergeCell ref="A237:B237"/>
    <mergeCell ref="D237:H237"/>
    <mergeCell ref="A274:B274"/>
    <mergeCell ref="A275:B275"/>
    <mergeCell ref="A233:B233"/>
    <mergeCell ref="D233:H233"/>
    <mergeCell ref="A234:B234"/>
    <mergeCell ref="D234:H234"/>
    <mergeCell ref="A236:B236"/>
    <mergeCell ref="D236:H236"/>
    <mergeCell ref="A232:B232"/>
    <mergeCell ref="D232:H232"/>
  </mergeCells>
  <pageMargins left="0.7" right="0.7" top="0.75" bottom="0.75" header="0.3" footer="0.3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workbookViewId="0">
      <pane ySplit="13" topLeftCell="A251" activePane="bottomLeft" state="frozen"/>
      <selection pane="bottomLeft" activeCell="P8" sqref="A1:XFD1048576"/>
    </sheetView>
  </sheetViews>
  <sheetFormatPr defaultRowHeight="15" x14ac:dyDescent="0.25"/>
  <cols>
    <col min="1" max="1" width="9.140625" style="14"/>
    <col min="2" max="2" width="14" style="66" customWidth="1"/>
    <col min="3" max="3" width="9.42578125" style="14" customWidth="1"/>
    <col min="4" max="4" width="9.85546875" style="14" customWidth="1"/>
    <col min="5" max="5" width="9.7109375" style="14" customWidth="1"/>
    <col min="6" max="6" width="9.140625" style="14"/>
    <col min="7" max="7" width="9.85546875" style="14" customWidth="1"/>
    <col min="8" max="8" width="10.140625" style="14" customWidth="1"/>
    <col min="9" max="9" width="10.7109375" style="12" customWidth="1"/>
    <col min="10" max="10" width="9.140625" style="14"/>
    <col min="11" max="11" width="9.5703125" style="14" bestFit="1" customWidth="1"/>
    <col min="12" max="16384" width="9.140625" style="14"/>
  </cols>
  <sheetData>
    <row r="1" spans="1:22" ht="20.25" x14ac:dyDescent="0.3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13"/>
      <c r="K1" s="13"/>
    </row>
    <row r="2" spans="1:22" ht="20.25" x14ac:dyDescent="0.3">
      <c r="A2" s="290"/>
      <c r="B2" s="290"/>
      <c r="C2" s="290"/>
      <c r="D2" s="290"/>
      <c r="E2" s="290"/>
      <c r="F2" s="290"/>
      <c r="G2" s="290"/>
      <c r="H2" s="290"/>
      <c r="I2" s="290"/>
      <c r="J2" s="15"/>
      <c r="K2" s="15"/>
    </row>
    <row r="3" spans="1:22" ht="42.75" customHeight="1" x14ac:dyDescent="0.25">
      <c r="A3" s="291" t="s">
        <v>26</v>
      </c>
      <c r="B3" s="292"/>
      <c r="C3" s="292"/>
      <c r="D3" s="292"/>
      <c r="E3" s="292"/>
      <c r="F3" s="292"/>
      <c r="G3" s="292"/>
      <c r="H3" s="292"/>
      <c r="I3" s="292"/>
      <c r="J3" s="16"/>
      <c r="K3" s="16"/>
      <c r="N3" s="293"/>
      <c r="O3" s="294"/>
      <c r="P3" s="294"/>
      <c r="Q3" s="294"/>
      <c r="R3" s="294"/>
      <c r="S3" s="294"/>
      <c r="T3" s="294"/>
      <c r="U3" s="294"/>
      <c r="V3" s="294"/>
    </row>
    <row r="4" spans="1:22" ht="18.75" x14ac:dyDescent="0.25">
      <c r="A4" s="291" t="s">
        <v>41</v>
      </c>
      <c r="B4" s="292"/>
      <c r="C4" s="292"/>
      <c r="D4" s="292"/>
      <c r="E4" s="292"/>
      <c r="F4" s="292"/>
      <c r="G4" s="292"/>
      <c r="H4" s="292"/>
      <c r="I4" s="292"/>
      <c r="J4" s="103"/>
      <c r="K4" s="103"/>
    </row>
    <row r="5" spans="1:22" ht="7.5" customHeight="1" x14ac:dyDescent="0.25">
      <c r="A5" s="103"/>
      <c r="B5" s="17"/>
      <c r="C5" s="103"/>
      <c r="D5" s="18"/>
      <c r="E5" s="18"/>
      <c r="F5" s="18"/>
      <c r="G5" s="18"/>
      <c r="H5" s="19"/>
      <c r="I5" s="8"/>
      <c r="J5" s="20"/>
      <c r="K5" s="20"/>
    </row>
    <row r="6" spans="1:22" x14ac:dyDescent="0.25">
      <c r="A6" s="295" t="s">
        <v>1</v>
      </c>
      <c r="B6" s="296"/>
      <c r="C6" s="296"/>
      <c r="D6" s="296"/>
      <c r="E6" s="296"/>
      <c r="F6" s="296"/>
      <c r="G6" s="297"/>
      <c r="H6" s="298" t="s">
        <v>27</v>
      </c>
      <c r="I6" s="299"/>
    </row>
    <row r="7" spans="1:22" ht="72" x14ac:dyDescent="0.25">
      <c r="A7" s="304" t="s">
        <v>2</v>
      </c>
      <c r="B7" s="304"/>
      <c r="C7" s="304"/>
      <c r="D7" s="304"/>
      <c r="E7" s="305" t="s">
        <v>3</v>
      </c>
      <c r="F7" s="305"/>
      <c r="G7" s="21" t="s">
        <v>42</v>
      </c>
      <c r="H7" s="300"/>
      <c r="I7" s="301"/>
    </row>
    <row r="8" spans="1:22" x14ac:dyDescent="0.25">
      <c r="A8" s="306" t="s">
        <v>4</v>
      </c>
      <c r="B8" s="306"/>
      <c r="C8" s="306"/>
      <c r="D8" s="306"/>
      <c r="E8" s="305" t="s">
        <v>5</v>
      </c>
      <c r="F8" s="305"/>
      <c r="G8" s="22">
        <v>3.7650000000000001</v>
      </c>
      <c r="H8" s="300"/>
      <c r="I8" s="301"/>
    </row>
    <row r="9" spans="1:22" x14ac:dyDescent="0.25">
      <c r="A9" s="307" t="s">
        <v>6</v>
      </c>
      <c r="B9" s="307"/>
      <c r="C9" s="307"/>
      <c r="D9" s="307"/>
      <c r="E9" s="305" t="s">
        <v>7</v>
      </c>
      <c r="F9" s="305"/>
      <c r="G9" s="22">
        <f>F218</f>
        <v>3.1171000000000095</v>
      </c>
      <c r="H9" s="300"/>
      <c r="I9" s="301"/>
      <c r="K9" s="30"/>
      <c r="L9" s="29"/>
    </row>
    <row r="10" spans="1:22" x14ac:dyDescent="0.25">
      <c r="A10" s="307"/>
      <c r="B10" s="307"/>
      <c r="C10" s="307"/>
      <c r="D10" s="307"/>
      <c r="E10" s="308" t="s">
        <v>15</v>
      </c>
      <c r="F10" s="309"/>
      <c r="G10" s="22">
        <f>F229</f>
        <v>4.2000000000001592E-2</v>
      </c>
      <c r="H10" s="300"/>
      <c r="I10" s="301"/>
      <c r="J10" s="29"/>
      <c r="K10" s="29"/>
      <c r="L10" s="29"/>
    </row>
    <row r="11" spans="1:22" ht="27" customHeight="1" x14ac:dyDescent="0.25">
      <c r="A11" s="307"/>
      <c r="B11" s="307"/>
      <c r="C11" s="307"/>
      <c r="D11" s="307"/>
      <c r="E11" s="305" t="s">
        <v>8</v>
      </c>
      <c r="F11" s="305"/>
      <c r="G11" s="22">
        <f>G8-(G9+G10)</f>
        <v>0.605899999999989</v>
      </c>
      <c r="H11" s="302"/>
      <c r="I11" s="303"/>
      <c r="J11" s="67"/>
      <c r="K11" s="67"/>
    </row>
    <row r="12" spans="1:22" x14ac:dyDescent="0.25">
      <c r="J12" s="23"/>
      <c r="K12" s="23"/>
    </row>
    <row r="13" spans="1:22" ht="54.75" customHeight="1" x14ac:dyDescent="0.25">
      <c r="A13" s="24" t="s">
        <v>9</v>
      </c>
      <c r="B13" s="25" t="s">
        <v>10</v>
      </c>
      <c r="C13" s="24" t="s">
        <v>11</v>
      </c>
      <c r="D13" s="26" t="s">
        <v>40</v>
      </c>
      <c r="E13" s="26" t="s">
        <v>43</v>
      </c>
      <c r="F13" s="26" t="s">
        <v>18</v>
      </c>
      <c r="G13" s="27" t="s">
        <v>12</v>
      </c>
      <c r="H13" s="27" t="s">
        <v>13</v>
      </c>
      <c r="I13" s="70"/>
      <c r="J13" s="28"/>
      <c r="K13" s="28"/>
      <c r="L13" s="29"/>
      <c r="Q13" s="29"/>
      <c r="R13" s="29"/>
    </row>
    <row r="14" spans="1:22" x14ac:dyDescent="0.25">
      <c r="A14" s="31">
        <v>205</v>
      </c>
      <c r="B14" s="32">
        <v>81500276</v>
      </c>
      <c r="C14" s="33">
        <v>52.7</v>
      </c>
      <c r="D14" s="34">
        <v>15.247999999999999</v>
      </c>
      <c r="E14" s="34">
        <v>15.284000000000001</v>
      </c>
      <c r="F14" s="34">
        <f>E14-D14</f>
        <v>3.6000000000001364E-2</v>
      </c>
      <c r="G14" s="75">
        <f>(C14/C230)*G11</f>
        <v>2.6991259583604033E-3</v>
      </c>
      <c r="H14" s="76">
        <f>G14+F14</f>
        <v>3.8699125958361766E-2</v>
      </c>
      <c r="I14" s="45"/>
      <c r="J14" s="38"/>
      <c r="K14" s="6"/>
      <c r="L14" s="29"/>
      <c r="Q14" s="29"/>
      <c r="R14" s="29"/>
      <c r="S14" s="29"/>
      <c r="V14" s="29"/>
    </row>
    <row r="15" spans="1:22" x14ac:dyDescent="0.25">
      <c r="A15" s="31">
        <v>206</v>
      </c>
      <c r="B15" s="32">
        <v>81500281</v>
      </c>
      <c r="C15" s="33">
        <v>43.4</v>
      </c>
      <c r="D15" s="34">
        <v>7.7469999999999999</v>
      </c>
      <c r="E15" s="34">
        <v>7.7469999999999999</v>
      </c>
      <c r="F15" s="34">
        <f t="shared" ref="F15:F78" si="0">E15-D15</f>
        <v>0</v>
      </c>
      <c r="G15" s="75">
        <f>(C15/C230)*G11</f>
        <v>2.2228096127673907E-3</v>
      </c>
      <c r="H15" s="76">
        <f t="shared" ref="H15:H78" si="1">G15+F15</f>
        <v>2.2228096127673907E-3</v>
      </c>
      <c r="I15" s="45"/>
      <c r="J15" s="38"/>
      <c r="K15" s="6"/>
      <c r="L15" s="29"/>
      <c r="Q15" s="29"/>
      <c r="R15" s="29"/>
      <c r="S15" s="29"/>
      <c r="T15" s="29"/>
      <c r="U15" s="29"/>
      <c r="V15" s="29"/>
    </row>
    <row r="16" spans="1:22" x14ac:dyDescent="0.25">
      <c r="A16" s="31">
        <v>207</v>
      </c>
      <c r="B16" s="32">
        <v>81500279</v>
      </c>
      <c r="C16" s="33">
        <v>77.2</v>
      </c>
      <c r="D16" s="34">
        <v>19.548999999999999</v>
      </c>
      <c r="E16" s="34">
        <v>19.573</v>
      </c>
      <c r="F16" s="34">
        <f>E16-D16</f>
        <v>2.4000000000000909E-2</v>
      </c>
      <c r="G16" s="75">
        <f>(C16/C230)*G11</f>
        <v>3.9539378365355433E-3</v>
      </c>
      <c r="H16" s="76">
        <f t="shared" si="1"/>
        <v>2.7953937836536453E-2</v>
      </c>
      <c r="I16" s="45"/>
      <c r="J16" s="38"/>
      <c r="K16" s="40"/>
      <c r="L16" s="29"/>
      <c r="M16" s="29"/>
      <c r="Q16" s="29"/>
      <c r="R16" s="29"/>
      <c r="S16" s="29"/>
      <c r="T16" s="29"/>
      <c r="U16" s="29"/>
      <c r="V16" s="29"/>
    </row>
    <row r="17" spans="1:22" x14ac:dyDescent="0.25">
      <c r="A17" s="31">
        <v>208</v>
      </c>
      <c r="B17" s="41">
        <v>81500283</v>
      </c>
      <c r="C17" s="33">
        <v>77.400000000000006</v>
      </c>
      <c r="D17" s="34">
        <v>4.0119999999999996</v>
      </c>
      <c r="E17" s="34">
        <v>4.0599999999999996</v>
      </c>
      <c r="F17" s="34">
        <f t="shared" si="0"/>
        <v>4.8000000000000043E-2</v>
      </c>
      <c r="G17" s="75">
        <f>(C17/C230)*G11</f>
        <v>3.9641811988063609E-3</v>
      </c>
      <c r="H17" s="76">
        <f t="shared" si="1"/>
        <v>5.19641811988064E-2</v>
      </c>
      <c r="I17" s="45"/>
      <c r="J17" s="38"/>
      <c r="K17" s="6"/>
      <c r="L17" s="29"/>
      <c r="M17" s="29"/>
      <c r="Q17" s="29"/>
      <c r="R17" s="29"/>
      <c r="S17" s="29"/>
      <c r="T17" s="29"/>
      <c r="U17" s="29"/>
      <c r="V17" s="29"/>
    </row>
    <row r="18" spans="1:22" x14ac:dyDescent="0.25">
      <c r="A18" s="31">
        <v>209</v>
      </c>
      <c r="B18" s="41">
        <v>81500275</v>
      </c>
      <c r="C18" s="33">
        <v>47.3</v>
      </c>
      <c r="D18" s="34">
        <v>6.7066999999999997</v>
      </c>
      <c r="E18" s="34">
        <v>6.7069999999999999</v>
      </c>
      <c r="F18" s="34">
        <f t="shared" si="0"/>
        <v>3.00000000000189E-4</v>
      </c>
      <c r="G18" s="75">
        <f>(C18/C230)*G11</f>
        <v>2.4225551770483311E-3</v>
      </c>
      <c r="H18" s="76">
        <f t="shared" si="1"/>
        <v>2.7225551770485201E-3</v>
      </c>
      <c r="I18" s="45"/>
      <c r="J18" s="38"/>
      <c r="K18" s="6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31">
        <v>210</v>
      </c>
      <c r="B19" s="32">
        <v>81500278</v>
      </c>
      <c r="C19" s="33">
        <v>51.8</v>
      </c>
      <c r="D19" s="34">
        <v>5.8689999999999998</v>
      </c>
      <c r="E19" s="34">
        <v>5.8860000000000001</v>
      </c>
      <c r="F19" s="34">
        <f t="shared" si="0"/>
        <v>1.7000000000000348E-2</v>
      </c>
      <c r="G19" s="75">
        <f>(C19/C230)*G11</f>
        <v>2.6530308281417243E-3</v>
      </c>
      <c r="H19" s="76">
        <f t="shared" si="1"/>
        <v>1.9653030828142071E-2</v>
      </c>
      <c r="I19" s="45"/>
      <c r="J19" s="38"/>
      <c r="K19" s="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A20" s="31">
        <v>211</v>
      </c>
      <c r="B20" s="32">
        <v>81500282</v>
      </c>
      <c r="C20" s="33">
        <v>48.6</v>
      </c>
      <c r="D20" s="34">
        <v>2.4630000000000001</v>
      </c>
      <c r="E20" s="34">
        <v>2.4630000000000001</v>
      </c>
      <c r="F20" s="34">
        <f t="shared" si="0"/>
        <v>0</v>
      </c>
      <c r="G20" s="75">
        <f>(C20/C230)*G11</f>
        <v>2.4891370318086449E-3</v>
      </c>
      <c r="H20" s="76">
        <f t="shared" si="1"/>
        <v>2.4891370318086449E-3</v>
      </c>
      <c r="I20" s="45"/>
      <c r="J20" s="38"/>
      <c r="K20" s="6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x14ac:dyDescent="0.25">
      <c r="A21" s="31">
        <v>212</v>
      </c>
      <c r="B21" s="32">
        <v>81500280</v>
      </c>
      <c r="C21" s="33">
        <v>44.6</v>
      </c>
      <c r="D21" s="34">
        <v>1.8288</v>
      </c>
      <c r="E21" s="34">
        <v>1.8460000000000001</v>
      </c>
      <c r="F21" s="34">
        <f t="shared" si="0"/>
        <v>1.7200000000000104E-2</v>
      </c>
      <c r="G21" s="75">
        <f>(C21/C230)*G11</f>
        <v>2.2842697863922957E-3</v>
      </c>
      <c r="H21" s="76">
        <f t="shared" si="1"/>
        <v>1.9484269786392401E-2</v>
      </c>
      <c r="I21" s="45"/>
      <c r="J21" s="38"/>
      <c r="K21" s="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A22" s="31">
        <v>213</v>
      </c>
      <c r="B22" s="32">
        <v>81500273</v>
      </c>
      <c r="C22" s="33">
        <v>63.4</v>
      </c>
      <c r="D22" s="34">
        <v>11.952</v>
      </c>
      <c r="E22" s="34">
        <v>11.952</v>
      </c>
      <c r="F22" s="34">
        <f t="shared" si="0"/>
        <v>0</v>
      </c>
      <c r="G22" s="75">
        <f>(C22/C230)*G11</f>
        <v>3.2471458398491376E-3</v>
      </c>
      <c r="H22" s="76">
        <f t="shared" si="1"/>
        <v>3.2471458398491376E-3</v>
      </c>
      <c r="I22" s="45"/>
      <c r="J22" s="38"/>
      <c r="K22" s="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A23" s="31">
        <v>214</v>
      </c>
      <c r="B23" s="32">
        <v>81500262</v>
      </c>
      <c r="C23" s="33">
        <v>36.1</v>
      </c>
      <c r="D23" s="34">
        <v>6.6040000000000001</v>
      </c>
      <c r="E23" s="34">
        <v>6.6210000000000004</v>
      </c>
      <c r="F23" s="34">
        <f t="shared" si="0"/>
        <v>1.7000000000000348E-2</v>
      </c>
      <c r="G23" s="75">
        <f>(C23/C230)*G11</f>
        <v>1.8489268898825531E-3</v>
      </c>
      <c r="H23" s="76">
        <f t="shared" si="1"/>
        <v>1.8848926889882902E-2</v>
      </c>
      <c r="I23" s="45"/>
      <c r="J23" s="38"/>
      <c r="K23" s="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A24" s="31">
        <v>215</v>
      </c>
      <c r="B24" s="32">
        <v>81500277</v>
      </c>
      <c r="C24" s="33">
        <v>63.7</v>
      </c>
      <c r="D24" s="34">
        <v>13.766999999999999</v>
      </c>
      <c r="E24" s="34">
        <v>13.782</v>
      </c>
      <c r="F24" s="34">
        <f t="shared" si="0"/>
        <v>1.5000000000000568E-2</v>
      </c>
      <c r="G24" s="75">
        <f>(C24/C230)*G11</f>
        <v>3.262510883255364E-3</v>
      </c>
      <c r="H24" s="76">
        <f t="shared" si="1"/>
        <v>1.8262510883255933E-2</v>
      </c>
      <c r="I24" s="45"/>
      <c r="J24" s="38"/>
      <c r="K24" s="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5">
      <c r="A25" s="31">
        <v>216</v>
      </c>
      <c r="B25" s="1">
        <v>81500274</v>
      </c>
      <c r="C25" s="33">
        <v>45.7</v>
      </c>
      <c r="D25" s="34">
        <v>6.5880000000000001</v>
      </c>
      <c r="E25" s="34">
        <v>6.6230000000000002</v>
      </c>
      <c r="F25" s="34">
        <f t="shared" si="0"/>
        <v>3.5000000000000142E-2</v>
      </c>
      <c r="G25" s="75">
        <f>(C25/C230)*G11</f>
        <v>2.3406082788817919E-3</v>
      </c>
      <c r="H25" s="76">
        <f t="shared" si="1"/>
        <v>3.7340608278881936E-2</v>
      </c>
      <c r="I25" s="45"/>
      <c r="J25" s="38"/>
      <c r="K25" s="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5">
      <c r="A26" s="31">
        <v>217</v>
      </c>
      <c r="B26" s="1">
        <v>81500263</v>
      </c>
      <c r="C26" s="33">
        <v>52.6</v>
      </c>
      <c r="D26" s="34">
        <v>2.6440000000000001</v>
      </c>
      <c r="E26" s="34">
        <v>2.6459999999999999</v>
      </c>
      <c r="F26" s="34">
        <f t="shared" si="0"/>
        <v>1.9999999999997797E-3</v>
      </c>
      <c r="G26" s="75">
        <f>(C26/C230)*G11</f>
        <v>2.6940042772249945E-3</v>
      </c>
      <c r="H26" s="76">
        <f t="shared" si="1"/>
        <v>4.6940042772247743E-3</v>
      </c>
      <c r="I26" s="45"/>
      <c r="J26" s="38"/>
      <c r="K26" s="6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5">
      <c r="A27" s="31">
        <v>218</v>
      </c>
      <c r="B27" s="32">
        <v>81500261</v>
      </c>
      <c r="C27" s="33">
        <v>43.2</v>
      </c>
      <c r="D27" s="34">
        <v>8.0030000000000001</v>
      </c>
      <c r="E27" s="34">
        <v>8.0259999999999998</v>
      </c>
      <c r="F27" s="34">
        <f t="shared" si="0"/>
        <v>2.2999999999999687E-2</v>
      </c>
      <c r="G27" s="75">
        <f>(C27/C230)*G11</f>
        <v>2.2125662504965736E-3</v>
      </c>
      <c r="H27" s="76">
        <f t="shared" si="1"/>
        <v>2.5212566250496261E-2</v>
      </c>
      <c r="I27" s="45"/>
      <c r="J27" s="38"/>
      <c r="K27" s="6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A28" s="31">
        <v>219</v>
      </c>
      <c r="B28" s="32">
        <v>81500265</v>
      </c>
      <c r="C28" s="33">
        <v>77.3</v>
      </c>
      <c r="D28" s="34">
        <v>14.417999999999999</v>
      </c>
      <c r="E28" s="34">
        <v>14.452</v>
      </c>
      <c r="F28" s="34">
        <f t="shared" si="0"/>
        <v>3.4000000000000696E-2</v>
      </c>
      <c r="G28" s="75">
        <f>(C28/C230)*G11</f>
        <v>3.9590595176709513E-3</v>
      </c>
      <c r="H28" s="76">
        <f t="shared" si="1"/>
        <v>3.7959059517671645E-2</v>
      </c>
      <c r="I28" s="45"/>
      <c r="J28" s="38"/>
      <c r="K28" s="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5">
      <c r="A29" s="31">
        <v>220</v>
      </c>
      <c r="B29" s="32">
        <v>81500266</v>
      </c>
      <c r="C29" s="33">
        <v>77.3</v>
      </c>
      <c r="D29" s="34">
        <v>7.4340000000000002</v>
      </c>
      <c r="E29" s="34">
        <v>7.4340000000000002</v>
      </c>
      <c r="F29" s="34">
        <f t="shared" si="0"/>
        <v>0</v>
      </c>
      <c r="G29" s="75">
        <f>(C29/C230)*G11</f>
        <v>3.9590595176709513E-3</v>
      </c>
      <c r="H29" s="76">
        <f t="shared" si="1"/>
        <v>3.9590595176709513E-3</v>
      </c>
      <c r="I29" s="45"/>
      <c r="J29" s="38"/>
      <c r="K29" s="6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31">
        <v>221</v>
      </c>
      <c r="B30" s="32">
        <v>81500284</v>
      </c>
      <c r="C30" s="33">
        <v>47.5</v>
      </c>
      <c r="D30" s="34">
        <v>4.8719999999999999</v>
      </c>
      <c r="E30" s="34">
        <v>4.8730000000000002</v>
      </c>
      <c r="F30" s="34">
        <f t="shared" si="0"/>
        <v>1.000000000000334E-3</v>
      </c>
      <c r="G30" s="75">
        <f>(C30/C230)*G11</f>
        <v>2.4327985393191491E-3</v>
      </c>
      <c r="H30" s="76">
        <f t="shared" si="1"/>
        <v>3.4327985393194831E-3</v>
      </c>
      <c r="I30" s="45"/>
      <c r="J30" s="38"/>
      <c r="K30" s="6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31">
        <v>222</v>
      </c>
      <c r="B31" s="32">
        <v>81500264</v>
      </c>
      <c r="C31" s="33">
        <v>51.9</v>
      </c>
      <c r="D31" s="34">
        <v>2.089</v>
      </c>
      <c r="E31" s="34">
        <v>2.089</v>
      </c>
      <c r="F31" s="34">
        <f t="shared" si="0"/>
        <v>0</v>
      </c>
      <c r="G31" s="75">
        <f>(C31/C230)*G11</f>
        <v>2.658152509277133E-3</v>
      </c>
      <c r="H31" s="76">
        <f t="shared" si="1"/>
        <v>2.658152509277133E-3</v>
      </c>
      <c r="I31" s="45"/>
      <c r="J31" s="38"/>
      <c r="K31" s="6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A32" s="31">
        <v>223</v>
      </c>
      <c r="B32" s="32">
        <v>81500259</v>
      </c>
      <c r="C32" s="33">
        <v>48.5</v>
      </c>
      <c r="D32" s="34">
        <v>0.63</v>
      </c>
      <c r="E32" s="34">
        <v>0.63</v>
      </c>
      <c r="F32" s="34">
        <f t="shared" si="0"/>
        <v>0</v>
      </c>
      <c r="G32" s="75">
        <f>(C32/C230)*G11</f>
        <v>2.4840153506732366E-3</v>
      </c>
      <c r="H32" s="76">
        <f t="shared" si="1"/>
        <v>2.4840153506732366E-3</v>
      </c>
      <c r="I32" s="45"/>
      <c r="J32" s="38"/>
      <c r="K32" s="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x14ac:dyDescent="0.25">
      <c r="A33" s="31">
        <v>224</v>
      </c>
      <c r="B33" s="32">
        <v>81500260</v>
      </c>
      <c r="C33" s="33">
        <v>44.8</v>
      </c>
      <c r="D33" s="34">
        <v>10.827</v>
      </c>
      <c r="E33" s="34">
        <v>10.839</v>
      </c>
      <c r="F33" s="34">
        <f t="shared" si="0"/>
        <v>1.2000000000000455E-2</v>
      </c>
      <c r="G33" s="75">
        <f>(C33/C230)*G11</f>
        <v>2.2945131486631128E-3</v>
      </c>
      <c r="H33" s="76">
        <f t="shared" si="1"/>
        <v>1.4294513148663568E-2</v>
      </c>
      <c r="I33" s="45"/>
      <c r="J33" s="38"/>
      <c r="K33" s="6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x14ac:dyDescent="0.25">
      <c r="A34" s="31">
        <v>225</v>
      </c>
      <c r="B34" s="32">
        <v>81500267</v>
      </c>
      <c r="C34" s="33">
        <v>63.5</v>
      </c>
      <c r="D34" s="34">
        <v>8.6050000000000004</v>
      </c>
      <c r="E34" s="34">
        <v>8.6080000000000005</v>
      </c>
      <c r="F34" s="34">
        <f t="shared" si="0"/>
        <v>3.0000000000001137E-3</v>
      </c>
      <c r="G34" s="75">
        <f>(C34/C230)*G11</f>
        <v>3.2522675209845468E-3</v>
      </c>
      <c r="H34" s="76">
        <f t="shared" si="1"/>
        <v>6.2522675209846605E-3</v>
      </c>
      <c r="I34" s="45"/>
      <c r="J34" s="38"/>
      <c r="K34" s="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x14ac:dyDescent="0.25">
      <c r="A35" s="31">
        <v>226</v>
      </c>
      <c r="B35" s="32">
        <v>81500269</v>
      </c>
      <c r="C35" s="33">
        <v>36.5</v>
      </c>
      <c r="D35" s="34">
        <v>2.9940000000000002</v>
      </c>
      <c r="E35" s="34">
        <v>3.0049999999999999</v>
      </c>
      <c r="F35" s="34">
        <f t="shared" si="0"/>
        <v>1.0999999999999677E-2</v>
      </c>
      <c r="G35" s="75">
        <f>(C35/C230)*G11</f>
        <v>1.8694136144241883E-3</v>
      </c>
      <c r="H35" s="76">
        <f t="shared" si="1"/>
        <v>1.2869413614423866E-2</v>
      </c>
      <c r="I35" s="45"/>
      <c r="J35" s="38"/>
      <c r="K35" s="6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25">
      <c r="A36" s="31">
        <v>227</v>
      </c>
      <c r="B36" s="32">
        <v>81500270</v>
      </c>
      <c r="C36" s="33">
        <v>63.8</v>
      </c>
      <c r="D36" s="34">
        <v>7.649</v>
      </c>
      <c r="E36" s="34">
        <v>7.649</v>
      </c>
      <c r="F36" s="34">
        <f t="shared" si="0"/>
        <v>0</v>
      </c>
      <c r="G36" s="75">
        <f>(C36/C230)*G11</f>
        <v>3.2676325643907727E-3</v>
      </c>
      <c r="H36" s="76">
        <f t="shared" si="1"/>
        <v>3.2676325643907727E-3</v>
      </c>
      <c r="I36" s="45"/>
      <c r="J36" s="38"/>
      <c r="K36" s="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31">
        <v>228</v>
      </c>
      <c r="B37" s="1">
        <v>81500268</v>
      </c>
      <c r="C37" s="33">
        <v>45.9</v>
      </c>
      <c r="D37" s="34">
        <v>9.3070000000000004</v>
      </c>
      <c r="E37" s="34">
        <v>9.3409999999999993</v>
      </c>
      <c r="F37" s="34">
        <f t="shared" si="0"/>
        <v>3.399999999999892E-2</v>
      </c>
      <c r="G37" s="75">
        <f>(C37/C230)*G11</f>
        <v>2.350851641152609E-3</v>
      </c>
      <c r="H37" s="76">
        <f t="shared" si="1"/>
        <v>3.6350851641151531E-2</v>
      </c>
      <c r="I37" s="45"/>
      <c r="J37" s="38"/>
      <c r="K37" s="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x14ac:dyDescent="0.25">
      <c r="A38" s="31">
        <v>229</v>
      </c>
      <c r="B38" s="32">
        <v>81500243</v>
      </c>
      <c r="C38" s="33">
        <v>52.7</v>
      </c>
      <c r="D38" s="42">
        <v>4.4080000000000004</v>
      </c>
      <c r="E38" s="42">
        <v>4.4080000000000004</v>
      </c>
      <c r="F38" s="34">
        <f t="shared" si="0"/>
        <v>0</v>
      </c>
      <c r="G38" s="75">
        <f>(C38/C230)*G11</f>
        <v>2.6991259583604033E-3</v>
      </c>
      <c r="H38" s="76">
        <f t="shared" si="1"/>
        <v>2.6991259583604033E-3</v>
      </c>
      <c r="I38" s="45"/>
      <c r="J38" s="38"/>
      <c r="K38" s="6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x14ac:dyDescent="0.25">
      <c r="A39" s="31">
        <v>230</v>
      </c>
      <c r="B39" s="32">
        <v>81500246</v>
      </c>
      <c r="C39" s="33">
        <v>43.5</v>
      </c>
      <c r="D39" s="42">
        <v>1.3280000000000001</v>
      </c>
      <c r="E39" s="42">
        <v>1.3280000000000001</v>
      </c>
      <c r="F39" s="34">
        <f t="shared" si="0"/>
        <v>0</v>
      </c>
      <c r="G39" s="75">
        <f>(C39/C230)*G11</f>
        <v>2.2279312939027995E-3</v>
      </c>
      <c r="H39" s="76">
        <f t="shared" si="1"/>
        <v>2.2279312939027995E-3</v>
      </c>
      <c r="I39" s="45"/>
      <c r="J39" s="38"/>
      <c r="K39" s="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31">
        <v>231</v>
      </c>
      <c r="B40" s="32">
        <v>81500250</v>
      </c>
      <c r="C40" s="33">
        <v>77.099999999999994</v>
      </c>
      <c r="D40" s="34">
        <v>5.0490000000000004</v>
      </c>
      <c r="E40" s="34">
        <v>5.0490000000000004</v>
      </c>
      <c r="F40" s="34">
        <f t="shared" si="0"/>
        <v>0</v>
      </c>
      <c r="G40" s="75">
        <f>(C40/C230)*G11</f>
        <v>3.9488161554001346E-3</v>
      </c>
      <c r="H40" s="76">
        <f t="shared" si="1"/>
        <v>3.9488161554001346E-3</v>
      </c>
      <c r="I40" s="45"/>
      <c r="J40" s="38"/>
      <c r="K40" s="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31">
        <v>232</v>
      </c>
      <c r="B41" s="32">
        <v>81500244</v>
      </c>
      <c r="C41" s="33">
        <v>77.900000000000006</v>
      </c>
      <c r="D41" s="42">
        <v>16.613</v>
      </c>
      <c r="E41" s="42">
        <v>16.66</v>
      </c>
      <c r="F41" s="34">
        <f t="shared" si="0"/>
        <v>4.7000000000000597E-2</v>
      </c>
      <c r="G41" s="75">
        <f>(C41/C230)*G11</f>
        <v>3.9897896044834048E-3</v>
      </c>
      <c r="H41" s="76">
        <f t="shared" si="1"/>
        <v>5.0989789604483998E-2</v>
      </c>
      <c r="I41" s="45"/>
      <c r="J41" s="38"/>
      <c r="K41" s="6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A42" s="31">
        <v>233</v>
      </c>
      <c r="B42" s="32">
        <v>81500248</v>
      </c>
      <c r="C42" s="33">
        <v>47.3</v>
      </c>
      <c r="D42" s="42">
        <v>4.46</v>
      </c>
      <c r="E42" s="42">
        <v>4.46</v>
      </c>
      <c r="F42" s="34">
        <f t="shared" si="0"/>
        <v>0</v>
      </c>
      <c r="G42" s="75">
        <f>(C42/C230)*G11</f>
        <v>2.4225551770483311E-3</v>
      </c>
      <c r="H42" s="76">
        <f t="shared" si="1"/>
        <v>2.4225551770483311E-3</v>
      </c>
      <c r="I42" s="45"/>
      <c r="J42" s="38"/>
      <c r="K42" s="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A43" s="31">
        <v>234</v>
      </c>
      <c r="B43" s="32">
        <v>81500249</v>
      </c>
      <c r="C43" s="33">
        <v>51.7</v>
      </c>
      <c r="D43" s="42">
        <v>1.5463</v>
      </c>
      <c r="E43" s="42">
        <v>1.5463</v>
      </c>
      <c r="F43" s="34">
        <f t="shared" si="0"/>
        <v>0</v>
      </c>
      <c r="G43" s="75">
        <f>(C43/C230)*G11</f>
        <v>2.6479091470063159E-3</v>
      </c>
      <c r="H43" s="76">
        <f t="shared" si="1"/>
        <v>2.6479091470063159E-3</v>
      </c>
      <c r="I43" s="45"/>
      <c r="J43" s="38"/>
      <c r="K43" s="6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A44" s="31">
        <v>235</v>
      </c>
      <c r="B44" s="32">
        <v>81500245</v>
      </c>
      <c r="C44" s="33">
        <v>48.7</v>
      </c>
      <c r="D44" s="34">
        <v>0.68789999999999996</v>
      </c>
      <c r="E44" s="34">
        <v>0.68789999999999996</v>
      </c>
      <c r="F44" s="34">
        <f t="shared" si="0"/>
        <v>0</v>
      </c>
      <c r="G44" s="75">
        <f>(C44/C230)*G11</f>
        <v>2.4942587129440537E-3</v>
      </c>
      <c r="H44" s="76">
        <f t="shared" si="1"/>
        <v>2.4942587129440537E-3</v>
      </c>
      <c r="I44" s="45"/>
      <c r="J44" s="38"/>
      <c r="K44" s="6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A45" s="31">
        <v>236</v>
      </c>
      <c r="B45" s="32">
        <v>81500247</v>
      </c>
      <c r="C45" s="33">
        <v>44.8</v>
      </c>
      <c r="D45" s="42">
        <v>5.4169</v>
      </c>
      <c r="E45" s="42">
        <v>5.4169</v>
      </c>
      <c r="F45" s="34">
        <f t="shared" si="0"/>
        <v>0</v>
      </c>
      <c r="G45" s="75">
        <f>(C45/C230)*G11</f>
        <v>2.2945131486631128E-3</v>
      </c>
      <c r="H45" s="76">
        <f t="shared" si="1"/>
        <v>2.2945131486631128E-3</v>
      </c>
      <c r="I45" s="45"/>
      <c r="J45" s="38"/>
      <c r="K45" s="6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25">
      <c r="A46" s="31">
        <v>237</v>
      </c>
      <c r="B46" s="32">
        <v>81500242</v>
      </c>
      <c r="C46" s="33">
        <v>63.5</v>
      </c>
      <c r="D46" s="34">
        <v>2.6537000000000002</v>
      </c>
      <c r="E46" s="34">
        <v>2.6537000000000002</v>
      </c>
      <c r="F46" s="34">
        <f t="shared" si="0"/>
        <v>0</v>
      </c>
      <c r="G46" s="75">
        <f>(C46/C230)*G11</f>
        <v>3.2522675209845468E-3</v>
      </c>
      <c r="H46" s="76">
        <f t="shared" si="1"/>
        <v>3.2522675209845468E-3</v>
      </c>
      <c r="I46" s="45"/>
      <c r="J46" s="38"/>
      <c r="K46" s="6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25">
      <c r="A47" s="31">
        <v>238</v>
      </c>
      <c r="B47" s="32">
        <v>81500241</v>
      </c>
      <c r="C47" s="33">
        <v>36.299999999999997</v>
      </c>
      <c r="D47" s="34">
        <v>4.5030000000000001</v>
      </c>
      <c r="E47" s="34">
        <v>4.5090000000000003</v>
      </c>
      <c r="F47" s="34">
        <f t="shared" si="0"/>
        <v>6.0000000000002274E-3</v>
      </c>
      <c r="G47" s="75">
        <f>(C47/C230)*G11</f>
        <v>1.8591702521533705E-3</v>
      </c>
      <c r="H47" s="76">
        <f t="shared" si="1"/>
        <v>7.8591702521535987E-3</v>
      </c>
      <c r="I47" s="45"/>
      <c r="J47" s="38"/>
      <c r="K47" s="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25">
      <c r="A48" s="31">
        <v>239</v>
      </c>
      <c r="B48" s="32">
        <v>81500241</v>
      </c>
      <c r="C48" s="33">
        <v>63.8</v>
      </c>
      <c r="D48" s="42">
        <v>7.9039999999999999</v>
      </c>
      <c r="E48" s="42">
        <v>7.9459999999999997</v>
      </c>
      <c r="F48" s="34">
        <f t="shared" si="0"/>
        <v>4.1999999999999815E-2</v>
      </c>
      <c r="G48" s="75">
        <f>(C48/C230)*G11</f>
        <v>3.2676325643907727E-3</v>
      </c>
      <c r="H48" s="76">
        <f t="shared" si="1"/>
        <v>4.5267632564390585E-2</v>
      </c>
      <c r="I48" s="45"/>
      <c r="J48" s="38"/>
      <c r="K48" s="6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x14ac:dyDescent="0.25">
      <c r="A49" s="31">
        <v>240</v>
      </c>
      <c r="B49" s="32">
        <v>81500253</v>
      </c>
      <c r="C49" s="33">
        <v>45.5</v>
      </c>
      <c r="D49" s="42">
        <v>7.6509999999999998</v>
      </c>
      <c r="E49" s="42">
        <v>7.6520000000000001</v>
      </c>
      <c r="F49" s="34">
        <f t="shared" si="0"/>
        <v>1.000000000000334E-3</v>
      </c>
      <c r="G49" s="75">
        <f>(C49/C230)*G11</f>
        <v>2.3303649166109743E-3</v>
      </c>
      <c r="H49" s="76">
        <f t="shared" si="1"/>
        <v>3.3303649166113083E-3</v>
      </c>
      <c r="I49" s="45"/>
      <c r="J49" s="38"/>
      <c r="K49" s="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x14ac:dyDescent="0.25">
      <c r="A50" s="31">
        <v>241</v>
      </c>
      <c r="B50" s="32">
        <v>81500234</v>
      </c>
      <c r="C50" s="33">
        <v>52.7</v>
      </c>
      <c r="D50" s="42">
        <v>2.9940000000000002</v>
      </c>
      <c r="E50" s="42">
        <v>2.9940000000000002</v>
      </c>
      <c r="F50" s="34">
        <f t="shared" si="0"/>
        <v>0</v>
      </c>
      <c r="G50" s="75">
        <f>(C50/C230)*G11</f>
        <v>2.6991259583604033E-3</v>
      </c>
      <c r="H50" s="76">
        <f t="shared" si="1"/>
        <v>2.6991259583604033E-3</v>
      </c>
      <c r="I50" s="45"/>
      <c r="J50" s="38"/>
      <c r="K50" s="6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x14ac:dyDescent="0.25">
      <c r="A51" s="31">
        <v>242</v>
      </c>
      <c r="B51" s="32">
        <v>81500252</v>
      </c>
      <c r="C51" s="33">
        <v>43.7</v>
      </c>
      <c r="D51" s="42">
        <v>3.3999999999999998E-3</v>
      </c>
      <c r="E51" s="42">
        <v>3.3999999999999998E-3</v>
      </c>
      <c r="F51" s="34">
        <f t="shared" si="0"/>
        <v>0</v>
      </c>
      <c r="G51" s="75">
        <f>(C51/C230)*G11</f>
        <v>2.2381746561736171E-3</v>
      </c>
      <c r="H51" s="76">
        <f t="shared" si="1"/>
        <v>2.2381746561736171E-3</v>
      </c>
      <c r="I51" s="45"/>
      <c r="J51" s="38"/>
      <c r="K51" s="6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x14ac:dyDescent="0.25">
      <c r="A52" s="31">
        <v>243</v>
      </c>
      <c r="B52" s="32">
        <v>81500256</v>
      </c>
      <c r="C52" s="33">
        <v>77.3</v>
      </c>
      <c r="D52" s="42">
        <v>5.7981999999999996</v>
      </c>
      <c r="E52" s="42">
        <v>5.7981999999999996</v>
      </c>
      <c r="F52" s="34">
        <f t="shared" si="0"/>
        <v>0</v>
      </c>
      <c r="G52" s="75">
        <f>(C52/C230)*G11</f>
        <v>3.9590595176709513E-3</v>
      </c>
      <c r="H52" s="76">
        <f t="shared" si="1"/>
        <v>3.9590595176709513E-3</v>
      </c>
      <c r="I52" s="45"/>
      <c r="J52" s="38"/>
      <c r="K52" s="6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x14ac:dyDescent="0.25">
      <c r="A53" s="31">
        <v>244</v>
      </c>
      <c r="B53" s="32">
        <v>81500256</v>
      </c>
      <c r="C53" s="33">
        <v>77.099999999999994</v>
      </c>
      <c r="D53" s="42">
        <v>9.8439999999999994</v>
      </c>
      <c r="E53" s="42">
        <v>9.859</v>
      </c>
      <c r="F53" s="34">
        <f t="shared" si="0"/>
        <v>1.5000000000000568E-2</v>
      </c>
      <c r="G53" s="75">
        <f>(C53/C230)*G11</f>
        <v>3.9488161554001346E-3</v>
      </c>
      <c r="H53" s="76">
        <f t="shared" si="1"/>
        <v>1.8948816155400703E-2</v>
      </c>
      <c r="I53" s="45"/>
      <c r="J53" s="38"/>
      <c r="K53" s="6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31">
        <v>245</v>
      </c>
      <c r="B54" s="32">
        <v>81500255</v>
      </c>
      <c r="C54" s="33">
        <v>47.4</v>
      </c>
      <c r="D54" s="42">
        <v>4.7930000000000001</v>
      </c>
      <c r="E54" s="42">
        <v>4.8079999999999998</v>
      </c>
      <c r="F54" s="34">
        <f t="shared" si="0"/>
        <v>1.499999999999968E-2</v>
      </c>
      <c r="G54" s="75">
        <f>(C54/C230)*G11</f>
        <v>2.4276768581837399E-3</v>
      </c>
      <c r="H54" s="76">
        <f t="shared" si="1"/>
        <v>1.742767685818342E-2</v>
      </c>
      <c r="I54" s="45"/>
      <c r="J54" s="38"/>
      <c r="K54" s="6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x14ac:dyDescent="0.25">
      <c r="A55" s="31">
        <v>246</v>
      </c>
      <c r="B55" s="32">
        <v>81500240</v>
      </c>
      <c r="C55" s="33">
        <v>51.7</v>
      </c>
      <c r="D55" s="42">
        <v>2.57</v>
      </c>
      <c r="E55" s="42">
        <v>2.57</v>
      </c>
      <c r="F55" s="34">
        <f t="shared" si="0"/>
        <v>0</v>
      </c>
      <c r="G55" s="75">
        <f>(C55/C230)*G11</f>
        <v>2.6479091470063159E-3</v>
      </c>
      <c r="H55" s="76">
        <f t="shared" si="1"/>
        <v>2.6479091470063159E-3</v>
      </c>
      <c r="I55" s="45"/>
      <c r="J55" s="38"/>
      <c r="K55" s="6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x14ac:dyDescent="0.25">
      <c r="A56" s="31">
        <v>247</v>
      </c>
      <c r="B56" s="32">
        <v>81500239</v>
      </c>
      <c r="C56" s="33">
        <v>48.6</v>
      </c>
      <c r="D56" s="34">
        <v>9.5649999999999995</v>
      </c>
      <c r="E56" s="34">
        <v>9.5649999999999995</v>
      </c>
      <c r="F56" s="34">
        <f t="shared" si="0"/>
        <v>0</v>
      </c>
      <c r="G56" s="75">
        <f>(C56/C230)*G11</f>
        <v>2.4891370318086449E-3</v>
      </c>
      <c r="H56" s="76">
        <f t="shared" si="1"/>
        <v>2.4891370318086449E-3</v>
      </c>
      <c r="I56" s="45"/>
      <c r="J56" s="38"/>
      <c r="K56" s="6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x14ac:dyDescent="0.25">
      <c r="A57" s="31">
        <v>248</v>
      </c>
      <c r="B57" s="32">
        <v>81500233</v>
      </c>
      <c r="C57" s="33">
        <v>44.3</v>
      </c>
      <c r="D57" s="34">
        <v>4.4530000000000003</v>
      </c>
      <c r="E57" s="34">
        <v>4.4770000000000003</v>
      </c>
      <c r="F57" s="34">
        <f t="shared" si="0"/>
        <v>2.4000000000000021E-2</v>
      </c>
      <c r="G57" s="75">
        <f>(C57/C230)*G11</f>
        <v>2.2689047429860693E-3</v>
      </c>
      <c r="H57" s="76">
        <f t="shared" si="1"/>
        <v>2.6268904742986092E-2</v>
      </c>
      <c r="I57" s="45"/>
      <c r="J57" s="38"/>
      <c r="K57" s="6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x14ac:dyDescent="0.25">
      <c r="A58" s="31">
        <v>249</v>
      </c>
      <c r="B58" s="32">
        <v>81500235</v>
      </c>
      <c r="C58" s="33">
        <v>63.2</v>
      </c>
      <c r="D58" s="34">
        <v>13.638</v>
      </c>
      <c r="E58" s="34">
        <v>13.659000000000001</v>
      </c>
      <c r="F58" s="34">
        <f t="shared" si="0"/>
        <v>2.1000000000000796E-2</v>
      </c>
      <c r="G58" s="75">
        <f>(C58/C230)*G11</f>
        <v>3.2369024775783205E-3</v>
      </c>
      <c r="H58" s="76">
        <f t="shared" si="1"/>
        <v>2.4236902477579116E-2</v>
      </c>
      <c r="I58" s="45"/>
      <c r="J58" s="38"/>
      <c r="K58" s="6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31">
        <v>250</v>
      </c>
      <c r="B59" s="32">
        <v>81500236</v>
      </c>
      <c r="C59" s="33">
        <v>36.299999999999997</v>
      </c>
      <c r="D59" s="34">
        <v>6.7370000000000001</v>
      </c>
      <c r="E59" s="34">
        <v>6.7460000000000004</v>
      </c>
      <c r="F59" s="34">
        <f t="shared" si="0"/>
        <v>9.0000000000003411E-3</v>
      </c>
      <c r="G59" s="75">
        <f>(C59/C230)*G11</f>
        <v>1.8591702521533705E-3</v>
      </c>
      <c r="H59" s="76">
        <f t="shared" si="1"/>
        <v>1.0859170252153712E-2</v>
      </c>
      <c r="I59" s="45"/>
      <c r="J59" s="38"/>
      <c r="K59" s="6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31">
        <v>251</v>
      </c>
      <c r="B60" s="32">
        <v>81500238</v>
      </c>
      <c r="C60" s="33">
        <v>63.6</v>
      </c>
      <c r="D60" s="34">
        <v>14.504</v>
      </c>
      <c r="E60" s="34">
        <v>14.544</v>
      </c>
      <c r="F60" s="34">
        <f t="shared" si="0"/>
        <v>4.0000000000000924E-2</v>
      </c>
      <c r="G60" s="75">
        <f>(C60/C230)*G11</f>
        <v>3.2573892021199552E-3</v>
      </c>
      <c r="H60" s="76">
        <f t="shared" si="1"/>
        <v>4.3257389202120876E-2</v>
      </c>
      <c r="I60" s="45"/>
      <c r="J60" s="38"/>
      <c r="K60" s="6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31">
        <v>252</v>
      </c>
      <c r="B61" s="32">
        <v>81500237</v>
      </c>
      <c r="C61" s="33">
        <v>45.7</v>
      </c>
      <c r="D61" s="34">
        <v>0.86550000000000005</v>
      </c>
      <c r="E61" s="34">
        <v>0.86550000000000005</v>
      </c>
      <c r="F61" s="34">
        <f t="shared" si="0"/>
        <v>0</v>
      </c>
      <c r="G61" s="75">
        <f>(C61/C230)*G11</f>
        <v>2.3406082788817919E-3</v>
      </c>
      <c r="H61" s="76">
        <f t="shared" si="1"/>
        <v>2.3406082788817919E-3</v>
      </c>
      <c r="I61" s="45"/>
      <c r="J61" s="38"/>
      <c r="K61" s="6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x14ac:dyDescent="0.25">
      <c r="A62" s="31">
        <v>253</v>
      </c>
      <c r="B62" s="32">
        <v>81500232</v>
      </c>
      <c r="C62" s="33">
        <v>52.8</v>
      </c>
      <c r="D62" s="34">
        <v>11.361000000000001</v>
      </c>
      <c r="E62" s="34">
        <v>11.39</v>
      </c>
      <c r="F62" s="34">
        <f t="shared" si="0"/>
        <v>2.8999999999999915E-2</v>
      </c>
      <c r="G62" s="75">
        <f>(C62/C230)*G11</f>
        <v>2.7042476394958121E-3</v>
      </c>
      <c r="H62" s="76">
        <f t="shared" si="1"/>
        <v>3.1704247639495725E-2</v>
      </c>
      <c r="I62" s="45"/>
      <c r="J62" s="38"/>
      <c r="K62" s="6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x14ac:dyDescent="0.25">
      <c r="A63" s="31">
        <v>254</v>
      </c>
      <c r="B63" s="32">
        <v>81500226</v>
      </c>
      <c r="C63" s="33">
        <v>43.4</v>
      </c>
      <c r="D63" s="34">
        <v>8.5879999999999992</v>
      </c>
      <c r="E63" s="34">
        <v>8.5879999999999992</v>
      </c>
      <c r="F63" s="34">
        <f t="shared" si="0"/>
        <v>0</v>
      </c>
      <c r="G63" s="75">
        <f>(C63/C230)*G11</f>
        <v>2.2228096127673907E-3</v>
      </c>
      <c r="H63" s="76">
        <f t="shared" si="1"/>
        <v>2.2228096127673907E-3</v>
      </c>
      <c r="I63" s="45"/>
      <c r="J63" s="38"/>
      <c r="K63" s="6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31">
        <v>255</v>
      </c>
      <c r="B64" s="32">
        <v>81500227</v>
      </c>
      <c r="C64" s="33">
        <v>77.099999999999994</v>
      </c>
      <c r="D64" s="34">
        <v>14.706</v>
      </c>
      <c r="E64" s="34">
        <v>14.715999999999999</v>
      </c>
      <c r="F64" s="34">
        <f t="shared" si="0"/>
        <v>9.9999999999997868E-3</v>
      </c>
      <c r="G64" s="75">
        <f>(C64/C230)*G11</f>
        <v>3.9488161554001346E-3</v>
      </c>
      <c r="H64" s="76">
        <f t="shared" si="1"/>
        <v>1.3948816155399921E-2</v>
      </c>
      <c r="I64" s="45"/>
      <c r="J64" s="38"/>
      <c r="K64" s="6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31">
        <v>256</v>
      </c>
      <c r="B65" s="41">
        <v>81500230</v>
      </c>
      <c r="C65" s="33">
        <v>77.400000000000006</v>
      </c>
      <c r="D65" s="34">
        <v>17.114999999999998</v>
      </c>
      <c r="E65" s="34">
        <v>17.114999999999998</v>
      </c>
      <c r="F65" s="34">
        <f t="shared" si="0"/>
        <v>0</v>
      </c>
      <c r="G65" s="75">
        <f>(C65/C230)*G11</f>
        <v>3.9641811988063609E-3</v>
      </c>
      <c r="H65" s="76">
        <f t="shared" si="1"/>
        <v>3.9641811988063609E-3</v>
      </c>
      <c r="I65" s="45"/>
      <c r="J65" s="38"/>
      <c r="K65" s="6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x14ac:dyDescent="0.25">
      <c r="A66" s="31">
        <v>257</v>
      </c>
      <c r="B66" s="32">
        <v>81500228</v>
      </c>
      <c r="C66" s="33">
        <v>47.7</v>
      </c>
      <c r="D66" s="34">
        <v>7.84</v>
      </c>
      <c r="E66" s="34">
        <v>7.8570000000000002</v>
      </c>
      <c r="F66" s="34">
        <f t="shared" si="0"/>
        <v>1.7000000000000348E-2</v>
      </c>
      <c r="G66" s="75">
        <f>(C66/C230)*G11</f>
        <v>2.4430419015899663E-3</v>
      </c>
      <c r="H66" s="76">
        <f t="shared" si="1"/>
        <v>1.9443041901590314E-2</v>
      </c>
      <c r="I66" s="45"/>
      <c r="J66" s="38"/>
      <c r="K66" s="6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x14ac:dyDescent="0.25">
      <c r="A67" s="31">
        <v>258</v>
      </c>
      <c r="B67" s="32">
        <v>81500225</v>
      </c>
      <c r="C67" s="33">
        <v>51.6</v>
      </c>
      <c r="D67" s="34">
        <v>1.1516</v>
      </c>
      <c r="E67" s="34">
        <v>1.1516</v>
      </c>
      <c r="F67" s="34">
        <f t="shared" si="0"/>
        <v>0</v>
      </c>
      <c r="G67" s="75">
        <f>(C67/C230)*G11</f>
        <v>2.6427874658709067E-3</v>
      </c>
      <c r="H67" s="76">
        <f t="shared" si="1"/>
        <v>2.6427874658709067E-3</v>
      </c>
      <c r="I67" s="45"/>
      <c r="J67" s="38"/>
      <c r="K67" s="6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x14ac:dyDescent="0.25">
      <c r="A68" s="31">
        <v>259</v>
      </c>
      <c r="B68" s="32">
        <v>81500229</v>
      </c>
      <c r="C68" s="33">
        <v>48.4</v>
      </c>
      <c r="D68" s="34">
        <v>3.6469999999999998</v>
      </c>
      <c r="E68" s="34">
        <v>3.6560000000000001</v>
      </c>
      <c r="F68" s="34">
        <f t="shared" si="0"/>
        <v>9.0000000000003411E-3</v>
      </c>
      <c r="G68" s="75">
        <f>(C68/C230)*G11</f>
        <v>2.4788936695378273E-3</v>
      </c>
      <c r="H68" s="76">
        <f t="shared" si="1"/>
        <v>1.1478893669538168E-2</v>
      </c>
      <c r="I68" s="45"/>
      <c r="J68" s="38"/>
      <c r="K68" s="6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x14ac:dyDescent="0.25">
      <c r="A69" s="31">
        <v>260</v>
      </c>
      <c r="B69" s="32">
        <v>81500231</v>
      </c>
      <c r="C69" s="33">
        <v>44.7</v>
      </c>
      <c r="D69" s="34">
        <v>6.9160000000000004</v>
      </c>
      <c r="E69" s="34">
        <v>6.9269999999999996</v>
      </c>
      <c r="F69" s="34">
        <f t="shared" si="0"/>
        <v>1.0999999999999233E-2</v>
      </c>
      <c r="G69" s="75">
        <f>(C69/C230)*G11</f>
        <v>2.2893914675277045E-3</v>
      </c>
      <c r="H69" s="76">
        <f t="shared" si="1"/>
        <v>1.3289391467526937E-2</v>
      </c>
      <c r="I69" s="45"/>
      <c r="J69" s="38"/>
      <c r="K69" s="6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x14ac:dyDescent="0.25">
      <c r="A70" s="31">
        <v>261</v>
      </c>
      <c r="B70" s="32">
        <v>81500272</v>
      </c>
      <c r="C70" s="33">
        <v>63.5</v>
      </c>
      <c r="D70" s="34">
        <v>4.3239999999999998</v>
      </c>
      <c r="E70" s="34">
        <v>4.3239999999999998</v>
      </c>
      <c r="F70" s="34">
        <f t="shared" si="0"/>
        <v>0</v>
      </c>
      <c r="G70" s="75">
        <f>(C70/C230)*G11</f>
        <v>3.2522675209845468E-3</v>
      </c>
      <c r="H70" s="76">
        <f t="shared" si="1"/>
        <v>3.2522675209845468E-3</v>
      </c>
      <c r="I70" s="45"/>
      <c r="J70" s="38"/>
      <c r="K70" s="6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x14ac:dyDescent="0.25">
      <c r="A71" s="31">
        <v>262</v>
      </c>
      <c r="B71" s="32">
        <v>81500271</v>
      </c>
      <c r="C71" s="33">
        <v>36.5</v>
      </c>
      <c r="D71" s="34">
        <v>0.92900000000000005</v>
      </c>
      <c r="E71" s="34">
        <v>0.92900000000000005</v>
      </c>
      <c r="F71" s="34">
        <f t="shared" si="0"/>
        <v>0</v>
      </c>
      <c r="G71" s="75">
        <f>(C71/C230)*G11</f>
        <v>1.8694136144241883E-3</v>
      </c>
      <c r="H71" s="76">
        <f t="shared" si="1"/>
        <v>1.8694136144241883E-3</v>
      </c>
      <c r="I71" s="45"/>
      <c r="J71" s="38"/>
      <c r="K71" s="6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x14ac:dyDescent="0.25">
      <c r="A72" s="31">
        <v>263</v>
      </c>
      <c r="B72" s="32">
        <v>81500258</v>
      </c>
      <c r="C72" s="33">
        <v>63.8</v>
      </c>
      <c r="D72" s="34">
        <v>5.617</v>
      </c>
      <c r="E72" s="34">
        <v>5.617</v>
      </c>
      <c r="F72" s="34">
        <f t="shared" si="0"/>
        <v>0</v>
      </c>
      <c r="G72" s="75">
        <f>(C72/C230)*G11</f>
        <v>3.2676325643907727E-3</v>
      </c>
      <c r="H72" s="76">
        <f t="shared" si="1"/>
        <v>3.2676325643907727E-3</v>
      </c>
      <c r="I72" s="45"/>
      <c r="J72" s="38"/>
      <c r="K72" s="6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x14ac:dyDescent="0.25">
      <c r="A73" s="31">
        <v>264</v>
      </c>
      <c r="B73" s="32">
        <v>81500257</v>
      </c>
      <c r="C73" s="33">
        <v>45.6</v>
      </c>
      <c r="D73" s="34">
        <v>10.026999999999999</v>
      </c>
      <c r="E73" s="34">
        <v>10.065</v>
      </c>
      <c r="F73" s="34">
        <f t="shared" si="0"/>
        <v>3.8000000000000256E-2</v>
      </c>
      <c r="G73" s="75">
        <f>(C73/C230)*G11</f>
        <v>2.3354865977463831E-3</v>
      </c>
      <c r="H73" s="76">
        <f t="shared" si="1"/>
        <v>4.0335486597746641E-2</v>
      </c>
      <c r="I73" s="45"/>
      <c r="J73" s="38"/>
      <c r="K73" s="6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x14ac:dyDescent="0.25">
      <c r="A74" s="31">
        <v>265</v>
      </c>
      <c r="B74" s="32">
        <v>81500519</v>
      </c>
      <c r="C74" s="33">
        <v>53.2</v>
      </c>
      <c r="D74" s="34">
        <v>1.3939999999999999</v>
      </c>
      <c r="E74" s="34">
        <v>1.405</v>
      </c>
      <c r="F74" s="34">
        <f t="shared" si="0"/>
        <v>1.1000000000000121E-2</v>
      </c>
      <c r="G74" s="75">
        <f>(C74/C230)*G11</f>
        <v>2.7247343640374468E-3</v>
      </c>
      <c r="H74" s="76">
        <f t="shared" si="1"/>
        <v>1.3724734364037568E-2</v>
      </c>
      <c r="I74" s="45"/>
      <c r="J74" s="38"/>
      <c r="K74" s="6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x14ac:dyDescent="0.25">
      <c r="A75" s="31">
        <v>266</v>
      </c>
      <c r="B75" s="32">
        <v>81500516</v>
      </c>
      <c r="C75" s="33">
        <v>42.9</v>
      </c>
      <c r="D75" s="34">
        <v>1.4490000000000001</v>
      </c>
      <c r="E75" s="34">
        <v>1.4490000000000001</v>
      </c>
      <c r="F75" s="34">
        <f t="shared" si="0"/>
        <v>0</v>
      </c>
      <c r="G75" s="75">
        <f>(C75/C230)*G11</f>
        <v>2.1972012070903468E-3</v>
      </c>
      <c r="H75" s="76">
        <f t="shared" si="1"/>
        <v>2.1972012070903468E-3</v>
      </c>
      <c r="I75" s="45"/>
      <c r="J75" s="38"/>
      <c r="K75" s="6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x14ac:dyDescent="0.25">
      <c r="A76" s="31">
        <v>267</v>
      </c>
      <c r="B76" s="32">
        <v>81500512</v>
      </c>
      <c r="C76" s="33">
        <v>77.2</v>
      </c>
      <c r="D76" s="34">
        <v>1.5029999999999999</v>
      </c>
      <c r="E76" s="34">
        <v>1.5029999999999999</v>
      </c>
      <c r="F76" s="34">
        <f t="shared" si="0"/>
        <v>0</v>
      </c>
      <c r="G76" s="75">
        <f>(C76/C230)*G11</f>
        <v>3.9539378365355433E-3</v>
      </c>
      <c r="H76" s="76">
        <f t="shared" si="1"/>
        <v>3.9539378365355433E-3</v>
      </c>
      <c r="I76" s="45"/>
      <c r="J76" s="38"/>
      <c r="K76" s="6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x14ac:dyDescent="0.25">
      <c r="A77" s="31">
        <v>268</v>
      </c>
      <c r="B77" s="32">
        <v>81500518</v>
      </c>
      <c r="C77" s="33">
        <v>77</v>
      </c>
      <c r="D77" s="34">
        <v>7.83</v>
      </c>
      <c r="E77" s="34">
        <v>7.8479999999999999</v>
      </c>
      <c r="F77" s="34">
        <f t="shared" si="0"/>
        <v>1.7999999999999794E-2</v>
      </c>
      <c r="G77" s="75">
        <f>(C77/C230)*G11</f>
        <v>3.9436944742647258E-3</v>
      </c>
      <c r="H77" s="76">
        <f t="shared" si="1"/>
        <v>2.194369447426452E-2</v>
      </c>
      <c r="I77" s="45"/>
      <c r="J77" s="38"/>
      <c r="K77" s="6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x14ac:dyDescent="0.25">
      <c r="A78" s="31">
        <v>269</v>
      </c>
      <c r="B78" s="32">
        <v>81500517</v>
      </c>
      <c r="C78" s="33">
        <v>47.2</v>
      </c>
      <c r="D78" s="34">
        <v>4.6369999999999996</v>
      </c>
      <c r="E78" s="34">
        <v>4.6479999999999997</v>
      </c>
      <c r="F78" s="34">
        <f t="shared" si="0"/>
        <v>1.1000000000000121E-2</v>
      </c>
      <c r="G78" s="75">
        <f>(C78/C230)*G11</f>
        <v>2.4174334959129228E-3</v>
      </c>
      <c r="H78" s="76">
        <f t="shared" si="1"/>
        <v>1.3417433495913043E-2</v>
      </c>
      <c r="I78" s="45"/>
      <c r="J78" s="38"/>
      <c r="K78" s="6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x14ac:dyDescent="0.25">
      <c r="A79" s="31">
        <v>270</v>
      </c>
      <c r="B79" s="32">
        <v>81500514</v>
      </c>
      <c r="C79" s="33">
        <v>52.4</v>
      </c>
      <c r="D79" s="34">
        <v>3.8220000000000001</v>
      </c>
      <c r="E79" s="34">
        <v>3.8220000000000001</v>
      </c>
      <c r="F79" s="34">
        <f t="shared" ref="F79:F142" si="2">E79-D79</f>
        <v>0</v>
      </c>
      <c r="G79" s="75">
        <f>(C79/C230)*G11</f>
        <v>2.683760914954177E-3</v>
      </c>
      <c r="H79" s="76">
        <f t="shared" ref="H79:H142" si="3">G79+F79</f>
        <v>2.683760914954177E-3</v>
      </c>
      <c r="I79" s="45"/>
      <c r="J79" s="38"/>
      <c r="K79" s="6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x14ac:dyDescent="0.25">
      <c r="A80" s="31">
        <v>271</v>
      </c>
      <c r="B80" s="32">
        <v>81500508</v>
      </c>
      <c r="C80" s="33">
        <v>48.2</v>
      </c>
      <c r="D80" s="34">
        <v>0</v>
      </c>
      <c r="E80" s="34">
        <v>0</v>
      </c>
      <c r="F80" s="34">
        <f t="shared" si="2"/>
        <v>0</v>
      </c>
      <c r="G80" s="75">
        <f>(C80/C230)*G11</f>
        <v>2.4686503072670102E-3</v>
      </c>
      <c r="H80" s="76">
        <f t="shared" si="3"/>
        <v>2.4686503072670102E-3</v>
      </c>
      <c r="I80" s="45"/>
      <c r="J80" s="38"/>
      <c r="K80" s="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x14ac:dyDescent="0.25">
      <c r="A81" s="31">
        <v>272</v>
      </c>
      <c r="B81" s="32">
        <v>81500513</v>
      </c>
      <c r="C81" s="33">
        <v>44.6</v>
      </c>
      <c r="D81" s="34">
        <v>2.0830000000000002</v>
      </c>
      <c r="E81" s="34">
        <v>2.0830000000000002</v>
      </c>
      <c r="F81" s="34">
        <f t="shared" si="2"/>
        <v>0</v>
      </c>
      <c r="G81" s="75">
        <f>(C81/C230)*G11</f>
        <v>2.2842697863922957E-3</v>
      </c>
      <c r="H81" s="76">
        <f t="shared" si="3"/>
        <v>2.2842697863922957E-3</v>
      </c>
      <c r="I81" s="45"/>
      <c r="J81" s="38"/>
      <c r="K81" s="6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x14ac:dyDescent="0.25">
      <c r="A82" s="31">
        <v>273</v>
      </c>
      <c r="B82" s="32">
        <v>81500509</v>
      </c>
      <c r="C82" s="33">
        <v>63.7</v>
      </c>
      <c r="D82" s="34">
        <v>4.12</v>
      </c>
      <c r="E82" s="34">
        <v>4.1269999999999998</v>
      </c>
      <c r="F82" s="34">
        <f t="shared" si="2"/>
        <v>6.9999999999996732E-3</v>
      </c>
      <c r="G82" s="75">
        <f>(C82/C230)*G11</f>
        <v>3.262510883255364E-3</v>
      </c>
      <c r="H82" s="76">
        <f t="shared" si="3"/>
        <v>1.0262510883255038E-2</v>
      </c>
      <c r="I82" s="45"/>
      <c r="J82" s="38"/>
      <c r="K82" s="6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x14ac:dyDescent="0.25">
      <c r="A83" s="31">
        <v>274</v>
      </c>
      <c r="B83" s="32">
        <v>81500506</v>
      </c>
      <c r="C83" s="33">
        <v>36.4</v>
      </c>
      <c r="D83" s="34">
        <v>0</v>
      </c>
      <c r="E83" s="34">
        <v>0</v>
      </c>
      <c r="F83" s="34">
        <f t="shared" si="2"/>
        <v>0</v>
      </c>
      <c r="G83" s="75">
        <f>(C83/C230)*G11</f>
        <v>1.8642919332887793E-3</v>
      </c>
      <c r="H83" s="76">
        <f t="shared" si="3"/>
        <v>1.8642919332887793E-3</v>
      </c>
      <c r="I83" s="45"/>
      <c r="J83" s="38"/>
      <c r="K83" s="6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x14ac:dyDescent="0.25">
      <c r="A84" s="31">
        <v>275</v>
      </c>
      <c r="B84" s="32">
        <v>81500505</v>
      </c>
      <c r="C84" s="33">
        <v>64.2</v>
      </c>
      <c r="D84" s="34">
        <v>9.1590000000000007</v>
      </c>
      <c r="E84" s="34">
        <v>9.1590000000000007</v>
      </c>
      <c r="F84" s="34">
        <f t="shared" si="2"/>
        <v>0</v>
      </c>
      <c r="G84" s="75">
        <f>(C84/C230)*G11</f>
        <v>3.2881192889324075E-3</v>
      </c>
      <c r="H84" s="76">
        <f t="shared" si="3"/>
        <v>3.2881192889324075E-3</v>
      </c>
      <c r="I84" s="45"/>
      <c r="J84" s="38"/>
      <c r="K84" s="6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x14ac:dyDescent="0.25">
      <c r="A85" s="31">
        <v>276</v>
      </c>
      <c r="B85" s="32">
        <v>81500515</v>
      </c>
      <c r="C85" s="33">
        <v>45.5</v>
      </c>
      <c r="D85" s="34">
        <v>7.0389999999999997</v>
      </c>
      <c r="E85" s="34">
        <v>7.0460000000000003</v>
      </c>
      <c r="F85" s="34">
        <f t="shared" si="2"/>
        <v>7.0000000000005613E-3</v>
      </c>
      <c r="G85" s="75">
        <f>(C85/C230)*G11</f>
        <v>2.3303649166109743E-3</v>
      </c>
      <c r="H85" s="76">
        <f t="shared" si="3"/>
        <v>9.3303649166115357E-3</v>
      </c>
      <c r="I85" s="45"/>
      <c r="J85" s="38"/>
      <c r="K85" s="6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x14ac:dyDescent="0.25">
      <c r="A86" s="31">
        <v>277</v>
      </c>
      <c r="B86" s="32">
        <v>81500420</v>
      </c>
      <c r="C86" s="33">
        <v>52.7</v>
      </c>
      <c r="D86" s="34">
        <v>8.9870000000000001</v>
      </c>
      <c r="E86" s="34">
        <v>8.9939999999999998</v>
      </c>
      <c r="F86" s="34">
        <f t="shared" si="2"/>
        <v>6.9999999999996732E-3</v>
      </c>
      <c r="G86" s="75">
        <f>(C86/C230)*G11</f>
        <v>2.6991259583604033E-3</v>
      </c>
      <c r="H86" s="76">
        <f t="shared" si="3"/>
        <v>9.6991259583600765E-3</v>
      </c>
      <c r="I86" s="45"/>
      <c r="J86" s="38"/>
      <c r="K86" s="6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x14ac:dyDescent="0.25">
      <c r="A87" s="31">
        <v>278</v>
      </c>
      <c r="B87" s="32">
        <v>81500510</v>
      </c>
      <c r="C87" s="33">
        <v>42.9</v>
      </c>
      <c r="D87" s="34">
        <v>6.7679999999999998</v>
      </c>
      <c r="E87" s="34">
        <v>6.7679999999999998</v>
      </c>
      <c r="F87" s="34">
        <f t="shared" si="2"/>
        <v>0</v>
      </c>
      <c r="G87" s="75">
        <f>(C87/C230)*G11</f>
        <v>2.1972012070903468E-3</v>
      </c>
      <c r="H87" s="76">
        <f t="shared" si="3"/>
        <v>2.1972012070903468E-3</v>
      </c>
      <c r="I87" s="45"/>
      <c r="J87" s="38"/>
      <c r="K87" s="6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x14ac:dyDescent="0.25">
      <c r="A88" s="31">
        <v>279</v>
      </c>
      <c r="B88" s="32">
        <v>81500511</v>
      </c>
      <c r="C88" s="33">
        <v>77</v>
      </c>
      <c r="D88" s="34">
        <v>20.113</v>
      </c>
      <c r="E88" s="34">
        <v>20.138999999999999</v>
      </c>
      <c r="F88" s="34">
        <f t="shared" si="2"/>
        <v>2.5999999999999801E-2</v>
      </c>
      <c r="G88" s="75">
        <f>(C88/C230)*G11</f>
        <v>3.9436944742647258E-3</v>
      </c>
      <c r="H88" s="76">
        <f t="shared" si="3"/>
        <v>2.9943694474264527E-2</v>
      </c>
      <c r="I88" s="45"/>
      <c r="J88" s="38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x14ac:dyDescent="0.25">
      <c r="A89" s="31">
        <v>280</v>
      </c>
      <c r="B89" s="32">
        <v>81500504</v>
      </c>
      <c r="C89" s="33">
        <v>76.900000000000006</v>
      </c>
      <c r="D89" s="34">
        <v>11.497999999999999</v>
      </c>
      <c r="E89" s="34">
        <v>11.497999999999999</v>
      </c>
      <c r="F89" s="34">
        <f t="shared" si="2"/>
        <v>0</v>
      </c>
      <c r="G89" s="75">
        <f>(C89/C230)*G11</f>
        <v>3.938572793129317E-3</v>
      </c>
      <c r="H89" s="76">
        <f t="shared" si="3"/>
        <v>3.938572793129317E-3</v>
      </c>
      <c r="I89" s="45"/>
      <c r="J89" s="38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x14ac:dyDescent="0.25">
      <c r="A90" s="31">
        <v>281</v>
      </c>
      <c r="B90" s="32">
        <v>81500507</v>
      </c>
      <c r="C90" s="33">
        <v>46.7</v>
      </c>
      <c r="D90" s="34">
        <v>5.9210000000000003</v>
      </c>
      <c r="E90" s="34">
        <v>5.9240000000000004</v>
      </c>
      <c r="F90" s="34">
        <f t="shared" si="2"/>
        <v>3.0000000000001137E-3</v>
      </c>
      <c r="G90" s="75">
        <f>(C90/C230)*G11</f>
        <v>2.3918250902358789E-3</v>
      </c>
      <c r="H90" s="76">
        <f t="shared" si="3"/>
        <v>5.3918250902359926E-3</v>
      </c>
      <c r="I90" s="45"/>
      <c r="J90" s="38"/>
      <c r="K90" s="6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x14ac:dyDescent="0.25">
      <c r="A91" s="31">
        <v>282</v>
      </c>
      <c r="B91" s="32">
        <v>81500414</v>
      </c>
      <c r="C91" s="33">
        <v>52.2</v>
      </c>
      <c r="D91" s="34">
        <v>7.2164000000000001</v>
      </c>
      <c r="E91" s="34">
        <v>7.2359999999999998</v>
      </c>
      <c r="F91" s="34">
        <f t="shared" si="2"/>
        <v>1.9599999999999618E-2</v>
      </c>
      <c r="G91" s="75">
        <f>(C91/C230)*G11</f>
        <v>2.6735175526833598E-3</v>
      </c>
      <c r="H91" s="76">
        <f t="shared" si="3"/>
        <v>2.2273517552682979E-2</v>
      </c>
      <c r="I91" s="45"/>
      <c r="J91" s="38"/>
      <c r="K91" s="6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x14ac:dyDescent="0.25">
      <c r="A92" s="31">
        <v>283</v>
      </c>
      <c r="B92" s="32">
        <v>81500415</v>
      </c>
      <c r="C92" s="33">
        <v>48.3</v>
      </c>
      <c r="D92" s="34">
        <v>7.8529999999999998</v>
      </c>
      <c r="E92" s="34">
        <v>7.8730000000000002</v>
      </c>
      <c r="F92" s="34">
        <f t="shared" si="2"/>
        <v>2.0000000000000462E-2</v>
      </c>
      <c r="G92" s="75">
        <f>(C92/C230)*G11</f>
        <v>2.4737719884024185E-3</v>
      </c>
      <c r="H92" s="76">
        <f t="shared" si="3"/>
        <v>2.247377198840288E-2</v>
      </c>
      <c r="I92" s="45"/>
      <c r="J92" s="38"/>
      <c r="K92" s="6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x14ac:dyDescent="0.25">
      <c r="A93" s="31">
        <v>284</v>
      </c>
      <c r="B93" s="1">
        <v>81500422</v>
      </c>
      <c r="C93" s="2">
        <v>44.6</v>
      </c>
      <c r="D93" s="34">
        <v>6.3109999999999999</v>
      </c>
      <c r="E93" s="34">
        <v>6.3170000000000002</v>
      </c>
      <c r="F93" s="34">
        <f t="shared" si="2"/>
        <v>6.0000000000002274E-3</v>
      </c>
      <c r="G93" s="75">
        <f>(C93/C230)*G11</f>
        <v>2.2842697863922957E-3</v>
      </c>
      <c r="H93" s="76">
        <f t="shared" si="3"/>
        <v>8.2842697863925226E-3</v>
      </c>
      <c r="I93" s="45"/>
      <c r="J93" s="38"/>
      <c r="K93" s="6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x14ac:dyDescent="0.25">
      <c r="A94" s="31">
        <v>285</v>
      </c>
      <c r="B94" s="1">
        <v>81500419</v>
      </c>
      <c r="C94" s="2">
        <v>63.6</v>
      </c>
      <c r="D94" s="34">
        <v>5.8630000000000004</v>
      </c>
      <c r="E94" s="34">
        <v>5.8630000000000004</v>
      </c>
      <c r="F94" s="34">
        <f t="shared" si="2"/>
        <v>0</v>
      </c>
      <c r="G94" s="75">
        <f>(C94/C230)*G11</f>
        <v>3.2573892021199552E-3</v>
      </c>
      <c r="H94" s="76">
        <f t="shared" si="3"/>
        <v>3.2573892021199552E-3</v>
      </c>
      <c r="I94" s="45"/>
      <c r="J94" s="38"/>
      <c r="K94" s="6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x14ac:dyDescent="0.25">
      <c r="A95" s="31">
        <v>286</v>
      </c>
      <c r="B95" s="1">
        <v>81500411</v>
      </c>
      <c r="C95" s="2">
        <v>35.799999999999997</v>
      </c>
      <c r="D95" s="34">
        <v>4.6970000000000001</v>
      </c>
      <c r="E95" s="34">
        <v>4.7149999999999999</v>
      </c>
      <c r="F95" s="34">
        <f t="shared" si="2"/>
        <v>1.7999999999999794E-2</v>
      </c>
      <c r="G95" s="75">
        <f>(C95/C230)*G11</f>
        <v>1.8335618464763268E-3</v>
      </c>
      <c r="H95" s="76">
        <f t="shared" si="3"/>
        <v>1.9833561846476121E-2</v>
      </c>
      <c r="I95" s="45"/>
      <c r="J95" s="38"/>
      <c r="K95" s="6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x14ac:dyDescent="0.25">
      <c r="A96" s="31">
        <v>287</v>
      </c>
      <c r="B96" s="1">
        <v>81500409</v>
      </c>
      <c r="C96" s="2">
        <v>64.3</v>
      </c>
      <c r="D96" s="34">
        <v>2.0539999999999998</v>
      </c>
      <c r="E96" s="34">
        <v>2.0539999999999998</v>
      </c>
      <c r="F96" s="34">
        <f t="shared" si="2"/>
        <v>0</v>
      </c>
      <c r="G96" s="75">
        <f>(C96/C230)*G11</f>
        <v>3.2932409700678162E-3</v>
      </c>
      <c r="H96" s="76">
        <f t="shared" si="3"/>
        <v>3.2932409700678162E-3</v>
      </c>
      <c r="I96" s="45"/>
      <c r="J96" s="38"/>
      <c r="K96" s="6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x14ac:dyDescent="0.25">
      <c r="A97" s="31">
        <v>288</v>
      </c>
      <c r="B97" s="1">
        <v>81500423</v>
      </c>
      <c r="C97" s="2">
        <v>45.4</v>
      </c>
      <c r="D97" s="34">
        <v>6.0529999999999999</v>
      </c>
      <c r="E97" s="34">
        <v>6.0780000000000003</v>
      </c>
      <c r="F97" s="34">
        <f t="shared" si="2"/>
        <v>2.5000000000000355E-2</v>
      </c>
      <c r="G97" s="75">
        <f>(C97/C230)*G11</f>
        <v>2.3252432354755655E-3</v>
      </c>
      <c r="H97" s="76">
        <f t="shared" si="3"/>
        <v>2.7325243235475923E-2</v>
      </c>
      <c r="I97" s="45"/>
      <c r="J97" s="38"/>
      <c r="K97" s="6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x14ac:dyDescent="0.25">
      <c r="A98" s="31">
        <v>289</v>
      </c>
      <c r="B98" s="1">
        <v>81500528</v>
      </c>
      <c r="C98" s="2">
        <v>52.9</v>
      </c>
      <c r="D98" s="34">
        <v>0.91400000000000003</v>
      </c>
      <c r="E98" s="34">
        <v>0.91400000000000003</v>
      </c>
      <c r="F98" s="34">
        <f t="shared" si="2"/>
        <v>0</v>
      </c>
      <c r="G98" s="75">
        <f>(C98/C230)*G11</f>
        <v>2.7093693206312205E-3</v>
      </c>
      <c r="H98" s="76">
        <f t="shared" si="3"/>
        <v>2.7093693206312205E-3</v>
      </c>
      <c r="I98" s="45"/>
      <c r="J98" s="38"/>
      <c r="K98" s="6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x14ac:dyDescent="0.25">
      <c r="A99" s="31">
        <v>290</v>
      </c>
      <c r="B99" s="1">
        <v>81500416</v>
      </c>
      <c r="C99" s="2">
        <v>43</v>
      </c>
      <c r="D99" s="34">
        <v>1.9790000000000001</v>
      </c>
      <c r="E99" s="34">
        <v>1.9790000000000001</v>
      </c>
      <c r="F99" s="34">
        <f t="shared" si="2"/>
        <v>0</v>
      </c>
      <c r="G99" s="75">
        <f>(C99/C230)*G11</f>
        <v>2.202322888225756E-3</v>
      </c>
      <c r="H99" s="76">
        <f t="shared" si="3"/>
        <v>2.202322888225756E-3</v>
      </c>
      <c r="I99" s="45"/>
      <c r="J99" s="38"/>
      <c r="K99" s="6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x14ac:dyDescent="0.25">
      <c r="A100" s="31">
        <v>291</v>
      </c>
      <c r="B100" s="1">
        <v>81500421</v>
      </c>
      <c r="C100" s="2">
        <v>76.7</v>
      </c>
      <c r="D100" s="34">
        <v>3.0539999999999998</v>
      </c>
      <c r="E100" s="34">
        <v>3.0539999999999998</v>
      </c>
      <c r="F100" s="34">
        <f t="shared" si="2"/>
        <v>0</v>
      </c>
      <c r="G100" s="75">
        <f>(C100/C230)*G11</f>
        <v>3.9283294308584994E-3</v>
      </c>
      <c r="H100" s="76">
        <f t="shared" si="3"/>
        <v>3.9283294308584994E-3</v>
      </c>
      <c r="I100" s="45"/>
      <c r="J100" s="38"/>
      <c r="K100" s="6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x14ac:dyDescent="0.25">
      <c r="A101" s="31">
        <v>292</v>
      </c>
      <c r="B101" s="1">
        <v>81500413</v>
      </c>
      <c r="C101" s="2">
        <v>77.900000000000006</v>
      </c>
      <c r="D101" s="34">
        <v>12.505000000000001</v>
      </c>
      <c r="E101" s="34">
        <v>12.519</v>
      </c>
      <c r="F101" s="34">
        <f t="shared" si="2"/>
        <v>1.3999999999999346E-2</v>
      </c>
      <c r="G101" s="75">
        <f>(C101/C230)*G11</f>
        <v>3.9897896044834048E-3</v>
      </c>
      <c r="H101" s="76">
        <f t="shared" si="3"/>
        <v>1.7989789604482751E-2</v>
      </c>
      <c r="I101" s="45"/>
      <c r="J101" s="38"/>
      <c r="K101" s="6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x14ac:dyDescent="0.25">
      <c r="A102" s="31">
        <v>293</v>
      </c>
      <c r="B102" s="1">
        <v>81500418</v>
      </c>
      <c r="C102" s="2">
        <v>47</v>
      </c>
      <c r="D102" s="34">
        <v>0</v>
      </c>
      <c r="E102" s="34">
        <v>0</v>
      </c>
      <c r="F102" s="34">
        <f t="shared" si="2"/>
        <v>0</v>
      </c>
      <c r="G102" s="75">
        <f>(C102/C230)*G11</f>
        <v>2.4071901336421057E-3</v>
      </c>
      <c r="H102" s="76">
        <f t="shared" si="3"/>
        <v>2.4071901336421057E-3</v>
      </c>
      <c r="I102" s="45"/>
      <c r="J102" s="38"/>
      <c r="K102" s="6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x14ac:dyDescent="0.25">
      <c r="A103" s="31">
        <v>294</v>
      </c>
      <c r="B103" s="1">
        <v>81500533</v>
      </c>
      <c r="C103" s="2">
        <v>52</v>
      </c>
      <c r="D103" s="34">
        <v>0.99980000000000002</v>
      </c>
      <c r="E103" s="34">
        <v>0.99980000000000002</v>
      </c>
      <c r="F103" s="34">
        <f t="shared" si="2"/>
        <v>0</v>
      </c>
      <c r="G103" s="75">
        <f>(C103/C230)*G11</f>
        <v>2.6632741904125418E-3</v>
      </c>
      <c r="H103" s="76">
        <f t="shared" si="3"/>
        <v>2.6632741904125418E-3</v>
      </c>
      <c r="I103" s="45"/>
      <c r="J103" s="38"/>
      <c r="K103" s="6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x14ac:dyDescent="0.25">
      <c r="A104" s="31">
        <v>295</v>
      </c>
      <c r="B104" s="1">
        <v>81500532</v>
      </c>
      <c r="C104" s="2">
        <v>48.1</v>
      </c>
      <c r="D104" s="34">
        <v>0.2422</v>
      </c>
      <c r="E104" s="34">
        <v>0.2422</v>
      </c>
      <c r="F104" s="34">
        <f>E104-D104</f>
        <v>0</v>
      </c>
      <c r="G104" s="75">
        <f>(C104/C230)*G11</f>
        <v>2.4635286261316014E-3</v>
      </c>
      <c r="H104" s="76">
        <f t="shared" si="3"/>
        <v>2.4635286261316014E-3</v>
      </c>
      <c r="I104" s="45"/>
      <c r="J104" s="38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x14ac:dyDescent="0.25">
      <c r="A105" s="31">
        <v>296</v>
      </c>
      <c r="B105" s="1">
        <v>81500529</v>
      </c>
      <c r="C105" s="2">
        <v>44.7</v>
      </c>
      <c r="D105" s="34">
        <v>9.2780000000000005</v>
      </c>
      <c r="E105" s="34">
        <v>9.2919999999999998</v>
      </c>
      <c r="F105" s="34">
        <f t="shared" si="2"/>
        <v>1.3999999999999346E-2</v>
      </c>
      <c r="G105" s="75">
        <f>(C105/C230)*G11</f>
        <v>2.2893914675277045E-3</v>
      </c>
      <c r="H105" s="76">
        <f t="shared" si="3"/>
        <v>1.6289391467527052E-2</v>
      </c>
      <c r="I105" s="45"/>
      <c r="J105" s="38"/>
      <c r="K105" s="6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x14ac:dyDescent="0.25">
      <c r="A106" s="31">
        <v>297</v>
      </c>
      <c r="B106" s="1">
        <v>81500410</v>
      </c>
      <c r="C106" s="2">
        <v>63.6</v>
      </c>
      <c r="D106" s="34">
        <v>4.0521000000000003</v>
      </c>
      <c r="E106" s="34">
        <v>4.0521000000000003</v>
      </c>
      <c r="F106" s="34">
        <f t="shared" si="2"/>
        <v>0</v>
      </c>
      <c r="G106" s="75">
        <f>(C106/C230)*G11</f>
        <v>3.2573892021199552E-3</v>
      </c>
      <c r="H106" s="76">
        <f t="shared" si="3"/>
        <v>3.2573892021199552E-3</v>
      </c>
      <c r="I106" s="45"/>
      <c r="J106" s="38"/>
      <c r="K106" s="6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x14ac:dyDescent="0.25">
      <c r="A107" s="31">
        <v>298</v>
      </c>
      <c r="B107" s="1">
        <v>81500412</v>
      </c>
      <c r="C107" s="2">
        <v>36.4</v>
      </c>
      <c r="D107" s="42">
        <v>0.76270000000000004</v>
      </c>
      <c r="E107" s="42">
        <v>0.76270000000000004</v>
      </c>
      <c r="F107" s="34">
        <f t="shared" si="2"/>
        <v>0</v>
      </c>
      <c r="G107" s="75">
        <f>(C107/C230)*G11</f>
        <v>1.8642919332887793E-3</v>
      </c>
      <c r="H107" s="76">
        <f t="shared" si="3"/>
        <v>1.8642919332887793E-3</v>
      </c>
      <c r="I107" s="45"/>
      <c r="J107" s="38"/>
      <c r="K107" s="6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x14ac:dyDescent="0.25">
      <c r="A108" s="31">
        <v>299</v>
      </c>
      <c r="B108" s="1">
        <v>81500417</v>
      </c>
      <c r="C108" s="2">
        <v>64.3</v>
      </c>
      <c r="D108" s="42">
        <v>10.866</v>
      </c>
      <c r="E108" s="42">
        <v>10.887</v>
      </c>
      <c r="F108" s="34">
        <f t="shared" si="2"/>
        <v>2.1000000000000796E-2</v>
      </c>
      <c r="G108" s="75">
        <f>(C108/C230)*G11</f>
        <v>3.2932409700678162E-3</v>
      </c>
      <c r="H108" s="76">
        <f t="shared" si="3"/>
        <v>2.4293240970068613E-2</v>
      </c>
      <c r="I108" s="45"/>
      <c r="J108" s="38"/>
      <c r="K108" s="6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x14ac:dyDescent="0.25">
      <c r="A109" s="31">
        <v>300</v>
      </c>
      <c r="B109" s="1">
        <v>81500408</v>
      </c>
      <c r="C109" s="2">
        <v>45.6</v>
      </c>
      <c r="D109" s="34">
        <v>1.4059999999999999</v>
      </c>
      <c r="E109" s="34">
        <v>1.4059999999999999</v>
      </c>
      <c r="F109" s="34">
        <f t="shared" si="2"/>
        <v>0</v>
      </c>
      <c r="G109" s="75">
        <f>(C109/C230)*G11</f>
        <v>2.3354865977463831E-3</v>
      </c>
      <c r="H109" s="76">
        <f t="shared" si="3"/>
        <v>2.3354865977463831E-3</v>
      </c>
      <c r="I109" s="45"/>
      <c r="J109" s="38"/>
      <c r="K109" s="6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x14ac:dyDescent="0.25">
      <c r="A110" s="31">
        <v>301</v>
      </c>
      <c r="B110" s="1">
        <v>81500535</v>
      </c>
      <c r="C110" s="2">
        <v>53.1</v>
      </c>
      <c r="D110" s="34">
        <v>11.323</v>
      </c>
      <c r="E110" s="34">
        <v>11.339</v>
      </c>
      <c r="F110" s="34">
        <f t="shared" si="2"/>
        <v>1.6000000000000014E-2</v>
      </c>
      <c r="G110" s="75">
        <f>(C110/C230)*G11</f>
        <v>2.7196126829020385E-3</v>
      </c>
      <c r="H110" s="76">
        <f t="shared" si="3"/>
        <v>1.8719612682902051E-2</v>
      </c>
      <c r="I110" s="45"/>
      <c r="J110" s="38"/>
      <c r="K110" s="6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x14ac:dyDescent="0.25">
      <c r="A111" s="31">
        <v>302</v>
      </c>
      <c r="B111" s="32">
        <v>81500448</v>
      </c>
      <c r="C111" s="33">
        <v>42.9</v>
      </c>
      <c r="D111" s="34">
        <v>8.3119999999999994</v>
      </c>
      <c r="E111" s="34">
        <v>8.3119999999999994</v>
      </c>
      <c r="F111" s="34">
        <f t="shared" si="2"/>
        <v>0</v>
      </c>
      <c r="G111" s="75">
        <f>(C111/C230)*G11</f>
        <v>2.1972012070903468E-3</v>
      </c>
      <c r="H111" s="76">
        <f t="shared" si="3"/>
        <v>2.1972012070903468E-3</v>
      </c>
      <c r="I111" s="45"/>
      <c r="J111" s="38"/>
      <c r="K111" s="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x14ac:dyDescent="0.25">
      <c r="A112" s="31">
        <v>303</v>
      </c>
      <c r="B112" s="32">
        <v>81500451</v>
      </c>
      <c r="C112" s="33">
        <v>76.900000000000006</v>
      </c>
      <c r="D112" s="34">
        <v>0.191</v>
      </c>
      <c r="E112" s="34">
        <v>0.191</v>
      </c>
      <c r="F112" s="34">
        <f t="shared" si="2"/>
        <v>0</v>
      </c>
      <c r="G112" s="75">
        <f>(C112/C230)*G11</f>
        <v>3.938572793129317E-3</v>
      </c>
      <c r="H112" s="76">
        <f t="shared" si="3"/>
        <v>3.938572793129317E-3</v>
      </c>
      <c r="I112" s="45"/>
      <c r="J112" s="38"/>
      <c r="K112" s="6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x14ac:dyDescent="0.25">
      <c r="A113" s="31">
        <v>304</v>
      </c>
      <c r="B113" s="41">
        <v>81500449</v>
      </c>
      <c r="C113" s="33">
        <v>77.400000000000006</v>
      </c>
      <c r="D113" s="34">
        <v>2.9359999999999999</v>
      </c>
      <c r="E113" s="34">
        <v>2.9359999999999999</v>
      </c>
      <c r="F113" s="34">
        <f t="shared" si="2"/>
        <v>0</v>
      </c>
      <c r="G113" s="75">
        <f>(C113/C230)*G11</f>
        <v>3.9641811988063609E-3</v>
      </c>
      <c r="H113" s="76">
        <f t="shared" si="3"/>
        <v>3.9641811988063609E-3</v>
      </c>
      <c r="I113" s="45"/>
      <c r="J113" s="38"/>
      <c r="K113" s="6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x14ac:dyDescent="0.25">
      <c r="A114" s="31">
        <v>305</v>
      </c>
      <c r="B114" s="32">
        <v>81500452</v>
      </c>
      <c r="C114" s="33">
        <v>47.1</v>
      </c>
      <c r="D114" s="34">
        <v>1E-3</v>
      </c>
      <c r="E114" s="34">
        <v>1E-3</v>
      </c>
      <c r="F114" s="34">
        <f t="shared" si="2"/>
        <v>0</v>
      </c>
      <c r="G114" s="75">
        <f>(C114/C230)*G11</f>
        <v>2.412311814777514E-3</v>
      </c>
      <c r="H114" s="76">
        <f t="shared" si="3"/>
        <v>2.412311814777514E-3</v>
      </c>
      <c r="I114" s="45"/>
      <c r="J114" s="38"/>
      <c r="K114" s="6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x14ac:dyDescent="0.25">
      <c r="A115" s="31">
        <v>306</v>
      </c>
      <c r="B115" s="32">
        <v>81500534</v>
      </c>
      <c r="C115" s="33">
        <v>52.1</v>
      </c>
      <c r="D115" s="34">
        <v>4.4999999999999998E-2</v>
      </c>
      <c r="E115" s="34">
        <v>4.4999999999999998E-2</v>
      </c>
      <c r="F115" s="34">
        <f t="shared" si="2"/>
        <v>0</v>
      </c>
      <c r="G115" s="75">
        <f>(C115/C230)*G11</f>
        <v>2.6683958715479511E-3</v>
      </c>
      <c r="H115" s="76">
        <f t="shared" si="3"/>
        <v>2.6683958715479511E-3</v>
      </c>
      <c r="I115" s="45"/>
      <c r="J115" s="38"/>
      <c r="K115" s="6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x14ac:dyDescent="0.25">
      <c r="A116" s="31">
        <v>307</v>
      </c>
      <c r="B116" s="32">
        <v>81500539</v>
      </c>
      <c r="C116" s="33">
        <v>48.3</v>
      </c>
      <c r="D116" s="34">
        <v>6.3390000000000004</v>
      </c>
      <c r="E116" s="34">
        <v>6.37</v>
      </c>
      <c r="F116" s="34">
        <f t="shared" si="2"/>
        <v>3.0999999999999694E-2</v>
      </c>
      <c r="G116" s="75">
        <f>(C116/C230)*G11</f>
        <v>2.4737719884024185E-3</v>
      </c>
      <c r="H116" s="76">
        <f t="shared" si="3"/>
        <v>3.347377198840211E-2</v>
      </c>
      <c r="I116" s="45"/>
      <c r="J116" s="38"/>
      <c r="K116" s="6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x14ac:dyDescent="0.25">
      <c r="A117" s="31">
        <v>308</v>
      </c>
      <c r="B117" s="32">
        <v>81500530</v>
      </c>
      <c r="C117" s="33">
        <v>44.8</v>
      </c>
      <c r="D117" s="34">
        <v>0</v>
      </c>
      <c r="E117" s="34">
        <v>0</v>
      </c>
      <c r="F117" s="34">
        <f t="shared" si="2"/>
        <v>0</v>
      </c>
      <c r="G117" s="75">
        <f>(C117/C230)*G11</f>
        <v>2.2945131486631128E-3</v>
      </c>
      <c r="H117" s="76">
        <f t="shared" si="3"/>
        <v>2.2945131486631128E-3</v>
      </c>
      <c r="I117" s="45"/>
      <c r="J117" s="38"/>
      <c r="K117" s="6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x14ac:dyDescent="0.25">
      <c r="A118" s="31">
        <v>309</v>
      </c>
      <c r="B118" s="32">
        <v>81500288</v>
      </c>
      <c r="C118" s="33">
        <v>64</v>
      </c>
      <c r="D118" s="34">
        <v>8.6329999999999991</v>
      </c>
      <c r="E118" s="34">
        <v>8.6620000000000008</v>
      </c>
      <c r="F118" s="34">
        <f t="shared" si="2"/>
        <v>2.9000000000001691E-2</v>
      </c>
      <c r="G118" s="75">
        <f>(C118/C230)*G11</f>
        <v>3.2778759266615903E-3</v>
      </c>
      <c r="H118" s="76">
        <f t="shared" si="3"/>
        <v>3.2277875926663278E-2</v>
      </c>
      <c r="I118" s="45"/>
      <c r="J118" s="38"/>
      <c r="K118" s="6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x14ac:dyDescent="0.25">
      <c r="A119" s="31">
        <v>310</v>
      </c>
      <c r="B119" s="32">
        <v>81500537</v>
      </c>
      <c r="C119" s="33">
        <v>36.299999999999997</v>
      </c>
      <c r="D119" s="34">
        <v>0</v>
      </c>
      <c r="E119" s="34">
        <v>0</v>
      </c>
      <c r="F119" s="34">
        <f t="shared" si="2"/>
        <v>0</v>
      </c>
      <c r="G119" s="75">
        <f>(C119/C230)*G11</f>
        <v>1.8591702521533705E-3</v>
      </c>
      <c r="H119" s="76">
        <f t="shared" si="3"/>
        <v>1.8591702521533705E-3</v>
      </c>
      <c r="I119" s="45"/>
      <c r="J119" s="38"/>
      <c r="K119" s="6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x14ac:dyDescent="0.25">
      <c r="A120" s="31">
        <v>311</v>
      </c>
      <c r="B120" s="32">
        <v>81500538</v>
      </c>
      <c r="C120" s="33">
        <v>64.099999999999994</v>
      </c>
      <c r="D120" s="34">
        <v>15.18</v>
      </c>
      <c r="E120" s="34">
        <v>15.214</v>
      </c>
      <c r="F120" s="34">
        <f t="shared" si="2"/>
        <v>3.4000000000000696E-2</v>
      </c>
      <c r="G120" s="75">
        <f>(C120/C230)*G11</f>
        <v>3.2829976077969982E-3</v>
      </c>
      <c r="H120" s="76">
        <f t="shared" si="3"/>
        <v>3.7282997607797692E-2</v>
      </c>
      <c r="I120" s="45"/>
      <c r="J120" s="38"/>
      <c r="K120" s="6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x14ac:dyDescent="0.25">
      <c r="A121" s="31">
        <v>312</v>
      </c>
      <c r="B121" s="32">
        <v>81500540</v>
      </c>
      <c r="C121" s="33">
        <v>45.7</v>
      </c>
      <c r="D121" s="34">
        <v>4.54</v>
      </c>
      <c r="E121" s="34">
        <v>4.54</v>
      </c>
      <c r="F121" s="34">
        <f t="shared" si="2"/>
        <v>0</v>
      </c>
      <c r="G121" s="75">
        <f>(C121/C230)*G11</f>
        <v>2.3406082788817919E-3</v>
      </c>
      <c r="H121" s="76">
        <f t="shared" si="3"/>
        <v>2.3406082788817919E-3</v>
      </c>
      <c r="I121" s="45"/>
      <c r="J121" s="38"/>
      <c r="K121" s="6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x14ac:dyDescent="0.25">
      <c r="A122" s="31">
        <v>313</v>
      </c>
      <c r="B122" s="32">
        <v>81500285</v>
      </c>
      <c r="C122" s="33">
        <v>53.3</v>
      </c>
      <c r="D122" s="34">
        <v>8.0619999999999994</v>
      </c>
      <c r="E122" s="34">
        <v>8.0619999999999994</v>
      </c>
      <c r="F122" s="34">
        <f t="shared" si="2"/>
        <v>0</v>
      </c>
      <c r="G122" s="75">
        <f>(C122/C230)*G11</f>
        <v>2.7298560451728556E-3</v>
      </c>
      <c r="H122" s="76">
        <f t="shared" si="3"/>
        <v>2.7298560451728556E-3</v>
      </c>
      <c r="I122" s="45"/>
      <c r="J122" s="38"/>
      <c r="K122" s="6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x14ac:dyDescent="0.25">
      <c r="A123" s="31">
        <v>314</v>
      </c>
      <c r="B123" s="32">
        <v>81500527</v>
      </c>
      <c r="C123" s="33">
        <v>42.8</v>
      </c>
      <c r="D123" s="34">
        <v>5.4029999999999996</v>
      </c>
      <c r="E123" s="34">
        <v>5.4029999999999996</v>
      </c>
      <c r="F123" s="34">
        <f t="shared" si="2"/>
        <v>0</v>
      </c>
      <c r="G123" s="75">
        <f>(C123/C230)*G11</f>
        <v>2.1920795259549384E-3</v>
      </c>
      <c r="H123" s="76">
        <f t="shared" si="3"/>
        <v>2.1920795259549384E-3</v>
      </c>
      <c r="I123" s="45"/>
      <c r="J123" s="38"/>
      <c r="K123" s="6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x14ac:dyDescent="0.25">
      <c r="A124" s="31">
        <v>315</v>
      </c>
      <c r="B124" s="32">
        <v>81500522</v>
      </c>
      <c r="C124" s="33">
        <v>76.8</v>
      </c>
      <c r="D124" s="34">
        <v>12.178000000000001</v>
      </c>
      <c r="E124" s="34">
        <v>12.192</v>
      </c>
      <c r="F124" s="34">
        <f t="shared" si="2"/>
        <v>1.3999999999999346E-2</v>
      </c>
      <c r="G124" s="75">
        <f>(C124/C230)*G11</f>
        <v>3.9334511119939073E-3</v>
      </c>
      <c r="H124" s="76">
        <f t="shared" si="3"/>
        <v>1.7933451111993255E-2</v>
      </c>
      <c r="I124" s="45"/>
      <c r="J124" s="38"/>
      <c r="K124" s="6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x14ac:dyDescent="0.25">
      <c r="A125" s="31">
        <v>316</v>
      </c>
      <c r="B125" s="32">
        <v>81500521</v>
      </c>
      <c r="C125" s="33">
        <v>77.5</v>
      </c>
      <c r="D125" s="34">
        <v>11.776</v>
      </c>
      <c r="E125" s="34">
        <v>11.776</v>
      </c>
      <c r="F125" s="34">
        <f t="shared" si="2"/>
        <v>0</v>
      </c>
      <c r="G125" s="75">
        <f>(C125/C230)*G11</f>
        <v>3.9693028799417688E-3</v>
      </c>
      <c r="H125" s="76">
        <f t="shared" si="3"/>
        <v>3.9693028799417688E-3</v>
      </c>
      <c r="I125" s="45"/>
      <c r="J125" s="38"/>
      <c r="K125" s="6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x14ac:dyDescent="0.25">
      <c r="A126" s="31">
        <v>317</v>
      </c>
      <c r="B126" s="32">
        <v>81500526</v>
      </c>
      <c r="C126" s="33">
        <v>47.1</v>
      </c>
      <c r="D126" s="34">
        <v>3.9889999999999999</v>
      </c>
      <c r="E126" s="34">
        <v>3.9889999999999999</v>
      </c>
      <c r="F126" s="34">
        <f t="shared" si="2"/>
        <v>0</v>
      </c>
      <c r="G126" s="75">
        <f>(C126/C230)*G11</f>
        <v>2.412311814777514E-3</v>
      </c>
      <c r="H126" s="76">
        <f t="shared" si="3"/>
        <v>2.412311814777514E-3</v>
      </c>
      <c r="I126" s="45"/>
      <c r="J126" s="38"/>
      <c r="K126" s="6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x14ac:dyDescent="0.25">
      <c r="A127" s="31">
        <v>318</v>
      </c>
      <c r="B127" s="32">
        <v>81500286</v>
      </c>
      <c r="C127" s="33">
        <v>52.1</v>
      </c>
      <c r="D127" s="34">
        <v>6.6260000000000003</v>
      </c>
      <c r="E127" s="34">
        <v>6.6420000000000003</v>
      </c>
      <c r="F127" s="34">
        <f t="shared" si="2"/>
        <v>1.6000000000000014E-2</v>
      </c>
      <c r="G127" s="75">
        <f>(C127/C230)*G11</f>
        <v>2.6683958715479511E-3</v>
      </c>
      <c r="H127" s="76">
        <f t="shared" si="3"/>
        <v>1.8668395871547967E-2</v>
      </c>
      <c r="I127" s="45"/>
      <c r="J127" s="38"/>
      <c r="K127" s="6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x14ac:dyDescent="0.25">
      <c r="A128" s="31">
        <v>319</v>
      </c>
      <c r="B128" s="32">
        <v>81500536</v>
      </c>
      <c r="C128" s="33">
        <v>48.2</v>
      </c>
      <c r="D128" s="34">
        <v>2.2719999999999998</v>
      </c>
      <c r="E128" s="34">
        <v>2.2719999999999998</v>
      </c>
      <c r="F128" s="34">
        <f t="shared" si="2"/>
        <v>0</v>
      </c>
      <c r="G128" s="75">
        <f>(C128/C230)*G11</f>
        <v>2.4686503072670102E-3</v>
      </c>
      <c r="H128" s="76">
        <f t="shared" si="3"/>
        <v>2.4686503072670102E-3</v>
      </c>
      <c r="I128" s="45"/>
      <c r="J128" s="38"/>
      <c r="K128" s="6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x14ac:dyDescent="0.25">
      <c r="A129" s="31">
        <v>320</v>
      </c>
      <c r="B129" s="32">
        <v>81500287</v>
      </c>
      <c r="C129" s="33">
        <v>44.8</v>
      </c>
      <c r="D129" s="34">
        <v>3.1617000000000002</v>
      </c>
      <c r="E129" s="34">
        <v>3.1617000000000002</v>
      </c>
      <c r="F129" s="34">
        <f t="shared" si="2"/>
        <v>0</v>
      </c>
      <c r="G129" s="75">
        <f>(C129/C230)*G11</f>
        <v>2.2945131486631128E-3</v>
      </c>
      <c r="H129" s="76">
        <f t="shared" si="3"/>
        <v>2.2945131486631128E-3</v>
      </c>
      <c r="I129" s="45"/>
      <c r="J129" s="38"/>
      <c r="K129" s="6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x14ac:dyDescent="0.25">
      <c r="A130" s="31">
        <v>321</v>
      </c>
      <c r="B130" s="32">
        <v>81500531</v>
      </c>
      <c r="C130" s="33">
        <v>63.7</v>
      </c>
      <c r="D130" s="34">
        <v>10.571</v>
      </c>
      <c r="E130" s="34">
        <v>10.603999999999999</v>
      </c>
      <c r="F130" s="34">
        <f t="shared" si="2"/>
        <v>3.2999999999999474E-2</v>
      </c>
      <c r="G130" s="75">
        <f>(C130/C230)*G11</f>
        <v>3.262510883255364E-3</v>
      </c>
      <c r="H130" s="76">
        <f t="shared" si="3"/>
        <v>3.6262510883254835E-2</v>
      </c>
      <c r="I130" s="45"/>
      <c r="J130" s="38"/>
      <c r="K130" s="6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x14ac:dyDescent="0.25">
      <c r="A131" s="31">
        <v>322</v>
      </c>
      <c r="B131" s="32">
        <v>81500523</v>
      </c>
      <c r="C131" s="33">
        <v>36.5</v>
      </c>
      <c r="D131" s="34">
        <v>5.9409999999999998</v>
      </c>
      <c r="E131" s="34">
        <v>5.9409999999999998</v>
      </c>
      <c r="F131" s="34">
        <f t="shared" si="2"/>
        <v>0</v>
      </c>
      <c r="G131" s="75">
        <f>(C131/C230)*G11</f>
        <v>1.8694136144241883E-3</v>
      </c>
      <c r="H131" s="76">
        <f t="shared" si="3"/>
        <v>1.8694136144241883E-3</v>
      </c>
      <c r="I131" s="45"/>
      <c r="J131" s="38"/>
      <c r="K131" s="6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x14ac:dyDescent="0.25">
      <c r="A132" s="31">
        <v>323</v>
      </c>
      <c r="B132" s="32">
        <v>81500523</v>
      </c>
      <c r="C132" s="33">
        <v>64.5</v>
      </c>
      <c r="D132" s="34">
        <v>13.052</v>
      </c>
      <c r="E132" s="34">
        <v>13.093999999999999</v>
      </c>
      <c r="F132" s="34">
        <f t="shared" si="2"/>
        <v>4.1999999999999815E-2</v>
      </c>
      <c r="G132" s="75">
        <f>(C132/C230)*G11</f>
        <v>3.3034843323386338E-3</v>
      </c>
      <c r="H132" s="76">
        <f t="shared" si="3"/>
        <v>4.5303484332338446E-2</v>
      </c>
      <c r="I132" s="45"/>
      <c r="J132" s="38"/>
      <c r="K132" s="6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x14ac:dyDescent="0.25">
      <c r="A133" s="31">
        <v>324</v>
      </c>
      <c r="B133" s="32">
        <v>81500520</v>
      </c>
      <c r="C133" s="33">
        <v>45.5</v>
      </c>
      <c r="D133" s="34">
        <v>2.9129999999999998</v>
      </c>
      <c r="E133" s="34">
        <v>2.9129999999999998</v>
      </c>
      <c r="F133" s="34">
        <f t="shared" si="2"/>
        <v>0</v>
      </c>
      <c r="G133" s="75">
        <f>(C133/C230)*G11</f>
        <v>2.3303649166109743E-3</v>
      </c>
      <c r="H133" s="76">
        <f t="shared" si="3"/>
        <v>2.3303649166109743E-3</v>
      </c>
      <c r="I133" s="45"/>
      <c r="J133" s="38"/>
      <c r="K133" s="6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x14ac:dyDescent="0.25">
      <c r="A134" s="31">
        <v>325</v>
      </c>
      <c r="B134" s="32">
        <v>81500446</v>
      </c>
      <c r="C134" s="33">
        <v>52.9</v>
      </c>
      <c r="D134" s="34">
        <v>5.5119999999999996</v>
      </c>
      <c r="E134" s="34">
        <v>5.5460000000000003</v>
      </c>
      <c r="F134" s="34">
        <f t="shared" si="2"/>
        <v>3.4000000000000696E-2</v>
      </c>
      <c r="G134" s="75">
        <f>(C134/C230)*G11</f>
        <v>2.7093693206312205E-3</v>
      </c>
      <c r="H134" s="76">
        <f t="shared" si="3"/>
        <v>3.6709369320631915E-2</v>
      </c>
      <c r="I134" s="45"/>
      <c r="J134" s="38"/>
      <c r="K134" s="6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x14ac:dyDescent="0.25">
      <c r="A135" s="31">
        <v>326</v>
      </c>
      <c r="B135" s="32">
        <v>81500454</v>
      </c>
      <c r="C135" s="33">
        <v>42.8</v>
      </c>
      <c r="D135" s="34">
        <v>12.128</v>
      </c>
      <c r="E135" s="34">
        <v>12.159000000000001</v>
      </c>
      <c r="F135" s="34">
        <f t="shared" si="2"/>
        <v>3.1000000000000583E-2</v>
      </c>
      <c r="G135" s="75">
        <f>(C135/C230)*G11</f>
        <v>2.1920795259549384E-3</v>
      </c>
      <c r="H135" s="76">
        <f t="shared" si="3"/>
        <v>3.3192079525955522E-2</v>
      </c>
      <c r="I135" s="45"/>
      <c r="J135" s="38"/>
      <c r="K135" s="6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x14ac:dyDescent="0.25">
      <c r="A136" s="31">
        <v>327</v>
      </c>
      <c r="B136" s="32">
        <v>81500447</v>
      </c>
      <c r="C136" s="33">
        <v>77.2</v>
      </c>
      <c r="D136" s="34">
        <v>10.903</v>
      </c>
      <c r="E136" s="34">
        <v>10.917999999999999</v>
      </c>
      <c r="F136" s="34">
        <f t="shared" si="2"/>
        <v>1.4999999999998792E-2</v>
      </c>
      <c r="G136" s="75">
        <f>(C136/C230)*G11</f>
        <v>3.9539378365355433E-3</v>
      </c>
      <c r="H136" s="76">
        <f t="shared" si="3"/>
        <v>1.8953937836534335E-2</v>
      </c>
      <c r="I136" s="45"/>
      <c r="J136" s="38"/>
      <c r="K136" s="6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x14ac:dyDescent="0.25">
      <c r="A137" s="31">
        <v>328</v>
      </c>
      <c r="B137" s="32">
        <v>81500455</v>
      </c>
      <c r="C137" s="33">
        <v>77.8</v>
      </c>
      <c r="D137" s="34">
        <v>5.891</v>
      </c>
      <c r="E137" s="34">
        <v>5.891</v>
      </c>
      <c r="F137" s="34">
        <f t="shared" si="2"/>
        <v>0</v>
      </c>
      <c r="G137" s="75">
        <f>(C137/C230)*G11</f>
        <v>3.9846679233479952E-3</v>
      </c>
      <c r="H137" s="76">
        <f t="shared" si="3"/>
        <v>3.9846679233479952E-3</v>
      </c>
      <c r="I137" s="45"/>
      <c r="J137" s="38"/>
      <c r="K137" s="6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x14ac:dyDescent="0.25">
      <c r="A138" s="31">
        <v>329</v>
      </c>
      <c r="B138" s="32">
        <v>81500453</v>
      </c>
      <c r="C138" s="33">
        <v>47</v>
      </c>
      <c r="D138" s="34">
        <v>7.8949999999999996</v>
      </c>
      <c r="E138" s="34">
        <v>7.9119999999999999</v>
      </c>
      <c r="F138" s="34">
        <f t="shared" si="2"/>
        <v>1.7000000000000348E-2</v>
      </c>
      <c r="G138" s="75">
        <f>(C138/C230)*G11</f>
        <v>2.4071901336421057E-3</v>
      </c>
      <c r="H138" s="76">
        <f t="shared" si="3"/>
        <v>1.9407190133642453E-2</v>
      </c>
      <c r="I138" s="45"/>
      <c r="J138" s="38"/>
      <c r="K138" s="6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x14ac:dyDescent="0.25">
      <c r="A139" s="31">
        <v>330</v>
      </c>
      <c r="B139" s="32">
        <v>81500445</v>
      </c>
      <c r="C139" s="33">
        <v>52.1</v>
      </c>
      <c r="D139" s="34">
        <v>1.2230000000000001</v>
      </c>
      <c r="E139" s="34">
        <v>1.2230000000000001</v>
      </c>
      <c r="F139" s="34">
        <f t="shared" si="2"/>
        <v>0</v>
      </c>
      <c r="G139" s="75">
        <f>(C139/C230)*G11</f>
        <v>2.6683958715479511E-3</v>
      </c>
      <c r="H139" s="76">
        <f t="shared" si="3"/>
        <v>2.6683958715479511E-3</v>
      </c>
      <c r="I139" s="45"/>
      <c r="J139" s="38"/>
      <c r="K139" s="6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x14ac:dyDescent="0.25">
      <c r="A140" s="31">
        <v>331</v>
      </c>
      <c r="B140" s="32">
        <v>81500440</v>
      </c>
      <c r="C140" s="33">
        <v>48.3</v>
      </c>
      <c r="D140" s="34">
        <v>5.173</v>
      </c>
      <c r="E140" s="34">
        <v>5.1950000000000003</v>
      </c>
      <c r="F140" s="34">
        <f t="shared" si="2"/>
        <v>2.2000000000000242E-2</v>
      </c>
      <c r="G140" s="75">
        <f>(C140/C230)*G11</f>
        <v>2.4737719884024185E-3</v>
      </c>
      <c r="H140" s="76">
        <f t="shared" si="3"/>
        <v>2.447377198840266E-2</v>
      </c>
      <c r="I140" s="45"/>
      <c r="J140" s="38"/>
      <c r="K140" s="6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x14ac:dyDescent="0.25">
      <c r="A141" s="31">
        <v>332</v>
      </c>
      <c r="B141" s="32">
        <v>81500442</v>
      </c>
      <c r="C141" s="33">
        <v>45</v>
      </c>
      <c r="D141" s="34">
        <v>10.279</v>
      </c>
      <c r="E141" s="34">
        <v>10.302</v>
      </c>
      <c r="F141" s="34">
        <f t="shared" si="2"/>
        <v>2.2999999999999687E-2</v>
      </c>
      <c r="G141" s="75">
        <f>(C141/C230)*G11</f>
        <v>2.3047565109339308E-3</v>
      </c>
      <c r="H141" s="76">
        <f t="shared" si="3"/>
        <v>2.5304756510933619E-2</v>
      </c>
      <c r="I141" s="45"/>
      <c r="J141" s="38"/>
      <c r="K141" s="6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x14ac:dyDescent="0.25">
      <c r="A142" s="31">
        <v>333</v>
      </c>
      <c r="B142" s="32">
        <v>81500441</v>
      </c>
      <c r="C142" s="33">
        <v>64.400000000000006</v>
      </c>
      <c r="D142" s="34">
        <v>14.707000000000001</v>
      </c>
      <c r="E142" s="34">
        <v>14.707000000000001</v>
      </c>
      <c r="F142" s="34">
        <f t="shared" si="2"/>
        <v>0</v>
      </c>
      <c r="G142" s="75">
        <f>(C142/C230)*G11</f>
        <v>3.2983626512032255E-3</v>
      </c>
      <c r="H142" s="76">
        <f t="shared" si="3"/>
        <v>3.2983626512032255E-3</v>
      </c>
      <c r="I142" s="45"/>
      <c r="J142" s="38"/>
      <c r="K142" s="6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x14ac:dyDescent="0.25">
      <c r="A143" s="31">
        <v>334</v>
      </c>
      <c r="B143" s="32">
        <v>81500443</v>
      </c>
      <c r="C143" s="33">
        <v>35.9</v>
      </c>
      <c r="D143" s="34">
        <v>1.92</v>
      </c>
      <c r="E143" s="34">
        <v>1.9219999999999999</v>
      </c>
      <c r="F143" s="34">
        <f t="shared" ref="F143:F206" si="4">E143-D143</f>
        <v>2.0000000000000018E-3</v>
      </c>
      <c r="G143" s="75">
        <f>(C143/C230)*G11</f>
        <v>1.8386835276117356E-3</v>
      </c>
      <c r="H143" s="76">
        <f t="shared" ref="H143:H206" si="5">G143+F143</f>
        <v>3.8386835276117371E-3</v>
      </c>
      <c r="I143" s="45"/>
      <c r="J143" s="38"/>
      <c r="K143" s="6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x14ac:dyDescent="0.25">
      <c r="A144" s="31">
        <v>335</v>
      </c>
      <c r="B144" s="32">
        <v>81500444</v>
      </c>
      <c r="C144" s="33">
        <v>64.5</v>
      </c>
      <c r="D144" s="34">
        <v>1.7829999999999999</v>
      </c>
      <c r="E144" s="34">
        <v>1.7829999999999999</v>
      </c>
      <c r="F144" s="34">
        <f t="shared" si="4"/>
        <v>0</v>
      </c>
      <c r="G144" s="75">
        <f>(C144/C230)*G11</f>
        <v>3.3034843323386338E-3</v>
      </c>
      <c r="H144" s="76">
        <f t="shared" si="5"/>
        <v>3.3034843323386338E-3</v>
      </c>
      <c r="I144" s="45"/>
      <c r="J144" s="38"/>
      <c r="K144" s="6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x14ac:dyDescent="0.25">
      <c r="A145" s="31">
        <v>336</v>
      </c>
      <c r="B145" s="32">
        <v>81500450</v>
      </c>
      <c r="C145" s="33">
        <v>45.6</v>
      </c>
      <c r="D145" s="34">
        <v>10.266999999999999</v>
      </c>
      <c r="E145" s="34">
        <v>10.295999999999999</v>
      </c>
      <c r="F145" s="34">
        <f t="shared" si="4"/>
        <v>2.8999999999999915E-2</v>
      </c>
      <c r="G145" s="75">
        <f>(C145/C230)*G11</f>
        <v>2.3354865977463831E-3</v>
      </c>
      <c r="H145" s="76">
        <f t="shared" si="5"/>
        <v>3.13354865977463E-2</v>
      </c>
      <c r="I145" s="45"/>
      <c r="J145" s="38"/>
      <c r="K145" s="6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x14ac:dyDescent="0.25">
      <c r="A146" s="31">
        <v>337</v>
      </c>
      <c r="B146" s="32">
        <v>81500430</v>
      </c>
      <c r="C146" s="33">
        <v>53</v>
      </c>
      <c r="D146" s="34">
        <v>7.5449999999999999</v>
      </c>
      <c r="E146" s="34">
        <v>7.5449999999999999</v>
      </c>
      <c r="F146" s="34">
        <f t="shared" si="4"/>
        <v>0</v>
      </c>
      <c r="G146" s="75">
        <f>(C146/C230)*G11</f>
        <v>2.7144910017666292E-3</v>
      </c>
      <c r="H146" s="76">
        <f t="shared" si="5"/>
        <v>2.7144910017666292E-3</v>
      </c>
      <c r="I146" s="45"/>
      <c r="J146" s="38"/>
      <c r="K146" s="6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x14ac:dyDescent="0.25">
      <c r="A147" s="31">
        <v>338</v>
      </c>
      <c r="B147" s="32">
        <v>81500498</v>
      </c>
      <c r="C147" s="33">
        <v>43</v>
      </c>
      <c r="D147" s="34">
        <v>0</v>
      </c>
      <c r="E147" s="34">
        <v>0</v>
      </c>
      <c r="F147" s="34">
        <f t="shared" si="4"/>
        <v>0</v>
      </c>
      <c r="G147" s="75">
        <f>(C147/C230)*G11</f>
        <v>2.202322888225756E-3</v>
      </c>
      <c r="H147" s="76">
        <f t="shared" si="5"/>
        <v>2.202322888225756E-3</v>
      </c>
      <c r="I147" s="45"/>
      <c r="J147" s="38"/>
      <c r="K147" s="6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x14ac:dyDescent="0.25">
      <c r="A148" s="31">
        <v>339</v>
      </c>
      <c r="B148" s="32">
        <v>81500492</v>
      </c>
      <c r="C148" s="33">
        <v>77.599999999999994</v>
      </c>
      <c r="D148" s="34">
        <v>11.881</v>
      </c>
      <c r="E148" s="34">
        <v>11.881</v>
      </c>
      <c r="F148" s="34">
        <f t="shared" si="4"/>
        <v>0</v>
      </c>
      <c r="G148" s="75">
        <f>(C148/C230)*G11</f>
        <v>3.9744245610771776E-3</v>
      </c>
      <c r="H148" s="76">
        <f t="shared" si="5"/>
        <v>3.9744245610771776E-3</v>
      </c>
      <c r="I148" s="45"/>
      <c r="J148" s="38"/>
      <c r="K148" s="6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x14ac:dyDescent="0.25">
      <c r="A149" s="31">
        <v>340</v>
      </c>
      <c r="B149" s="32">
        <v>81500502</v>
      </c>
      <c r="C149" s="33">
        <v>77.599999999999994</v>
      </c>
      <c r="D149" s="34">
        <v>17.748000000000001</v>
      </c>
      <c r="E149" s="34">
        <v>17.748000000000001</v>
      </c>
      <c r="F149" s="34">
        <f t="shared" si="4"/>
        <v>0</v>
      </c>
      <c r="G149" s="75">
        <f>(C149/C230)*G11</f>
        <v>3.9744245610771776E-3</v>
      </c>
      <c r="H149" s="76">
        <f t="shared" si="5"/>
        <v>3.9744245610771776E-3</v>
      </c>
      <c r="I149" s="45"/>
      <c r="J149" s="38"/>
      <c r="K149" s="6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x14ac:dyDescent="0.25">
      <c r="A150" s="31">
        <v>341</v>
      </c>
      <c r="B150" s="32">
        <v>81500503</v>
      </c>
      <c r="C150" s="33">
        <v>47.3</v>
      </c>
      <c r="D150" s="34">
        <v>3.8658999999999999</v>
      </c>
      <c r="E150" s="34">
        <v>4.3470000000000004</v>
      </c>
      <c r="F150" s="34">
        <f t="shared" si="4"/>
        <v>0.48110000000000053</v>
      </c>
      <c r="G150" s="75">
        <f>(C150/C230)*G11</f>
        <v>2.4225551770483311E-3</v>
      </c>
      <c r="H150" s="76">
        <f t="shared" si="5"/>
        <v>0.48352255517704884</v>
      </c>
      <c r="I150" s="45"/>
      <c r="J150" s="38"/>
      <c r="K150" s="6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x14ac:dyDescent="0.25">
      <c r="A151" s="31">
        <v>342</v>
      </c>
      <c r="B151" s="32">
        <v>81500437</v>
      </c>
      <c r="C151" s="33">
        <v>51.9</v>
      </c>
      <c r="D151" s="34">
        <v>0.81899999999999995</v>
      </c>
      <c r="E151" s="34">
        <v>0.81899999999999995</v>
      </c>
      <c r="F151" s="34">
        <f t="shared" si="4"/>
        <v>0</v>
      </c>
      <c r="G151" s="75">
        <f>(C151/C230)*G11</f>
        <v>2.658152509277133E-3</v>
      </c>
      <c r="H151" s="76">
        <f t="shared" si="5"/>
        <v>2.658152509277133E-3</v>
      </c>
      <c r="I151" s="45"/>
      <c r="J151" s="38"/>
      <c r="K151" s="6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x14ac:dyDescent="0.25">
      <c r="A152" s="31">
        <v>343</v>
      </c>
      <c r="B152" s="32">
        <v>81500429</v>
      </c>
      <c r="C152" s="33">
        <v>48</v>
      </c>
      <c r="D152" s="34">
        <v>2.7269999999999999</v>
      </c>
      <c r="E152" s="34">
        <v>2.7269999999999999</v>
      </c>
      <c r="F152" s="34">
        <f t="shared" si="4"/>
        <v>0</v>
      </c>
      <c r="G152" s="75">
        <f>(C152/C230)*G11</f>
        <v>2.4584069449961926E-3</v>
      </c>
      <c r="H152" s="76">
        <f t="shared" si="5"/>
        <v>2.4584069449961926E-3</v>
      </c>
      <c r="I152" s="45"/>
      <c r="J152" s="38"/>
      <c r="K152" s="6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x14ac:dyDescent="0.25">
      <c r="A153" s="31">
        <v>344</v>
      </c>
      <c r="B153" s="32">
        <v>81500439</v>
      </c>
      <c r="C153" s="33">
        <v>45</v>
      </c>
      <c r="D153" s="34">
        <v>2.4590000000000001</v>
      </c>
      <c r="E153" s="34">
        <v>2.4590000000000001</v>
      </c>
      <c r="F153" s="34">
        <f t="shared" si="4"/>
        <v>0</v>
      </c>
      <c r="G153" s="75">
        <f>(C153/C230)*G11</f>
        <v>2.3047565109339308E-3</v>
      </c>
      <c r="H153" s="76">
        <f t="shared" si="5"/>
        <v>2.3047565109339308E-3</v>
      </c>
      <c r="I153" s="45"/>
      <c r="J153" s="38"/>
      <c r="K153" s="6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x14ac:dyDescent="0.25">
      <c r="A154" s="31">
        <v>345</v>
      </c>
      <c r="B154" s="32">
        <v>81500496</v>
      </c>
      <c r="C154" s="33">
        <v>64.099999999999994</v>
      </c>
      <c r="D154" s="34">
        <v>5.6180000000000003</v>
      </c>
      <c r="E154" s="34">
        <v>5.6260000000000003</v>
      </c>
      <c r="F154" s="34">
        <f t="shared" si="4"/>
        <v>8.0000000000000071E-3</v>
      </c>
      <c r="G154" s="75">
        <f>(C154/C230)*G11</f>
        <v>3.2829976077969982E-3</v>
      </c>
      <c r="H154" s="76">
        <f t="shared" si="5"/>
        <v>1.1282997607797005E-2</v>
      </c>
      <c r="I154" s="45"/>
      <c r="J154" s="38"/>
      <c r="K154" s="6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x14ac:dyDescent="0.25">
      <c r="A155" s="31">
        <v>346</v>
      </c>
      <c r="B155" s="1">
        <v>81500500</v>
      </c>
      <c r="C155" s="33">
        <v>36.1</v>
      </c>
      <c r="D155" s="34">
        <v>4.4820000000000002</v>
      </c>
      <c r="E155" s="34">
        <v>4.4820000000000002</v>
      </c>
      <c r="F155" s="34">
        <f t="shared" si="4"/>
        <v>0</v>
      </c>
      <c r="G155" s="75">
        <f>(C155/C230)*G11</f>
        <v>1.8489268898825531E-3</v>
      </c>
      <c r="H155" s="76">
        <f t="shared" si="5"/>
        <v>1.8489268898825531E-3</v>
      </c>
      <c r="I155" s="45"/>
      <c r="J155" s="38"/>
      <c r="K155" s="6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x14ac:dyDescent="0.25">
      <c r="A156" s="31">
        <v>347</v>
      </c>
      <c r="B156" s="1">
        <v>81500501</v>
      </c>
      <c r="C156" s="33">
        <v>64.8</v>
      </c>
      <c r="D156" s="34">
        <v>5.2030000000000003</v>
      </c>
      <c r="E156" s="34">
        <v>5.2220000000000004</v>
      </c>
      <c r="F156" s="34">
        <f t="shared" si="4"/>
        <v>1.9000000000000128E-2</v>
      </c>
      <c r="G156" s="75">
        <f>(C156/C230)*G11</f>
        <v>3.3188493757448597E-3</v>
      </c>
      <c r="H156" s="76">
        <f t="shared" si="5"/>
        <v>2.2318849375744989E-2</v>
      </c>
      <c r="I156" s="45"/>
      <c r="J156" s="38"/>
      <c r="K156" s="6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x14ac:dyDescent="0.25">
      <c r="A157" s="31">
        <v>348</v>
      </c>
      <c r="B157" s="1">
        <v>81500497</v>
      </c>
      <c r="C157" s="33">
        <v>45.6</v>
      </c>
      <c r="D157" s="34">
        <v>12.840999999999999</v>
      </c>
      <c r="E157" s="34">
        <v>12.878</v>
      </c>
      <c r="F157" s="34">
        <f t="shared" si="4"/>
        <v>3.700000000000081E-2</v>
      </c>
      <c r="G157" s="75">
        <f>(C157/C230)*G11</f>
        <v>2.3354865977463831E-3</v>
      </c>
      <c r="H157" s="76">
        <f t="shared" si="5"/>
        <v>3.9335486597747195E-2</v>
      </c>
      <c r="I157" s="45"/>
      <c r="J157" s="38"/>
      <c r="K157" s="6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x14ac:dyDescent="0.25">
      <c r="A158" s="31">
        <v>349</v>
      </c>
      <c r="B158" s="1">
        <v>81500490</v>
      </c>
      <c r="C158" s="33">
        <v>53.1</v>
      </c>
      <c r="D158" s="34">
        <v>5.58</v>
      </c>
      <c r="E158" s="34">
        <v>5.58</v>
      </c>
      <c r="F158" s="34">
        <f t="shared" si="4"/>
        <v>0</v>
      </c>
      <c r="G158" s="75">
        <f>(C158/C230)*G11</f>
        <v>2.7196126829020385E-3</v>
      </c>
      <c r="H158" s="76">
        <f t="shared" si="5"/>
        <v>2.7196126829020385E-3</v>
      </c>
      <c r="I158" s="45"/>
      <c r="J158" s="38"/>
      <c r="K158" s="6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x14ac:dyDescent="0.25">
      <c r="A159" s="31">
        <v>350</v>
      </c>
      <c r="B159" s="1">
        <v>81500495</v>
      </c>
      <c r="C159" s="33">
        <v>42.9</v>
      </c>
      <c r="D159" s="34">
        <v>11.125999999999999</v>
      </c>
      <c r="E159" s="34">
        <v>11.153</v>
      </c>
      <c r="F159" s="34">
        <f t="shared" si="4"/>
        <v>2.7000000000001023E-2</v>
      </c>
      <c r="G159" s="75">
        <f>(C159/C230)*G11</f>
        <v>2.1972012070903468E-3</v>
      </c>
      <c r="H159" s="76">
        <f t="shared" si="5"/>
        <v>2.9197201207091371E-2</v>
      </c>
      <c r="I159" s="45"/>
      <c r="J159" s="38"/>
      <c r="K159" s="6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x14ac:dyDescent="0.25">
      <c r="A160" s="31">
        <v>351</v>
      </c>
      <c r="B160" s="1">
        <v>81500494</v>
      </c>
      <c r="C160" s="33">
        <v>77.5</v>
      </c>
      <c r="D160" s="34">
        <v>15.513999999999999</v>
      </c>
      <c r="E160" s="34">
        <v>15.55</v>
      </c>
      <c r="F160" s="34">
        <f t="shared" si="4"/>
        <v>3.6000000000001364E-2</v>
      </c>
      <c r="G160" s="75">
        <f>(C160/C230)*G11</f>
        <v>3.9693028799417688E-3</v>
      </c>
      <c r="H160" s="76">
        <f t="shared" si="5"/>
        <v>3.996930287994313E-2</v>
      </c>
      <c r="I160" s="45"/>
      <c r="J160" s="38"/>
      <c r="K160" s="6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x14ac:dyDescent="0.25">
      <c r="A161" s="31">
        <v>352</v>
      </c>
      <c r="B161" s="32">
        <v>81500491</v>
      </c>
      <c r="C161" s="33">
        <v>77.8</v>
      </c>
      <c r="D161" s="34">
        <v>1.014</v>
      </c>
      <c r="E161" s="34">
        <v>1.014</v>
      </c>
      <c r="F161" s="34">
        <f t="shared" si="4"/>
        <v>0</v>
      </c>
      <c r="G161" s="75">
        <f>(C161/C230)*G11</f>
        <v>3.9846679233479952E-3</v>
      </c>
      <c r="H161" s="76">
        <f t="shared" si="5"/>
        <v>3.9846679233479952E-3</v>
      </c>
      <c r="I161" s="45"/>
      <c r="J161" s="38"/>
      <c r="K161" s="6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x14ac:dyDescent="0.25">
      <c r="A162" s="31">
        <v>353</v>
      </c>
      <c r="B162" s="32">
        <v>81500489</v>
      </c>
      <c r="C162" s="33">
        <v>46.7</v>
      </c>
      <c r="D162" s="34">
        <v>7.1980000000000004</v>
      </c>
      <c r="E162" s="34">
        <v>7.2069999999999999</v>
      </c>
      <c r="F162" s="34">
        <f t="shared" si="4"/>
        <v>8.9999999999994529E-3</v>
      </c>
      <c r="G162" s="75">
        <f>(C162/C230)*G11</f>
        <v>2.3918250902358789E-3</v>
      </c>
      <c r="H162" s="76">
        <f t="shared" si="5"/>
        <v>1.1391825090235331E-2</v>
      </c>
      <c r="I162" s="45"/>
      <c r="J162" s="38"/>
      <c r="K162" s="6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x14ac:dyDescent="0.25">
      <c r="A163" s="31">
        <v>354</v>
      </c>
      <c r="B163" s="32">
        <v>81500488</v>
      </c>
      <c r="C163" s="33">
        <v>51.9</v>
      </c>
      <c r="D163" s="34">
        <v>4.9320000000000004</v>
      </c>
      <c r="E163" s="34">
        <v>4.9320000000000004</v>
      </c>
      <c r="F163" s="34">
        <f t="shared" si="4"/>
        <v>0</v>
      </c>
      <c r="G163" s="75">
        <f>(C163/C230)*G11</f>
        <v>2.658152509277133E-3</v>
      </c>
      <c r="H163" s="76">
        <f t="shared" si="5"/>
        <v>2.658152509277133E-3</v>
      </c>
      <c r="I163" s="45"/>
      <c r="J163" s="38"/>
      <c r="K163" s="6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x14ac:dyDescent="0.25">
      <c r="A164" s="31">
        <v>355</v>
      </c>
      <c r="B164" s="32">
        <v>81500499</v>
      </c>
      <c r="C164" s="33">
        <v>48</v>
      </c>
      <c r="D164" s="34">
        <v>2.9590000000000001</v>
      </c>
      <c r="E164" s="34">
        <v>2.9590000000000001</v>
      </c>
      <c r="F164" s="34">
        <f t="shared" si="4"/>
        <v>0</v>
      </c>
      <c r="G164" s="75">
        <f>(C164/C230)*G11</f>
        <v>2.4584069449961926E-3</v>
      </c>
      <c r="H164" s="76">
        <f t="shared" si="5"/>
        <v>2.4584069449961926E-3</v>
      </c>
      <c r="I164" s="45"/>
      <c r="J164" s="38"/>
      <c r="K164" s="6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x14ac:dyDescent="0.25">
      <c r="A165" s="31">
        <v>356</v>
      </c>
      <c r="B165" s="32">
        <v>81500493</v>
      </c>
      <c r="C165" s="33">
        <v>44.8</v>
      </c>
      <c r="D165" s="34">
        <v>1.742</v>
      </c>
      <c r="E165" s="34">
        <v>1.742</v>
      </c>
      <c r="F165" s="34">
        <f t="shared" si="4"/>
        <v>0</v>
      </c>
      <c r="G165" s="75">
        <f>(C165/C230)*G11</f>
        <v>2.2945131486631128E-3</v>
      </c>
      <c r="H165" s="76">
        <f t="shared" si="5"/>
        <v>2.2945131486631128E-3</v>
      </c>
      <c r="I165" s="45"/>
      <c r="J165" s="38"/>
      <c r="K165" s="6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x14ac:dyDescent="0.25">
      <c r="A166" s="31">
        <v>357</v>
      </c>
      <c r="B166" s="32">
        <v>81500434</v>
      </c>
      <c r="C166" s="33">
        <v>64.2</v>
      </c>
      <c r="D166" s="34">
        <v>6.1420000000000003</v>
      </c>
      <c r="E166" s="34">
        <v>6.1550000000000002</v>
      </c>
      <c r="F166" s="34">
        <f t="shared" si="4"/>
        <v>1.2999999999999901E-2</v>
      </c>
      <c r="G166" s="75">
        <f>(C166/C230)*G11</f>
        <v>3.2881192889324075E-3</v>
      </c>
      <c r="H166" s="76">
        <f t="shared" si="5"/>
        <v>1.6288119288932309E-2</v>
      </c>
      <c r="I166" s="45"/>
      <c r="J166" s="38"/>
      <c r="K166" s="6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x14ac:dyDescent="0.25">
      <c r="A167" s="31">
        <v>358</v>
      </c>
      <c r="B167" s="32">
        <v>81500436</v>
      </c>
      <c r="C167" s="33">
        <v>36.1</v>
      </c>
      <c r="D167" s="34">
        <v>2.2250000000000001</v>
      </c>
      <c r="E167" s="34">
        <v>2.2250000000000001</v>
      </c>
      <c r="F167" s="34">
        <f t="shared" si="4"/>
        <v>0</v>
      </c>
      <c r="G167" s="75">
        <f>(C167/C230)*G11</f>
        <v>1.8489268898825531E-3</v>
      </c>
      <c r="H167" s="76">
        <f t="shared" si="5"/>
        <v>1.8489268898825531E-3</v>
      </c>
      <c r="I167" s="45"/>
      <c r="J167" s="38"/>
      <c r="K167" s="6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x14ac:dyDescent="0.25">
      <c r="A168" s="31">
        <v>359</v>
      </c>
      <c r="B168" s="32">
        <v>81500431</v>
      </c>
      <c r="C168" s="33">
        <v>64.7</v>
      </c>
      <c r="D168" s="34">
        <v>6.89</v>
      </c>
      <c r="E168" s="34">
        <v>6.89</v>
      </c>
      <c r="F168" s="34">
        <f t="shared" si="4"/>
        <v>0</v>
      </c>
      <c r="G168" s="75">
        <f>(C168/C230)*G11</f>
        <v>3.3137276946094514E-3</v>
      </c>
      <c r="H168" s="76">
        <f t="shared" si="5"/>
        <v>3.3137276946094514E-3</v>
      </c>
      <c r="I168" s="45"/>
      <c r="J168" s="38"/>
      <c r="K168" s="6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x14ac:dyDescent="0.25">
      <c r="A169" s="31">
        <v>360</v>
      </c>
      <c r="B169" s="32">
        <v>81500425</v>
      </c>
      <c r="C169" s="33">
        <v>45.5</v>
      </c>
      <c r="D169" s="34">
        <v>6.8109999999999999</v>
      </c>
      <c r="E169" s="34">
        <v>6.8470000000000004</v>
      </c>
      <c r="F169" s="34">
        <f t="shared" si="4"/>
        <v>3.6000000000000476E-2</v>
      </c>
      <c r="G169" s="75">
        <f>(C169/C230)*G11</f>
        <v>2.3303649166109743E-3</v>
      </c>
      <c r="H169" s="76">
        <f t="shared" si="5"/>
        <v>3.8330364916611452E-2</v>
      </c>
      <c r="I169" s="45"/>
      <c r="J169" s="38"/>
      <c r="K169" s="6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x14ac:dyDescent="0.25">
      <c r="A170" s="31">
        <v>361</v>
      </c>
      <c r="B170" s="32">
        <v>81500470</v>
      </c>
      <c r="C170" s="33">
        <v>53.2</v>
      </c>
      <c r="D170" s="34">
        <v>2E-3</v>
      </c>
      <c r="E170" s="34">
        <v>2E-3</v>
      </c>
      <c r="F170" s="34">
        <f t="shared" si="4"/>
        <v>0</v>
      </c>
      <c r="G170" s="75">
        <f>(C170/C230)*G11</f>
        <v>2.7247343640374468E-3</v>
      </c>
      <c r="H170" s="76">
        <f t="shared" si="5"/>
        <v>2.7247343640374468E-3</v>
      </c>
      <c r="I170" s="45"/>
      <c r="J170" s="38"/>
      <c r="K170" s="6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x14ac:dyDescent="0.25">
      <c r="A171" s="31">
        <v>362</v>
      </c>
      <c r="B171" s="32">
        <v>81500461</v>
      </c>
      <c r="C171" s="33">
        <v>42.9</v>
      </c>
      <c r="D171" s="34">
        <v>8.81</v>
      </c>
      <c r="E171" s="34">
        <v>8.81</v>
      </c>
      <c r="F171" s="34">
        <f t="shared" si="4"/>
        <v>0</v>
      </c>
      <c r="G171" s="75">
        <f>(C171/C230)*G11</f>
        <v>2.1972012070903468E-3</v>
      </c>
      <c r="H171" s="76">
        <f t="shared" si="5"/>
        <v>2.1972012070903468E-3</v>
      </c>
      <c r="I171" s="45"/>
      <c r="J171" s="38"/>
      <c r="K171" s="6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x14ac:dyDescent="0.25">
      <c r="A172" s="31">
        <v>363</v>
      </c>
      <c r="B172" s="32">
        <v>81500469</v>
      </c>
      <c r="C172" s="33">
        <v>78.2</v>
      </c>
      <c r="D172" s="34">
        <v>4.03</v>
      </c>
      <c r="E172" s="34">
        <v>4.03</v>
      </c>
      <c r="F172" s="34">
        <f t="shared" si="4"/>
        <v>0</v>
      </c>
      <c r="G172" s="75">
        <f>(C172/C230)*G11</f>
        <v>4.0051546478896303E-3</v>
      </c>
      <c r="H172" s="76">
        <f t="shared" si="5"/>
        <v>4.0051546478896303E-3</v>
      </c>
      <c r="I172" s="45"/>
      <c r="J172" s="38"/>
      <c r="K172" s="6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x14ac:dyDescent="0.25">
      <c r="A173" s="31">
        <v>364</v>
      </c>
      <c r="B173" s="32">
        <v>81500464</v>
      </c>
      <c r="C173" s="33">
        <v>77.7</v>
      </c>
      <c r="D173" s="34">
        <v>2.2570000000000001</v>
      </c>
      <c r="E173" s="34">
        <v>2.2570000000000001</v>
      </c>
      <c r="F173" s="34">
        <f t="shared" si="4"/>
        <v>0</v>
      </c>
      <c r="G173" s="75">
        <f>(C173/C230)*G11</f>
        <v>3.9795462422125873E-3</v>
      </c>
      <c r="H173" s="76">
        <f t="shared" si="5"/>
        <v>3.9795462422125873E-3</v>
      </c>
      <c r="I173" s="45"/>
      <c r="J173" s="38"/>
      <c r="K173" s="6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x14ac:dyDescent="0.25">
      <c r="A174" s="31">
        <v>365</v>
      </c>
      <c r="B174" s="32">
        <v>81500468</v>
      </c>
      <c r="C174" s="33">
        <v>47</v>
      </c>
      <c r="D174" s="34">
        <v>4.45</v>
      </c>
      <c r="E174" s="34">
        <v>4.45</v>
      </c>
      <c r="F174" s="34">
        <f t="shared" si="4"/>
        <v>0</v>
      </c>
      <c r="G174" s="75">
        <f>(C174/C230)*G11</f>
        <v>2.4071901336421057E-3</v>
      </c>
      <c r="H174" s="76">
        <f t="shared" si="5"/>
        <v>2.4071901336421057E-3</v>
      </c>
      <c r="I174" s="45"/>
      <c r="J174" s="38"/>
      <c r="K174" s="6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x14ac:dyDescent="0.25">
      <c r="A175" s="31">
        <v>366</v>
      </c>
      <c r="B175" s="32">
        <v>81500466</v>
      </c>
      <c r="C175" s="33">
        <v>52</v>
      </c>
      <c r="D175" s="34">
        <v>1.29</v>
      </c>
      <c r="E175" s="34">
        <v>1.29</v>
      </c>
      <c r="F175" s="34">
        <f t="shared" si="4"/>
        <v>0</v>
      </c>
      <c r="G175" s="75">
        <f>(C175/C230)*G11</f>
        <v>2.6632741904125418E-3</v>
      </c>
      <c r="H175" s="76">
        <f t="shared" si="5"/>
        <v>2.6632741904125418E-3</v>
      </c>
      <c r="I175" s="45"/>
      <c r="J175" s="38"/>
      <c r="K175" s="6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x14ac:dyDescent="0.25">
      <c r="A176" s="31">
        <v>367</v>
      </c>
      <c r="B176" s="32">
        <v>81500463</v>
      </c>
      <c r="C176" s="33">
        <v>48</v>
      </c>
      <c r="D176" s="34">
        <v>7.7779999999999996</v>
      </c>
      <c r="E176" s="34">
        <v>7.7789999999999999</v>
      </c>
      <c r="F176" s="34">
        <f t="shared" si="4"/>
        <v>1.000000000000334E-3</v>
      </c>
      <c r="G176" s="75">
        <f>(C176/C230)*G11</f>
        <v>2.4584069449961926E-3</v>
      </c>
      <c r="H176" s="76">
        <f t="shared" si="5"/>
        <v>3.4584069449965266E-3</v>
      </c>
      <c r="I176" s="45"/>
      <c r="J176" s="38"/>
      <c r="K176" s="6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x14ac:dyDescent="0.25">
      <c r="A177" s="31">
        <v>368</v>
      </c>
      <c r="B177" s="32">
        <v>81500458</v>
      </c>
      <c r="C177" s="33">
        <v>44.8</v>
      </c>
      <c r="D177" s="34">
        <v>11.237</v>
      </c>
      <c r="E177" s="34">
        <v>11.273</v>
      </c>
      <c r="F177" s="34">
        <f t="shared" si="4"/>
        <v>3.5999999999999588E-2</v>
      </c>
      <c r="G177" s="75">
        <f>(C177/C230)*G11</f>
        <v>2.2945131486631128E-3</v>
      </c>
      <c r="H177" s="76">
        <f t="shared" si="5"/>
        <v>3.8294513148662702E-2</v>
      </c>
      <c r="I177" s="45"/>
      <c r="J177" s="38"/>
      <c r="K177" s="6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x14ac:dyDescent="0.25">
      <c r="A178" s="31">
        <v>369</v>
      </c>
      <c r="B178" s="32">
        <v>81500471</v>
      </c>
      <c r="C178" s="33">
        <v>64.400000000000006</v>
      </c>
      <c r="D178" s="34">
        <v>10.611000000000001</v>
      </c>
      <c r="E178" s="34">
        <v>10.618</v>
      </c>
      <c r="F178" s="34">
        <f t="shared" si="4"/>
        <v>6.9999999999996732E-3</v>
      </c>
      <c r="G178" s="75">
        <f>(C178/C230)*G11</f>
        <v>3.2983626512032255E-3</v>
      </c>
      <c r="H178" s="76">
        <f t="shared" si="5"/>
        <v>1.0298362651202899E-2</v>
      </c>
      <c r="I178" s="45"/>
      <c r="J178" s="38"/>
      <c r="K178" s="6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x14ac:dyDescent="0.25">
      <c r="A179" s="31">
        <v>370</v>
      </c>
      <c r="B179" s="32">
        <v>81500459</v>
      </c>
      <c r="C179" s="33">
        <v>36.200000000000003</v>
      </c>
      <c r="D179" s="34">
        <v>7.657</v>
      </c>
      <c r="E179" s="34">
        <v>7.6740000000000004</v>
      </c>
      <c r="F179" s="34">
        <f t="shared" si="4"/>
        <v>1.7000000000000348E-2</v>
      </c>
      <c r="G179" s="75">
        <f>(C179/C230)*G11</f>
        <v>1.8540485710179621E-3</v>
      </c>
      <c r="H179" s="76">
        <f t="shared" si="5"/>
        <v>1.8854048571018311E-2</v>
      </c>
      <c r="I179" s="45"/>
      <c r="J179" s="38"/>
      <c r="K179" s="6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x14ac:dyDescent="0.25">
      <c r="A180" s="31">
        <v>371</v>
      </c>
      <c r="B180" s="32">
        <v>81500467</v>
      </c>
      <c r="C180" s="33">
        <v>64.599999999999994</v>
      </c>
      <c r="D180" s="34">
        <v>10.273</v>
      </c>
      <c r="E180" s="34">
        <v>10.282999999999999</v>
      </c>
      <c r="F180" s="34">
        <f t="shared" si="4"/>
        <v>9.9999999999997868E-3</v>
      </c>
      <c r="G180" s="75">
        <f>(C180/C230)*G11</f>
        <v>3.3086060134740422E-3</v>
      </c>
      <c r="H180" s="76">
        <f t="shared" si="5"/>
        <v>1.3308606013473829E-2</v>
      </c>
      <c r="I180" s="45"/>
      <c r="J180" s="38"/>
      <c r="K180" s="6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x14ac:dyDescent="0.25">
      <c r="A181" s="31">
        <v>372</v>
      </c>
      <c r="B181" s="32">
        <v>81500462</v>
      </c>
      <c r="C181" s="33">
        <v>45.8</v>
      </c>
      <c r="D181" s="34">
        <v>5.0330000000000004</v>
      </c>
      <c r="E181" s="34">
        <v>5.0330000000000004</v>
      </c>
      <c r="F181" s="34">
        <f t="shared" si="4"/>
        <v>0</v>
      </c>
      <c r="G181" s="75">
        <f>(C181/C230)*G11</f>
        <v>2.3457299600172002E-3</v>
      </c>
      <c r="H181" s="76">
        <f t="shared" si="5"/>
        <v>2.3457299600172002E-3</v>
      </c>
      <c r="I181" s="45"/>
      <c r="J181" s="38"/>
      <c r="K181" s="6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x14ac:dyDescent="0.25">
      <c r="A182" s="31">
        <v>373</v>
      </c>
      <c r="B182" s="32">
        <v>81500396</v>
      </c>
      <c r="C182" s="33">
        <v>53.1</v>
      </c>
      <c r="D182" s="34">
        <v>10.568</v>
      </c>
      <c r="E182" s="34">
        <v>10.59</v>
      </c>
      <c r="F182" s="34">
        <f t="shared" si="4"/>
        <v>2.2000000000000242E-2</v>
      </c>
      <c r="G182" s="75">
        <f>(C182/C230)*G11</f>
        <v>2.7196126829020385E-3</v>
      </c>
      <c r="H182" s="76">
        <f t="shared" si="5"/>
        <v>2.4719612682902278E-2</v>
      </c>
      <c r="I182" s="45"/>
      <c r="J182" s="38"/>
      <c r="K182" s="6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x14ac:dyDescent="0.25">
      <c r="A183" s="31">
        <v>374</v>
      </c>
      <c r="B183" s="32">
        <v>81500404</v>
      </c>
      <c r="C183" s="33">
        <v>43</v>
      </c>
      <c r="D183" s="34">
        <v>1.482</v>
      </c>
      <c r="E183" s="34">
        <v>1.482</v>
      </c>
      <c r="F183" s="34">
        <f t="shared" si="4"/>
        <v>0</v>
      </c>
      <c r="G183" s="75">
        <f>(C183/C230)*G11</f>
        <v>2.202322888225756E-3</v>
      </c>
      <c r="H183" s="76">
        <f t="shared" si="5"/>
        <v>2.202322888225756E-3</v>
      </c>
      <c r="I183" s="45"/>
      <c r="J183" s="38"/>
      <c r="K183" s="6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x14ac:dyDescent="0.25">
      <c r="A184" s="31">
        <v>375</v>
      </c>
      <c r="B184" s="32">
        <v>81500400</v>
      </c>
      <c r="C184" s="33">
        <v>77.400000000000006</v>
      </c>
      <c r="D184" s="34">
        <v>14.242100000000001</v>
      </c>
      <c r="E184" s="34">
        <v>14.93</v>
      </c>
      <c r="F184" s="34">
        <f t="shared" si="4"/>
        <v>0.68789999999999907</v>
      </c>
      <c r="G184" s="75">
        <f>(C184/C230)*G11</f>
        <v>3.9641811988063609E-3</v>
      </c>
      <c r="H184" s="76">
        <f t="shared" si="5"/>
        <v>0.69186418119880544</v>
      </c>
      <c r="I184" s="45"/>
      <c r="J184" s="38"/>
      <c r="K184" s="6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x14ac:dyDescent="0.25">
      <c r="A185" s="31">
        <v>376</v>
      </c>
      <c r="B185" s="32">
        <v>81500401</v>
      </c>
      <c r="C185" s="33">
        <v>78.2</v>
      </c>
      <c r="D185" s="34">
        <v>13.84</v>
      </c>
      <c r="E185" s="34">
        <v>13.84</v>
      </c>
      <c r="F185" s="34">
        <f t="shared" si="4"/>
        <v>0</v>
      </c>
      <c r="G185" s="75">
        <f>(C185/C230)*G11</f>
        <v>4.0051546478896303E-3</v>
      </c>
      <c r="H185" s="76">
        <f t="shared" si="5"/>
        <v>4.0051546478896303E-3</v>
      </c>
      <c r="I185" s="45"/>
      <c r="J185" s="38"/>
      <c r="K185" s="6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x14ac:dyDescent="0.25">
      <c r="A186" s="31">
        <v>377</v>
      </c>
      <c r="B186" s="32">
        <v>81500405</v>
      </c>
      <c r="C186" s="33">
        <v>46.8</v>
      </c>
      <c r="D186" s="34">
        <v>6.8170000000000002</v>
      </c>
      <c r="E186" s="34">
        <v>6.83</v>
      </c>
      <c r="F186" s="34">
        <f t="shared" si="4"/>
        <v>1.2999999999999901E-2</v>
      </c>
      <c r="G186" s="75">
        <f>(C186/C230)*G11</f>
        <v>2.3969467713712877E-3</v>
      </c>
      <c r="H186" s="76">
        <f t="shared" si="5"/>
        <v>1.5396946771371187E-2</v>
      </c>
      <c r="I186" s="45"/>
      <c r="J186" s="38"/>
      <c r="K186" s="6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x14ac:dyDescent="0.25">
      <c r="A187" s="31">
        <v>378</v>
      </c>
      <c r="B187" s="32">
        <v>81500406</v>
      </c>
      <c r="C187" s="33">
        <v>52</v>
      </c>
      <c r="D187" s="34">
        <v>0</v>
      </c>
      <c r="E187" s="34">
        <v>0</v>
      </c>
      <c r="F187" s="34">
        <f t="shared" si="4"/>
        <v>0</v>
      </c>
      <c r="G187" s="75">
        <f>(C187/C230)*G11</f>
        <v>2.6632741904125418E-3</v>
      </c>
      <c r="H187" s="76">
        <f t="shared" si="5"/>
        <v>2.6632741904125418E-3</v>
      </c>
      <c r="I187" s="45"/>
      <c r="J187" s="38"/>
      <c r="K187" s="6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x14ac:dyDescent="0.25">
      <c r="A188" s="31">
        <v>379</v>
      </c>
      <c r="B188" s="32">
        <v>81500392</v>
      </c>
      <c r="C188" s="33">
        <v>48.3</v>
      </c>
      <c r="D188" s="34">
        <v>0.89800000000000002</v>
      </c>
      <c r="E188" s="34">
        <v>0.89900000000000002</v>
      </c>
      <c r="F188" s="34">
        <f t="shared" si="4"/>
        <v>1.0000000000000009E-3</v>
      </c>
      <c r="G188" s="75">
        <f>(C188/C230)*G11</f>
        <v>2.4737719884024185E-3</v>
      </c>
      <c r="H188" s="76">
        <f t="shared" si="5"/>
        <v>3.4737719884024194E-3</v>
      </c>
      <c r="I188" s="45"/>
      <c r="J188" s="38"/>
      <c r="K188" s="6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x14ac:dyDescent="0.25">
      <c r="A189" s="31">
        <v>380</v>
      </c>
      <c r="B189" s="32">
        <v>81500407</v>
      </c>
      <c r="C189" s="33">
        <v>44.7</v>
      </c>
      <c r="D189" s="34">
        <v>5.0279999999999996</v>
      </c>
      <c r="E189" s="34">
        <v>5.0419999999999998</v>
      </c>
      <c r="F189" s="34">
        <f t="shared" si="4"/>
        <v>1.4000000000000234E-2</v>
      </c>
      <c r="G189" s="75">
        <f>(C189/C230)*G11</f>
        <v>2.2893914675277045E-3</v>
      </c>
      <c r="H189" s="76">
        <f t="shared" si="5"/>
        <v>1.628939146752794E-2</v>
      </c>
      <c r="I189" s="45"/>
      <c r="J189" s="38"/>
      <c r="K189" s="6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x14ac:dyDescent="0.25">
      <c r="A190" s="31">
        <v>381</v>
      </c>
      <c r="B190" s="32">
        <v>81500456</v>
      </c>
      <c r="C190" s="33">
        <v>64.400000000000006</v>
      </c>
      <c r="D190" s="34">
        <v>5.6589999999999998</v>
      </c>
      <c r="E190" s="34">
        <v>5.6589999999999998</v>
      </c>
      <c r="F190" s="34">
        <f t="shared" si="4"/>
        <v>0</v>
      </c>
      <c r="G190" s="75">
        <f>(C190/C230)*G11</f>
        <v>3.2983626512032255E-3</v>
      </c>
      <c r="H190" s="76">
        <f t="shared" si="5"/>
        <v>3.2983626512032255E-3</v>
      </c>
      <c r="I190" s="45"/>
      <c r="J190" s="38"/>
      <c r="K190" s="6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x14ac:dyDescent="0.25">
      <c r="A191" s="31">
        <v>382</v>
      </c>
      <c r="B191" s="32">
        <v>81500460</v>
      </c>
      <c r="C191" s="33">
        <v>36</v>
      </c>
      <c r="D191" s="34">
        <v>1.0692999999999999</v>
      </c>
      <c r="E191" s="34">
        <v>1.075</v>
      </c>
      <c r="F191" s="34">
        <f t="shared" si="4"/>
        <v>5.7000000000000384E-3</v>
      </c>
      <c r="G191" s="75">
        <f>(C191/C230)*G11</f>
        <v>1.8438052087471446E-3</v>
      </c>
      <c r="H191" s="76">
        <f t="shared" si="5"/>
        <v>7.5438052087471834E-3</v>
      </c>
      <c r="I191" s="45"/>
      <c r="J191" s="38"/>
      <c r="K191" s="6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x14ac:dyDescent="0.25">
      <c r="A192" s="31">
        <v>383</v>
      </c>
      <c r="B192" s="32">
        <v>81500465</v>
      </c>
      <c r="C192" s="33">
        <v>65</v>
      </c>
      <c r="D192" s="34">
        <v>3.9870000000000001</v>
      </c>
      <c r="E192" s="34">
        <v>3.988</v>
      </c>
      <c r="F192" s="34">
        <f t="shared" si="4"/>
        <v>9.9999999999988987E-4</v>
      </c>
      <c r="G192" s="75">
        <f>(C192/C230)*G11</f>
        <v>3.3290927380156777E-3</v>
      </c>
      <c r="H192" s="76">
        <f t="shared" si="5"/>
        <v>4.3290927380155676E-3</v>
      </c>
      <c r="I192" s="45"/>
      <c r="J192" s="38"/>
      <c r="K192" s="6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x14ac:dyDescent="0.25">
      <c r="A193" s="31">
        <v>384</v>
      </c>
      <c r="B193" s="32">
        <v>81500457</v>
      </c>
      <c r="C193" s="33">
        <v>45.9</v>
      </c>
      <c r="D193" s="34">
        <v>1.9159999999999999</v>
      </c>
      <c r="E193" s="34">
        <v>1.9159999999999999</v>
      </c>
      <c r="F193" s="34">
        <f t="shared" si="4"/>
        <v>0</v>
      </c>
      <c r="G193" s="75">
        <f>(C193/C230)*G11</f>
        <v>2.350851641152609E-3</v>
      </c>
      <c r="H193" s="76">
        <f t="shared" si="5"/>
        <v>2.350851641152609E-3</v>
      </c>
      <c r="I193" s="45"/>
      <c r="J193" s="38"/>
      <c r="K193" s="6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x14ac:dyDescent="0.25">
      <c r="A194" s="31">
        <v>385</v>
      </c>
      <c r="B194" s="32">
        <v>81500395</v>
      </c>
      <c r="C194" s="33">
        <v>53.2</v>
      </c>
      <c r="D194" s="34">
        <v>15.609</v>
      </c>
      <c r="E194" s="34">
        <v>15.759</v>
      </c>
      <c r="F194" s="34">
        <f t="shared" si="4"/>
        <v>0.15000000000000036</v>
      </c>
      <c r="G194" s="75">
        <f>(C194/C230)*G11</f>
        <v>2.7247343640374468E-3</v>
      </c>
      <c r="H194" s="76">
        <f t="shared" si="5"/>
        <v>0.1527247343640378</v>
      </c>
      <c r="I194" s="45"/>
      <c r="J194" s="38"/>
      <c r="K194" s="6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x14ac:dyDescent="0.25">
      <c r="A195" s="31">
        <v>386</v>
      </c>
      <c r="B195" s="32">
        <v>81500475</v>
      </c>
      <c r="C195" s="33">
        <v>43</v>
      </c>
      <c r="D195" s="34">
        <v>9.5839999999999996</v>
      </c>
      <c r="E195" s="34">
        <v>9.5839999999999996</v>
      </c>
      <c r="F195" s="34">
        <f t="shared" si="4"/>
        <v>0</v>
      </c>
      <c r="G195" s="75">
        <f>(C195/C230)*G11</f>
        <v>2.202322888225756E-3</v>
      </c>
      <c r="H195" s="76">
        <f t="shared" si="5"/>
        <v>2.202322888225756E-3</v>
      </c>
      <c r="I195" s="45"/>
      <c r="J195" s="38"/>
      <c r="K195" s="6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x14ac:dyDescent="0.25">
      <c r="A196" s="31">
        <v>387</v>
      </c>
      <c r="B196" s="32">
        <v>81500482</v>
      </c>
      <c r="C196" s="33">
        <v>77.5</v>
      </c>
      <c r="D196" s="34">
        <v>7.9269999999999996</v>
      </c>
      <c r="E196" s="34">
        <v>7.9320000000000004</v>
      </c>
      <c r="F196" s="34">
        <f t="shared" si="4"/>
        <v>5.0000000000007816E-3</v>
      </c>
      <c r="G196" s="75">
        <f>(C196/C230)*G11</f>
        <v>3.9693028799417688E-3</v>
      </c>
      <c r="H196" s="76">
        <f t="shared" si="5"/>
        <v>8.9693028799425513E-3</v>
      </c>
      <c r="I196" s="45"/>
      <c r="J196" s="38"/>
      <c r="K196" s="6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x14ac:dyDescent="0.25">
      <c r="A197" s="31">
        <v>388</v>
      </c>
      <c r="B197" s="32">
        <v>81500474</v>
      </c>
      <c r="C197" s="33">
        <v>78.7</v>
      </c>
      <c r="D197" s="34">
        <v>10.154999999999999</v>
      </c>
      <c r="E197" s="34">
        <v>10.154999999999999</v>
      </c>
      <c r="F197" s="34">
        <f t="shared" si="4"/>
        <v>0</v>
      </c>
      <c r="G197" s="75">
        <f>(C197/C230)*G11</f>
        <v>4.0307630535666742E-3</v>
      </c>
      <c r="H197" s="76">
        <f t="shared" si="5"/>
        <v>4.0307630535666742E-3</v>
      </c>
      <c r="I197" s="45"/>
      <c r="J197" s="38"/>
      <c r="K197" s="6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x14ac:dyDescent="0.25">
      <c r="A198" s="31">
        <v>389</v>
      </c>
      <c r="B198" s="32">
        <v>81500472</v>
      </c>
      <c r="C198" s="33">
        <v>47</v>
      </c>
      <c r="D198" s="34">
        <v>6.0340999999999996</v>
      </c>
      <c r="E198" s="34">
        <v>6.0590000000000002</v>
      </c>
      <c r="F198" s="34">
        <f t="shared" si="4"/>
        <v>2.4900000000000588E-2</v>
      </c>
      <c r="G198" s="75">
        <f>(C198/C230)*G11</f>
        <v>2.4071901336421057E-3</v>
      </c>
      <c r="H198" s="76">
        <f t="shared" si="5"/>
        <v>2.7307190133642693E-2</v>
      </c>
      <c r="I198" s="45"/>
      <c r="J198" s="38"/>
      <c r="K198" s="6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x14ac:dyDescent="0.25">
      <c r="A199" s="31">
        <v>390</v>
      </c>
      <c r="B199" s="32">
        <v>81500399</v>
      </c>
      <c r="C199" s="33">
        <v>51.9</v>
      </c>
      <c r="D199" s="34">
        <v>0.504</v>
      </c>
      <c r="E199" s="34">
        <v>0.504</v>
      </c>
      <c r="F199" s="34">
        <f t="shared" si="4"/>
        <v>0</v>
      </c>
      <c r="G199" s="75">
        <f>(C199/C230)*G11</f>
        <v>2.658152509277133E-3</v>
      </c>
      <c r="H199" s="76">
        <f t="shared" si="5"/>
        <v>2.658152509277133E-3</v>
      </c>
      <c r="I199" s="45"/>
      <c r="J199" s="38"/>
      <c r="K199" s="6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x14ac:dyDescent="0.25">
      <c r="A200" s="31">
        <v>391</v>
      </c>
      <c r="B200" s="32">
        <v>81500394</v>
      </c>
      <c r="C200" s="33">
        <v>47.8</v>
      </c>
      <c r="D200" s="34">
        <v>11.352</v>
      </c>
      <c r="E200" s="34">
        <v>11.363</v>
      </c>
      <c r="F200" s="34">
        <f>E200-D200</f>
        <v>1.0999999999999233E-2</v>
      </c>
      <c r="G200" s="75">
        <f>(C200/C230)*G11</f>
        <v>2.4481635827253751E-3</v>
      </c>
      <c r="H200" s="76">
        <f t="shared" si="5"/>
        <v>1.3448163582724607E-2</v>
      </c>
      <c r="I200" s="45"/>
      <c r="J200" s="38"/>
      <c r="K200" s="39"/>
      <c r="L200" s="40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x14ac:dyDescent="0.25">
      <c r="A201" s="31">
        <v>392</v>
      </c>
      <c r="B201" s="32">
        <v>81500402</v>
      </c>
      <c r="C201" s="33">
        <v>44.6</v>
      </c>
      <c r="D201" s="34">
        <v>0.60499999999999998</v>
      </c>
      <c r="E201" s="34">
        <v>0.60499999999999998</v>
      </c>
      <c r="F201" s="34">
        <f t="shared" si="4"/>
        <v>0</v>
      </c>
      <c r="G201" s="75">
        <f>(C201/C230)*G11</f>
        <v>2.2842697863922957E-3</v>
      </c>
      <c r="H201" s="76">
        <f t="shared" si="5"/>
        <v>2.2842697863922957E-3</v>
      </c>
      <c r="I201" s="45"/>
      <c r="J201" s="38"/>
      <c r="K201" s="6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x14ac:dyDescent="0.25">
      <c r="A202" s="31">
        <v>393</v>
      </c>
      <c r="B202" s="32">
        <v>81500397</v>
      </c>
      <c r="C202" s="33">
        <v>64.7</v>
      </c>
      <c r="D202" s="34">
        <v>1.298</v>
      </c>
      <c r="E202" s="34">
        <v>1.298</v>
      </c>
      <c r="F202" s="34">
        <f t="shared" si="4"/>
        <v>0</v>
      </c>
      <c r="G202" s="75">
        <f>(C202/C230)*G11</f>
        <v>3.3137276946094514E-3</v>
      </c>
      <c r="H202" s="76">
        <f t="shared" si="5"/>
        <v>3.3137276946094514E-3</v>
      </c>
      <c r="I202" s="45"/>
      <c r="J202" s="38"/>
      <c r="K202" s="6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x14ac:dyDescent="0.25">
      <c r="A203" s="31">
        <v>394</v>
      </c>
      <c r="B203" s="32">
        <v>81500398</v>
      </c>
      <c r="C203" s="33">
        <v>35.9</v>
      </c>
      <c r="D203" s="34">
        <v>4.1420000000000003</v>
      </c>
      <c r="E203" s="34">
        <v>4.149</v>
      </c>
      <c r="F203" s="34">
        <f t="shared" si="4"/>
        <v>6.9999999999996732E-3</v>
      </c>
      <c r="G203" s="75">
        <f>(C203/C230)*G11</f>
        <v>1.8386835276117356E-3</v>
      </c>
      <c r="H203" s="76">
        <f t="shared" si="5"/>
        <v>8.8386835276114094E-3</v>
      </c>
      <c r="I203" s="45"/>
      <c r="J203" s="38"/>
      <c r="K203" s="6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x14ac:dyDescent="0.25">
      <c r="A204" s="31">
        <v>395</v>
      </c>
      <c r="B204" s="32">
        <v>81500393</v>
      </c>
      <c r="C204" s="33">
        <v>64.900000000000006</v>
      </c>
      <c r="D204" s="42">
        <v>5.4290000000000003</v>
      </c>
      <c r="E204" s="42">
        <v>5.4619999999999997</v>
      </c>
      <c r="F204" s="34">
        <f t="shared" si="4"/>
        <v>3.2999999999999474E-2</v>
      </c>
      <c r="G204" s="75">
        <f>(C204/C230)*G11</f>
        <v>3.3239710568802689E-3</v>
      </c>
      <c r="H204" s="76">
        <f t="shared" si="5"/>
        <v>3.6323971056879741E-2</v>
      </c>
      <c r="I204" s="45"/>
      <c r="J204" s="38"/>
      <c r="K204" s="6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x14ac:dyDescent="0.25">
      <c r="A205" s="31">
        <v>396</v>
      </c>
      <c r="B205" s="32">
        <v>81500403</v>
      </c>
      <c r="C205" s="33">
        <v>45.5</v>
      </c>
      <c r="D205" s="42">
        <v>5.15</v>
      </c>
      <c r="E205" s="42">
        <v>5.1829999999999998</v>
      </c>
      <c r="F205" s="34">
        <f t="shared" si="4"/>
        <v>3.2999999999999474E-2</v>
      </c>
      <c r="G205" s="75">
        <f>(C205/C230)*G11</f>
        <v>2.3303649166109743E-3</v>
      </c>
      <c r="H205" s="76">
        <f t="shared" si="5"/>
        <v>3.533036491661045E-2</v>
      </c>
      <c r="I205" s="45"/>
      <c r="J205" s="38"/>
      <c r="K205" s="3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x14ac:dyDescent="0.25">
      <c r="A206" s="31">
        <v>397</v>
      </c>
      <c r="B206" s="32">
        <v>81500481</v>
      </c>
      <c r="C206" s="33">
        <v>53.1</v>
      </c>
      <c r="D206" s="42">
        <v>4.0145999999999997</v>
      </c>
      <c r="E206" s="42">
        <v>4.0149999999999997</v>
      </c>
      <c r="F206" s="34">
        <f t="shared" si="4"/>
        <v>3.9999999999995595E-4</v>
      </c>
      <c r="G206" s="75">
        <f>(C206/C230)*G11</f>
        <v>2.7196126829020385E-3</v>
      </c>
      <c r="H206" s="76">
        <f t="shared" si="5"/>
        <v>3.1196126829019944E-3</v>
      </c>
      <c r="I206" s="45"/>
      <c r="J206" s="38"/>
      <c r="K206" s="6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x14ac:dyDescent="0.25">
      <c r="A207" s="31">
        <v>398</v>
      </c>
      <c r="B207" s="32">
        <v>81500476</v>
      </c>
      <c r="C207" s="33">
        <v>43</v>
      </c>
      <c r="D207" s="42">
        <v>11.257</v>
      </c>
      <c r="E207" s="42">
        <v>11.287000000000001</v>
      </c>
      <c r="F207" s="34">
        <f t="shared" ref="F207:F217" si="6">E207-D207</f>
        <v>3.0000000000001137E-2</v>
      </c>
      <c r="G207" s="75">
        <f>(C207/C230)*G11</f>
        <v>2.202322888225756E-3</v>
      </c>
      <c r="H207" s="76">
        <f t="shared" ref="H207:H217" si="7">G207+F207</f>
        <v>3.2202322888226893E-2</v>
      </c>
      <c r="I207" s="45"/>
      <c r="J207" s="38"/>
      <c r="K207" s="6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x14ac:dyDescent="0.25">
      <c r="A208" s="31">
        <v>399</v>
      </c>
      <c r="B208" s="32">
        <v>81500484</v>
      </c>
      <c r="C208" s="33">
        <v>77.5</v>
      </c>
      <c r="D208" s="42">
        <v>8.1959999999999997</v>
      </c>
      <c r="E208" s="42">
        <v>8.2240000000000002</v>
      </c>
      <c r="F208" s="34">
        <f t="shared" si="6"/>
        <v>2.8000000000000469E-2</v>
      </c>
      <c r="G208" s="75">
        <f>(C208/C230)*G11</f>
        <v>3.9693028799417688E-3</v>
      </c>
      <c r="H208" s="76">
        <f t="shared" si="7"/>
        <v>3.1969302879942235E-2</v>
      </c>
      <c r="I208" s="45"/>
      <c r="J208" s="38"/>
      <c r="K208" s="3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x14ac:dyDescent="0.25">
      <c r="A209" s="31">
        <v>400</v>
      </c>
      <c r="B209" s="32">
        <v>81500485</v>
      </c>
      <c r="C209" s="33">
        <v>77.099999999999994</v>
      </c>
      <c r="D209" s="42">
        <v>7.7729999999999997</v>
      </c>
      <c r="E209" s="42">
        <v>7.8029999999999999</v>
      </c>
      <c r="F209" s="34">
        <f t="shared" si="6"/>
        <v>3.0000000000000249E-2</v>
      </c>
      <c r="G209" s="75">
        <f>(C209/C230)*G11</f>
        <v>3.9488161554001346E-3</v>
      </c>
      <c r="H209" s="76">
        <f t="shared" si="7"/>
        <v>3.394881615540038E-2</v>
      </c>
      <c r="I209" s="45"/>
      <c r="J209" s="38"/>
      <c r="K209" s="3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x14ac:dyDescent="0.25">
      <c r="A210" s="31">
        <v>401</v>
      </c>
      <c r="B210" s="32">
        <v>81500480</v>
      </c>
      <c r="C210" s="33">
        <v>47.4</v>
      </c>
      <c r="D210" s="42">
        <v>9.8019999999999996</v>
      </c>
      <c r="E210" s="42">
        <v>9.8019999999999996</v>
      </c>
      <c r="F210" s="34">
        <f t="shared" si="6"/>
        <v>0</v>
      </c>
      <c r="G210" s="75">
        <f>(C210/C230)*G11</f>
        <v>2.4276768581837399E-3</v>
      </c>
      <c r="H210" s="76">
        <f t="shared" si="7"/>
        <v>2.4276768581837399E-3</v>
      </c>
      <c r="I210" s="45"/>
      <c r="J210" s="38"/>
      <c r="K210" s="39"/>
      <c r="L210" s="105"/>
      <c r="M210" s="3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x14ac:dyDescent="0.25">
      <c r="A211" s="31">
        <v>402</v>
      </c>
      <c r="B211" s="32">
        <v>81500487</v>
      </c>
      <c r="C211" s="33">
        <v>52.3</v>
      </c>
      <c r="D211" s="42">
        <v>0.23200000000000001</v>
      </c>
      <c r="E211" s="42">
        <v>0.23200000000000001</v>
      </c>
      <c r="F211" s="34">
        <f t="shared" si="6"/>
        <v>0</v>
      </c>
      <c r="G211" s="75">
        <f>(C211/C230)*G11</f>
        <v>2.6786392338187682E-3</v>
      </c>
      <c r="H211" s="76">
        <f t="shared" si="7"/>
        <v>2.6786392338187682E-3</v>
      </c>
      <c r="I211" s="45"/>
      <c r="J211" s="38"/>
      <c r="K211" s="39"/>
      <c r="L211" s="105"/>
      <c r="M211" s="4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x14ac:dyDescent="0.25">
      <c r="A212" s="31">
        <v>403</v>
      </c>
      <c r="B212" s="32">
        <v>81500486</v>
      </c>
      <c r="C212" s="33">
        <v>48.2</v>
      </c>
      <c r="D212" s="34">
        <v>1.1020000000000001</v>
      </c>
      <c r="E212" s="34">
        <v>1.1020000000000001</v>
      </c>
      <c r="F212" s="34">
        <f t="shared" si="6"/>
        <v>0</v>
      </c>
      <c r="G212" s="75">
        <f>(C212/C230)*G11</f>
        <v>2.4686503072670102E-3</v>
      </c>
      <c r="H212" s="76">
        <f t="shared" si="7"/>
        <v>2.4686503072670102E-3</v>
      </c>
      <c r="I212" s="45"/>
      <c r="J212" s="38"/>
      <c r="K212" s="6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x14ac:dyDescent="0.25">
      <c r="A213" s="31">
        <v>404</v>
      </c>
      <c r="B213" s="32">
        <v>81500477</v>
      </c>
      <c r="C213" s="33">
        <v>44.9</v>
      </c>
      <c r="D213" s="34">
        <v>1.2070000000000001</v>
      </c>
      <c r="E213" s="34">
        <v>1.2070000000000001</v>
      </c>
      <c r="F213" s="34">
        <f t="shared" si="6"/>
        <v>0</v>
      </c>
      <c r="G213" s="75">
        <f>(C213/C230)*G11</f>
        <v>2.2996348297985216E-3</v>
      </c>
      <c r="H213" s="76">
        <f t="shared" si="7"/>
        <v>2.2996348297985216E-3</v>
      </c>
      <c r="I213" s="45"/>
      <c r="J213" s="38"/>
      <c r="K213" s="6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x14ac:dyDescent="0.25">
      <c r="A214" s="31">
        <v>405</v>
      </c>
      <c r="B214" s="32">
        <v>81500479</v>
      </c>
      <c r="C214" s="33">
        <v>64.400000000000006</v>
      </c>
      <c r="D214" s="34">
        <v>28.827000000000002</v>
      </c>
      <c r="E214" s="34">
        <v>28.831</v>
      </c>
      <c r="F214" s="34">
        <f>E214-D214</f>
        <v>3.9999999999977831E-3</v>
      </c>
      <c r="G214" s="75">
        <f>(C214/C230)*G11</f>
        <v>3.2983626512032255E-3</v>
      </c>
      <c r="H214" s="76">
        <f t="shared" si="7"/>
        <v>7.298362651201009E-3</v>
      </c>
      <c r="I214" s="45"/>
      <c r="J214" s="38"/>
      <c r="K214" s="43"/>
      <c r="L214" s="5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x14ac:dyDescent="0.25">
      <c r="A215" s="31">
        <v>406</v>
      </c>
      <c r="B215" s="32">
        <v>81500478</v>
      </c>
      <c r="C215" s="33">
        <v>35.700000000000003</v>
      </c>
      <c r="D215" s="34">
        <v>4.7960000000000003</v>
      </c>
      <c r="E215" s="34">
        <v>4.7960000000000003</v>
      </c>
      <c r="F215" s="34">
        <f t="shared" si="6"/>
        <v>0</v>
      </c>
      <c r="G215" s="75">
        <f>(C215/C230)*G11</f>
        <v>1.8284401653409184E-3</v>
      </c>
      <c r="H215" s="76">
        <f t="shared" si="7"/>
        <v>1.8284401653409184E-3</v>
      </c>
      <c r="I215" s="45"/>
      <c r="J215" s="38"/>
      <c r="K215" s="6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x14ac:dyDescent="0.25">
      <c r="A216" s="31">
        <v>407</v>
      </c>
      <c r="B216" s="32">
        <v>81500483</v>
      </c>
      <c r="C216" s="33">
        <v>65</v>
      </c>
      <c r="D216" s="34">
        <v>14.664</v>
      </c>
      <c r="E216" s="34">
        <v>14.664</v>
      </c>
      <c r="F216" s="34">
        <f t="shared" si="6"/>
        <v>0</v>
      </c>
      <c r="G216" s="75">
        <f>(C216/C230)*G11</f>
        <v>3.3290927380156777E-3</v>
      </c>
      <c r="H216" s="76">
        <f t="shared" si="7"/>
        <v>3.3290927380156777E-3</v>
      </c>
      <c r="I216" s="45"/>
      <c r="J216" s="38"/>
      <c r="K216" s="6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x14ac:dyDescent="0.25">
      <c r="A217" s="31">
        <v>408</v>
      </c>
      <c r="B217" s="32">
        <v>51800473</v>
      </c>
      <c r="C217" s="33">
        <v>45.6</v>
      </c>
      <c r="D217" s="34">
        <v>17.109000000000002</v>
      </c>
      <c r="E217" s="34">
        <v>17.109000000000002</v>
      </c>
      <c r="F217" s="34">
        <f t="shared" si="6"/>
        <v>0</v>
      </c>
      <c r="G217" s="75">
        <f>(C217/C230)*G11</f>
        <v>2.3354865977463831E-3</v>
      </c>
      <c r="H217" s="76">
        <f t="shared" si="7"/>
        <v>2.3354865977463831E-3</v>
      </c>
      <c r="I217" s="45"/>
      <c r="J217" s="38"/>
      <c r="K217" s="3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x14ac:dyDescent="0.25">
      <c r="A218" s="44" t="s">
        <v>14</v>
      </c>
      <c r="B218" s="71"/>
      <c r="C218" s="68">
        <f>SUM(C14:C217)</f>
        <v>11101.400000000005</v>
      </c>
      <c r="D218" s="69">
        <f t="shared" ref="D218:G218" si="8">SUM(D14:D217)</f>
        <v>1298.5938999999996</v>
      </c>
      <c r="E218" s="69">
        <f t="shared" si="8"/>
        <v>1301.7109999999996</v>
      </c>
      <c r="F218" s="69">
        <f t="shared" si="8"/>
        <v>3.1171000000000095</v>
      </c>
      <c r="G218" s="69">
        <f t="shared" si="8"/>
        <v>0.56857830956626543</v>
      </c>
      <c r="H218" s="69">
        <f>SUM(H14:H217)</f>
        <v>3.6856783095662751</v>
      </c>
      <c r="I218" s="74"/>
      <c r="J218" s="38"/>
      <c r="K218" s="3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x14ac:dyDescent="0.25">
      <c r="A219" s="272" t="s">
        <v>19</v>
      </c>
      <c r="B219" s="273"/>
      <c r="C219" s="273"/>
      <c r="D219" s="273"/>
      <c r="E219" s="273"/>
      <c r="F219" s="273"/>
      <c r="G219" s="273"/>
      <c r="H219" s="273"/>
      <c r="I219" s="45"/>
      <c r="J219" s="38"/>
      <c r="K219" s="6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x14ac:dyDescent="0.25">
      <c r="A220" s="46">
        <v>13</v>
      </c>
      <c r="B220" s="32">
        <v>81500444</v>
      </c>
      <c r="C220" s="33">
        <v>184.3</v>
      </c>
      <c r="D220" s="35">
        <v>0</v>
      </c>
      <c r="E220" s="35">
        <v>0</v>
      </c>
      <c r="F220" s="34">
        <f>E220-D220</f>
        <v>0</v>
      </c>
      <c r="G220" s="36">
        <f>(C220/C230)*G11</f>
        <v>9.4392583325582993E-3</v>
      </c>
      <c r="H220" s="37">
        <f>G220+F220</f>
        <v>9.4392583325582993E-3</v>
      </c>
      <c r="I220" s="45"/>
      <c r="J220" s="38"/>
      <c r="K220" s="3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x14ac:dyDescent="0.25">
      <c r="A221" s="46">
        <v>14</v>
      </c>
      <c r="B221" s="72">
        <v>81500426</v>
      </c>
      <c r="C221" s="33">
        <v>93.9</v>
      </c>
      <c r="D221" s="35">
        <v>16.747</v>
      </c>
      <c r="E221" s="35">
        <v>16.789000000000001</v>
      </c>
      <c r="F221" s="34">
        <f t="shared" ref="F221:F227" si="9">E221-D221</f>
        <v>4.2000000000001592E-2</v>
      </c>
      <c r="G221" s="36">
        <f>(C221/C230)*G11</f>
        <v>4.8092585861488025E-3</v>
      </c>
      <c r="H221" s="37">
        <f t="shared" ref="H221:H228" si="10">G221+F221</f>
        <v>4.6809258586150392E-2</v>
      </c>
      <c r="I221" s="45"/>
      <c r="J221" s="38"/>
      <c r="K221" s="6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x14ac:dyDescent="0.25">
      <c r="A222" s="46">
        <v>15</v>
      </c>
      <c r="B222" s="32">
        <v>81500421</v>
      </c>
      <c r="C222" s="33">
        <v>87.8</v>
      </c>
      <c r="D222" s="35">
        <v>0</v>
      </c>
      <c r="E222" s="35">
        <v>0</v>
      </c>
      <c r="F222" s="34">
        <f t="shared" si="9"/>
        <v>0</v>
      </c>
      <c r="G222" s="36">
        <f>(C222/C230)*G11</f>
        <v>4.4968360368888693E-3</v>
      </c>
      <c r="H222" s="37">
        <f t="shared" si="10"/>
        <v>4.4968360368888693E-3</v>
      </c>
      <c r="I222" s="45"/>
      <c r="J222" s="38"/>
      <c r="K222" s="47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x14ac:dyDescent="0.25">
      <c r="A223" s="46">
        <v>16</v>
      </c>
      <c r="B223" s="32">
        <v>81500433</v>
      </c>
      <c r="C223" s="33">
        <v>55.9</v>
      </c>
      <c r="D223" s="35">
        <v>2.0960000000000001</v>
      </c>
      <c r="E223" s="35">
        <v>2.0960000000000001</v>
      </c>
      <c r="F223" s="34">
        <f t="shared" si="9"/>
        <v>0</v>
      </c>
      <c r="G223" s="36">
        <f>(C223/C230)*G11</f>
        <v>2.8630197546934823E-3</v>
      </c>
      <c r="H223" s="37">
        <f t="shared" si="10"/>
        <v>2.8630197546934823E-3</v>
      </c>
      <c r="I223" s="45"/>
      <c r="J223" s="38"/>
      <c r="K223" s="6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x14ac:dyDescent="0.25">
      <c r="A224" s="46">
        <v>17</v>
      </c>
      <c r="B224" s="32">
        <v>81500425</v>
      </c>
      <c r="C224" s="33">
        <v>35.799999999999997</v>
      </c>
      <c r="D224" s="35">
        <v>3.6640000000000001</v>
      </c>
      <c r="E224" s="35">
        <v>3.6640000000000001</v>
      </c>
      <c r="F224" s="34">
        <f t="shared" si="9"/>
        <v>0</v>
      </c>
      <c r="G224" s="36">
        <f>(C224/C230)*G11</f>
        <v>1.8335618464763268E-3</v>
      </c>
      <c r="H224" s="37">
        <f t="shared" si="10"/>
        <v>1.8335618464763268E-3</v>
      </c>
      <c r="I224" s="45"/>
      <c r="J224" s="38"/>
      <c r="K224" s="6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x14ac:dyDescent="0.25">
      <c r="A225" s="46">
        <v>18</v>
      </c>
      <c r="B225" s="32">
        <v>81500428</v>
      </c>
      <c r="C225" s="33">
        <v>53</v>
      </c>
      <c r="D225" s="35">
        <v>4.4774000000000003</v>
      </c>
      <c r="E225" s="35">
        <v>4.4774000000000003</v>
      </c>
      <c r="F225" s="34">
        <f t="shared" si="9"/>
        <v>0</v>
      </c>
      <c r="G225" s="36">
        <f>(C225/C230)*G11</f>
        <v>2.7144910017666292E-3</v>
      </c>
      <c r="H225" s="37">
        <f t="shared" si="10"/>
        <v>2.7144910017666292E-3</v>
      </c>
      <c r="I225" s="45"/>
      <c r="J225" s="38"/>
      <c r="K225" s="6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x14ac:dyDescent="0.25">
      <c r="A226" s="46">
        <v>19</v>
      </c>
      <c r="B226" s="32">
        <v>81500423</v>
      </c>
      <c r="C226" s="33">
        <v>40.299999999999997</v>
      </c>
      <c r="D226" s="35">
        <v>2.4</v>
      </c>
      <c r="E226" s="35">
        <v>2.4</v>
      </c>
      <c r="F226" s="34">
        <f t="shared" si="9"/>
        <v>0</v>
      </c>
      <c r="G226" s="36">
        <f>(C226/C230)*G11</f>
        <v>2.0640374975697197E-3</v>
      </c>
      <c r="H226" s="37">
        <f t="shared" si="10"/>
        <v>2.0640374975697197E-3</v>
      </c>
      <c r="I226" s="45"/>
      <c r="J226" s="38"/>
      <c r="K226" s="6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x14ac:dyDescent="0.25">
      <c r="A227" s="46">
        <v>20</v>
      </c>
      <c r="B227" s="32">
        <v>81500524</v>
      </c>
      <c r="C227" s="33">
        <v>55.6</v>
      </c>
      <c r="D227" s="35">
        <v>4.29</v>
      </c>
      <c r="E227" s="35">
        <v>4.29</v>
      </c>
      <c r="F227" s="34">
        <f t="shared" si="9"/>
        <v>0</v>
      </c>
      <c r="G227" s="36">
        <f>(C227/C230)*G11</f>
        <v>2.8476547112872563E-3</v>
      </c>
      <c r="H227" s="37">
        <f t="shared" si="10"/>
        <v>2.8476547112872563E-3</v>
      </c>
      <c r="I227" s="45"/>
      <c r="J227" s="38"/>
      <c r="K227" s="92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x14ac:dyDescent="0.25">
      <c r="A228" s="46">
        <v>21</v>
      </c>
      <c r="B228" s="32">
        <v>81500438</v>
      </c>
      <c r="C228" s="33">
        <v>122.1</v>
      </c>
      <c r="D228" s="35">
        <v>22.608000000000001</v>
      </c>
      <c r="E228" s="35">
        <v>22.608000000000001</v>
      </c>
      <c r="F228" s="34">
        <f>E228-D228</f>
        <v>0</v>
      </c>
      <c r="G228" s="36">
        <f>(C228/C230)*G11</f>
        <v>6.2535726663340641E-3</v>
      </c>
      <c r="H228" s="37">
        <f t="shared" si="10"/>
        <v>6.2535726663340641E-3</v>
      </c>
      <c r="I228" s="45"/>
      <c r="J228" s="38"/>
      <c r="K228" s="39"/>
      <c r="L228" s="93"/>
      <c r="M228" s="95"/>
      <c r="N228" s="29"/>
      <c r="O228" s="29"/>
      <c r="P228" s="29"/>
      <c r="Q228" s="84"/>
      <c r="R228" s="29"/>
      <c r="S228" s="29"/>
      <c r="T228" s="29"/>
      <c r="U228" s="29"/>
      <c r="V228" s="29"/>
    </row>
    <row r="229" spans="1:22" x14ac:dyDescent="0.25">
      <c r="A229" s="48" t="s">
        <v>16</v>
      </c>
      <c r="B229" s="73"/>
      <c r="C229" s="68">
        <f>SUM(C220:C228)</f>
        <v>728.7</v>
      </c>
      <c r="D229" s="69">
        <f t="shared" ref="D229:H229" si="11">SUM(D220:D228)</f>
        <v>56.282399999999996</v>
      </c>
      <c r="E229" s="69">
        <f t="shared" si="11"/>
        <v>56.324399999999997</v>
      </c>
      <c r="F229" s="69">
        <f t="shared" si="11"/>
        <v>4.2000000000001592E-2</v>
      </c>
      <c r="G229" s="69">
        <f t="shared" si="11"/>
        <v>3.7321690433723451E-2</v>
      </c>
      <c r="H229" s="69">
        <f t="shared" si="11"/>
        <v>7.9321690433725056E-2</v>
      </c>
      <c r="I229" s="74"/>
      <c r="J229" s="38"/>
      <c r="K229" s="39"/>
      <c r="L229" s="29"/>
      <c r="M229" s="94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x14ac:dyDescent="0.25">
      <c r="A230" s="48" t="s">
        <v>17</v>
      </c>
      <c r="B230" s="73"/>
      <c r="C230" s="68">
        <f>C229+C218</f>
        <v>11830.100000000006</v>
      </c>
      <c r="D230" s="69">
        <f t="shared" ref="D230:H230" si="12">D229+D218</f>
        <v>1354.8762999999997</v>
      </c>
      <c r="E230" s="69">
        <f t="shared" si="12"/>
        <v>1358.0353999999995</v>
      </c>
      <c r="F230" s="69">
        <f t="shared" si="12"/>
        <v>3.1591000000000111</v>
      </c>
      <c r="G230" s="69">
        <f t="shared" si="12"/>
        <v>0.60589999999998889</v>
      </c>
      <c r="H230" s="69">
        <f t="shared" si="12"/>
        <v>3.7650000000000001</v>
      </c>
      <c r="I230" s="74"/>
      <c r="J230" s="39"/>
      <c r="K230" s="6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x14ac:dyDescent="0.25">
      <c r="A231" s="49"/>
      <c r="B231" s="50"/>
      <c r="C231" s="104"/>
      <c r="D231" s="105"/>
      <c r="E231" s="4"/>
      <c r="F231" s="105"/>
      <c r="G231" s="51"/>
      <c r="H231" s="52"/>
      <c r="I231" s="7"/>
      <c r="J231" s="38"/>
      <c r="K231" s="6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33.75" customHeight="1" x14ac:dyDescent="0.25">
      <c r="A232" s="279" t="s">
        <v>20</v>
      </c>
      <c r="B232" s="280"/>
      <c r="C232" s="104"/>
      <c r="D232" s="281" t="s">
        <v>23</v>
      </c>
      <c r="E232" s="282"/>
      <c r="F232" s="282"/>
      <c r="G232" s="282"/>
      <c r="H232" s="282"/>
      <c r="I232" s="7"/>
      <c r="J232" s="38"/>
      <c r="K232" s="6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33.75" customHeight="1" x14ac:dyDescent="0.25">
      <c r="A233" s="285" t="s">
        <v>21</v>
      </c>
      <c r="B233" s="286"/>
      <c r="C233" s="104"/>
      <c r="D233" s="281" t="s">
        <v>24</v>
      </c>
      <c r="E233" s="282"/>
      <c r="F233" s="282"/>
      <c r="G233" s="282"/>
      <c r="H233" s="282"/>
      <c r="I233" s="7"/>
      <c r="J233" s="38"/>
      <c r="K233" s="6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46.5" customHeight="1" x14ac:dyDescent="0.25">
      <c r="A234" s="285" t="s">
        <v>22</v>
      </c>
      <c r="B234" s="286"/>
      <c r="C234" s="104"/>
      <c r="D234" s="281" t="s">
        <v>25</v>
      </c>
      <c r="E234" s="282"/>
      <c r="F234" s="282"/>
      <c r="G234" s="282"/>
      <c r="H234" s="282"/>
      <c r="I234" s="7"/>
      <c r="J234" s="38"/>
      <c r="K234" s="6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21" customHeight="1" x14ac:dyDescent="0.25">
      <c r="A235" s="106"/>
      <c r="B235" s="107"/>
      <c r="C235" s="104"/>
      <c r="D235" s="108"/>
      <c r="E235" s="109"/>
      <c r="F235" s="109"/>
      <c r="G235" s="109"/>
      <c r="H235" s="109"/>
      <c r="I235" s="7"/>
      <c r="J235" s="38"/>
      <c r="K235" s="6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20.25" customHeight="1" x14ac:dyDescent="0.25">
      <c r="A236" s="284"/>
      <c r="B236" s="287"/>
      <c r="C236" s="104"/>
      <c r="D236" s="288"/>
      <c r="E236" s="287"/>
      <c r="F236" s="287"/>
      <c r="G236" s="287"/>
      <c r="H236" s="287"/>
      <c r="I236" s="7"/>
      <c r="J236" s="38"/>
      <c r="K236" s="6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7.25" customHeight="1" x14ac:dyDescent="0.25">
      <c r="A237" s="274"/>
      <c r="B237" s="275"/>
      <c r="C237" s="104"/>
      <c r="D237" s="276"/>
      <c r="E237" s="277"/>
      <c r="F237" s="277"/>
      <c r="G237" s="277"/>
      <c r="H237" s="277"/>
      <c r="I237" s="7"/>
      <c r="J237" s="39"/>
      <c r="K237" s="6"/>
      <c r="L237" s="50"/>
      <c r="M237" s="104"/>
      <c r="N237" s="105"/>
      <c r="O237" s="4"/>
      <c r="P237" s="105"/>
      <c r="Q237" s="5"/>
      <c r="R237" s="51"/>
      <c r="S237" s="52"/>
      <c r="T237" s="29"/>
      <c r="U237" s="29"/>
      <c r="V237" s="29"/>
    </row>
    <row r="238" spans="1:22" x14ac:dyDescent="0.25">
      <c r="A238" s="104"/>
      <c r="B238" s="50"/>
      <c r="C238" s="104"/>
      <c r="D238" s="105"/>
      <c r="E238" s="105"/>
      <c r="F238" s="105"/>
      <c r="G238" s="51"/>
      <c r="H238" s="52"/>
      <c r="I238" s="7"/>
      <c r="J238" s="38"/>
      <c r="K238" s="6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x14ac:dyDescent="0.25">
      <c r="A239" s="104"/>
      <c r="B239" s="50"/>
      <c r="C239" s="104"/>
      <c r="D239" s="105"/>
      <c r="E239" s="105"/>
      <c r="F239" s="105"/>
      <c r="G239" s="51"/>
      <c r="H239" s="52"/>
      <c r="I239" s="7"/>
      <c r="J239" s="38"/>
      <c r="K239" s="6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x14ac:dyDescent="0.25">
      <c r="A240" s="104"/>
      <c r="B240" s="50"/>
      <c r="C240" s="104"/>
      <c r="D240" s="105"/>
      <c r="E240" s="105"/>
      <c r="F240" s="105"/>
      <c r="G240" s="51"/>
      <c r="H240" s="52"/>
      <c r="I240" s="7"/>
      <c r="J240" s="38"/>
      <c r="K240" s="6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x14ac:dyDescent="0.25">
      <c r="A241" s="104"/>
      <c r="B241" s="50"/>
      <c r="C241" s="104"/>
      <c r="D241" s="105"/>
      <c r="E241" s="105"/>
      <c r="F241" s="105"/>
      <c r="G241" s="51"/>
      <c r="H241" s="52"/>
      <c r="I241" s="7"/>
      <c r="J241" s="38"/>
      <c r="K241" s="6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x14ac:dyDescent="0.25">
      <c r="A242" s="104"/>
      <c r="B242" s="50"/>
      <c r="C242" s="104"/>
      <c r="D242" s="105"/>
      <c r="E242" s="105"/>
      <c r="F242" s="105"/>
      <c r="G242" s="51"/>
      <c r="H242" s="52"/>
      <c r="I242" s="7"/>
      <c r="J242" s="38"/>
      <c r="K242" s="6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x14ac:dyDescent="0.25">
      <c r="A243" s="104"/>
      <c r="B243" s="50"/>
      <c r="C243" s="104"/>
      <c r="D243" s="105"/>
      <c r="E243" s="105"/>
      <c r="F243" s="105"/>
      <c r="G243" s="51"/>
      <c r="H243" s="52"/>
      <c r="I243" s="7"/>
      <c r="J243" s="39"/>
      <c r="K243" s="6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x14ac:dyDescent="0.25">
      <c r="A244" s="104"/>
      <c r="B244" s="50"/>
      <c r="C244" s="104"/>
      <c r="D244" s="105"/>
      <c r="E244" s="105"/>
      <c r="F244" s="105"/>
      <c r="G244" s="51"/>
      <c r="H244" s="52"/>
      <c r="I244" s="7"/>
      <c r="J244" s="38"/>
      <c r="K244" s="6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x14ac:dyDescent="0.25">
      <c r="A245" s="104"/>
      <c r="B245" s="50"/>
      <c r="C245" s="104"/>
      <c r="D245" s="105"/>
      <c r="E245" s="105"/>
      <c r="F245" s="105"/>
      <c r="G245" s="51"/>
      <c r="H245" s="52"/>
      <c r="I245" s="7"/>
      <c r="J245" s="39"/>
      <c r="K245" s="6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x14ac:dyDescent="0.25">
      <c r="A246" s="104"/>
      <c r="B246" s="50"/>
      <c r="C246" s="104"/>
      <c r="D246" s="105"/>
      <c r="E246" s="105"/>
      <c r="F246" s="105"/>
      <c r="G246" s="51"/>
      <c r="H246" s="52"/>
      <c r="I246" s="7"/>
      <c r="J246" s="38"/>
      <c r="K246" s="3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x14ac:dyDescent="0.25">
      <c r="A247" s="104"/>
      <c r="B247" s="50"/>
      <c r="C247" s="104"/>
      <c r="D247" s="105"/>
      <c r="E247" s="105"/>
      <c r="F247" s="105"/>
      <c r="G247" s="51"/>
      <c r="H247" s="52"/>
      <c r="I247" s="7"/>
      <c r="J247" s="38"/>
      <c r="K247" s="6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x14ac:dyDescent="0.25">
      <c r="A248" s="104"/>
      <c r="B248" s="50"/>
      <c r="C248" s="104"/>
      <c r="D248" s="105"/>
      <c r="E248" s="105"/>
      <c r="F248" s="105"/>
      <c r="G248" s="51"/>
      <c r="H248" s="52"/>
      <c r="I248" s="7"/>
      <c r="J248" s="38"/>
      <c r="K248" s="6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x14ac:dyDescent="0.25">
      <c r="A249" s="104"/>
      <c r="B249" s="50"/>
      <c r="C249" s="104"/>
      <c r="D249" s="105"/>
      <c r="E249" s="105"/>
      <c r="F249" s="105"/>
      <c r="G249" s="51"/>
      <c r="H249" s="52"/>
      <c r="I249" s="7"/>
      <c r="J249" s="38"/>
      <c r="K249" s="6"/>
    </row>
    <row r="250" spans="1:22" x14ac:dyDescent="0.25">
      <c r="A250" s="104"/>
      <c r="B250" s="50"/>
      <c r="C250" s="104"/>
      <c r="D250" s="105"/>
      <c r="E250" s="105"/>
      <c r="F250" s="105"/>
      <c r="G250" s="51"/>
      <c r="H250" s="52"/>
      <c r="I250" s="7"/>
      <c r="J250" s="38"/>
      <c r="K250" s="6"/>
    </row>
    <row r="251" spans="1:22" x14ac:dyDescent="0.25">
      <c r="A251" s="104"/>
      <c r="B251" s="50"/>
      <c r="C251" s="104"/>
      <c r="D251" s="105"/>
      <c r="E251" s="105"/>
      <c r="F251" s="105"/>
      <c r="G251" s="51"/>
      <c r="H251" s="52"/>
      <c r="I251" s="7"/>
      <c r="J251" s="38"/>
      <c r="K251" s="6"/>
    </row>
    <row r="252" spans="1:22" x14ac:dyDescent="0.25">
      <c r="A252" s="104"/>
      <c r="B252" s="50"/>
      <c r="C252" s="104"/>
      <c r="D252" s="105"/>
      <c r="E252" s="105"/>
      <c r="F252" s="105"/>
      <c r="G252" s="51"/>
      <c r="H252" s="52"/>
      <c r="I252" s="7"/>
      <c r="J252" s="39"/>
      <c r="K252" s="6"/>
      <c r="M252" s="53"/>
      <c r="P252" s="53"/>
    </row>
    <row r="253" spans="1:22" x14ac:dyDescent="0.25">
      <c r="A253" s="104"/>
      <c r="B253" s="50"/>
      <c r="C253" s="104"/>
      <c r="D253" s="105"/>
      <c r="E253" s="105"/>
      <c r="F253" s="105"/>
      <c r="G253" s="51"/>
      <c r="H253" s="52"/>
      <c r="I253" s="7"/>
      <c r="J253" s="38"/>
      <c r="K253" s="6"/>
    </row>
    <row r="254" spans="1:22" x14ac:dyDescent="0.25">
      <c r="A254" s="104"/>
      <c r="B254" s="50"/>
      <c r="C254" s="104"/>
      <c r="D254" s="105"/>
      <c r="E254" s="105"/>
      <c r="F254" s="105"/>
      <c r="G254" s="51"/>
      <c r="H254" s="52"/>
      <c r="I254" s="7"/>
      <c r="J254" s="38"/>
      <c r="K254" s="6"/>
    </row>
    <row r="255" spans="1:22" x14ac:dyDescent="0.25">
      <c r="A255" s="104"/>
      <c r="B255" s="50"/>
      <c r="C255" s="104"/>
      <c r="D255" s="105"/>
      <c r="E255" s="105"/>
      <c r="F255" s="105"/>
      <c r="G255" s="51"/>
      <c r="H255" s="52"/>
      <c r="I255" s="7"/>
      <c r="J255" s="38"/>
      <c r="K255" s="6"/>
    </row>
    <row r="256" spans="1:22" x14ac:dyDescent="0.25">
      <c r="A256" s="104"/>
      <c r="B256" s="50"/>
      <c r="C256" s="104"/>
      <c r="D256" s="105"/>
      <c r="E256" s="105"/>
      <c r="F256" s="105"/>
      <c r="G256" s="51"/>
      <c r="H256" s="52"/>
      <c r="I256" s="7"/>
      <c r="J256" s="39"/>
      <c r="K256" s="6"/>
    </row>
    <row r="257" spans="1:11" x14ac:dyDescent="0.25">
      <c r="A257" s="104"/>
      <c r="B257" s="50"/>
      <c r="C257" s="104"/>
      <c r="D257" s="105"/>
      <c r="E257" s="105"/>
      <c r="F257" s="105"/>
      <c r="G257" s="51"/>
      <c r="H257" s="52"/>
      <c r="I257" s="7"/>
      <c r="J257" s="38"/>
      <c r="K257" s="6"/>
    </row>
    <row r="258" spans="1:11" x14ac:dyDescent="0.25">
      <c r="A258" s="104"/>
      <c r="B258" s="50"/>
      <c r="C258" s="104"/>
      <c r="D258" s="105"/>
      <c r="E258" s="105"/>
      <c r="F258" s="105"/>
      <c r="G258" s="51"/>
      <c r="H258" s="52"/>
      <c r="I258" s="7"/>
      <c r="J258" s="38"/>
      <c r="K258" s="6"/>
    </row>
    <row r="259" spans="1:11" x14ac:dyDescent="0.25">
      <c r="A259" s="104"/>
      <c r="B259" s="50"/>
      <c r="C259" s="104"/>
      <c r="D259" s="105"/>
      <c r="E259" s="105"/>
      <c r="F259" s="105"/>
      <c r="G259" s="51"/>
      <c r="H259" s="52"/>
      <c r="I259" s="7"/>
      <c r="J259" s="38"/>
      <c r="K259" s="6"/>
    </row>
    <row r="260" spans="1:11" x14ac:dyDescent="0.25">
      <c r="A260" s="104"/>
      <c r="B260" s="50"/>
      <c r="C260" s="104"/>
      <c r="D260" s="105"/>
      <c r="E260" s="105"/>
      <c r="F260" s="105"/>
      <c r="G260" s="51"/>
      <c r="H260" s="52"/>
      <c r="I260" s="7"/>
      <c r="J260" s="38"/>
      <c r="K260" s="6"/>
    </row>
    <row r="261" spans="1:11" x14ac:dyDescent="0.25">
      <c r="A261" s="104"/>
      <c r="B261" s="50"/>
      <c r="C261" s="104"/>
      <c r="D261" s="105"/>
      <c r="E261" s="105"/>
      <c r="F261" s="105"/>
      <c r="G261" s="51"/>
      <c r="H261" s="52"/>
      <c r="I261" s="7"/>
      <c r="J261" s="38"/>
      <c r="K261" s="6"/>
    </row>
    <row r="262" spans="1:11" x14ac:dyDescent="0.25">
      <c r="A262" s="104"/>
      <c r="B262" s="50"/>
      <c r="C262" s="104"/>
      <c r="D262" s="105"/>
      <c r="E262" s="105"/>
      <c r="F262" s="105"/>
      <c r="G262" s="51"/>
      <c r="H262" s="52"/>
      <c r="I262" s="7"/>
      <c r="J262" s="38"/>
      <c r="K262" s="6"/>
    </row>
    <row r="263" spans="1:11" x14ac:dyDescent="0.25">
      <c r="A263" s="104"/>
      <c r="B263" s="50"/>
      <c r="C263" s="104"/>
      <c r="D263" s="105"/>
      <c r="E263" s="105"/>
      <c r="F263" s="105"/>
      <c r="G263" s="51"/>
      <c r="H263" s="52"/>
      <c r="I263" s="7"/>
      <c r="J263" s="38"/>
      <c r="K263" s="6"/>
    </row>
    <row r="264" spans="1:11" x14ac:dyDescent="0.25">
      <c r="A264" s="104"/>
      <c r="B264" s="50"/>
      <c r="C264" s="104"/>
      <c r="D264" s="105"/>
      <c r="E264" s="105"/>
      <c r="F264" s="105"/>
      <c r="G264" s="51"/>
      <c r="H264" s="52"/>
      <c r="I264" s="7"/>
      <c r="J264" s="38"/>
      <c r="K264" s="6"/>
    </row>
    <row r="265" spans="1:11" x14ac:dyDescent="0.25">
      <c r="A265" s="104"/>
      <c r="B265" s="50"/>
      <c r="C265" s="104"/>
      <c r="D265" s="105"/>
      <c r="E265" s="105"/>
      <c r="F265" s="105"/>
      <c r="G265" s="51"/>
      <c r="H265" s="52"/>
      <c r="I265" s="7"/>
      <c r="J265" s="38"/>
      <c r="K265" s="6"/>
    </row>
    <row r="266" spans="1:11" x14ac:dyDescent="0.25">
      <c r="A266" s="104"/>
      <c r="B266" s="50"/>
      <c r="C266" s="104"/>
      <c r="D266" s="105"/>
      <c r="E266" s="105"/>
      <c r="F266" s="105"/>
      <c r="G266" s="51"/>
      <c r="H266" s="52"/>
      <c r="I266" s="7"/>
      <c r="J266" s="38"/>
      <c r="K266" s="6"/>
    </row>
    <row r="267" spans="1:11" x14ac:dyDescent="0.25">
      <c r="A267" s="104"/>
      <c r="B267" s="50"/>
      <c r="C267" s="104"/>
      <c r="D267" s="105"/>
      <c r="E267" s="105"/>
      <c r="F267" s="105"/>
      <c r="G267" s="51"/>
      <c r="H267" s="52"/>
      <c r="I267" s="7"/>
      <c r="J267" s="38"/>
      <c r="K267" s="6"/>
    </row>
    <row r="268" spans="1:11" x14ac:dyDescent="0.25">
      <c r="A268" s="104"/>
      <c r="B268" s="50"/>
      <c r="C268" s="104"/>
      <c r="D268" s="105"/>
      <c r="E268" s="105"/>
      <c r="F268" s="105"/>
      <c r="G268" s="51"/>
      <c r="H268" s="52"/>
      <c r="I268" s="7"/>
      <c r="J268" s="38"/>
      <c r="K268" s="6"/>
    </row>
    <row r="269" spans="1:11" x14ac:dyDescent="0.25">
      <c r="A269" s="104"/>
      <c r="B269" s="50"/>
      <c r="C269" s="104"/>
      <c r="D269" s="105"/>
      <c r="E269" s="105"/>
      <c r="F269" s="105"/>
      <c r="G269" s="51"/>
      <c r="H269" s="52"/>
      <c r="I269" s="7"/>
      <c r="J269" s="38"/>
      <c r="K269" s="6"/>
    </row>
    <row r="270" spans="1:11" x14ac:dyDescent="0.25">
      <c r="A270" s="104"/>
      <c r="B270" s="50"/>
      <c r="C270" s="104"/>
      <c r="D270" s="105"/>
      <c r="E270" s="105"/>
      <c r="F270" s="105"/>
      <c r="G270" s="51"/>
      <c r="H270" s="52"/>
      <c r="I270" s="7"/>
      <c r="J270" s="38"/>
      <c r="K270" s="6"/>
    </row>
    <row r="271" spans="1:11" x14ac:dyDescent="0.25">
      <c r="A271" s="104"/>
      <c r="B271" s="50"/>
      <c r="C271" s="104"/>
      <c r="D271" s="105"/>
      <c r="E271" s="105"/>
      <c r="F271" s="105"/>
      <c r="G271" s="51"/>
      <c r="H271" s="52"/>
      <c r="I271" s="7"/>
      <c r="J271" s="38"/>
      <c r="K271" s="6"/>
    </row>
    <row r="272" spans="1:11" x14ac:dyDescent="0.25">
      <c r="A272" s="104"/>
      <c r="B272" s="50"/>
      <c r="C272" s="104"/>
      <c r="D272" s="105"/>
      <c r="E272" s="105"/>
      <c r="F272" s="105"/>
      <c r="G272" s="51"/>
      <c r="H272" s="52"/>
      <c r="I272" s="7"/>
      <c r="J272" s="38"/>
      <c r="K272" s="6"/>
    </row>
    <row r="273" spans="1:11" x14ac:dyDescent="0.25">
      <c r="A273" s="104"/>
      <c r="B273" s="50"/>
      <c r="C273" s="104"/>
      <c r="D273" s="105"/>
      <c r="E273" s="105"/>
      <c r="F273" s="105"/>
      <c r="G273" s="51"/>
      <c r="H273" s="52"/>
      <c r="I273" s="7"/>
      <c r="J273" s="39"/>
      <c r="K273" s="6"/>
    </row>
    <row r="274" spans="1:11" x14ac:dyDescent="0.25">
      <c r="A274" s="278"/>
      <c r="B274" s="278"/>
      <c r="C274" s="54"/>
      <c r="D274" s="55"/>
      <c r="E274" s="55"/>
      <c r="F274" s="55"/>
      <c r="G274" s="56"/>
      <c r="H274" s="57"/>
      <c r="I274" s="9"/>
      <c r="J274" s="39"/>
      <c r="K274" s="6"/>
    </row>
    <row r="275" spans="1:11" x14ac:dyDescent="0.25">
      <c r="A275" s="283"/>
      <c r="B275" s="284"/>
      <c r="C275" s="56"/>
      <c r="D275" s="55"/>
      <c r="E275" s="55"/>
      <c r="F275" s="55"/>
      <c r="G275" s="56"/>
      <c r="H275" s="57"/>
      <c r="I275" s="10"/>
      <c r="J275" s="39"/>
      <c r="K275" s="54"/>
    </row>
    <row r="276" spans="1:11" x14ac:dyDescent="0.25">
      <c r="A276" s="58"/>
      <c r="B276" s="59"/>
      <c r="C276" s="58"/>
      <c r="D276" s="60"/>
      <c r="E276" s="61"/>
      <c r="F276" s="61"/>
      <c r="G276" s="60"/>
      <c r="H276" s="60"/>
      <c r="I276" s="11"/>
      <c r="J276" s="38"/>
      <c r="K276" s="47"/>
    </row>
    <row r="277" spans="1:11" x14ac:dyDescent="0.25">
      <c r="A277" s="62"/>
      <c r="B277" s="63"/>
      <c r="C277" s="62"/>
      <c r="D277" s="64"/>
      <c r="E277" s="64"/>
      <c r="F277" s="64"/>
      <c r="G277" s="60"/>
      <c r="H277" s="60"/>
      <c r="I277" s="7"/>
      <c r="J277" s="47"/>
      <c r="K277" s="47"/>
    </row>
    <row r="278" spans="1:11" x14ac:dyDescent="0.25">
      <c r="A278" s="62"/>
      <c r="B278" s="65"/>
      <c r="C278" s="62"/>
      <c r="D278" s="5"/>
      <c r="E278" s="5"/>
      <c r="F278" s="5"/>
      <c r="G278" s="60"/>
      <c r="H278" s="60"/>
      <c r="I278" s="7"/>
      <c r="J278" s="47"/>
      <c r="K278" s="47"/>
    </row>
    <row r="279" spans="1:11" x14ac:dyDescent="0.25">
      <c r="A279" s="29"/>
      <c r="B279" s="65"/>
      <c r="C279" s="29"/>
      <c r="D279" s="29"/>
      <c r="E279" s="29"/>
      <c r="F279" s="29"/>
      <c r="G279" s="29"/>
      <c r="H279" s="29"/>
      <c r="I279" s="7"/>
      <c r="J279" s="47"/>
      <c r="K279" s="47"/>
    </row>
    <row r="280" spans="1:11" x14ac:dyDescent="0.25">
      <c r="A280" s="29"/>
      <c r="B280" s="65"/>
      <c r="C280" s="29"/>
      <c r="D280" s="29"/>
      <c r="E280" s="29"/>
      <c r="F280" s="29"/>
      <c r="G280" s="29"/>
      <c r="H280" s="29"/>
    </row>
    <row r="281" spans="1:11" x14ac:dyDescent="0.25">
      <c r="A281" s="29"/>
      <c r="B281" s="65"/>
      <c r="C281" s="29"/>
      <c r="D281" s="29"/>
      <c r="E281" s="29"/>
      <c r="F281" s="29"/>
      <c r="G281" s="29"/>
      <c r="H281" s="29"/>
    </row>
  </sheetData>
  <mergeCells count="27">
    <mergeCell ref="A1:I2"/>
    <mergeCell ref="A3:I3"/>
    <mergeCell ref="N3:V3"/>
    <mergeCell ref="A4:I4"/>
    <mergeCell ref="A6:G6"/>
    <mergeCell ref="H6:I11"/>
    <mergeCell ref="A7:D7"/>
    <mergeCell ref="E7:F7"/>
    <mergeCell ref="A8:D8"/>
    <mergeCell ref="E8:F8"/>
    <mergeCell ref="A9:D11"/>
    <mergeCell ref="E9:F9"/>
    <mergeCell ref="E10:F10"/>
    <mergeCell ref="E11:F11"/>
    <mergeCell ref="A219:H219"/>
    <mergeCell ref="A237:B237"/>
    <mergeCell ref="D237:H237"/>
    <mergeCell ref="A274:B274"/>
    <mergeCell ref="A275:B275"/>
    <mergeCell ref="A233:B233"/>
    <mergeCell ref="D233:H233"/>
    <mergeCell ref="A234:B234"/>
    <mergeCell ref="D234:H234"/>
    <mergeCell ref="A236:B236"/>
    <mergeCell ref="D236:H236"/>
    <mergeCell ref="A232:B232"/>
    <mergeCell ref="D232:H232"/>
  </mergeCells>
  <pageMargins left="0.7" right="0.7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workbookViewId="0">
      <pane ySplit="13" topLeftCell="A40" activePane="bottomLeft" state="frozen"/>
      <selection pane="bottomLeft" activeCell="I231" sqref="I14:S231"/>
    </sheetView>
  </sheetViews>
  <sheetFormatPr defaultRowHeight="15" x14ac:dyDescent="0.25"/>
  <cols>
    <col min="1" max="1" width="9.140625" style="14"/>
    <col min="2" max="2" width="14" style="66" customWidth="1"/>
    <col min="3" max="3" width="9.42578125" style="14" customWidth="1"/>
    <col min="4" max="4" width="9.85546875" style="14" customWidth="1"/>
    <col min="5" max="5" width="9.7109375" style="14" customWidth="1"/>
    <col min="6" max="6" width="9.140625" style="14"/>
    <col min="7" max="7" width="9.85546875" style="14" customWidth="1"/>
    <col min="8" max="8" width="10.140625" style="14" customWidth="1"/>
    <col min="9" max="9" width="10.7109375" style="12" customWidth="1"/>
    <col min="10" max="10" width="9.140625" style="14"/>
    <col min="11" max="11" width="9.5703125" style="14" bestFit="1" customWidth="1"/>
    <col min="12" max="16384" width="9.140625" style="14"/>
  </cols>
  <sheetData>
    <row r="1" spans="1:22" ht="20.25" x14ac:dyDescent="0.3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13"/>
      <c r="K1" s="13"/>
    </row>
    <row r="2" spans="1:22" ht="20.25" x14ac:dyDescent="0.3">
      <c r="A2" s="290"/>
      <c r="B2" s="290"/>
      <c r="C2" s="290"/>
      <c r="D2" s="290"/>
      <c r="E2" s="290"/>
      <c r="F2" s="290"/>
      <c r="G2" s="290"/>
      <c r="H2" s="290"/>
      <c r="I2" s="290"/>
      <c r="J2" s="15"/>
      <c r="K2" s="15"/>
    </row>
    <row r="3" spans="1:22" ht="42.75" customHeight="1" x14ac:dyDescent="0.25">
      <c r="A3" s="291" t="s">
        <v>26</v>
      </c>
      <c r="B3" s="292"/>
      <c r="C3" s="292"/>
      <c r="D3" s="292"/>
      <c r="E3" s="292"/>
      <c r="F3" s="292"/>
      <c r="G3" s="292"/>
      <c r="H3" s="292"/>
      <c r="I3" s="292"/>
      <c r="J3" s="16"/>
      <c r="K3" s="16"/>
      <c r="N3" s="293"/>
      <c r="O3" s="294"/>
      <c r="P3" s="294"/>
      <c r="Q3" s="294"/>
      <c r="R3" s="294"/>
      <c r="S3" s="294"/>
      <c r="T3" s="294"/>
      <c r="U3" s="294"/>
      <c r="V3" s="294"/>
    </row>
    <row r="4" spans="1:22" ht="18.75" x14ac:dyDescent="0.25">
      <c r="A4" s="291" t="s">
        <v>38</v>
      </c>
      <c r="B4" s="292"/>
      <c r="C4" s="292"/>
      <c r="D4" s="292"/>
      <c r="E4" s="292"/>
      <c r="F4" s="292"/>
      <c r="G4" s="292"/>
      <c r="H4" s="292"/>
      <c r="I4" s="292"/>
      <c r="J4" s="103"/>
      <c r="K4" s="103"/>
    </row>
    <row r="5" spans="1:22" ht="7.5" customHeight="1" x14ac:dyDescent="0.25">
      <c r="A5" s="103"/>
      <c r="B5" s="17"/>
      <c r="C5" s="103"/>
      <c r="D5" s="18"/>
      <c r="E5" s="18"/>
      <c r="F5" s="18"/>
      <c r="G5" s="18"/>
      <c r="H5" s="19"/>
      <c r="I5" s="8"/>
      <c r="J5" s="20"/>
      <c r="K5" s="20"/>
    </row>
    <row r="6" spans="1:22" x14ac:dyDescent="0.25">
      <c r="A6" s="295" t="s">
        <v>1</v>
      </c>
      <c r="B6" s="296"/>
      <c r="C6" s="296"/>
      <c r="D6" s="296"/>
      <c r="E6" s="296"/>
      <c r="F6" s="296"/>
      <c r="G6" s="297"/>
      <c r="H6" s="298" t="s">
        <v>27</v>
      </c>
      <c r="I6" s="299"/>
    </row>
    <row r="7" spans="1:22" ht="60" x14ac:dyDescent="0.25">
      <c r="A7" s="304" t="s">
        <v>2</v>
      </c>
      <c r="B7" s="304"/>
      <c r="C7" s="304"/>
      <c r="D7" s="304"/>
      <c r="E7" s="305" t="s">
        <v>3</v>
      </c>
      <c r="F7" s="305"/>
      <c r="G7" s="21" t="s">
        <v>39</v>
      </c>
      <c r="H7" s="300"/>
      <c r="I7" s="301"/>
    </row>
    <row r="8" spans="1:22" x14ac:dyDescent="0.25">
      <c r="A8" s="306" t="s">
        <v>4</v>
      </c>
      <c r="B8" s="306"/>
      <c r="C8" s="306"/>
      <c r="D8" s="306"/>
      <c r="E8" s="305" t="s">
        <v>5</v>
      </c>
      <c r="F8" s="305"/>
      <c r="G8" s="22">
        <v>82.233000000000004</v>
      </c>
      <c r="H8" s="300"/>
      <c r="I8" s="301"/>
    </row>
    <row r="9" spans="1:22" x14ac:dyDescent="0.25">
      <c r="A9" s="307" t="s">
        <v>6</v>
      </c>
      <c r="B9" s="307"/>
      <c r="C9" s="307"/>
      <c r="D9" s="307"/>
      <c r="E9" s="305" t="s">
        <v>7</v>
      </c>
      <c r="F9" s="305"/>
      <c r="G9" s="22">
        <f>F218</f>
        <v>55.858039999999974</v>
      </c>
      <c r="H9" s="300"/>
      <c r="I9" s="301"/>
      <c r="K9" s="30"/>
      <c r="L9" s="29"/>
    </row>
    <row r="10" spans="1:22" x14ac:dyDescent="0.25">
      <c r="A10" s="307"/>
      <c r="B10" s="307"/>
      <c r="C10" s="307"/>
      <c r="D10" s="307"/>
      <c r="E10" s="308" t="s">
        <v>15</v>
      </c>
      <c r="F10" s="309"/>
      <c r="G10" s="22">
        <f>F229</f>
        <v>1.8552999999999997</v>
      </c>
      <c r="H10" s="300"/>
      <c r="I10" s="301"/>
      <c r="J10" s="29"/>
      <c r="K10" s="29"/>
      <c r="L10" s="29"/>
    </row>
    <row r="11" spans="1:22" ht="27" customHeight="1" x14ac:dyDescent="0.25">
      <c r="A11" s="307"/>
      <c r="B11" s="307"/>
      <c r="C11" s="307"/>
      <c r="D11" s="307"/>
      <c r="E11" s="305" t="s">
        <v>8</v>
      </c>
      <c r="F11" s="305"/>
      <c r="G11" s="22">
        <f>G8-(G9+G10)</f>
        <v>24.51966000000003</v>
      </c>
      <c r="H11" s="302"/>
      <c r="I11" s="303"/>
      <c r="J11" s="67"/>
      <c r="K11" s="67"/>
    </row>
    <row r="12" spans="1:22" x14ac:dyDescent="0.25">
      <c r="J12" s="23"/>
      <c r="K12" s="23"/>
    </row>
    <row r="13" spans="1:22" ht="54.75" customHeight="1" x14ac:dyDescent="0.25">
      <c r="A13" s="24" t="s">
        <v>9</v>
      </c>
      <c r="B13" s="25" t="s">
        <v>10</v>
      </c>
      <c r="C13" s="24" t="s">
        <v>11</v>
      </c>
      <c r="D13" s="26" t="s">
        <v>35</v>
      </c>
      <c r="E13" s="26" t="s">
        <v>40</v>
      </c>
      <c r="F13" s="26" t="s">
        <v>18</v>
      </c>
      <c r="G13" s="27" t="s">
        <v>12</v>
      </c>
      <c r="H13" s="27" t="s">
        <v>13</v>
      </c>
      <c r="I13" s="70"/>
      <c r="J13" s="28"/>
      <c r="K13" s="28"/>
      <c r="L13" s="29"/>
      <c r="Q13" s="29"/>
      <c r="R13" s="29"/>
    </row>
    <row r="14" spans="1:22" x14ac:dyDescent="0.25">
      <c r="A14" s="31">
        <v>205</v>
      </c>
      <c r="B14" s="32">
        <v>81500276</v>
      </c>
      <c r="C14" s="33">
        <v>52.7</v>
      </c>
      <c r="D14" s="34">
        <v>14.383100000000001</v>
      </c>
      <c r="E14" s="34">
        <v>15.247999999999999</v>
      </c>
      <c r="F14" s="34">
        <f>E14-D14</f>
        <v>0.86489999999999867</v>
      </c>
      <c r="G14" s="75">
        <f>(C14/C230)*G11</f>
        <v>0.1092286694110786</v>
      </c>
      <c r="H14" s="76">
        <f>G14+F14</f>
        <v>0.97412866941107723</v>
      </c>
      <c r="I14" s="45"/>
      <c r="J14" s="38"/>
      <c r="K14" s="6"/>
      <c r="L14" s="29"/>
      <c r="Q14" s="29"/>
      <c r="R14" s="29"/>
      <c r="S14" s="29"/>
      <c r="V14" s="29"/>
    </row>
    <row r="15" spans="1:22" x14ac:dyDescent="0.25">
      <c r="A15" s="31">
        <v>206</v>
      </c>
      <c r="B15" s="32">
        <v>81500281</v>
      </c>
      <c r="C15" s="33">
        <v>43.4</v>
      </c>
      <c r="D15" s="34">
        <v>7.7468000000000004</v>
      </c>
      <c r="E15" s="34">
        <v>7.7469999999999999</v>
      </c>
      <c r="F15" s="34">
        <f t="shared" ref="F15:F78" si="0">E15-D15</f>
        <v>1.9999999999953388E-4</v>
      </c>
      <c r="G15" s="75">
        <f>(C15/C230)*G11</f>
        <v>8.9953021867947083E-2</v>
      </c>
      <c r="H15" s="76">
        <f t="shared" ref="H15:H78" si="1">G15+F15</f>
        <v>9.0153021867946617E-2</v>
      </c>
      <c r="I15" s="45"/>
      <c r="J15" s="38"/>
      <c r="K15" s="6"/>
      <c r="L15" s="29"/>
      <c r="Q15" s="29"/>
      <c r="R15" s="29"/>
      <c r="S15" s="29"/>
      <c r="T15" s="29"/>
      <c r="U15" s="29"/>
      <c r="V15" s="29"/>
    </row>
    <row r="16" spans="1:22" x14ac:dyDescent="0.25">
      <c r="A16" s="31">
        <v>207</v>
      </c>
      <c r="B16" s="32">
        <v>81500279</v>
      </c>
      <c r="C16" s="33">
        <v>77.2</v>
      </c>
      <c r="D16" s="34">
        <v>18.856000000000002</v>
      </c>
      <c r="E16" s="34">
        <v>19.548999999999999</v>
      </c>
      <c r="F16" s="34">
        <f>E16-D16</f>
        <v>0.69299999999999784</v>
      </c>
      <c r="G16" s="75">
        <f>(C16/C230)*G11</f>
        <v>0.16000860111072615</v>
      </c>
      <c r="H16" s="76">
        <f t="shared" si="1"/>
        <v>0.85300860111072396</v>
      </c>
      <c r="I16" s="45"/>
      <c r="J16" s="38"/>
      <c r="K16" s="40"/>
      <c r="L16" s="29"/>
      <c r="M16" s="29"/>
      <c r="Q16" s="29"/>
      <c r="R16" s="29"/>
      <c r="S16" s="29"/>
      <c r="T16" s="29"/>
      <c r="U16" s="29"/>
      <c r="V16" s="29"/>
    </row>
    <row r="17" spans="1:22" x14ac:dyDescent="0.25">
      <c r="A17" s="31">
        <v>208</v>
      </c>
      <c r="B17" s="41">
        <v>81500283</v>
      </c>
      <c r="C17" s="33">
        <v>77.400000000000006</v>
      </c>
      <c r="D17" s="34">
        <v>3.0266999999999999</v>
      </c>
      <c r="E17" s="34">
        <v>4.0119999999999996</v>
      </c>
      <c r="F17" s="34">
        <f t="shared" si="0"/>
        <v>0.98529999999999962</v>
      </c>
      <c r="G17" s="75">
        <f>(C17/C230)*G11</f>
        <v>0.16042313116541718</v>
      </c>
      <c r="H17" s="76">
        <f t="shared" si="1"/>
        <v>1.1457231311654168</v>
      </c>
      <c r="I17" s="45"/>
      <c r="J17" s="38"/>
      <c r="K17" s="6"/>
      <c r="L17" s="29"/>
      <c r="M17" s="29"/>
      <c r="Q17" s="29"/>
      <c r="R17" s="29"/>
      <c r="S17" s="29"/>
      <c r="T17" s="29"/>
      <c r="U17" s="29"/>
      <c r="V17" s="29"/>
    </row>
    <row r="18" spans="1:22" x14ac:dyDescent="0.25">
      <c r="A18" s="31">
        <v>209</v>
      </c>
      <c r="B18" s="41">
        <v>81500275</v>
      </c>
      <c r="C18" s="33">
        <v>47.3</v>
      </c>
      <c r="D18" s="34">
        <v>6.7066999999999997</v>
      </c>
      <c r="E18" s="34">
        <v>6.7066999999999997</v>
      </c>
      <c r="F18" s="34">
        <f t="shared" si="0"/>
        <v>0</v>
      </c>
      <c r="G18" s="75">
        <f>(C18/C230)*G11</f>
        <v>9.8036357934421586E-2</v>
      </c>
      <c r="H18" s="76">
        <f t="shared" si="1"/>
        <v>9.8036357934421586E-2</v>
      </c>
      <c r="I18" s="45"/>
      <c r="J18" s="38"/>
      <c r="K18" s="6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31">
        <v>210</v>
      </c>
      <c r="B19" s="32">
        <v>81500278</v>
      </c>
      <c r="C19" s="33">
        <v>51.8</v>
      </c>
      <c r="D19" s="34">
        <v>5.4877000000000002</v>
      </c>
      <c r="E19" s="34">
        <v>5.8689999999999998</v>
      </c>
      <c r="F19" s="34">
        <f t="shared" si="0"/>
        <v>0.38129999999999953</v>
      </c>
      <c r="G19" s="75">
        <f>(C19/C230)*G11</f>
        <v>0.10736328416496908</v>
      </c>
      <c r="H19" s="76">
        <f t="shared" si="1"/>
        <v>0.48866328416496863</v>
      </c>
      <c r="I19" s="45"/>
      <c r="J19" s="38"/>
      <c r="K19" s="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A20" s="31">
        <v>211</v>
      </c>
      <c r="B20" s="32">
        <v>81500282</v>
      </c>
      <c r="C20" s="33">
        <v>48.6</v>
      </c>
      <c r="D20" s="34">
        <v>2.4632000000000001</v>
      </c>
      <c r="E20" s="34">
        <v>2.4630000000000001</v>
      </c>
      <c r="F20" s="34">
        <f t="shared" si="0"/>
        <v>-1.9999999999997797E-4</v>
      </c>
      <c r="G20" s="75">
        <f>(C20/C230)*G11</f>
        <v>0.10073080328991309</v>
      </c>
      <c r="H20" s="76">
        <f t="shared" si="1"/>
        <v>0.10053080328991311</v>
      </c>
      <c r="I20" s="45"/>
      <c r="J20" s="38"/>
      <c r="K20" s="6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x14ac:dyDescent="0.25">
      <c r="A21" s="31">
        <v>212</v>
      </c>
      <c r="B21" s="32">
        <v>81500280</v>
      </c>
      <c r="C21" s="33">
        <v>44.6</v>
      </c>
      <c r="D21" s="34">
        <v>1.4104000000000001</v>
      </c>
      <c r="E21" s="34">
        <v>1.8288</v>
      </c>
      <c r="F21" s="34">
        <f t="shared" si="0"/>
        <v>0.41839999999999988</v>
      </c>
      <c r="G21" s="75">
        <f>(C21/C230)*G11</f>
        <v>9.2440202196093085E-2</v>
      </c>
      <c r="H21" s="76">
        <f t="shared" si="1"/>
        <v>0.51084020219609294</v>
      </c>
      <c r="I21" s="45"/>
      <c r="J21" s="38"/>
      <c r="K21" s="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A22" s="31">
        <v>213</v>
      </c>
      <c r="B22" s="32">
        <v>81500273</v>
      </c>
      <c r="C22" s="33">
        <v>63.4</v>
      </c>
      <c r="D22" s="34">
        <v>11.7308</v>
      </c>
      <c r="E22" s="34">
        <v>11.952</v>
      </c>
      <c r="F22" s="34">
        <f t="shared" si="0"/>
        <v>0.22119999999999962</v>
      </c>
      <c r="G22" s="75">
        <f>(C22/C230)*G11</f>
        <v>0.13140602733704712</v>
      </c>
      <c r="H22" s="76">
        <f t="shared" si="1"/>
        <v>0.35260602733704671</v>
      </c>
      <c r="I22" s="45"/>
      <c r="J22" s="38"/>
      <c r="K22" s="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A23" s="31">
        <v>214</v>
      </c>
      <c r="B23" s="32">
        <v>81500262</v>
      </c>
      <c r="C23" s="33">
        <v>36.1</v>
      </c>
      <c r="D23" s="34">
        <v>6.2336</v>
      </c>
      <c r="E23" s="34">
        <v>6.6040000000000001</v>
      </c>
      <c r="F23" s="34">
        <f t="shared" si="0"/>
        <v>0.37040000000000006</v>
      </c>
      <c r="G23" s="75">
        <f>(C23/C230)*G11</f>
        <v>7.4822674871725572E-2</v>
      </c>
      <c r="H23" s="76">
        <f t="shared" si="1"/>
        <v>0.44522267487172562</v>
      </c>
      <c r="I23" s="45"/>
      <c r="J23" s="38"/>
      <c r="K23" s="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A24" s="31">
        <v>215</v>
      </c>
      <c r="B24" s="32">
        <v>81500277</v>
      </c>
      <c r="C24" s="33">
        <v>63.7</v>
      </c>
      <c r="D24" s="34">
        <v>13.1416</v>
      </c>
      <c r="E24" s="34">
        <v>13.766999999999999</v>
      </c>
      <c r="F24" s="34">
        <f t="shared" si="0"/>
        <v>0.62539999999999907</v>
      </c>
      <c r="G24" s="75">
        <f>(C24/C230)*G11</f>
        <v>0.13202782241908362</v>
      </c>
      <c r="H24" s="76">
        <f t="shared" si="1"/>
        <v>0.75742782241908269</v>
      </c>
      <c r="I24" s="45"/>
      <c r="J24" s="38"/>
      <c r="K24" s="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5">
      <c r="A25" s="31">
        <v>216</v>
      </c>
      <c r="B25" s="1">
        <v>81500274</v>
      </c>
      <c r="C25" s="33">
        <v>45.7</v>
      </c>
      <c r="D25" s="34">
        <v>6.0556999999999999</v>
      </c>
      <c r="E25" s="34">
        <v>6.5880000000000001</v>
      </c>
      <c r="F25" s="34">
        <f t="shared" si="0"/>
        <v>0.53230000000000022</v>
      </c>
      <c r="G25" s="75">
        <f>(C25/C230)*G11</f>
        <v>9.4720117496893588E-2</v>
      </c>
      <c r="H25" s="76">
        <f t="shared" si="1"/>
        <v>0.62702011749689379</v>
      </c>
      <c r="I25" s="45"/>
      <c r="J25" s="38"/>
      <c r="K25" s="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5">
      <c r="A26" s="31">
        <v>217</v>
      </c>
      <c r="B26" s="1">
        <v>81500263</v>
      </c>
      <c r="C26" s="33">
        <v>52.6</v>
      </c>
      <c r="D26" s="34">
        <v>2.3584000000000001</v>
      </c>
      <c r="E26" s="34">
        <v>2.6440000000000001</v>
      </c>
      <c r="F26" s="34">
        <f t="shared" si="0"/>
        <v>0.28560000000000008</v>
      </c>
      <c r="G26" s="75">
        <f>(C26/C230)*G11</f>
        <v>0.10902140438373312</v>
      </c>
      <c r="H26" s="76">
        <f t="shared" si="1"/>
        <v>0.39462140438373317</v>
      </c>
      <c r="I26" s="45"/>
      <c r="J26" s="38"/>
      <c r="K26" s="6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5">
      <c r="A27" s="31">
        <v>218</v>
      </c>
      <c r="B27" s="32">
        <v>81500261</v>
      </c>
      <c r="C27" s="33">
        <v>43.2</v>
      </c>
      <c r="D27" s="34">
        <v>7.4706000000000001</v>
      </c>
      <c r="E27" s="34">
        <v>8.0030000000000001</v>
      </c>
      <c r="F27" s="34">
        <f t="shared" si="0"/>
        <v>0.53239999999999998</v>
      </c>
      <c r="G27" s="75">
        <f>(C27/C230)*G11</f>
        <v>8.9538491813256099E-2</v>
      </c>
      <c r="H27" s="76">
        <f t="shared" si="1"/>
        <v>0.62193849181325611</v>
      </c>
      <c r="I27" s="45"/>
      <c r="J27" s="38"/>
      <c r="K27" s="6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A28" s="31">
        <v>219</v>
      </c>
      <c r="B28" s="32">
        <v>81500265</v>
      </c>
      <c r="C28" s="33">
        <v>77.3</v>
      </c>
      <c r="D28" s="34">
        <v>13.258100000000001</v>
      </c>
      <c r="E28" s="34">
        <v>14.417999999999999</v>
      </c>
      <c r="F28" s="34">
        <f t="shared" si="0"/>
        <v>1.1598999999999986</v>
      </c>
      <c r="G28" s="75">
        <f>(C28/C230)*G11</f>
        <v>0.16021586613807162</v>
      </c>
      <c r="H28" s="76">
        <f t="shared" si="1"/>
        <v>1.3201158661380703</v>
      </c>
      <c r="I28" s="45"/>
      <c r="J28" s="38"/>
      <c r="K28" s="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5">
      <c r="A29" s="31">
        <v>220</v>
      </c>
      <c r="B29" s="32">
        <v>81500266</v>
      </c>
      <c r="C29" s="33">
        <v>77.3</v>
      </c>
      <c r="D29" s="34">
        <v>7.4341999999999997</v>
      </c>
      <c r="E29" s="34">
        <v>7.4340000000000002</v>
      </c>
      <c r="F29" s="34">
        <f t="shared" si="0"/>
        <v>-1.9999999999953388E-4</v>
      </c>
      <c r="G29" s="75">
        <f>(C29/C230)*G11</f>
        <v>0.16021586613807162</v>
      </c>
      <c r="H29" s="76">
        <f t="shared" si="1"/>
        <v>0.16001586613807209</v>
      </c>
      <c r="I29" s="45"/>
      <c r="J29" s="38"/>
      <c r="K29" s="6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31">
        <v>221</v>
      </c>
      <c r="B30" s="32">
        <v>81500284</v>
      </c>
      <c r="C30" s="33">
        <v>47.5</v>
      </c>
      <c r="D30" s="34">
        <v>4.8703000000000003</v>
      </c>
      <c r="E30" s="34">
        <v>4.8719999999999999</v>
      </c>
      <c r="F30" s="34">
        <f t="shared" si="0"/>
        <v>1.6999999999995907E-3</v>
      </c>
      <c r="G30" s="75">
        <f>(C30/C230)*G11</f>
        <v>9.8450887989112598E-2</v>
      </c>
      <c r="H30" s="76">
        <f t="shared" si="1"/>
        <v>0.10015088798911219</v>
      </c>
      <c r="I30" s="45"/>
      <c r="J30" s="38"/>
      <c r="K30" s="6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31">
        <v>222</v>
      </c>
      <c r="B31" s="32">
        <v>81500264</v>
      </c>
      <c r="C31" s="33">
        <v>51.9</v>
      </c>
      <c r="D31" s="34">
        <v>1.9942</v>
      </c>
      <c r="E31" s="34">
        <v>2.089</v>
      </c>
      <c r="F31" s="34">
        <f t="shared" si="0"/>
        <v>9.4799999999999995E-2</v>
      </c>
      <c r="G31" s="75">
        <f>(C31/C230)*G11</f>
        <v>0.1075705491923146</v>
      </c>
      <c r="H31" s="76">
        <f t="shared" si="1"/>
        <v>0.20237054919231459</v>
      </c>
      <c r="I31" s="45"/>
      <c r="J31" s="38"/>
      <c r="K31" s="6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A32" s="31">
        <v>223</v>
      </c>
      <c r="B32" s="32">
        <v>81500259</v>
      </c>
      <c r="C32" s="33">
        <v>48.5</v>
      </c>
      <c r="D32" s="34">
        <v>0.63</v>
      </c>
      <c r="E32" s="34">
        <v>0.63</v>
      </c>
      <c r="F32" s="34">
        <f t="shared" si="0"/>
        <v>0</v>
      </c>
      <c r="G32" s="75">
        <f>(C32/C230)*G11</f>
        <v>0.1005235382625676</v>
      </c>
      <c r="H32" s="76">
        <f t="shared" si="1"/>
        <v>0.1005235382625676</v>
      </c>
      <c r="I32" s="45"/>
      <c r="J32" s="38"/>
      <c r="K32" s="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x14ac:dyDescent="0.25">
      <c r="A33" s="31">
        <v>224</v>
      </c>
      <c r="B33" s="32">
        <v>81500260</v>
      </c>
      <c r="C33" s="33">
        <v>44.8</v>
      </c>
      <c r="D33" s="34">
        <v>10.613799999999999</v>
      </c>
      <c r="E33" s="34">
        <v>10.827</v>
      </c>
      <c r="F33" s="34">
        <f t="shared" si="0"/>
        <v>0.2132000000000005</v>
      </c>
      <c r="G33" s="75">
        <f>(C33/C230)*G11</f>
        <v>9.2854732250784083E-2</v>
      </c>
      <c r="H33" s="76">
        <f t="shared" si="1"/>
        <v>0.30605473225078461</v>
      </c>
      <c r="I33" s="45"/>
      <c r="J33" s="38"/>
      <c r="K33" s="6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x14ac:dyDescent="0.25">
      <c r="A34" s="31">
        <v>225</v>
      </c>
      <c r="B34" s="32">
        <v>81500267</v>
      </c>
      <c r="C34" s="33">
        <v>63.5</v>
      </c>
      <c r="D34" s="34">
        <v>8.51</v>
      </c>
      <c r="E34" s="34">
        <v>8.6050000000000004</v>
      </c>
      <c r="F34" s="34">
        <f t="shared" si="0"/>
        <v>9.5000000000000639E-2</v>
      </c>
      <c r="G34" s="75">
        <f>(C34/C230)*G11</f>
        <v>0.13161329236439262</v>
      </c>
      <c r="H34" s="76">
        <f t="shared" si="1"/>
        <v>0.22661329236439326</v>
      </c>
      <c r="I34" s="45"/>
      <c r="J34" s="38"/>
      <c r="K34" s="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x14ac:dyDescent="0.25">
      <c r="A35" s="31">
        <v>226</v>
      </c>
      <c r="B35" s="32">
        <v>81500269</v>
      </c>
      <c r="C35" s="33">
        <v>36.5</v>
      </c>
      <c r="D35" s="34">
        <v>2.6316000000000002</v>
      </c>
      <c r="E35" s="34">
        <v>2.9940000000000002</v>
      </c>
      <c r="F35" s="34">
        <f t="shared" si="0"/>
        <v>0.36240000000000006</v>
      </c>
      <c r="G35" s="75">
        <f>(C35/C230)*G11</f>
        <v>7.5651734981107568E-2</v>
      </c>
      <c r="H35" s="76">
        <f t="shared" si="1"/>
        <v>0.43805173498110761</v>
      </c>
      <c r="I35" s="45"/>
      <c r="J35" s="38"/>
      <c r="K35" s="6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25">
      <c r="A36" s="31">
        <v>227</v>
      </c>
      <c r="B36" s="32">
        <v>81500270</v>
      </c>
      <c r="C36" s="33">
        <v>63.8</v>
      </c>
      <c r="D36" s="34">
        <v>7.6486999999999998</v>
      </c>
      <c r="E36" s="34">
        <v>7.649</v>
      </c>
      <c r="F36" s="34">
        <f t="shared" si="0"/>
        <v>3.00000000000189E-4</v>
      </c>
      <c r="G36" s="75">
        <f>(C36/C230)*G11</f>
        <v>0.13223508744642912</v>
      </c>
      <c r="H36" s="76">
        <f t="shared" si="1"/>
        <v>0.13253508744642931</v>
      </c>
      <c r="I36" s="45"/>
      <c r="J36" s="38"/>
      <c r="K36" s="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31">
        <v>228</v>
      </c>
      <c r="B37" s="1">
        <v>81500268</v>
      </c>
      <c r="C37" s="33">
        <v>45.9</v>
      </c>
      <c r="D37" s="34">
        <v>8.5208999999999993</v>
      </c>
      <c r="E37" s="34">
        <v>9.3070000000000004</v>
      </c>
      <c r="F37" s="34">
        <f t="shared" si="0"/>
        <v>0.78610000000000113</v>
      </c>
      <c r="G37" s="75">
        <f>(C37/C230)*G11</f>
        <v>9.5134647551584586E-2</v>
      </c>
      <c r="H37" s="76">
        <f t="shared" si="1"/>
        <v>0.88123464755158576</v>
      </c>
      <c r="I37" s="45"/>
      <c r="J37" s="38"/>
      <c r="K37" s="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x14ac:dyDescent="0.25">
      <c r="A38" s="31">
        <v>229</v>
      </c>
      <c r="B38" s="32">
        <v>81500243</v>
      </c>
      <c r="C38" s="33">
        <v>52.7</v>
      </c>
      <c r="D38" s="42">
        <v>4.4077000000000002</v>
      </c>
      <c r="E38" s="42">
        <v>4.4080000000000004</v>
      </c>
      <c r="F38" s="34">
        <f t="shared" si="0"/>
        <v>3.00000000000189E-4</v>
      </c>
      <c r="G38" s="75">
        <f>(C38/C230)*G11</f>
        <v>0.1092286694110786</v>
      </c>
      <c r="H38" s="76">
        <f t="shared" si="1"/>
        <v>0.10952866941107879</v>
      </c>
      <c r="I38" s="45"/>
      <c r="J38" s="38"/>
      <c r="K38" s="6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x14ac:dyDescent="0.25">
      <c r="A39" s="31">
        <v>230</v>
      </c>
      <c r="B39" s="32">
        <v>81500246</v>
      </c>
      <c r="C39" s="33">
        <v>43.5</v>
      </c>
      <c r="D39" s="42">
        <v>1.3280000000000001</v>
      </c>
      <c r="E39" s="42">
        <v>1.3280000000000001</v>
      </c>
      <c r="F39" s="34">
        <f t="shared" si="0"/>
        <v>0</v>
      </c>
      <c r="G39" s="75">
        <f>(C39/C230)*G11</f>
        <v>9.0160286895292582E-2</v>
      </c>
      <c r="H39" s="76">
        <f t="shared" si="1"/>
        <v>9.0160286895292582E-2</v>
      </c>
      <c r="I39" s="45"/>
      <c r="J39" s="38"/>
      <c r="K39" s="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31">
        <v>231</v>
      </c>
      <c r="B40" s="32">
        <v>81500250</v>
      </c>
      <c r="C40" s="33">
        <v>77.099999999999994</v>
      </c>
      <c r="D40" s="34">
        <v>5.0486000000000004</v>
      </c>
      <c r="E40" s="34">
        <v>5.0490000000000004</v>
      </c>
      <c r="F40" s="34">
        <f t="shared" si="0"/>
        <v>3.9999999999995595E-4</v>
      </c>
      <c r="G40" s="75">
        <f>(C40/C230)*G11</f>
        <v>0.15980133608338065</v>
      </c>
      <c r="H40" s="76">
        <f t="shared" si="1"/>
        <v>0.16020133608338061</v>
      </c>
      <c r="I40" s="45"/>
      <c r="J40" s="38"/>
      <c r="K40" s="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31">
        <v>232</v>
      </c>
      <c r="B41" s="32">
        <v>81500244</v>
      </c>
      <c r="C41" s="33">
        <v>77.900000000000006</v>
      </c>
      <c r="D41" s="42">
        <v>15.5015</v>
      </c>
      <c r="E41" s="42">
        <v>16.613</v>
      </c>
      <c r="F41" s="34">
        <f t="shared" si="0"/>
        <v>1.1114999999999995</v>
      </c>
      <c r="G41" s="75">
        <f>(C41/C230)*G11</f>
        <v>0.16145945630214467</v>
      </c>
      <c r="H41" s="76">
        <f t="shared" si="1"/>
        <v>1.2729594563021442</v>
      </c>
      <c r="I41" s="45"/>
      <c r="J41" s="38"/>
      <c r="K41" s="6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A42" s="31">
        <v>233</v>
      </c>
      <c r="B42" s="32">
        <v>81500248</v>
      </c>
      <c r="C42" s="33">
        <v>47.3</v>
      </c>
      <c r="D42" s="42">
        <v>4.3368000000000002</v>
      </c>
      <c r="E42" s="42">
        <v>4.46</v>
      </c>
      <c r="F42" s="34">
        <f t="shared" si="0"/>
        <v>0.12319999999999975</v>
      </c>
      <c r="G42" s="75">
        <f>(C42/C230)*G11</f>
        <v>9.8036357934421586E-2</v>
      </c>
      <c r="H42" s="76">
        <f t="shared" si="1"/>
        <v>0.22123635793442134</v>
      </c>
      <c r="I42" s="45"/>
      <c r="J42" s="38"/>
      <c r="K42" s="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A43" s="31">
        <v>234</v>
      </c>
      <c r="B43" s="32">
        <v>81500249</v>
      </c>
      <c r="C43" s="33">
        <v>51.7</v>
      </c>
      <c r="D43" s="42">
        <v>1.5463</v>
      </c>
      <c r="E43" s="42">
        <v>1.5463</v>
      </c>
      <c r="F43" s="34">
        <f t="shared" si="0"/>
        <v>0</v>
      </c>
      <c r="G43" s="75">
        <f>(C43/C230)*G11</f>
        <v>0.10715601913762361</v>
      </c>
      <c r="H43" s="76">
        <f t="shared" si="1"/>
        <v>0.10715601913762361</v>
      </c>
      <c r="I43" s="45"/>
      <c r="J43" s="38"/>
      <c r="K43" s="6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A44" s="31">
        <v>235</v>
      </c>
      <c r="B44" s="32">
        <v>81500245</v>
      </c>
      <c r="C44" s="33">
        <v>48.7</v>
      </c>
      <c r="D44" s="34">
        <v>0.68789999999999996</v>
      </c>
      <c r="E44" s="34">
        <v>0.68789999999999996</v>
      </c>
      <c r="F44" s="34">
        <f t="shared" si="0"/>
        <v>0</v>
      </c>
      <c r="G44" s="75">
        <f>(C44/C230)*G11</f>
        <v>0.10093806831725859</v>
      </c>
      <c r="H44" s="76">
        <f t="shared" si="1"/>
        <v>0.10093806831725859</v>
      </c>
      <c r="I44" s="45"/>
      <c r="J44" s="38"/>
      <c r="K44" s="6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A45" s="31">
        <v>236</v>
      </c>
      <c r="B45" s="32">
        <v>81500247</v>
      </c>
      <c r="C45" s="33">
        <v>44.8</v>
      </c>
      <c r="D45" s="42">
        <v>5.4169</v>
      </c>
      <c r="E45" s="42">
        <v>5.4169</v>
      </c>
      <c r="F45" s="34">
        <f t="shared" si="0"/>
        <v>0</v>
      </c>
      <c r="G45" s="75">
        <f>(C45/C230)*G11</f>
        <v>9.2854732250784083E-2</v>
      </c>
      <c r="H45" s="76">
        <f t="shared" si="1"/>
        <v>9.2854732250784083E-2</v>
      </c>
      <c r="I45" s="45"/>
      <c r="J45" s="38"/>
      <c r="K45" s="6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25">
      <c r="A46" s="31">
        <v>237</v>
      </c>
      <c r="B46" s="32">
        <v>81500242</v>
      </c>
      <c r="C46" s="33">
        <v>63.5</v>
      </c>
      <c r="D46" s="34">
        <v>2.6537000000000002</v>
      </c>
      <c r="E46" s="34">
        <v>2.6537000000000002</v>
      </c>
      <c r="F46" s="34">
        <f t="shared" si="0"/>
        <v>0</v>
      </c>
      <c r="G46" s="75">
        <f>(C46/C230)*G11</f>
        <v>0.13161329236439262</v>
      </c>
      <c r="H46" s="76">
        <f t="shared" si="1"/>
        <v>0.13161329236439262</v>
      </c>
      <c r="I46" s="45"/>
      <c r="J46" s="38"/>
      <c r="K46" s="6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25">
      <c r="A47" s="31">
        <v>238</v>
      </c>
      <c r="B47" s="32">
        <v>81500241</v>
      </c>
      <c r="C47" s="33">
        <v>36.299999999999997</v>
      </c>
      <c r="D47" s="34">
        <v>4.3860000000000001</v>
      </c>
      <c r="E47" s="34">
        <v>4.5030000000000001</v>
      </c>
      <c r="F47" s="34">
        <f t="shared" si="0"/>
        <v>0.11699999999999999</v>
      </c>
      <c r="G47" s="75">
        <f>(C47/C230)*G11</f>
        <v>7.5237204926416557E-2</v>
      </c>
      <c r="H47" s="76">
        <f t="shared" si="1"/>
        <v>0.19223720492641655</v>
      </c>
      <c r="I47" s="45"/>
      <c r="J47" s="38"/>
      <c r="K47" s="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25">
      <c r="A48" s="31">
        <v>239</v>
      </c>
      <c r="B48" s="32">
        <v>81500241</v>
      </c>
      <c r="C48" s="33">
        <v>63.8</v>
      </c>
      <c r="D48" s="42">
        <v>7.09</v>
      </c>
      <c r="E48" s="42">
        <v>7.9039999999999999</v>
      </c>
      <c r="F48" s="34">
        <f t="shared" si="0"/>
        <v>0.81400000000000006</v>
      </c>
      <c r="G48" s="75">
        <f>(C48/C230)*G11</f>
        <v>0.13223508744642912</v>
      </c>
      <c r="H48" s="76">
        <f t="shared" si="1"/>
        <v>0.94623508744642915</v>
      </c>
      <c r="I48" s="45"/>
      <c r="J48" s="38"/>
      <c r="K48" s="6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x14ac:dyDescent="0.25">
      <c r="A49" s="31">
        <v>240</v>
      </c>
      <c r="B49" s="32">
        <v>81500253</v>
      </c>
      <c r="C49" s="33">
        <v>45.5</v>
      </c>
      <c r="D49" s="42">
        <v>7.2154999999999996</v>
      </c>
      <c r="E49" s="42">
        <v>7.6509999999999998</v>
      </c>
      <c r="F49" s="34">
        <f t="shared" si="0"/>
        <v>0.43550000000000022</v>
      </c>
      <c r="G49" s="75">
        <f>(C49/C230)*G11</f>
        <v>9.430558744220259E-2</v>
      </c>
      <c r="H49" s="76">
        <f t="shared" si="1"/>
        <v>0.52980558744220285</v>
      </c>
      <c r="I49" s="45"/>
      <c r="J49" s="38"/>
      <c r="K49" s="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x14ac:dyDescent="0.25">
      <c r="A50" s="31">
        <v>241</v>
      </c>
      <c r="B50" s="32">
        <v>81500234</v>
      </c>
      <c r="C50" s="33">
        <v>52.7</v>
      </c>
      <c r="D50" s="42">
        <v>2.8028</v>
      </c>
      <c r="E50" s="42">
        <v>2.9940000000000002</v>
      </c>
      <c r="F50" s="34">
        <f t="shared" si="0"/>
        <v>0.19120000000000026</v>
      </c>
      <c r="G50" s="75">
        <f>(C50/C230)*G11</f>
        <v>0.1092286694110786</v>
      </c>
      <c r="H50" s="76">
        <f t="shared" si="1"/>
        <v>0.30042866941107887</v>
      </c>
      <c r="I50" s="45"/>
      <c r="J50" s="38"/>
      <c r="K50" s="6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x14ac:dyDescent="0.25">
      <c r="A51" s="31">
        <v>242</v>
      </c>
      <c r="B51" s="32">
        <v>81500252</v>
      </c>
      <c r="C51" s="33">
        <v>43.7</v>
      </c>
      <c r="D51" s="42">
        <v>3.3999999999999998E-3</v>
      </c>
      <c r="E51" s="42">
        <v>3.3999999999999998E-3</v>
      </c>
      <c r="F51" s="34">
        <f t="shared" si="0"/>
        <v>0</v>
      </c>
      <c r="G51" s="75">
        <f>(C51/C230)*G11</f>
        <v>9.0574816949983594E-2</v>
      </c>
      <c r="H51" s="76">
        <f t="shared" si="1"/>
        <v>9.0574816949983594E-2</v>
      </c>
      <c r="I51" s="45"/>
      <c r="J51" s="38"/>
      <c r="K51" s="6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x14ac:dyDescent="0.25">
      <c r="A52" s="31">
        <v>243</v>
      </c>
      <c r="B52" s="32">
        <v>81500256</v>
      </c>
      <c r="C52" s="33">
        <v>77.3</v>
      </c>
      <c r="D52" s="42">
        <v>5.7981999999999996</v>
      </c>
      <c r="E52" s="42">
        <v>5.7981999999999996</v>
      </c>
      <c r="F52" s="34">
        <f t="shared" si="0"/>
        <v>0</v>
      </c>
      <c r="G52" s="75">
        <f>(C52/C230)*G11</f>
        <v>0.16021586613807162</v>
      </c>
      <c r="H52" s="76">
        <f t="shared" si="1"/>
        <v>0.16021586613807162</v>
      </c>
      <c r="I52" s="45"/>
      <c r="J52" s="38"/>
      <c r="K52" s="6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x14ac:dyDescent="0.25">
      <c r="A53" s="31">
        <v>244</v>
      </c>
      <c r="B53" s="32">
        <v>81500256</v>
      </c>
      <c r="C53" s="33">
        <v>77.099999999999994</v>
      </c>
      <c r="D53" s="42">
        <v>9.3539999999999992</v>
      </c>
      <c r="E53" s="42">
        <v>9.8439999999999994</v>
      </c>
      <c r="F53" s="34">
        <f t="shared" si="0"/>
        <v>0.49000000000000021</v>
      </c>
      <c r="G53" s="75">
        <f>(C53/C230)*G11</f>
        <v>0.15980133608338065</v>
      </c>
      <c r="H53" s="76">
        <f t="shared" si="1"/>
        <v>0.64980133608338086</v>
      </c>
      <c r="I53" s="45"/>
      <c r="J53" s="38"/>
      <c r="K53" s="6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31">
        <v>245</v>
      </c>
      <c r="B54" s="32">
        <v>81500255</v>
      </c>
      <c r="C54" s="33">
        <v>47.4</v>
      </c>
      <c r="D54" s="42">
        <v>4.3788</v>
      </c>
      <c r="E54" s="42">
        <v>4.7930000000000001</v>
      </c>
      <c r="F54" s="34">
        <f t="shared" si="0"/>
        <v>0.41420000000000012</v>
      </c>
      <c r="G54" s="75">
        <f>(C54/C230)*G11</f>
        <v>9.8243622961767085E-2</v>
      </c>
      <c r="H54" s="76">
        <f t="shared" si="1"/>
        <v>0.51244362296176726</v>
      </c>
      <c r="I54" s="45"/>
      <c r="J54" s="38"/>
      <c r="K54" s="6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x14ac:dyDescent="0.25">
      <c r="A55" s="31">
        <v>246</v>
      </c>
      <c r="B55" s="32">
        <v>81500240</v>
      </c>
      <c r="C55" s="33">
        <v>51.7</v>
      </c>
      <c r="D55" s="42">
        <v>2.5697999999999999</v>
      </c>
      <c r="E55" s="42">
        <v>2.57</v>
      </c>
      <c r="F55" s="34">
        <f t="shared" si="0"/>
        <v>1.9999999999997797E-4</v>
      </c>
      <c r="G55" s="75">
        <f>(C55/C230)*G11</f>
        <v>0.10715601913762361</v>
      </c>
      <c r="H55" s="76">
        <f t="shared" si="1"/>
        <v>0.10735601913762359</v>
      </c>
      <c r="I55" s="45"/>
      <c r="J55" s="38"/>
      <c r="K55" s="6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x14ac:dyDescent="0.25">
      <c r="A56" s="31">
        <v>247</v>
      </c>
      <c r="B56" s="32">
        <v>81500239</v>
      </c>
      <c r="C56" s="33">
        <v>48.6</v>
      </c>
      <c r="D56" s="34">
        <v>9.4139999999999997</v>
      </c>
      <c r="E56" s="34">
        <v>9.5649999999999995</v>
      </c>
      <c r="F56" s="34">
        <f t="shared" si="0"/>
        <v>0.1509999999999998</v>
      </c>
      <c r="G56" s="75">
        <f>(C56/C230)*G11</f>
        <v>0.10073080328991309</v>
      </c>
      <c r="H56" s="76">
        <f t="shared" si="1"/>
        <v>0.25173080328991287</v>
      </c>
      <c r="I56" s="45"/>
      <c r="J56" s="38"/>
      <c r="K56" s="6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x14ac:dyDescent="0.25">
      <c r="A57" s="31">
        <v>248</v>
      </c>
      <c r="B57" s="32">
        <v>81500233</v>
      </c>
      <c r="C57" s="33">
        <v>44.3</v>
      </c>
      <c r="D57" s="34">
        <v>3.8426</v>
      </c>
      <c r="E57" s="34">
        <v>4.4530000000000003</v>
      </c>
      <c r="F57" s="34">
        <f t="shared" si="0"/>
        <v>0.61040000000000028</v>
      </c>
      <c r="G57" s="75">
        <f>(C57/C230)*G11</f>
        <v>9.1818407114056574E-2</v>
      </c>
      <c r="H57" s="76">
        <f t="shared" si="1"/>
        <v>0.70221840711405681</v>
      </c>
      <c r="I57" s="45"/>
      <c r="J57" s="38"/>
      <c r="K57" s="6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x14ac:dyDescent="0.25">
      <c r="A58" s="31">
        <v>249</v>
      </c>
      <c r="B58" s="32">
        <v>81500235</v>
      </c>
      <c r="C58" s="33">
        <v>63.2</v>
      </c>
      <c r="D58" s="34">
        <v>13.0496</v>
      </c>
      <c r="E58" s="34">
        <v>13.638</v>
      </c>
      <c r="F58" s="34">
        <f t="shared" si="0"/>
        <v>0.58840000000000003</v>
      </c>
      <c r="G58" s="75">
        <f>(C58/C230)*G11</f>
        <v>0.13099149728235612</v>
      </c>
      <c r="H58" s="76">
        <f t="shared" si="1"/>
        <v>0.71939149728235618</v>
      </c>
      <c r="I58" s="45"/>
      <c r="J58" s="38"/>
      <c r="K58" s="6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31">
        <v>250</v>
      </c>
      <c r="B59" s="32">
        <v>81500236</v>
      </c>
      <c r="C59" s="33">
        <v>36.299999999999997</v>
      </c>
      <c r="D59" s="34">
        <v>6.3464</v>
      </c>
      <c r="E59" s="34">
        <v>6.7370000000000001</v>
      </c>
      <c r="F59" s="34">
        <f t="shared" si="0"/>
        <v>0.39060000000000006</v>
      </c>
      <c r="G59" s="75">
        <f>(C59/C230)*G11</f>
        <v>7.5237204926416557E-2</v>
      </c>
      <c r="H59" s="76">
        <f t="shared" si="1"/>
        <v>0.46583720492641661</v>
      </c>
      <c r="I59" s="45"/>
      <c r="J59" s="38"/>
      <c r="K59" s="6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31">
        <v>251</v>
      </c>
      <c r="B60" s="32">
        <v>81500238</v>
      </c>
      <c r="C60" s="33">
        <v>63.6</v>
      </c>
      <c r="D60" s="34">
        <v>13.496</v>
      </c>
      <c r="E60" s="34">
        <v>14.504</v>
      </c>
      <c r="F60" s="34">
        <f t="shared" si="0"/>
        <v>1.0079999999999991</v>
      </c>
      <c r="G60" s="75">
        <f>(C60/C230)*G11</f>
        <v>0.13182055739173812</v>
      </c>
      <c r="H60" s="76">
        <f t="shared" si="1"/>
        <v>1.1398205573917373</v>
      </c>
      <c r="I60" s="45"/>
      <c r="J60" s="38"/>
      <c r="K60" s="6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31">
        <v>252</v>
      </c>
      <c r="B61" s="32">
        <v>81500237</v>
      </c>
      <c r="C61" s="33">
        <v>45.7</v>
      </c>
      <c r="D61" s="34">
        <v>0.86550000000000005</v>
      </c>
      <c r="E61" s="34">
        <v>0.86550000000000005</v>
      </c>
      <c r="F61" s="34">
        <f t="shared" si="0"/>
        <v>0</v>
      </c>
      <c r="G61" s="75">
        <f>(C61/C230)*G11</f>
        <v>9.4720117496893588E-2</v>
      </c>
      <c r="H61" s="76">
        <f t="shared" si="1"/>
        <v>9.4720117496893588E-2</v>
      </c>
      <c r="I61" s="45"/>
      <c r="J61" s="38"/>
      <c r="K61" s="6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x14ac:dyDescent="0.25">
      <c r="A62" s="31">
        <v>253</v>
      </c>
      <c r="B62" s="32">
        <v>81500232</v>
      </c>
      <c r="C62" s="33">
        <v>52.8</v>
      </c>
      <c r="D62" s="34">
        <v>10.675800000000001</v>
      </c>
      <c r="E62" s="34">
        <v>11.361000000000001</v>
      </c>
      <c r="F62" s="34">
        <f t="shared" si="0"/>
        <v>0.68520000000000003</v>
      </c>
      <c r="G62" s="75">
        <f>(C62/C230)*G11</f>
        <v>0.1094359344384241</v>
      </c>
      <c r="H62" s="76">
        <f t="shared" si="1"/>
        <v>0.79463593443842417</v>
      </c>
      <c r="I62" s="45"/>
      <c r="J62" s="38"/>
      <c r="K62" s="6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x14ac:dyDescent="0.25">
      <c r="A63" s="31">
        <v>254</v>
      </c>
      <c r="B63" s="32">
        <v>81500226</v>
      </c>
      <c r="C63" s="33">
        <v>43.4</v>
      </c>
      <c r="D63" s="34">
        <v>8.5206</v>
      </c>
      <c r="E63" s="34">
        <v>8.5879999999999992</v>
      </c>
      <c r="F63" s="34">
        <f t="shared" si="0"/>
        <v>6.7399999999999238E-2</v>
      </c>
      <c r="G63" s="75">
        <f>(C63/C230)*G11</f>
        <v>8.9953021867947083E-2</v>
      </c>
      <c r="H63" s="76">
        <f t="shared" si="1"/>
        <v>0.15735302186794631</v>
      </c>
      <c r="I63" s="45"/>
      <c r="J63" s="38"/>
      <c r="K63" s="6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31">
        <v>255</v>
      </c>
      <c r="B64" s="32">
        <v>81500227</v>
      </c>
      <c r="C64" s="33">
        <v>77.099999999999994</v>
      </c>
      <c r="D64" s="34">
        <v>14.392200000000001</v>
      </c>
      <c r="E64" s="34">
        <v>14.706</v>
      </c>
      <c r="F64" s="34">
        <f t="shared" si="0"/>
        <v>0.31379999999999875</v>
      </c>
      <c r="G64" s="75">
        <f>(C64/C230)*G11</f>
        <v>0.15980133608338065</v>
      </c>
      <c r="H64" s="76">
        <f t="shared" si="1"/>
        <v>0.4736013360833794</v>
      </c>
      <c r="I64" s="45"/>
      <c r="J64" s="38"/>
      <c r="K64" s="6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31">
        <v>256</v>
      </c>
      <c r="B65" s="41">
        <v>81500230</v>
      </c>
      <c r="C65" s="33">
        <v>77.400000000000006</v>
      </c>
      <c r="D65" s="34">
        <v>16.439599999999999</v>
      </c>
      <c r="E65" s="34">
        <v>17.114999999999998</v>
      </c>
      <c r="F65" s="34">
        <f t="shared" si="0"/>
        <v>0.67539999999999978</v>
      </c>
      <c r="G65" s="75">
        <f>(C65/C230)*G11</f>
        <v>0.16042313116541718</v>
      </c>
      <c r="H65" s="76">
        <f t="shared" si="1"/>
        <v>0.83582313116541695</v>
      </c>
      <c r="I65" s="45"/>
      <c r="J65" s="38"/>
      <c r="K65" s="6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x14ac:dyDescent="0.25">
      <c r="A66" s="31">
        <v>257</v>
      </c>
      <c r="B66" s="32">
        <v>81500228</v>
      </c>
      <c r="C66" s="33">
        <v>47.7</v>
      </c>
      <c r="D66" s="34">
        <v>7.4211999999999998</v>
      </c>
      <c r="E66" s="34">
        <v>7.84</v>
      </c>
      <c r="F66" s="34">
        <f t="shared" si="0"/>
        <v>0.41880000000000006</v>
      </c>
      <c r="G66" s="75">
        <f>(C66/C230)*G11</f>
        <v>9.8865418043803596E-2</v>
      </c>
      <c r="H66" s="76">
        <f t="shared" si="1"/>
        <v>0.51766541804380362</v>
      </c>
      <c r="I66" s="45"/>
      <c r="J66" s="38"/>
      <c r="K66" s="6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x14ac:dyDescent="0.25">
      <c r="A67" s="31">
        <v>258</v>
      </c>
      <c r="B67" s="32">
        <v>81500225</v>
      </c>
      <c r="C67" s="33">
        <v>51.6</v>
      </c>
      <c r="D67" s="34">
        <v>1.1516</v>
      </c>
      <c r="E67" s="34">
        <v>1.1516</v>
      </c>
      <c r="F67" s="34">
        <f t="shared" si="0"/>
        <v>0</v>
      </c>
      <c r="G67" s="75">
        <f>(C67/C230)*G11</f>
        <v>0.10694875411027809</v>
      </c>
      <c r="H67" s="76">
        <f t="shared" si="1"/>
        <v>0.10694875411027809</v>
      </c>
      <c r="I67" s="45"/>
      <c r="J67" s="38"/>
      <c r="K67" s="6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x14ac:dyDescent="0.25">
      <c r="A68" s="31">
        <v>259</v>
      </c>
      <c r="B68" s="32">
        <v>81500229</v>
      </c>
      <c r="C68" s="33">
        <v>48.4</v>
      </c>
      <c r="D68" s="34">
        <v>3.4226999999999999</v>
      </c>
      <c r="E68" s="34">
        <v>3.6469999999999998</v>
      </c>
      <c r="F68" s="34">
        <f t="shared" si="0"/>
        <v>0.22429999999999994</v>
      </c>
      <c r="G68" s="75">
        <f>(C68/C230)*G11</f>
        <v>0.10031627323522208</v>
      </c>
      <c r="H68" s="76">
        <f t="shared" si="1"/>
        <v>0.32461627323522202</v>
      </c>
      <c r="I68" s="45"/>
      <c r="J68" s="38"/>
      <c r="K68" s="6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x14ac:dyDescent="0.25">
      <c r="A69" s="31">
        <v>260</v>
      </c>
      <c r="B69" s="32">
        <v>81500231</v>
      </c>
      <c r="C69" s="33">
        <v>44.7</v>
      </c>
      <c r="D69" s="34">
        <v>6.4832000000000001</v>
      </c>
      <c r="E69" s="34">
        <v>6.9160000000000004</v>
      </c>
      <c r="F69" s="34">
        <f t="shared" si="0"/>
        <v>0.4328000000000003</v>
      </c>
      <c r="G69" s="75">
        <f>(C69/C230)*G11</f>
        <v>9.2647467223438598E-2</v>
      </c>
      <c r="H69" s="76">
        <f t="shared" si="1"/>
        <v>0.52544746722343894</v>
      </c>
      <c r="I69" s="45"/>
      <c r="J69" s="38"/>
      <c r="K69" s="6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x14ac:dyDescent="0.25">
      <c r="A70" s="31">
        <v>261</v>
      </c>
      <c r="B70" s="32">
        <v>81500272</v>
      </c>
      <c r="C70" s="33">
        <v>63.5</v>
      </c>
      <c r="D70" s="34">
        <v>4.3239000000000001</v>
      </c>
      <c r="E70" s="34">
        <v>4.3239999999999998</v>
      </c>
      <c r="F70" s="34">
        <f t="shared" si="0"/>
        <v>9.9999999999766942E-5</v>
      </c>
      <c r="G70" s="75">
        <f>(C70/C230)*G11</f>
        <v>0.13161329236439262</v>
      </c>
      <c r="H70" s="76">
        <f t="shared" si="1"/>
        <v>0.13171329236439239</v>
      </c>
      <c r="I70" s="45"/>
      <c r="J70" s="38"/>
      <c r="K70" s="6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x14ac:dyDescent="0.25">
      <c r="A71" s="31">
        <v>262</v>
      </c>
      <c r="B71" s="32">
        <v>81500271</v>
      </c>
      <c r="C71" s="33">
        <v>36.5</v>
      </c>
      <c r="D71" s="34">
        <v>0.92949999999999999</v>
      </c>
      <c r="E71" s="34">
        <v>0.92900000000000005</v>
      </c>
      <c r="F71" s="34">
        <f t="shared" si="0"/>
        <v>-4.9999999999994493E-4</v>
      </c>
      <c r="G71" s="75">
        <f>(C71/C230)*G11</f>
        <v>7.5651734981107568E-2</v>
      </c>
      <c r="H71" s="76">
        <f t="shared" si="1"/>
        <v>7.5151734981107624E-2</v>
      </c>
      <c r="I71" s="45"/>
      <c r="J71" s="38"/>
      <c r="K71" s="6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x14ac:dyDescent="0.25">
      <c r="A72" s="31">
        <v>263</v>
      </c>
      <c r="B72" s="32">
        <v>81500258</v>
      </c>
      <c r="C72" s="33">
        <v>63.8</v>
      </c>
      <c r="D72" s="34">
        <v>5.6174999999999997</v>
      </c>
      <c r="E72" s="34">
        <v>5.617</v>
      </c>
      <c r="F72" s="34">
        <f t="shared" si="0"/>
        <v>-4.9999999999972289E-4</v>
      </c>
      <c r="G72" s="75">
        <f>(C72/C230)*G11</f>
        <v>0.13223508744642912</v>
      </c>
      <c r="H72" s="76">
        <f t="shared" si="1"/>
        <v>0.13173508744642939</v>
      </c>
      <c r="I72" s="45"/>
      <c r="J72" s="38"/>
      <c r="K72" s="6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x14ac:dyDescent="0.25">
      <c r="A73" s="31">
        <v>264</v>
      </c>
      <c r="B73" s="32">
        <v>81500257</v>
      </c>
      <c r="C73" s="33">
        <v>45.6</v>
      </c>
      <c r="D73" s="34">
        <v>9.0668000000000006</v>
      </c>
      <c r="E73" s="34">
        <v>10.026999999999999</v>
      </c>
      <c r="F73" s="34">
        <f t="shared" si="0"/>
        <v>0.96019999999999861</v>
      </c>
      <c r="G73" s="75">
        <f>(C73/C230)*G11</f>
        <v>9.4512852469548089E-2</v>
      </c>
      <c r="H73" s="76">
        <f t="shared" si="1"/>
        <v>1.0547128524695466</v>
      </c>
      <c r="I73" s="45"/>
      <c r="J73" s="38"/>
      <c r="K73" s="6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x14ac:dyDescent="0.25">
      <c r="A74" s="31">
        <v>265</v>
      </c>
      <c r="B74" s="32">
        <v>81500519</v>
      </c>
      <c r="C74" s="33">
        <v>53.2</v>
      </c>
      <c r="D74" s="34">
        <v>1.0507</v>
      </c>
      <c r="E74" s="34">
        <v>1.3939999999999999</v>
      </c>
      <c r="F74" s="34">
        <f t="shared" si="0"/>
        <v>0.34329999999999994</v>
      </c>
      <c r="G74" s="75">
        <f>(C74/C230)*G11</f>
        <v>0.11026499454780611</v>
      </c>
      <c r="H74" s="76">
        <f t="shared" si="1"/>
        <v>0.45356499454780608</v>
      </c>
      <c r="I74" s="45"/>
      <c r="J74" s="38"/>
      <c r="K74" s="6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x14ac:dyDescent="0.25">
      <c r="A75" s="31">
        <v>266</v>
      </c>
      <c r="B75" s="32">
        <v>81500516</v>
      </c>
      <c r="C75" s="33">
        <v>42.9</v>
      </c>
      <c r="D75" s="34">
        <v>1.4493</v>
      </c>
      <c r="E75" s="34">
        <v>1.4490000000000001</v>
      </c>
      <c r="F75" s="34">
        <f t="shared" si="0"/>
        <v>-2.9999999999996696E-4</v>
      </c>
      <c r="G75" s="75">
        <f>(C75/C230)*G11</f>
        <v>8.8916696731219574E-2</v>
      </c>
      <c r="H75" s="76">
        <f t="shared" si="1"/>
        <v>8.8616696731219607E-2</v>
      </c>
      <c r="I75" s="45"/>
      <c r="J75" s="38"/>
      <c r="K75" s="6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x14ac:dyDescent="0.25">
      <c r="A76" s="31">
        <v>267</v>
      </c>
      <c r="B76" s="32">
        <v>81500512</v>
      </c>
      <c r="C76" s="33">
        <v>77.2</v>
      </c>
      <c r="D76" s="34">
        <v>1.5031000000000001</v>
      </c>
      <c r="E76" s="34">
        <v>1.5029999999999999</v>
      </c>
      <c r="F76" s="34">
        <f t="shared" si="0"/>
        <v>-1.0000000000021103E-4</v>
      </c>
      <c r="G76" s="75">
        <f>(C76/C230)*G11</f>
        <v>0.16000860111072615</v>
      </c>
      <c r="H76" s="76">
        <f t="shared" si="1"/>
        <v>0.15990860111072594</v>
      </c>
      <c r="I76" s="45"/>
      <c r="J76" s="38"/>
      <c r="K76" s="6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x14ac:dyDescent="0.25">
      <c r="A77" s="31">
        <v>268</v>
      </c>
      <c r="B77" s="32">
        <v>81500518</v>
      </c>
      <c r="C77" s="33">
        <v>77</v>
      </c>
      <c r="D77" s="34">
        <v>7.3285999999999998</v>
      </c>
      <c r="E77" s="34">
        <v>7.83</v>
      </c>
      <c r="F77" s="34">
        <f t="shared" si="0"/>
        <v>0.50140000000000029</v>
      </c>
      <c r="G77" s="75">
        <f>(C77/C230)*G11</f>
        <v>0.15959407105603515</v>
      </c>
      <c r="H77" s="76">
        <f t="shared" si="1"/>
        <v>0.66099407105603547</v>
      </c>
      <c r="I77" s="45"/>
      <c r="J77" s="38"/>
      <c r="K77" s="6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x14ac:dyDescent="0.25">
      <c r="A78" s="31">
        <v>269</v>
      </c>
      <c r="B78" s="32">
        <v>81500517</v>
      </c>
      <c r="C78" s="33">
        <v>47.2</v>
      </c>
      <c r="D78" s="34">
        <v>4.3846999999999996</v>
      </c>
      <c r="E78" s="34">
        <v>4.6369999999999996</v>
      </c>
      <c r="F78" s="34">
        <f t="shared" si="0"/>
        <v>0.25229999999999997</v>
      </c>
      <c r="G78" s="75">
        <f>(C78/C230)*G11</f>
        <v>9.7829092907076087E-2</v>
      </c>
      <c r="H78" s="76">
        <f t="shared" si="1"/>
        <v>0.35012909290707606</v>
      </c>
      <c r="I78" s="45"/>
      <c r="J78" s="38"/>
      <c r="K78" s="6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x14ac:dyDescent="0.25">
      <c r="A79" s="31">
        <v>270</v>
      </c>
      <c r="B79" s="32">
        <v>81500514</v>
      </c>
      <c r="C79" s="33">
        <v>52.4</v>
      </c>
      <c r="D79" s="34">
        <v>3.581</v>
      </c>
      <c r="E79" s="34">
        <v>3.8220000000000001</v>
      </c>
      <c r="F79" s="34">
        <f t="shared" ref="F79:F142" si="2">E79-D79</f>
        <v>0.2410000000000001</v>
      </c>
      <c r="G79" s="75">
        <f>(C79/C230)*G11</f>
        <v>0.10860687432904211</v>
      </c>
      <c r="H79" s="76">
        <f t="shared" ref="H79:H142" si="3">G79+F79</f>
        <v>0.34960687432904219</v>
      </c>
      <c r="I79" s="45"/>
      <c r="J79" s="38"/>
      <c r="K79" s="6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x14ac:dyDescent="0.25">
      <c r="A80" s="31">
        <v>271</v>
      </c>
      <c r="B80" s="32">
        <v>81500508</v>
      </c>
      <c r="C80" s="33">
        <v>48.2</v>
      </c>
      <c r="D80" s="34">
        <v>0</v>
      </c>
      <c r="E80" s="34">
        <v>0</v>
      </c>
      <c r="F80" s="34">
        <f t="shared" si="2"/>
        <v>0</v>
      </c>
      <c r="G80" s="75">
        <f>(C80/C230)*G11</f>
        <v>9.9901743180531091E-2</v>
      </c>
      <c r="H80" s="76">
        <f t="shared" si="3"/>
        <v>9.9901743180531091E-2</v>
      </c>
      <c r="I80" s="45"/>
      <c r="J80" s="38"/>
      <c r="K80" s="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x14ac:dyDescent="0.25">
      <c r="A81" s="31">
        <v>272</v>
      </c>
      <c r="B81" s="32">
        <v>81500513</v>
      </c>
      <c r="C81" s="33">
        <v>44.6</v>
      </c>
      <c r="D81" s="34">
        <v>2.0485000000000002</v>
      </c>
      <c r="E81" s="34">
        <v>2.0830000000000002</v>
      </c>
      <c r="F81" s="34">
        <f t="shared" si="2"/>
        <v>3.4499999999999975E-2</v>
      </c>
      <c r="G81" s="75">
        <f>(C81/C230)*G11</f>
        <v>9.2440202196093085E-2</v>
      </c>
      <c r="H81" s="76">
        <f t="shared" si="3"/>
        <v>0.12694020219609306</v>
      </c>
      <c r="I81" s="45"/>
      <c r="J81" s="38"/>
      <c r="K81" s="6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x14ac:dyDescent="0.25">
      <c r="A82" s="31">
        <v>273</v>
      </c>
      <c r="B82" s="32">
        <v>81500509</v>
      </c>
      <c r="C82" s="33">
        <v>63.7</v>
      </c>
      <c r="D82" s="34">
        <v>3.8767</v>
      </c>
      <c r="E82" s="34">
        <v>4.12</v>
      </c>
      <c r="F82" s="34">
        <f t="shared" si="2"/>
        <v>0.24330000000000007</v>
      </c>
      <c r="G82" s="75">
        <f>(C82/C230)*G11</f>
        <v>0.13202782241908362</v>
      </c>
      <c r="H82" s="76">
        <f t="shared" si="3"/>
        <v>0.37532782241908369</v>
      </c>
      <c r="I82" s="45"/>
      <c r="J82" s="38"/>
      <c r="K82" s="6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x14ac:dyDescent="0.25">
      <c r="A83" s="31">
        <v>274</v>
      </c>
      <c r="B83" s="32">
        <v>81500506</v>
      </c>
      <c r="C83" s="33">
        <v>36.4</v>
      </c>
      <c r="D83" s="34">
        <v>0</v>
      </c>
      <c r="E83" s="34">
        <v>0</v>
      </c>
      <c r="F83" s="34">
        <f t="shared" si="2"/>
        <v>0</v>
      </c>
      <c r="G83" s="75">
        <f>(C83/C230)*G11</f>
        <v>7.5444469953762069E-2</v>
      </c>
      <c r="H83" s="76">
        <f t="shared" si="3"/>
        <v>7.5444469953762069E-2</v>
      </c>
      <c r="I83" s="45"/>
      <c r="J83" s="38"/>
      <c r="K83" s="6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x14ac:dyDescent="0.25">
      <c r="A84" s="31">
        <v>275</v>
      </c>
      <c r="B84" s="32">
        <v>81500505</v>
      </c>
      <c r="C84" s="33">
        <v>64.2</v>
      </c>
      <c r="D84" s="34">
        <v>9.0267999999999997</v>
      </c>
      <c r="E84" s="34">
        <v>9.1590000000000007</v>
      </c>
      <c r="F84" s="34">
        <f t="shared" si="2"/>
        <v>0.13220000000000098</v>
      </c>
      <c r="G84" s="75">
        <f>(C84/C230)*G11</f>
        <v>0.13306414755581111</v>
      </c>
      <c r="H84" s="76">
        <f t="shared" si="3"/>
        <v>0.26526414755581207</v>
      </c>
      <c r="I84" s="45"/>
      <c r="J84" s="38"/>
      <c r="K84" s="6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x14ac:dyDescent="0.25">
      <c r="A85" s="31">
        <v>276</v>
      </c>
      <c r="B85" s="32">
        <v>81500515</v>
      </c>
      <c r="C85" s="33">
        <v>45.5</v>
      </c>
      <c r="D85" s="34">
        <v>6.5537000000000001</v>
      </c>
      <c r="E85" s="34">
        <v>7.0389999999999997</v>
      </c>
      <c r="F85" s="34">
        <f t="shared" si="2"/>
        <v>0.48529999999999962</v>
      </c>
      <c r="G85" s="75">
        <f>(C85/C230)*G11</f>
        <v>9.430558744220259E-2</v>
      </c>
      <c r="H85" s="76">
        <f t="shared" si="3"/>
        <v>0.57960558744220225</v>
      </c>
      <c r="I85" s="45"/>
      <c r="J85" s="38"/>
      <c r="K85" s="6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x14ac:dyDescent="0.25">
      <c r="A86" s="31">
        <v>277</v>
      </c>
      <c r="B86" s="32">
        <v>81500420</v>
      </c>
      <c r="C86" s="33">
        <v>52.7</v>
      </c>
      <c r="D86" s="34">
        <v>8.7804000000000002</v>
      </c>
      <c r="E86" s="34">
        <v>8.9870000000000001</v>
      </c>
      <c r="F86" s="34">
        <f t="shared" si="2"/>
        <v>0.20659999999999989</v>
      </c>
      <c r="G86" s="75">
        <f>(C86/C230)*G11</f>
        <v>0.1092286694110786</v>
      </c>
      <c r="H86" s="76">
        <f t="shared" si="3"/>
        <v>0.31582866941107851</v>
      </c>
      <c r="I86" s="45"/>
      <c r="J86" s="38"/>
      <c r="K86" s="6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x14ac:dyDescent="0.25">
      <c r="A87" s="31">
        <v>278</v>
      </c>
      <c r="B87" s="32">
        <v>81500510</v>
      </c>
      <c r="C87" s="33">
        <v>42.9</v>
      </c>
      <c r="D87" s="34">
        <v>6.4897999999999998</v>
      </c>
      <c r="E87" s="34">
        <v>6.7679999999999998</v>
      </c>
      <c r="F87" s="34">
        <f t="shared" si="2"/>
        <v>0.2782</v>
      </c>
      <c r="G87" s="75">
        <f>(C87/C230)*G11</f>
        <v>8.8916696731219574E-2</v>
      </c>
      <c r="H87" s="76">
        <f t="shared" si="3"/>
        <v>0.3671166967312196</v>
      </c>
      <c r="I87" s="45"/>
      <c r="J87" s="38"/>
      <c r="K87" s="6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x14ac:dyDescent="0.25">
      <c r="A88" s="31">
        <v>279</v>
      </c>
      <c r="B88" s="32">
        <v>81500511</v>
      </c>
      <c r="C88" s="33">
        <v>77</v>
      </c>
      <c r="D88" s="34">
        <v>19.234100000000002</v>
      </c>
      <c r="E88" s="34">
        <v>20.113</v>
      </c>
      <c r="F88" s="34">
        <f t="shared" si="2"/>
        <v>0.87889999999999802</v>
      </c>
      <c r="G88" s="75">
        <f>(C88/C230)*G11</f>
        <v>0.15959407105603515</v>
      </c>
      <c r="H88" s="76">
        <f t="shared" si="3"/>
        <v>1.0384940710560331</v>
      </c>
      <c r="I88" s="45"/>
      <c r="J88" s="38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x14ac:dyDescent="0.25">
      <c r="A89" s="31">
        <v>280</v>
      </c>
      <c r="B89" s="32">
        <v>81500504</v>
      </c>
      <c r="C89" s="33">
        <v>76.900000000000006</v>
      </c>
      <c r="D89" s="34">
        <v>11.190300000000001</v>
      </c>
      <c r="E89" s="34">
        <v>11.497999999999999</v>
      </c>
      <c r="F89" s="34">
        <f t="shared" si="2"/>
        <v>0.30769999999999875</v>
      </c>
      <c r="G89" s="75">
        <f>(C89/C230)*G11</f>
        <v>0.15938680602868965</v>
      </c>
      <c r="H89" s="76">
        <f t="shared" si="3"/>
        <v>0.46708680602868841</v>
      </c>
      <c r="I89" s="45"/>
      <c r="J89" s="38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x14ac:dyDescent="0.25">
      <c r="A90" s="31">
        <v>281</v>
      </c>
      <c r="B90" s="32">
        <v>81500507</v>
      </c>
      <c r="C90" s="33">
        <v>46.7</v>
      </c>
      <c r="D90" s="34">
        <v>5.4394</v>
      </c>
      <c r="E90" s="34">
        <v>5.9210000000000003</v>
      </c>
      <c r="F90" s="34">
        <f t="shared" si="2"/>
        <v>0.48160000000000025</v>
      </c>
      <c r="G90" s="75">
        <f>(C90/C230)*G11</f>
        <v>9.6792767770348592E-2</v>
      </c>
      <c r="H90" s="76">
        <f t="shared" si="3"/>
        <v>0.57839276777034887</v>
      </c>
      <c r="I90" s="45"/>
      <c r="J90" s="38"/>
      <c r="K90" s="6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x14ac:dyDescent="0.25">
      <c r="A91" s="31">
        <v>282</v>
      </c>
      <c r="B91" s="32">
        <v>81500414</v>
      </c>
      <c r="C91" s="33">
        <v>52.2</v>
      </c>
      <c r="D91" s="34">
        <v>6.7621000000000002</v>
      </c>
      <c r="E91" s="34">
        <v>7.2164000000000001</v>
      </c>
      <c r="F91" s="34">
        <f t="shared" si="2"/>
        <v>0.45429999999999993</v>
      </c>
      <c r="G91" s="75">
        <f>(C91/C230)*G11</f>
        <v>0.10819234427435111</v>
      </c>
      <c r="H91" s="76">
        <f t="shared" si="3"/>
        <v>0.56249234427435102</v>
      </c>
      <c r="I91" s="45"/>
      <c r="J91" s="38"/>
      <c r="K91" s="6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x14ac:dyDescent="0.25">
      <c r="A92" s="31">
        <v>283</v>
      </c>
      <c r="B92" s="32">
        <v>81500415</v>
      </c>
      <c r="C92" s="33">
        <v>48.3</v>
      </c>
      <c r="D92" s="34">
        <v>7.5235000000000003</v>
      </c>
      <c r="E92" s="34">
        <v>7.8529999999999998</v>
      </c>
      <c r="F92" s="34">
        <f t="shared" si="2"/>
        <v>0.32949999999999946</v>
      </c>
      <c r="G92" s="75">
        <f>(C92/C230)*G11</f>
        <v>0.10010900820787659</v>
      </c>
      <c r="H92" s="76">
        <f t="shared" si="3"/>
        <v>0.42960900820787606</v>
      </c>
      <c r="I92" s="45"/>
      <c r="J92" s="38"/>
      <c r="K92" s="6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x14ac:dyDescent="0.25">
      <c r="A93" s="31">
        <v>284</v>
      </c>
      <c r="B93" s="1">
        <v>81500422</v>
      </c>
      <c r="C93" s="2">
        <v>44.6</v>
      </c>
      <c r="D93" s="34">
        <v>6.0254000000000003</v>
      </c>
      <c r="E93" s="34">
        <v>6.3109999999999999</v>
      </c>
      <c r="F93" s="34">
        <f t="shared" si="2"/>
        <v>0.28559999999999963</v>
      </c>
      <c r="G93" s="75">
        <f>(C93/C230)*G11</f>
        <v>9.2440202196093085E-2</v>
      </c>
      <c r="H93" s="76">
        <f t="shared" si="3"/>
        <v>0.37804020219609269</v>
      </c>
      <c r="I93" s="45"/>
      <c r="J93" s="38"/>
      <c r="K93" s="6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x14ac:dyDescent="0.25">
      <c r="A94" s="31">
        <v>285</v>
      </c>
      <c r="B94" s="1">
        <v>81500419</v>
      </c>
      <c r="C94" s="2">
        <v>63.6</v>
      </c>
      <c r="D94" s="34">
        <v>5.7885</v>
      </c>
      <c r="E94" s="34">
        <v>5.8630000000000004</v>
      </c>
      <c r="F94" s="34">
        <f t="shared" si="2"/>
        <v>7.4500000000000455E-2</v>
      </c>
      <c r="G94" s="75">
        <f>(C94/C230)*G11</f>
        <v>0.13182055739173812</v>
      </c>
      <c r="H94" s="76">
        <f t="shared" si="3"/>
        <v>0.20632055739173857</v>
      </c>
      <c r="I94" s="45"/>
      <c r="J94" s="38"/>
      <c r="K94" s="6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x14ac:dyDescent="0.25">
      <c r="A95" s="31">
        <v>286</v>
      </c>
      <c r="B95" s="1">
        <v>81500411</v>
      </c>
      <c r="C95" s="2">
        <v>35.799999999999997</v>
      </c>
      <c r="D95" s="34">
        <v>4.4378000000000002</v>
      </c>
      <c r="E95" s="34">
        <v>4.6970000000000001</v>
      </c>
      <c r="F95" s="34">
        <f t="shared" si="2"/>
        <v>0.25919999999999987</v>
      </c>
      <c r="G95" s="75">
        <f>(C95/C230)*G11</f>
        <v>7.4200879789689062E-2</v>
      </c>
      <c r="H95" s="76">
        <f t="shared" si="3"/>
        <v>0.33340087978968891</v>
      </c>
      <c r="I95" s="45"/>
      <c r="J95" s="38"/>
      <c r="K95" s="6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x14ac:dyDescent="0.25">
      <c r="A96" s="31">
        <v>287</v>
      </c>
      <c r="B96" s="1">
        <v>81500409</v>
      </c>
      <c r="C96" s="2">
        <v>64.3</v>
      </c>
      <c r="D96" s="34">
        <v>1.7811999999999999</v>
      </c>
      <c r="E96" s="34">
        <v>2.0539999999999998</v>
      </c>
      <c r="F96" s="34">
        <f t="shared" si="2"/>
        <v>0.27279999999999993</v>
      </c>
      <c r="G96" s="75">
        <f>(C96/C230)*G11</f>
        <v>0.13327141258315661</v>
      </c>
      <c r="H96" s="76">
        <f t="shared" si="3"/>
        <v>0.40607141258315654</v>
      </c>
      <c r="I96" s="45"/>
      <c r="J96" s="38"/>
      <c r="K96" s="6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x14ac:dyDescent="0.25">
      <c r="A97" s="31">
        <v>288</v>
      </c>
      <c r="B97" s="1">
        <v>81500423</v>
      </c>
      <c r="C97" s="2">
        <v>45.4</v>
      </c>
      <c r="D97" s="34">
        <v>5.4823000000000004</v>
      </c>
      <c r="E97" s="34">
        <v>6.0529999999999999</v>
      </c>
      <c r="F97" s="34">
        <f t="shared" si="2"/>
        <v>0.57069999999999954</v>
      </c>
      <c r="G97" s="75">
        <f>(C97/C230)*G11</f>
        <v>9.4098322414857077E-2</v>
      </c>
      <c r="H97" s="76">
        <f t="shared" si="3"/>
        <v>0.66479832241485659</v>
      </c>
      <c r="I97" s="45"/>
      <c r="J97" s="38"/>
      <c r="K97" s="6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x14ac:dyDescent="0.25">
      <c r="A98" s="31">
        <v>289</v>
      </c>
      <c r="B98" s="1">
        <v>81500528</v>
      </c>
      <c r="C98" s="2">
        <v>52.9</v>
      </c>
      <c r="D98" s="34">
        <v>0.87549999999999994</v>
      </c>
      <c r="E98" s="34">
        <v>0.91400000000000003</v>
      </c>
      <c r="F98" s="34">
        <f t="shared" si="2"/>
        <v>3.850000000000009E-2</v>
      </c>
      <c r="G98" s="75">
        <f>(C98/C230)*G11</f>
        <v>0.1096431994657696</v>
      </c>
      <c r="H98" s="76">
        <f t="shared" si="3"/>
        <v>0.1481431994657697</v>
      </c>
      <c r="I98" s="45"/>
      <c r="J98" s="38"/>
      <c r="K98" s="6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x14ac:dyDescent="0.25">
      <c r="A99" s="31">
        <v>290</v>
      </c>
      <c r="B99" s="1">
        <v>81500416</v>
      </c>
      <c r="C99" s="2">
        <v>43</v>
      </c>
      <c r="D99" s="34">
        <v>1.9077999999999999</v>
      </c>
      <c r="E99" s="34">
        <v>1.9790000000000001</v>
      </c>
      <c r="F99" s="34">
        <f t="shared" si="2"/>
        <v>7.1200000000000152E-2</v>
      </c>
      <c r="G99" s="75">
        <f>(C99/C230)*G11</f>
        <v>8.9123961758565073E-2</v>
      </c>
      <c r="H99" s="76">
        <f t="shared" si="3"/>
        <v>0.16032396175856523</v>
      </c>
      <c r="I99" s="45"/>
      <c r="J99" s="38"/>
      <c r="K99" s="6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x14ac:dyDescent="0.25">
      <c r="A100" s="31">
        <v>291</v>
      </c>
      <c r="B100" s="1">
        <v>81500421</v>
      </c>
      <c r="C100" s="2">
        <v>76.7</v>
      </c>
      <c r="D100" s="34">
        <v>3.0131000000000001</v>
      </c>
      <c r="E100" s="34">
        <v>3.0539999999999998</v>
      </c>
      <c r="F100" s="34">
        <f t="shared" si="2"/>
        <v>4.0899999999999714E-2</v>
      </c>
      <c r="G100" s="75">
        <f>(C100/C230)*G11</f>
        <v>0.15897227597399866</v>
      </c>
      <c r="H100" s="76">
        <f t="shared" si="3"/>
        <v>0.19987227597399837</v>
      </c>
      <c r="I100" s="45"/>
      <c r="J100" s="38"/>
      <c r="K100" s="6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x14ac:dyDescent="0.25">
      <c r="A101" s="31">
        <v>292</v>
      </c>
      <c r="B101" s="1">
        <v>81500413</v>
      </c>
      <c r="C101" s="2">
        <v>77.900000000000006</v>
      </c>
      <c r="D101" s="34">
        <v>12.0748</v>
      </c>
      <c r="E101" s="34">
        <v>12.505000000000001</v>
      </c>
      <c r="F101" s="34">
        <f t="shared" si="2"/>
        <v>0.43020000000000103</v>
      </c>
      <c r="G101" s="75">
        <f>(C101/C230)*G11</f>
        <v>0.16145945630214467</v>
      </c>
      <c r="H101" s="76">
        <f t="shared" si="3"/>
        <v>0.59165945630214567</v>
      </c>
      <c r="I101" s="45"/>
      <c r="J101" s="38"/>
      <c r="K101" s="6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x14ac:dyDescent="0.25">
      <c r="A102" s="31">
        <v>293</v>
      </c>
      <c r="B102" s="1">
        <v>81500418</v>
      </c>
      <c r="C102" s="2">
        <v>47</v>
      </c>
      <c r="D102" s="34">
        <v>0</v>
      </c>
      <c r="E102" s="34">
        <v>0</v>
      </c>
      <c r="F102" s="34">
        <f t="shared" si="2"/>
        <v>0</v>
      </c>
      <c r="G102" s="75">
        <f>(C102/C230)*G11</f>
        <v>9.7414562852385103E-2</v>
      </c>
      <c r="H102" s="76">
        <f t="shared" si="3"/>
        <v>9.7414562852385103E-2</v>
      </c>
      <c r="I102" s="45"/>
      <c r="J102" s="38"/>
      <c r="K102" s="6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x14ac:dyDescent="0.25">
      <c r="A103" s="31">
        <v>294</v>
      </c>
      <c r="B103" s="1">
        <v>81500533</v>
      </c>
      <c r="C103" s="2">
        <v>52</v>
      </c>
      <c r="D103" s="34">
        <v>0.99980000000000002</v>
      </c>
      <c r="E103" s="34">
        <v>0.99980000000000002</v>
      </c>
      <c r="F103" s="34">
        <f t="shared" si="2"/>
        <v>0</v>
      </c>
      <c r="G103" s="75">
        <f>(C103/C230)*G11</f>
        <v>0.1077778142196601</v>
      </c>
      <c r="H103" s="76">
        <f t="shared" si="3"/>
        <v>0.1077778142196601</v>
      </c>
      <c r="I103" s="45"/>
      <c r="J103" s="38"/>
      <c r="K103" s="6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x14ac:dyDescent="0.25">
      <c r="A104" s="31">
        <v>295</v>
      </c>
      <c r="B104" s="1">
        <v>81500532</v>
      </c>
      <c r="C104" s="2">
        <v>48.1</v>
      </c>
      <c r="D104" s="34">
        <v>0.2422</v>
      </c>
      <c r="E104" s="34">
        <v>0.2422</v>
      </c>
      <c r="F104" s="34">
        <f>E104-D104</f>
        <v>0</v>
      </c>
      <c r="G104" s="75">
        <f>(C104/C230)*G11</f>
        <v>9.9694478153185592E-2</v>
      </c>
      <c r="H104" s="76">
        <f t="shared" si="3"/>
        <v>9.9694478153185592E-2</v>
      </c>
      <c r="I104" s="45"/>
      <c r="J104" s="38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x14ac:dyDescent="0.25">
      <c r="A105" s="31">
        <v>296</v>
      </c>
      <c r="B105" s="1">
        <v>81500529</v>
      </c>
      <c r="C105" s="2">
        <v>44.7</v>
      </c>
      <c r="D105" s="34">
        <v>8.8872999999999998</v>
      </c>
      <c r="E105" s="34">
        <v>9.2780000000000005</v>
      </c>
      <c r="F105" s="34">
        <f t="shared" si="2"/>
        <v>0.39070000000000071</v>
      </c>
      <c r="G105" s="75">
        <f>(C105/C230)*G11</f>
        <v>9.2647467223438598E-2</v>
      </c>
      <c r="H105" s="76">
        <f t="shared" si="3"/>
        <v>0.4833474672234393</v>
      </c>
      <c r="I105" s="45"/>
      <c r="J105" s="38"/>
      <c r="K105" s="6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x14ac:dyDescent="0.25">
      <c r="A106" s="31">
        <v>297</v>
      </c>
      <c r="B106" s="1">
        <v>81500410</v>
      </c>
      <c r="C106" s="2">
        <v>63.6</v>
      </c>
      <c r="D106" s="34">
        <v>4.0521000000000003</v>
      </c>
      <c r="E106" s="34">
        <v>4.0521000000000003</v>
      </c>
      <c r="F106" s="34">
        <f t="shared" si="2"/>
        <v>0</v>
      </c>
      <c r="G106" s="75">
        <f>(C106/C230)*G11</f>
        <v>0.13182055739173812</v>
      </c>
      <c r="H106" s="76">
        <f t="shared" si="3"/>
        <v>0.13182055739173812</v>
      </c>
      <c r="I106" s="45"/>
      <c r="J106" s="38"/>
      <c r="K106" s="6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x14ac:dyDescent="0.25">
      <c r="A107" s="31">
        <v>298</v>
      </c>
      <c r="B107" s="1">
        <v>81500412</v>
      </c>
      <c r="C107" s="2">
        <v>36.4</v>
      </c>
      <c r="D107" s="42">
        <v>0.76270000000000004</v>
      </c>
      <c r="E107" s="42">
        <v>0.76270000000000004</v>
      </c>
      <c r="F107" s="34">
        <f t="shared" si="2"/>
        <v>0</v>
      </c>
      <c r="G107" s="75">
        <f>(C107/C230)*G11</f>
        <v>7.5444469953762069E-2</v>
      </c>
      <c r="H107" s="76">
        <f t="shared" si="3"/>
        <v>7.5444469953762069E-2</v>
      </c>
      <c r="I107" s="45"/>
      <c r="J107" s="38"/>
      <c r="K107" s="6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x14ac:dyDescent="0.25">
      <c r="A108" s="31">
        <v>299</v>
      </c>
      <c r="B108" s="1">
        <v>81500417</v>
      </c>
      <c r="C108" s="2">
        <v>64.3</v>
      </c>
      <c r="D108" s="42">
        <v>10.425700000000001</v>
      </c>
      <c r="E108" s="42">
        <v>10.866</v>
      </c>
      <c r="F108" s="34">
        <f t="shared" si="2"/>
        <v>0.4402999999999988</v>
      </c>
      <c r="G108" s="75">
        <f>(C108/C230)*G11</f>
        <v>0.13327141258315661</v>
      </c>
      <c r="H108" s="76">
        <f t="shared" si="3"/>
        <v>0.57357141258315547</v>
      </c>
      <c r="I108" s="45"/>
      <c r="J108" s="38"/>
      <c r="K108" s="6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x14ac:dyDescent="0.25">
      <c r="A109" s="31">
        <v>300</v>
      </c>
      <c r="B109" s="1">
        <v>81500408</v>
      </c>
      <c r="C109" s="2">
        <v>45.6</v>
      </c>
      <c r="D109" s="34">
        <v>1.3351</v>
      </c>
      <c r="E109" s="34">
        <v>1.4059999999999999</v>
      </c>
      <c r="F109" s="34">
        <f t="shared" si="2"/>
        <v>7.0899999999999963E-2</v>
      </c>
      <c r="G109" s="75">
        <f>(C109/C230)*G11</f>
        <v>9.4512852469548089E-2</v>
      </c>
      <c r="H109" s="76">
        <f t="shared" si="3"/>
        <v>0.16541285246954807</v>
      </c>
      <c r="I109" s="45"/>
      <c r="J109" s="38"/>
      <c r="K109" s="6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x14ac:dyDescent="0.25">
      <c r="A110" s="31">
        <v>301</v>
      </c>
      <c r="B110" s="1">
        <v>81500535</v>
      </c>
      <c r="C110" s="2">
        <v>53.1</v>
      </c>
      <c r="D110" s="34">
        <v>10.758699999999999</v>
      </c>
      <c r="E110" s="34">
        <v>11.323</v>
      </c>
      <c r="F110" s="34">
        <f t="shared" si="2"/>
        <v>0.56430000000000113</v>
      </c>
      <c r="G110" s="75">
        <f>(C110/C230)*G11</f>
        <v>0.11005772952046061</v>
      </c>
      <c r="H110" s="76">
        <f t="shared" si="3"/>
        <v>0.67435772952046169</v>
      </c>
      <c r="I110" s="45"/>
      <c r="J110" s="38"/>
      <c r="K110" s="6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x14ac:dyDescent="0.25">
      <c r="A111" s="31">
        <v>302</v>
      </c>
      <c r="B111" s="32">
        <v>81500448</v>
      </c>
      <c r="C111" s="33">
        <v>42.9</v>
      </c>
      <c r="D111" s="34">
        <v>7.9317000000000002</v>
      </c>
      <c r="E111" s="34">
        <v>8.3119999999999994</v>
      </c>
      <c r="F111" s="34">
        <f t="shared" si="2"/>
        <v>0.38029999999999919</v>
      </c>
      <c r="G111" s="75">
        <f>(C111/C230)*G11</f>
        <v>8.8916696731219574E-2</v>
      </c>
      <c r="H111" s="76">
        <f t="shared" si="3"/>
        <v>0.4692166967312188</v>
      </c>
      <c r="I111" s="45"/>
      <c r="J111" s="38"/>
      <c r="K111" s="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x14ac:dyDescent="0.25">
      <c r="A112" s="31">
        <v>303</v>
      </c>
      <c r="B112" s="32">
        <v>81500451</v>
      </c>
      <c r="C112" s="33">
        <v>76.900000000000006</v>
      </c>
      <c r="D112" s="34">
        <v>0.1913</v>
      </c>
      <c r="E112" s="34">
        <v>0.191</v>
      </c>
      <c r="F112" s="34">
        <f t="shared" si="2"/>
        <v>-2.9999999999999472E-4</v>
      </c>
      <c r="G112" s="75">
        <f>(C112/C230)*G11</f>
        <v>0.15938680602868965</v>
      </c>
      <c r="H112" s="76">
        <f t="shared" si="3"/>
        <v>0.15908680602868966</v>
      </c>
      <c r="I112" s="45"/>
      <c r="J112" s="38"/>
      <c r="K112" s="6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x14ac:dyDescent="0.25">
      <c r="A113" s="31">
        <v>304</v>
      </c>
      <c r="B113" s="41">
        <v>81500449</v>
      </c>
      <c r="C113" s="33">
        <v>77.400000000000006</v>
      </c>
      <c r="D113" s="34">
        <v>2.8591000000000002</v>
      </c>
      <c r="E113" s="34">
        <v>2.9359999999999999</v>
      </c>
      <c r="F113" s="34">
        <f t="shared" si="2"/>
        <v>7.6899999999999746E-2</v>
      </c>
      <c r="G113" s="75">
        <f>(C113/C230)*G11</f>
        <v>0.16042313116541718</v>
      </c>
      <c r="H113" s="76">
        <f t="shared" si="3"/>
        <v>0.23732313116541692</v>
      </c>
      <c r="I113" s="45"/>
      <c r="J113" s="38"/>
      <c r="K113" s="6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x14ac:dyDescent="0.25">
      <c r="A114" s="31">
        <v>305</v>
      </c>
      <c r="B114" s="32">
        <v>81500452</v>
      </c>
      <c r="C114" s="33">
        <v>47.1</v>
      </c>
      <c r="D114" s="34">
        <v>1E-3</v>
      </c>
      <c r="E114" s="34">
        <v>1E-3</v>
      </c>
      <c r="F114" s="34">
        <f t="shared" si="2"/>
        <v>0</v>
      </c>
      <c r="G114" s="75">
        <f>(C114/C230)*G11</f>
        <v>9.7621827879730588E-2</v>
      </c>
      <c r="H114" s="76">
        <f t="shared" si="3"/>
        <v>9.7621827879730588E-2</v>
      </c>
      <c r="I114" s="45"/>
      <c r="J114" s="38"/>
      <c r="K114" s="6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x14ac:dyDescent="0.25">
      <c r="A115" s="31">
        <v>306</v>
      </c>
      <c r="B115" s="32">
        <v>81500534</v>
      </c>
      <c r="C115" s="33">
        <v>52.1</v>
      </c>
      <c r="D115" s="34">
        <v>4.4999999999999998E-2</v>
      </c>
      <c r="E115" s="34">
        <v>4.4999999999999998E-2</v>
      </c>
      <c r="F115" s="34">
        <f t="shared" si="2"/>
        <v>0</v>
      </c>
      <c r="G115" s="75">
        <f>(C115/C230)*G11</f>
        <v>0.10798507924700561</v>
      </c>
      <c r="H115" s="76">
        <f t="shared" si="3"/>
        <v>0.10798507924700561</v>
      </c>
      <c r="I115" s="45"/>
      <c r="J115" s="38"/>
      <c r="K115" s="6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x14ac:dyDescent="0.25">
      <c r="A116" s="31">
        <v>307</v>
      </c>
      <c r="B116" s="32">
        <v>81500539</v>
      </c>
      <c r="C116" s="33">
        <v>48.3</v>
      </c>
      <c r="D116" s="34">
        <v>5.8230000000000004</v>
      </c>
      <c r="E116" s="34">
        <v>6.3390000000000004</v>
      </c>
      <c r="F116" s="34">
        <f t="shared" si="2"/>
        <v>0.51600000000000001</v>
      </c>
      <c r="G116" s="75">
        <f>(C116/C230)*G11</f>
        <v>0.10010900820787659</v>
      </c>
      <c r="H116" s="76">
        <f t="shared" si="3"/>
        <v>0.61610900820787662</v>
      </c>
      <c r="I116" s="45"/>
      <c r="J116" s="38"/>
      <c r="K116" s="6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x14ac:dyDescent="0.25">
      <c r="A117" s="31">
        <v>308</v>
      </c>
      <c r="B117" s="32">
        <v>81500530</v>
      </c>
      <c r="C117" s="33">
        <v>44.8</v>
      </c>
      <c r="D117" s="34">
        <v>0</v>
      </c>
      <c r="E117" s="34">
        <v>0</v>
      </c>
      <c r="F117" s="34">
        <f t="shared" si="2"/>
        <v>0</v>
      </c>
      <c r="G117" s="75">
        <f>(C117/C230)*G11</f>
        <v>9.2854732250784083E-2</v>
      </c>
      <c r="H117" s="76">
        <f t="shared" si="3"/>
        <v>9.2854732250784083E-2</v>
      </c>
      <c r="I117" s="45"/>
      <c r="J117" s="38"/>
      <c r="K117" s="6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x14ac:dyDescent="0.25">
      <c r="A118" s="31">
        <v>309</v>
      </c>
      <c r="B118" s="32">
        <v>81500288</v>
      </c>
      <c r="C118" s="33">
        <v>64</v>
      </c>
      <c r="D118" s="34">
        <v>8.0440000000000005</v>
      </c>
      <c r="E118" s="34">
        <v>8.6329999999999991</v>
      </c>
      <c r="F118" s="34">
        <f t="shared" si="2"/>
        <v>0.58899999999999864</v>
      </c>
      <c r="G118" s="75">
        <f>(C118/C230)*G11</f>
        <v>0.13264961750112014</v>
      </c>
      <c r="H118" s="76">
        <f t="shared" si="3"/>
        <v>0.72164961750111878</v>
      </c>
      <c r="I118" s="45"/>
      <c r="J118" s="38"/>
      <c r="K118" s="6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x14ac:dyDescent="0.25">
      <c r="A119" s="31">
        <v>310</v>
      </c>
      <c r="B119" s="32">
        <v>81500537</v>
      </c>
      <c r="C119" s="33">
        <v>36.299999999999997</v>
      </c>
      <c r="D119" s="34">
        <v>0</v>
      </c>
      <c r="E119" s="34">
        <v>0</v>
      </c>
      <c r="F119" s="34">
        <f t="shared" si="2"/>
        <v>0</v>
      </c>
      <c r="G119" s="75">
        <f>(C119/C230)*G11</f>
        <v>7.5237204926416557E-2</v>
      </c>
      <c r="H119" s="76">
        <f t="shared" si="3"/>
        <v>7.5237204926416557E-2</v>
      </c>
      <c r="I119" s="45"/>
      <c r="J119" s="38"/>
      <c r="K119" s="6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x14ac:dyDescent="0.25">
      <c r="A120" s="31">
        <v>311</v>
      </c>
      <c r="B120" s="32">
        <v>81500538</v>
      </c>
      <c r="C120" s="33">
        <v>64.099999999999994</v>
      </c>
      <c r="D120" s="34">
        <v>14.291</v>
      </c>
      <c r="E120" s="34">
        <v>15.18</v>
      </c>
      <c r="F120" s="34">
        <f t="shared" si="2"/>
        <v>0.88899999999999935</v>
      </c>
      <c r="G120" s="75">
        <f>(C120/C230)*G11</f>
        <v>0.13285688252846561</v>
      </c>
      <c r="H120" s="76">
        <f t="shared" si="3"/>
        <v>1.0218568825284651</v>
      </c>
      <c r="I120" s="45"/>
      <c r="J120" s="38"/>
      <c r="K120" s="6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x14ac:dyDescent="0.25">
      <c r="A121" s="31">
        <v>312</v>
      </c>
      <c r="B121" s="32">
        <v>81500540</v>
      </c>
      <c r="C121" s="33">
        <v>45.7</v>
      </c>
      <c r="D121" s="34">
        <v>4.4074999999999998</v>
      </c>
      <c r="E121" s="34">
        <v>4.54</v>
      </c>
      <c r="F121" s="34">
        <f t="shared" si="2"/>
        <v>0.13250000000000028</v>
      </c>
      <c r="G121" s="75">
        <f>(C121/C230)*G11</f>
        <v>9.4720117496893588E-2</v>
      </c>
      <c r="H121" s="76">
        <f t="shared" si="3"/>
        <v>0.22722011749689386</v>
      </c>
      <c r="I121" s="45"/>
      <c r="J121" s="38"/>
      <c r="K121" s="6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x14ac:dyDescent="0.25">
      <c r="A122" s="31">
        <v>313</v>
      </c>
      <c r="B122" s="32">
        <v>81500285</v>
      </c>
      <c r="C122" s="33">
        <v>53.3</v>
      </c>
      <c r="D122" s="34">
        <v>7.6515000000000004</v>
      </c>
      <c r="E122" s="34">
        <v>8.0619999999999994</v>
      </c>
      <c r="F122" s="34">
        <f t="shared" si="2"/>
        <v>0.41049999999999898</v>
      </c>
      <c r="G122" s="75">
        <f>(C122/C230)*G11</f>
        <v>0.11047225957515161</v>
      </c>
      <c r="H122" s="76">
        <f t="shared" si="3"/>
        <v>0.52097225957515059</v>
      </c>
      <c r="I122" s="45"/>
      <c r="J122" s="38"/>
      <c r="K122" s="6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x14ac:dyDescent="0.25">
      <c r="A123" s="31">
        <v>314</v>
      </c>
      <c r="B123" s="32">
        <v>81500527</v>
      </c>
      <c r="C123" s="33">
        <v>42.8</v>
      </c>
      <c r="D123" s="34">
        <v>5.3579999999999997</v>
      </c>
      <c r="E123" s="34">
        <v>5.4029999999999996</v>
      </c>
      <c r="F123" s="34">
        <f t="shared" si="2"/>
        <v>4.4999999999999929E-2</v>
      </c>
      <c r="G123" s="75">
        <f>(C123/C230)*G11</f>
        <v>8.8709431703874075E-2</v>
      </c>
      <c r="H123" s="76">
        <f t="shared" si="3"/>
        <v>0.133709431703874</v>
      </c>
      <c r="I123" s="45"/>
      <c r="J123" s="38"/>
      <c r="K123" s="6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x14ac:dyDescent="0.25">
      <c r="A124" s="31">
        <v>315</v>
      </c>
      <c r="B124" s="32">
        <v>81500522</v>
      </c>
      <c r="C124" s="33">
        <v>76.8</v>
      </c>
      <c r="D124" s="34">
        <v>11.3598</v>
      </c>
      <c r="E124" s="34">
        <v>12.178000000000001</v>
      </c>
      <c r="F124" s="34">
        <f t="shared" si="2"/>
        <v>0.81820000000000093</v>
      </c>
      <c r="G124" s="75">
        <f>(C124/C230)*G11</f>
        <v>0.15917954100134413</v>
      </c>
      <c r="H124" s="76">
        <f t="shared" si="3"/>
        <v>0.97737954100134505</v>
      </c>
      <c r="I124" s="45"/>
      <c r="J124" s="38"/>
      <c r="K124" s="6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x14ac:dyDescent="0.25">
      <c r="A125" s="31">
        <v>316</v>
      </c>
      <c r="B125" s="32">
        <v>81500521</v>
      </c>
      <c r="C125" s="33">
        <v>77.5</v>
      </c>
      <c r="D125" s="34">
        <v>11.636100000000001</v>
      </c>
      <c r="E125" s="34">
        <v>11.776</v>
      </c>
      <c r="F125" s="34">
        <f t="shared" si="2"/>
        <v>0.13989999999999903</v>
      </c>
      <c r="G125" s="75">
        <f>(C125/C230)*G11</f>
        <v>0.16063039619276265</v>
      </c>
      <c r="H125" s="76">
        <f t="shared" si="3"/>
        <v>0.30053039619276167</v>
      </c>
      <c r="I125" s="45"/>
      <c r="J125" s="38"/>
      <c r="K125" s="6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x14ac:dyDescent="0.25">
      <c r="A126" s="31">
        <v>317</v>
      </c>
      <c r="B126" s="32">
        <v>81500526</v>
      </c>
      <c r="C126" s="33">
        <v>47.1</v>
      </c>
      <c r="D126" s="34">
        <v>3.9889999999999999</v>
      </c>
      <c r="E126" s="34">
        <v>3.9889999999999999</v>
      </c>
      <c r="F126" s="34">
        <f t="shared" si="2"/>
        <v>0</v>
      </c>
      <c r="G126" s="75">
        <f>(C126/C230)*G11</f>
        <v>9.7621827879730588E-2</v>
      </c>
      <c r="H126" s="76">
        <f t="shared" si="3"/>
        <v>9.7621827879730588E-2</v>
      </c>
      <c r="I126" s="45"/>
      <c r="J126" s="38"/>
      <c r="K126" s="6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x14ac:dyDescent="0.25">
      <c r="A127" s="31">
        <v>318</v>
      </c>
      <c r="B127" s="32">
        <v>81500286</v>
      </c>
      <c r="C127" s="33">
        <v>52.1</v>
      </c>
      <c r="D127" s="34">
        <v>6.2782999999999998</v>
      </c>
      <c r="E127" s="34">
        <v>6.6260000000000003</v>
      </c>
      <c r="F127" s="34">
        <f t="shared" si="2"/>
        <v>0.34770000000000056</v>
      </c>
      <c r="G127" s="75">
        <f>(C127/C230)*G11</f>
        <v>0.10798507924700561</v>
      </c>
      <c r="H127" s="76">
        <f t="shared" si="3"/>
        <v>0.45568507924700619</v>
      </c>
      <c r="I127" s="45"/>
      <c r="J127" s="38"/>
      <c r="K127" s="6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x14ac:dyDescent="0.25">
      <c r="A128" s="31">
        <v>319</v>
      </c>
      <c r="B128" s="32">
        <v>81500536</v>
      </c>
      <c r="C128" s="33">
        <v>48.2</v>
      </c>
      <c r="D128" s="34">
        <v>2.2703000000000002</v>
      </c>
      <c r="E128" s="34">
        <v>2.2719999999999998</v>
      </c>
      <c r="F128" s="34">
        <f t="shared" si="2"/>
        <v>1.6999999999995907E-3</v>
      </c>
      <c r="G128" s="75">
        <f>(C128/C230)*G11</f>
        <v>9.9901743180531091E-2</v>
      </c>
      <c r="H128" s="76">
        <f t="shared" si="3"/>
        <v>0.10160174318053068</v>
      </c>
      <c r="I128" s="45"/>
      <c r="J128" s="38"/>
      <c r="K128" s="6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x14ac:dyDescent="0.25">
      <c r="A129" s="31">
        <v>320</v>
      </c>
      <c r="B129" s="32">
        <v>81500287</v>
      </c>
      <c r="C129" s="33">
        <v>44.8</v>
      </c>
      <c r="D129" s="34">
        <v>3.1617000000000002</v>
      </c>
      <c r="E129" s="34">
        <v>3.1617000000000002</v>
      </c>
      <c r="F129" s="34">
        <f t="shared" si="2"/>
        <v>0</v>
      </c>
      <c r="G129" s="75">
        <f>(C129/C230)*G11</f>
        <v>9.2854732250784083E-2</v>
      </c>
      <c r="H129" s="76">
        <f t="shared" si="3"/>
        <v>9.2854732250784083E-2</v>
      </c>
      <c r="I129" s="45"/>
      <c r="J129" s="38"/>
      <c r="K129" s="6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x14ac:dyDescent="0.25">
      <c r="A130" s="31">
        <v>321</v>
      </c>
      <c r="B130" s="32">
        <v>81500531</v>
      </c>
      <c r="C130" s="33">
        <v>63.7</v>
      </c>
      <c r="D130" s="34">
        <v>9.8897999999999993</v>
      </c>
      <c r="E130" s="34">
        <v>10.571</v>
      </c>
      <c r="F130" s="34">
        <f t="shared" si="2"/>
        <v>0.68120000000000047</v>
      </c>
      <c r="G130" s="75">
        <f>(C130/C230)*G11</f>
        <v>0.13202782241908362</v>
      </c>
      <c r="H130" s="76">
        <f t="shared" si="3"/>
        <v>0.81322782241908409</v>
      </c>
      <c r="I130" s="45"/>
      <c r="J130" s="38"/>
      <c r="K130" s="6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x14ac:dyDescent="0.25">
      <c r="A131" s="31">
        <v>322</v>
      </c>
      <c r="B131" s="32">
        <v>81500523</v>
      </c>
      <c r="C131" s="33">
        <v>36.5</v>
      </c>
      <c r="D131" s="34">
        <v>5.9077000000000002</v>
      </c>
      <c r="E131" s="34">
        <v>5.9409999999999998</v>
      </c>
      <c r="F131" s="34">
        <f t="shared" si="2"/>
        <v>3.3299999999999663E-2</v>
      </c>
      <c r="G131" s="75">
        <f>(C131/C230)*G11</f>
        <v>7.5651734981107568E-2</v>
      </c>
      <c r="H131" s="76">
        <f t="shared" si="3"/>
        <v>0.10895173498110723</v>
      </c>
      <c r="I131" s="45"/>
      <c r="J131" s="38"/>
      <c r="K131" s="6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x14ac:dyDescent="0.25">
      <c r="A132" s="31">
        <v>323</v>
      </c>
      <c r="B132" s="32">
        <v>81500523</v>
      </c>
      <c r="C132" s="33">
        <v>64.5</v>
      </c>
      <c r="D132" s="34">
        <v>12.14</v>
      </c>
      <c r="E132" s="34">
        <v>13.052</v>
      </c>
      <c r="F132" s="34">
        <f t="shared" si="2"/>
        <v>0.91199999999999903</v>
      </c>
      <c r="G132" s="75">
        <f>(C132/C230)*G11</f>
        <v>0.13368594263784764</v>
      </c>
      <c r="H132" s="76">
        <f t="shared" si="3"/>
        <v>1.0456859426378466</v>
      </c>
      <c r="I132" s="45"/>
      <c r="J132" s="38"/>
      <c r="K132" s="6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x14ac:dyDescent="0.25">
      <c r="A133" s="31">
        <v>324</v>
      </c>
      <c r="B133" s="32">
        <v>81500520</v>
      </c>
      <c r="C133" s="33">
        <v>45.5</v>
      </c>
      <c r="D133" s="34">
        <v>2.8973</v>
      </c>
      <c r="E133" s="34">
        <v>2.9129999999999998</v>
      </c>
      <c r="F133" s="34">
        <f t="shared" si="2"/>
        <v>1.5699999999999825E-2</v>
      </c>
      <c r="G133" s="75">
        <f>(C133/C230)*G11</f>
        <v>9.430558744220259E-2</v>
      </c>
      <c r="H133" s="76">
        <f t="shared" si="3"/>
        <v>0.11000558744220242</v>
      </c>
      <c r="I133" s="45"/>
      <c r="J133" s="38"/>
      <c r="K133" s="6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x14ac:dyDescent="0.25">
      <c r="A134" s="31">
        <v>325</v>
      </c>
      <c r="B134" s="32">
        <v>81500446</v>
      </c>
      <c r="C134" s="33">
        <v>52.9</v>
      </c>
      <c r="D134" s="34">
        <v>4.9101999999999997</v>
      </c>
      <c r="E134" s="34">
        <v>5.5119999999999996</v>
      </c>
      <c r="F134" s="34">
        <f t="shared" si="2"/>
        <v>0.60179999999999989</v>
      </c>
      <c r="G134" s="75">
        <f>(C134/C230)*G11</f>
        <v>0.1096431994657696</v>
      </c>
      <c r="H134" s="76">
        <f t="shared" si="3"/>
        <v>0.7114431994657695</v>
      </c>
      <c r="I134" s="45"/>
      <c r="J134" s="38"/>
      <c r="K134" s="6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x14ac:dyDescent="0.25">
      <c r="A135" s="31">
        <v>326</v>
      </c>
      <c r="B135" s="32">
        <v>81500454</v>
      </c>
      <c r="C135" s="33">
        <v>42.8</v>
      </c>
      <c r="D135" s="34">
        <v>11.3513</v>
      </c>
      <c r="E135" s="34">
        <v>12.128</v>
      </c>
      <c r="F135" s="34">
        <f t="shared" si="2"/>
        <v>0.77669999999999995</v>
      </c>
      <c r="G135" s="75">
        <f>(C135/C230)*G11</f>
        <v>8.8709431703874075E-2</v>
      </c>
      <c r="H135" s="76">
        <f t="shared" si="3"/>
        <v>0.86540943170387408</v>
      </c>
      <c r="I135" s="45"/>
      <c r="J135" s="38"/>
      <c r="K135" s="6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x14ac:dyDescent="0.25">
      <c r="A136" s="31">
        <v>327</v>
      </c>
      <c r="B136" s="32">
        <v>81500447</v>
      </c>
      <c r="C136" s="33">
        <v>77.2</v>
      </c>
      <c r="D136" s="34">
        <v>10.564</v>
      </c>
      <c r="E136" s="34">
        <v>10.903</v>
      </c>
      <c r="F136" s="34">
        <f t="shared" si="2"/>
        <v>0.33900000000000041</v>
      </c>
      <c r="G136" s="75">
        <f>(C136/C230)*G11</f>
        <v>0.16000860111072615</v>
      </c>
      <c r="H136" s="76">
        <f t="shared" si="3"/>
        <v>0.49900860111072654</v>
      </c>
      <c r="I136" s="45"/>
      <c r="J136" s="38"/>
      <c r="K136" s="6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x14ac:dyDescent="0.25">
      <c r="A137" s="31">
        <v>328</v>
      </c>
      <c r="B137" s="32">
        <v>81500455</v>
      </c>
      <c r="C137" s="33">
        <v>77.8</v>
      </c>
      <c r="D137" s="34">
        <v>5.7850000000000001</v>
      </c>
      <c r="E137" s="34">
        <v>5.891</v>
      </c>
      <c r="F137" s="34">
        <f t="shared" si="2"/>
        <v>0.10599999999999987</v>
      </c>
      <c r="G137" s="75">
        <f>(C137/C230)*G11</f>
        <v>0.16125219127479914</v>
      </c>
      <c r="H137" s="76">
        <f t="shared" si="3"/>
        <v>0.26725219127479904</v>
      </c>
      <c r="I137" s="45"/>
      <c r="J137" s="38"/>
      <c r="K137" s="6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x14ac:dyDescent="0.25">
      <c r="A138" s="31">
        <v>329</v>
      </c>
      <c r="B138" s="32">
        <v>81500453</v>
      </c>
      <c r="C138" s="33">
        <v>47</v>
      </c>
      <c r="D138" s="34">
        <v>7.5087000000000002</v>
      </c>
      <c r="E138" s="34">
        <v>7.8949999999999996</v>
      </c>
      <c r="F138" s="34">
        <f t="shared" si="2"/>
        <v>0.38629999999999942</v>
      </c>
      <c r="G138" s="75">
        <f>(C138/C230)*G11</f>
        <v>9.7414562852385103E-2</v>
      </c>
      <c r="H138" s="76">
        <f t="shared" si="3"/>
        <v>0.48371456285238451</v>
      </c>
      <c r="I138" s="45"/>
      <c r="J138" s="38"/>
      <c r="K138" s="6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x14ac:dyDescent="0.25">
      <c r="A139" s="31">
        <v>330</v>
      </c>
      <c r="B139" s="32">
        <v>81500445</v>
      </c>
      <c r="C139" s="33">
        <v>52.1</v>
      </c>
      <c r="D139" s="34">
        <v>1.2229000000000001</v>
      </c>
      <c r="E139" s="34">
        <v>1.2230000000000001</v>
      </c>
      <c r="F139" s="34">
        <f t="shared" si="2"/>
        <v>9.9999999999988987E-5</v>
      </c>
      <c r="G139" s="75">
        <f>(C139/C230)*G11</f>
        <v>0.10798507924700561</v>
      </c>
      <c r="H139" s="76">
        <f t="shared" si="3"/>
        <v>0.1080850792470056</v>
      </c>
      <c r="I139" s="45"/>
      <c r="J139" s="38"/>
      <c r="K139" s="6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x14ac:dyDescent="0.25">
      <c r="A140" s="31">
        <v>331</v>
      </c>
      <c r="B140" s="32">
        <v>81500440</v>
      </c>
      <c r="C140" s="33">
        <v>48.3</v>
      </c>
      <c r="D140" s="34">
        <v>4.6814999999999998</v>
      </c>
      <c r="E140" s="34">
        <v>5.173</v>
      </c>
      <c r="F140" s="34">
        <f t="shared" si="2"/>
        <v>0.49150000000000027</v>
      </c>
      <c r="G140" s="75">
        <f>(C140/C230)*G11</f>
        <v>0.10010900820787659</v>
      </c>
      <c r="H140" s="76">
        <f t="shared" si="3"/>
        <v>0.59160900820787687</v>
      </c>
      <c r="I140" s="45"/>
      <c r="J140" s="38"/>
      <c r="K140" s="6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x14ac:dyDescent="0.25">
      <c r="A141" s="31">
        <v>332</v>
      </c>
      <c r="B141" s="32">
        <v>81500442</v>
      </c>
      <c r="C141" s="33">
        <v>45</v>
      </c>
      <c r="D141" s="34">
        <v>9.8277000000000001</v>
      </c>
      <c r="E141" s="34">
        <v>10.279</v>
      </c>
      <c r="F141" s="34">
        <f t="shared" si="2"/>
        <v>0.45129999999999981</v>
      </c>
      <c r="G141" s="75">
        <f>(C141/C230)*G11</f>
        <v>9.3269262305475095E-2</v>
      </c>
      <c r="H141" s="76">
        <f t="shared" si="3"/>
        <v>0.54456926230547487</v>
      </c>
      <c r="I141" s="45"/>
      <c r="J141" s="38"/>
      <c r="K141" s="6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x14ac:dyDescent="0.25">
      <c r="A142" s="31">
        <v>333</v>
      </c>
      <c r="B142" s="32">
        <v>81500441</v>
      </c>
      <c r="C142" s="33">
        <v>64.400000000000006</v>
      </c>
      <c r="D142" s="34">
        <v>14.1622</v>
      </c>
      <c r="E142" s="34">
        <v>14.707000000000001</v>
      </c>
      <c r="F142" s="34">
        <f t="shared" si="2"/>
        <v>0.5448000000000004</v>
      </c>
      <c r="G142" s="75">
        <f>(C142/C230)*G11</f>
        <v>0.13347867761050214</v>
      </c>
      <c r="H142" s="76">
        <f t="shared" si="3"/>
        <v>0.67827867761050253</v>
      </c>
      <c r="I142" s="45"/>
      <c r="J142" s="38"/>
      <c r="K142" s="6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x14ac:dyDescent="0.25">
      <c r="A143" s="31">
        <v>334</v>
      </c>
      <c r="B143" s="32">
        <v>81500443</v>
      </c>
      <c r="C143" s="33">
        <v>35.9</v>
      </c>
      <c r="D143" s="34">
        <v>1.8886000000000001</v>
      </c>
      <c r="E143" s="34">
        <v>1.92</v>
      </c>
      <c r="F143" s="34">
        <f t="shared" ref="F143:F206" si="4">E143-D143</f>
        <v>3.1399999999999872E-2</v>
      </c>
      <c r="G143" s="75">
        <f>(C143/C230)*G11</f>
        <v>7.4408144817034574E-2</v>
      </c>
      <c r="H143" s="76">
        <f t="shared" ref="H143:H206" si="5">G143+F143</f>
        <v>0.10580814481703445</v>
      </c>
      <c r="I143" s="45"/>
      <c r="J143" s="38"/>
      <c r="K143" s="6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x14ac:dyDescent="0.25">
      <c r="A144" s="31">
        <v>335</v>
      </c>
      <c r="B144" s="32">
        <v>81500444</v>
      </c>
      <c r="C144" s="33">
        <v>64.5</v>
      </c>
      <c r="D144" s="34">
        <v>1.7830999999999999</v>
      </c>
      <c r="E144" s="34">
        <v>1.7829999999999999</v>
      </c>
      <c r="F144" s="34">
        <f t="shared" si="4"/>
        <v>-9.9999999999988987E-5</v>
      </c>
      <c r="G144" s="75">
        <f>(C144/C230)*G11</f>
        <v>0.13368594263784764</v>
      </c>
      <c r="H144" s="76">
        <f t="shared" si="5"/>
        <v>0.13358594263784765</v>
      </c>
      <c r="I144" s="45"/>
      <c r="J144" s="38"/>
      <c r="K144" s="6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x14ac:dyDescent="0.25">
      <c r="A145" s="31">
        <v>336</v>
      </c>
      <c r="B145" s="32">
        <v>81500450</v>
      </c>
      <c r="C145" s="33">
        <v>45.6</v>
      </c>
      <c r="D145" s="34">
        <v>9.5610999999999997</v>
      </c>
      <c r="E145" s="34">
        <v>10.266999999999999</v>
      </c>
      <c r="F145" s="34">
        <f t="shared" si="4"/>
        <v>0.70589999999999975</v>
      </c>
      <c r="G145" s="75">
        <f>(C145/C230)*G11</f>
        <v>9.4512852469548089E-2</v>
      </c>
      <c r="H145" s="76">
        <f t="shared" si="5"/>
        <v>0.80041285246954785</v>
      </c>
      <c r="I145" s="45"/>
      <c r="J145" s="38"/>
      <c r="K145" s="6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x14ac:dyDescent="0.25">
      <c r="A146" s="31">
        <v>337</v>
      </c>
      <c r="B146" s="32">
        <v>81500430</v>
      </c>
      <c r="C146" s="33">
        <v>53</v>
      </c>
      <c r="D146" s="34">
        <v>7.2671999999999999</v>
      </c>
      <c r="E146" s="34">
        <v>7.5449999999999999</v>
      </c>
      <c r="F146" s="34">
        <f t="shared" si="4"/>
        <v>0.27780000000000005</v>
      </c>
      <c r="G146" s="75">
        <f>(C146/C230)*G11</f>
        <v>0.1098504644931151</v>
      </c>
      <c r="H146" s="76">
        <f t="shared" si="5"/>
        <v>0.38765046449311513</v>
      </c>
      <c r="I146" s="45"/>
      <c r="J146" s="38"/>
      <c r="K146" s="6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x14ac:dyDescent="0.25">
      <c r="A147" s="31">
        <v>338</v>
      </c>
      <c r="B147" s="32">
        <v>81500498</v>
      </c>
      <c r="C147" s="33">
        <v>43</v>
      </c>
      <c r="D147" s="34">
        <v>0</v>
      </c>
      <c r="E147" s="34">
        <v>0</v>
      </c>
      <c r="F147" s="34">
        <f t="shared" si="4"/>
        <v>0</v>
      </c>
      <c r="G147" s="75">
        <f>(C147/C230)*G11</f>
        <v>8.9123961758565073E-2</v>
      </c>
      <c r="H147" s="76">
        <f t="shared" si="5"/>
        <v>8.9123961758565073E-2</v>
      </c>
      <c r="I147" s="45"/>
      <c r="J147" s="38"/>
      <c r="K147" s="6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x14ac:dyDescent="0.25">
      <c r="A148" s="31">
        <v>339</v>
      </c>
      <c r="B148" s="32">
        <v>81500492</v>
      </c>
      <c r="C148" s="33">
        <v>77.599999999999994</v>
      </c>
      <c r="D148" s="34">
        <v>11.213800000000001</v>
      </c>
      <c r="E148" s="34">
        <v>11.881</v>
      </c>
      <c r="F148" s="34">
        <f t="shared" si="4"/>
        <v>0.66719999999999935</v>
      </c>
      <c r="G148" s="75">
        <f>(C148/C230)*G11</f>
        <v>0.16083766122010815</v>
      </c>
      <c r="H148" s="76">
        <f t="shared" si="5"/>
        <v>0.82803766122010747</v>
      </c>
      <c r="I148" s="45"/>
      <c r="J148" s="38"/>
      <c r="K148" s="6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x14ac:dyDescent="0.25">
      <c r="A149" s="31">
        <v>340</v>
      </c>
      <c r="B149" s="32">
        <v>81500502</v>
      </c>
      <c r="C149" s="33">
        <v>77.599999999999994</v>
      </c>
      <c r="D149" s="34">
        <v>17.401399999999999</v>
      </c>
      <c r="E149" s="34">
        <v>17.748000000000001</v>
      </c>
      <c r="F149" s="34">
        <f t="shared" si="4"/>
        <v>0.34660000000000224</v>
      </c>
      <c r="G149" s="75">
        <f>(C149/C230)*G11</f>
        <v>0.16083766122010815</v>
      </c>
      <c r="H149" s="76">
        <f t="shared" si="5"/>
        <v>0.50743766122011036</v>
      </c>
      <c r="I149" s="45"/>
      <c r="J149" s="38"/>
      <c r="K149" s="6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x14ac:dyDescent="0.25">
      <c r="A150" s="31">
        <v>341</v>
      </c>
      <c r="B150" s="32">
        <v>81500503</v>
      </c>
      <c r="C150" s="33">
        <v>47.3</v>
      </c>
      <c r="D150" s="34">
        <v>3.8658999999999999</v>
      </c>
      <c r="E150" s="34">
        <v>3.8658999999999999</v>
      </c>
      <c r="F150" s="34">
        <f t="shared" si="4"/>
        <v>0</v>
      </c>
      <c r="G150" s="75">
        <f>(C150/C230)*G11</f>
        <v>9.8036357934421586E-2</v>
      </c>
      <c r="H150" s="76">
        <f t="shared" si="5"/>
        <v>9.8036357934421586E-2</v>
      </c>
      <c r="I150" s="45"/>
      <c r="J150" s="38"/>
      <c r="K150" s="6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x14ac:dyDescent="0.25">
      <c r="A151" s="31">
        <v>342</v>
      </c>
      <c r="B151" s="32">
        <v>81500437</v>
      </c>
      <c r="C151" s="33">
        <v>51.9</v>
      </c>
      <c r="D151" s="34">
        <v>0.81940000000000002</v>
      </c>
      <c r="E151" s="34">
        <v>0.81899999999999995</v>
      </c>
      <c r="F151" s="34">
        <f t="shared" si="4"/>
        <v>-4.0000000000006697E-4</v>
      </c>
      <c r="G151" s="75">
        <f>(C151/C230)*G11</f>
        <v>0.1075705491923146</v>
      </c>
      <c r="H151" s="76">
        <f t="shared" si="5"/>
        <v>0.10717054919231453</v>
      </c>
      <c r="I151" s="45"/>
      <c r="J151" s="38"/>
      <c r="K151" s="6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x14ac:dyDescent="0.25">
      <c r="A152" s="31">
        <v>343</v>
      </c>
      <c r="B152" s="32">
        <v>81500429</v>
      </c>
      <c r="C152" s="33">
        <v>48</v>
      </c>
      <c r="D152" s="34">
        <v>2.7193000000000001</v>
      </c>
      <c r="E152" s="34">
        <v>2.7269999999999999</v>
      </c>
      <c r="F152" s="34">
        <f t="shared" si="4"/>
        <v>7.6999999999998181E-3</v>
      </c>
      <c r="G152" s="75">
        <f>(C152/C230)*G11</f>
        <v>9.9487213125840093E-2</v>
      </c>
      <c r="H152" s="76">
        <f t="shared" si="5"/>
        <v>0.10718721312583991</v>
      </c>
      <c r="I152" s="45"/>
      <c r="J152" s="38"/>
      <c r="K152" s="6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x14ac:dyDescent="0.25">
      <c r="A153" s="31">
        <v>344</v>
      </c>
      <c r="B153" s="32">
        <v>81500439</v>
      </c>
      <c r="C153" s="33">
        <v>45</v>
      </c>
      <c r="D153" s="34">
        <v>2.4590000000000001</v>
      </c>
      <c r="E153" s="34">
        <v>2.4590000000000001</v>
      </c>
      <c r="F153" s="34">
        <f t="shared" si="4"/>
        <v>0</v>
      </c>
      <c r="G153" s="75">
        <f>(C153/C230)*G11</f>
        <v>9.3269262305475095E-2</v>
      </c>
      <c r="H153" s="76">
        <f t="shared" si="5"/>
        <v>9.3269262305475095E-2</v>
      </c>
      <c r="I153" s="45"/>
      <c r="J153" s="38"/>
      <c r="K153" s="6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x14ac:dyDescent="0.25">
      <c r="A154" s="31">
        <v>345</v>
      </c>
      <c r="B154" s="32">
        <v>81500496</v>
      </c>
      <c r="C154" s="33">
        <v>64.099999999999994</v>
      </c>
      <c r="D154" s="34">
        <v>5.3986999999999998</v>
      </c>
      <c r="E154" s="34">
        <v>5.6180000000000003</v>
      </c>
      <c r="F154" s="34">
        <f t="shared" si="4"/>
        <v>0.21930000000000049</v>
      </c>
      <c r="G154" s="75">
        <f>(C154/C230)*G11</f>
        <v>0.13285688252846561</v>
      </c>
      <c r="H154" s="76">
        <f t="shared" si="5"/>
        <v>0.35215688252846611</v>
      </c>
      <c r="I154" s="45"/>
      <c r="J154" s="38"/>
      <c r="K154" s="6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x14ac:dyDescent="0.25">
      <c r="A155" s="31">
        <v>346</v>
      </c>
      <c r="B155" s="1">
        <v>81500500</v>
      </c>
      <c r="C155" s="33">
        <v>36.1</v>
      </c>
      <c r="D155" s="34">
        <v>4.4774000000000003</v>
      </c>
      <c r="E155" s="34">
        <v>4.4820000000000002</v>
      </c>
      <c r="F155" s="34">
        <f t="shared" si="4"/>
        <v>4.5999999999999375E-3</v>
      </c>
      <c r="G155" s="75">
        <f>(C155/C230)*G11</f>
        <v>7.4822674871725572E-2</v>
      </c>
      <c r="H155" s="76">
        <f t="shared" si="5"/>
        <v>7.942267487172551E-2</v>
      </c>
      <c r="I155" s="45"/>
      <c r="J155" s="38"/>
      <c r="K155" s="6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x14ac:dyDescent="0.25">
      <c r="A156" s="31">
        <v>347</v>
      </c>
      <c r="B156" s="1">
        <v>81500501</v>
      </c>
      <c r="C156" s="33">
        <v>64.8</v>
      </c>
      <c r="D156" s="34">
        <v>4.5770999999999997</v>
      </c>
      <c r="E156" s="34">
        <v>5.2030000000000003</v>
      </c>
      <c r="F156" s="34">
        <f t="shared" si="4"/>
        <v>0.62590000000000057</v>
      </c>
      <c r="G156" s="75">
        <f>(C156/C230)*G11</f>
        <v>0.13430773771988411</v>
      </c>
      <c r="H156" s="76">
        <f t="shared" si="5"/>
        <v>0.7602077377198847</v>
      </c>
      <c r="I156" s="45"/>
      <c r="J156" s="38"/>
      <c r="K156" s="6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x14ac:dyDescent="0.25">
      <c r="A157" s="31">
        <v>348</v>
      </c>
      <c r="B157" s="1">
        <v>81500497</v>
      </c>
      <c r="C157" s="33">
        <v>45.6</v>
      </c>
      <c r="D157" s="34">
        <v>12.104799999999999</v>
      </c>
      <c r="E157" s="34">
        <v>12.840999999999999</v>
      </c>
      <c r="F157" s="34">
        <f t="shared" si="4"/>
        <v>0.73620000000000019</v>
      </c>
      <c r="G157" s="75">
        <f>(C157/C230)*G11</f>
        <v>9.4512852469548089E-2</v>
      </c>
      <c r="H157" s="76">
        <f t="shared" si="5"/>
        <v>0.83071285246954829</v>
      </c>
      <c r="I157" s="45"/>
      <c r="J157" s="38"/>
      <c r="K157" s="6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x14ac:dyDescent="0.25">
      <c r="A158" s="31">
        <v>349</v>
      </c>
      <c r="B158" s="1">
        <v>81500490</v>
      </c>
      <c r="C158" s="33">
        <v>53.1</v>
      </c>
      <c r="D158" s="34">
        <v>5.5785999999999998</v>
      </c>
      <c r="E158" s="34">
        <v>5.58</v>
      </c>
      <c r="F158" s="34">
        <f t="shared" si="4"/>
        <v>1.4000000000002899E-3</v>
      </c>
      <c r="G158" s="75">
        <f>(C158/C230)*G11</f>
        <v>0.11005772952046061</v>
      </c>
      <c r="H158" s="76">
        <f t="shared" si="5"/>
        <v>0.1114577295204609</v>
      </c>
      <c r="I158" s="45"/>
      <c r="J158" s="38"/>
      <c r="K158" s="6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x14ac:dyDescent="0.25">
      <c r="A159" s="31">
        <v>350</v>
      </c>
      <c r="B159" s="1">
        <v>81500495</v>
      </c>
      <c r="C159" s="33">
        <v>42.9</v>
      </c>
      <c r="D159" s="34">
        <v>10.475300000000001</v>
      </c>
      <c r="E159" s="34">
        <v>11.125999999999999</v>
      </c>
      <c r="F159" s="34">
        <f t="shared" si="4"/>
        <v>0.65069999999999872</v>
      </c>
      <c r="G159" s="75">
        <f>(C159/C230)*G11</f>
        <v>8.8916696731219574E-2</v>
      </c>
      <c r="H159" s="76">
        <f t="shared" si="5"/>
        <v>0.73961669673121833</v>
      </c>
      <c r="I159" s="45"/>
      <c r="J159" s="38"/>
      <c r="K159" s="6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x14ac:dyDescent="0.25">
      <c r="A160" s="31">
        <v>351</v>
      </c>
      <c r="B160" s="1">
        <v>81500494</v>
      </c>
      <c r="C160" s="33">
        <v>77.5</v>
      </c>
      <c r="D160" s="34">
        <v>14.7195</v>
      </c>
      <c r="E160" s="34">
        <v>15.513999999999999</v>
      </c>
      <c r="F160" s="34">
        <f t="shared" si="4"/>
        <v>0.79449999999999932</v>
      </c>
      <c r="G160" s="75">
        <f>(C160/C230)*G11</f>
        <v>0.16063039619276265</v>
      </c>
      <c r="H160" s="76">
        <f t="shared" si="5"/>
        <v>0.95513039619276197</v>
      </c>
      <c r="I160" s="45"/>
      <c r="J160" s="38"/>
      <c r="K160" s="6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x14ac:dyDescent="0.25">
      <c r="A161" s="31">
        <v>352</v>
      </c>
      <c r="B161" s="32">
        <v>81500491</v>
      </c>
      <c r="C161" s="33">
        <v>77.8</v>
      </c>
      <c r="D161" s="34">
        <v>1.0147999999999999</v>
      </c>
      <c r="E161" s="34">
        <v>1.014</v>
      </c>
      <c r="F161" s="34">
        <f t="shared" si="4"/>
        <v>-7.9999999999991189E-4</v>
      </c>
      <c r="G161" s="75">
        <f>(C161/C230)*G11</f>
        <v>0.16125219127479914</v>
      </c>
      <c r="H161" s="76">
        <f t="shared" si="5"/>
        <v>0.16045219127479923</v>
      </c>
      <c r="I161" s="45"/>
      <c r="J161" s="38"/>
      <c r="K161" s="6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x14ac:dyDescent="0.25">
      <c r="A162" s="31">
        <v>353</v>
      </c>
      <c r="B162" s="32">
        <v>81500489</v>
      </c>
      <c r="C162" s="33">
        <v>46.7</v>
      </c>
      <c r="D162" s="34">
        <v>6.8808999999999996</v>
      </c>
      <c r="E162" s="34">
        <v>7.1980000000000004</v>
      </c>
      <c r="F162" s="34">
        <f t="shared" si="4"/>
        <v>0.31710000000000083</v>
      </c>
      <c r="G162" s="75">
        <f>(C162/C230)*G11</f>
        <v>9.6792767770348592E-2</v>
      </c>
      <c r="H162" s="76">
        <f t="shared" si="5"/>
        <v>0.41389276777034945</v>
      </c>
      <c r="I162" s="45"/>
      <c r="J162" s="38"/>
      <c r="K162" s="6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x14ac:dyDescent="0.25">
      <c r="A163" s="31">
        <v>354</v>
      </c>
      <c r="B163" s="32">
        <v>81500488</v>
      </c>
      <c r="C163" s="33">
        <v>51.9</v>
      </c>
      <c r="D163" s="34">
        <v>4.8682999999999996</v>
      </c>
      <c r="E163" s="34">
        <v>4.9320000000000004</v>
      </c>
      <c r="F163" s="34">
        <f t="shared" si="4"/>
        <v>6.3700000000000756E-2</v>
      </c>
      <c r="G163" s="75">
        <f>(C163/C230)*G11</f>
        <v>0.1075705491923146</v>
      </c>
      <c r="H163" s="76">
        <f t="shared" si="5"/>
        <v>0.17127054919231535</v>
      </c>
      <c r="I163" s="45"/>
      <c r="J163" s="38"/>
      <c r="K163" s="6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x14ac:dyDescent="0.25">
      <c r="A164" s="31">
        <v>355</v>
      </c>
      <c r="B164" s="32">
        <v>81500499</v>
      </c>
      <c r="C164" s="33">
        <v>48</v>
      </c>
      <c r="D164" s="34">
        <v>2.9597000000000002</v>
      </c>
      <c r="E164" s="34">
        <v>2.9590000000000001</v>
      </c>
      <c r="F164" s="34">
        <f t="shared" si="4"/>
        <v>-7.0000000000014495E-4</v>
      </c>
      <c r="G164" s="75">
        <f>(C164/C230)*G11</f>
        <v>9.9487213125840093E-2</v>
      </c>
      <c r="H164" s="76">
        <f t="shared" si="5"/>
        <v>9.8787213125839948E-2</v>
      </c>
      <c r="I164" s="45"/>
      <c r="J164" s="38"/>
      <c r="K164" s="6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x14ac:dyDescent="0.25">
      <c r="A165" s="31">
        <v>356</v>
      </c>
      <c r="B165" s="32">
        <v>81500493</v>
      </c>
      <c r="C165" s="33">
        <v>44.8</v>
      </c>
      <c r="D165" s="34">
        <v>1.704</v>
      </c>
      <c r="E165" s="34">
        <v>1.742</v>
      </c>
      <c r="F165" s="34">
        <f t="shared" si="4"/>
        <v>3.8000000000000034E-2</v>
      </c>
      <c r="G165" s="75">
        <f>(C165/C230)*G11</f>
        <v>9.2854732250784083E-2</v>
      </c>
      <c r="H165" s="76">
        <f t="shared" si="5"/>
        <v>0.13085473225078412</v>
      </c>
      <c r="I165" s="45"/>
      <c r="J165" s="38"/>
      <c r="K165" s="6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x14ac:dyDescent="0.25">
      <c r="A166" s="31">
        <v>357</v>
      </c>
      <c r="B166" s="32">
        <v>81500434</v>
      </c>
      <c r="C166" s="33">
        <v>64.2</v>
      </c>
      <c r="D166" s="34">
        <v>5.9302000000000001</v>
      </c>
      <c r="E166" s="34">
        <v>6.1420000000000003</v>
      </c>
      <c r="F166" s="34">
        <f t="shared" si="4"/>
        <v>0.21180000000000021</v>
      </c>
      <c r="G166" s="75">
        <f>(C166/C230)*G11</f>
        <v>0.13306414755581111</v>
      </c>
      <c r="H166" s="76">
        <f t="shared" si="5"/>
        <v>0.3448641475558113</v>
      </c>
      <c r="I166" s="45"/>
      <c r="J166" s="38"/>
      <c r="K166" s="6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x14ac:dyDescent="0.25">
      <c r="A167" s="31">
        <v>358</v>
      </c>
      <c r="B167" s="32">
        <v>81500436</v>
      </c>
      <c r="C167" s="33">
        <v>36.1</v>
      </c>
      <c r="D167" s="34">
        <v>2.2254999999999998</v>
      </c>
      <c r="E167" s="34">
        <v>2.2250000000000001</v>
      </c>
      <c r="F167" s="34">
        <f t="shared" si="4"/>
        <v>-4.9999999999972289E-4</v>
      </c>
      <c r="G167" s="75">
        <f>(C167/C230)*G11</f>
        <v>7.4822674871725572E-2</v>
      </c>
      <c r="H167" s="76">
        <f t="shared" si="5"/>
        <v>7.432267487172585E-2</v>
      </c>
      <c r="I167" s="45"/>
      <c r="J167" s="38"/>
      <c r="K167" s="6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x14ac:dyDescent="0.25">
      <c r="A168" s="31">
        <v>359</v>
      </c>
      <c r="B168" s="32">
        <v>81500431</v>
      </c>
      <c r="C168" s="33">
        <v>64.7</v>
      </c>
      <c r="D168" s="34">
        <v>6.7356999999999996</v>
      </c>
      <c r="E168" s="34">
        <v>6.89</v>
      </c>
      <c r="F168" s="34">
        <f t="shared" si="4"/>
        <v>0.1543000000000001</v>
      </c>
      <c r="G168" s="75">
        <f>(C168/C230)*G11</f>
        <v>0.13410047269253864</v>
      </c>
      <c r="H168" s="76">
        <f t="shared" si="5"/>
        <v>0.28840047269253877</v>
      </c>
      <c r="I168" s="45"/>
      <c r="J168" s="38"/>
      <c r="K168" s="6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x14ac:dyDescent="0.25">
      <c r="A169" s="31">
        <v>360</v>
      </c>
      <c r="B169" s="32">
        <v>81500425</v>
      </c>
      <c r="C169" s="33">
        <v>45.5</v>
      </c>
      <c r="D169" s="34">
        <v>5.9012000000000002</v>
      </c>
      <c r="E169" s="34">
        <v>6.8109999999999999</v>
      </c>
      <c r="F169" s="34">
        <f t="shared" si="4"/>
        <v>0.90979999999999972</v>
      </c>
      <c r="G169" s="75">
        <f>(C169/C230)*G11</f>
        <v>9.430558744220259E-2</v>
      </c>
      <c r="H169" s="76">
        <f t="shared" si="5"/>
        <v>1.0041055874422022</v>
      </c>
      <c r="I169" s="45"/>
      <c r="J169" s="38"/>
      <c r="K169" s="6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x14ac:dyDescent="0.25">
      <c r="A170" s="31">
        <v>361</v>
      </c>
      <c r="B170" s="32">
        <v>81500470</v>
      </c>
      <c r="C170" s="33">
        <v>53.2</v>
      </c>
      <c r="D170" s="34">
        <v>2.0999999999999999E-3</v>
      </c>
      <c r="E170" s="34">
        <v>2E-3</v>
      </c>
      <c r="F170" s="34">
        <f t="shared" si="4"/>
        <v>-9.9999999999999829E-5</v>
      </c>
      <c r="G170" s="75">
        <f>(C170/C230)*G11</f>
        <v>0.11026499454780611</v>
      </c>
      <c r="H170" s="76">
        <f t="shared" si="5"/>
        <v>0.11016499454780611</v>
      </c>
      <c r="I170" s="45"/>
      <c r="J170" s="38"/>
      <c r="K170" s="6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x14ac:dyDescent="0.25">
      <c r="A171" s="31">
        <v>362</v>
      </c>
      <c r="B171" s="32">
        <v>81500461</v>
      </c>
      <c r="C171" s="33">
        <v>42.9</v>
      </c>
      <c r="D171" s="34">
        <v>8.5866000000000007</v>
      </c>
      <c r="E171" s="34">
        <v>8.81</v>
      </c>
      <c r="F171" s="34">
        <f t="shared" si="4"/>
        <v>0.22339999999999982</v>
      </c>
      <c r="G171" s="75">
        <f>(C171/C230)*G11</f>
        <v>8.8916696731219574E-2</v>
      </c>
      <c r="H171" s="76">
        <f t="shared" si="5"/>
        <v>0.31231669673121942</v>
      </c>
      <c r="I171" s="45"/>
      <c r="J171" s="38"/>
      <c r="K171" s="6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x14ac:dyDescent="0.25">
      <c r="A172" s="31">
        <v>363</v>
      </c>
      <c r="B172" s="32">
        <v>81500469</v>
      </c>
      <c r="C172" s="33">
        <v>78.2</v>
      </c>
      <c r="D172" s="34">
        <v>4.0305</v>
      </c>
      <c r="E172" s="34">
        <v>4.03</v>
      </c>
      <c r="F172" s="34">
        <f t="shared" si="4"/>
        <v>-4.9999999999972289E-4</v>
      </c>
      <c r="G172" s="75">
        <f>(C172/C230)*G11</f>
        <v>0.16208125138418117</v>
      </c>
      <c r="H172" s="76">
        <f t="shared" si="5"/>
        <v>0.16158125138418145</v>
      </c>
      <c r="I172" s="45"/>
      <c r="J172" s="38"/>
      <c r="K172" s="6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x14ac:dyDescent="0.25">
      <c r="A173" s="31">
        <v>364</v>
      </c>
      <c r="B173" s="32">
        <v>81500464</v>
      </c>
      <c r="C173" s="33">
        <v>77.7</v>
      </c>
      <c r="D173" s="34">
        <v>2.2570000000000001</v>
      </c>
      <c r="E173" s="34">
        <v>2.2570000000000001</v>
      </c>
      <c r="F173" s="34">
        <f t="shared" si="4"/>
        <v>0</v>
      </c>
      <c r="G173" s="75">
        <f>(C173/C230)*G11</f>
        <v>0.16104492624745365</v>
      </c>
      <c r="H173" s="76">
        <f t="shared" si="5"/>
        <v>0.16104492624745365</v>
      </c>
      <c r="I173" s="45"/>
      <c r="J173" s="38"/>
      <c r="K173" s="6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x14ac:dyDescent="0.25">
      <c r="A174" s="31">
        <v>365</v>
      </c>
      <c r="B174" s="32">
        <v>81500468</v>
      </c>
      <c r="C174" s="33">
        <v>47</v>
      </c>
      <c r="D174" s="34">
        <v>4.4504000000000001</v>
      </c>
      <c r="E174" s="34">
        <v>4.45</v>
      </c>
      <c r="F174" s="34">
        <f t="shared" si="4"/>
        <v>-3.9999999999995595E-4</v>
      </c>
      <c r="G174" s="75">
        <f>(C174/C230)*G11</f>
        <v>9.7414562852385103E-2</v>
      </c>
      <c r="H174" s="76">
        <f t="shared" si="5"/>
        <v>9.7014562852385147E-2</v>
      </c>
      <c r="I174" s="45"/>
      <c r="J174" s="38"/>
      <c r="K174" s="6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x14ac:dyDescent="0.25">
      <c r="A175" s="31">
        <v>366</v>
      </c>
      <c r="B175" s="32">
        <v>81500466</v>
      </c>
      <c r="C175" s="33">
        <v>52</v>
      </c>
      <c r="D175" s="34">
        <v>1.2903</v>
      </c>
      <c r="E175" s="34">
        <v>1.29</v>
      </c>
      <c r="F175" s="34">
        <f t="shared" si="4"/>
        <v>-2.9999999999996696E-4</v>
      </c>
      <c r="G175" s="75">
        <f>(C175/C230)*G11</f>
        <v>0.1077778142196601</v>
      </c>
      <c r="H175" s="76">
        <f t="shared" si="5"/>
        <v>0.10747781421966013</v>
      </c>
      <c r="I175" s="45"/>
      <c r="J175" s="38"/>
      <c r="K175" s="6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x14ac:dyDescent="0.25">
      <c r="A176" s="31">
        <v>367</v>
      </c>
      <c r="B176" s="32">
        <v>81500463</v>
      </c>
      <c r="C176" s="33">
        <v>48</v>
      </c>
      <c r="D176" s="34">
        <v>7.4112</v>
      </c>
      <c r="E176" s="34">
        <v>7.7779999999999996</v>
      </c>
      <c r="F176" s="34">
        <f t="shared" si="4"/>
        <v>0.36679999999999957</v>
      </c>
      <c r="G176" s="75">
        <f>(C176/C230)*G11</f>
        <v>9.9487213125840093E-2</v>
      </c>
      <c r="H176" s="76">
        <f t="shared" si="5"/>
        <v>0.46628721312583965</v>
      </c>
      <c r="I176" s="45"/>
      <c r="J176" s="38"/>
      <c r="K176" s="6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x14ac:dyDescent="0.25">
      <c r="A177" s="31">
        <v>368</v>
      </c>
      <c r="B177" s="32">
        <v>81500458</v>
      </c>
      <c r="C177" s="33">
        <v>44.8</v>
      </c>
      <c r="D177" s="34">
        <v>10.436400000000001</v>
      </c>
      <c r="E177" s="34">
        <v>11.237</v>
      </c>
      <c r="F177" s="34">
        <f t="shared" si="4"/>
        <v>0.80059999999999931</v>
      </c>
      <c r="G177" s="75">
        <f>(C177/C230)*G11</f>
        <v>9.2854732250784083E-2</v>
      </c>
      <c r="H177" s="76">
        <f t="shared" si="5"/>
        <v>0.89345473225078342</v>
      </c>
      <c r="I177" s="45"/>
      <c r="J177" s="38"/>
      <c r="K177" s="6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x14ac:dyDescent="0.25">
      <c r="A178" s="31">
        <v>369</v>
      </c>
      <c r="B178" s="32">
        <v>81500471</v>
      </c>
      <c r="C178" s="33">
        <v>64.400000000000006</v>
      </c>
      <c r="D178" s="34">
        <v>10.3749</v>
      </c>
      <c r="E178" s="34">
        <v>10.611000000000001</v>
      </c>
      <c r="F178" s="34">
        <f t="shared" si="4"/>
        <v>0.23610000000000042</v>
      </c>
      <c r="G178" s="75">
        <f>(C178/C230)*G11</f>
        <v>0.13347867761050214</v>
      </c>
      <c r="H178" s="76">
        <f t="shared" si="5"/>
        <v>0.36957867761050256</v>
      </c>
      <c r="I178" s="45"/>
      <c r="J178" s="38"/>
      <c r="K178" s="6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x14ac:dyDescent="0.25">
      <c r="A179" s="31">
        <v>370</v>
      </c>
      <c r="B179" s="32">
        <v>81500459</v>
      </c>
      <c r="C179" s="33">
        <v>36.200000000000003</v>
      </c>
      <c r="D179" s="34">
        <v>7.2568000000000001</v>
      </c>
      <c r="E179" s="34">
        <v>7.657</v>
      </c>
      <c r="F179" s="34">
        <f t="shared" si="4"/>
        <v>0.40019999999999989</v>
      </c>
      <c r="G179" s="75">
        <f>(C179/C230)*G11</f>
        <v>7.5029939899071071E-2</v>
      </c>
      <c r="H179" s="76">
        <f t="shared" si="5"/>
        <v>0.47522993989907097</v>
      </c>
      <c r="I179" s="45"/>
      <c r="J179" s="38"/>
      <c r="K179" s="6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x14ac:dyDescent="0.25">
      <c r="A180" s="31">
        <v>371</v>
      </c>
      <c r="B180" s="32">
        <v>81500467</v>
      </c>
      <c r="C180" s="33">
        <v>64.599999999999994</v>
      </c>
      <c r="D180" s="34">
        <v>10.0709</v>
      </c>
      <c r="E180" s="34">
        <v>10.273</v>
      </c>
      <c r="F180" s="34">
        <f t="shared" si="4"/>
        <v>0.20209999999999972</v>
      </c>
      <c r="G180" s="75">
        <f>(C180/C230)*G11</f>
        <v>0.13389320766519311</v>
      </c>
      <c r="H180" s="76">
        <f t="shared" si="5"/>
        <v>0.33599320766519281</v>
      </c>
      <c r="I180" s="45"/>
      <c r="J180" s="38"/>
      <c r="K180" s="6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x14ac:dyDescent="0.25">
      <c r="A181" s="31">
        <v>372</v>
      </c>
      <c r="B181" s="32">
        <v>81500462</v>
      </c>
      <c r="C181" s="33">
        <v>45.8</v>
      </c>
      <c r="D181" s="34">
        <v>5.0333600000000001</v>
      </c>
      <c r="E181" s="34">
        <v>5.0330000000000004</v>
      </c>
      <c r="F181" s="34">
        <f t="shared" si="4"/>
        <v>-3.599999999996939E-4</v>
      </c>
      <c r="G181" s="75">
        <f>(C181/C230)*G11</f>
        <v>9.4927382524239087E-2</v>
      </c>
      <c r="H181" s="76">
        <f t="shared" si="5"/>
        <v>9.4567382524239393E-2</v>
      </c>
      <c r="I181" s="45"/>
      <c r="J181" s="38"/>
      <c r="K181" s="6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x14ac:dyDescent="0.25">
      <c r="A182" s="31">
        <v>373</v>
      </c>
      <c r="B182" s="32">
        <v>81500396</v>
      </c>
      <c r="C182" s="33">
        <v>53.1</v>
      </c>
      <c r="D182" s="34">
        <v>9.9151000000000007</v>
      </c>
      <c r="E182" s="34">
        <v>10.568</v>
      </c>
      <c r="F182" s="34">
        <f t="shared" si="4"/>
        <v>0.65289999999999893</v>
      </c>
      <c r="G182" s="75">
        <f>(C182/C230)*G11</f>
        <v>0.11005772952046061</v>
      </c>
      <c r="H182" s="76">
        <f t="shared" si="5"/>
        <v>0.76295772952045948</v>
      </c>
      <c r="I182" s="45"/>
      <c r="J182" s="38"/>
      <c r="K182" s="6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x14ac:dyDescent="0.25">
      <c r="A183" s="31">
        <v>374</v>
      </c>
      <c r="B183" s="32">
        <v>81500404</v>
      </c>
      <c r="C183" s="33">
        <v>43</v>
      </c>
      <c r="D183" s="34">
        <v>1.4822</v>
      </c>
      <c r="E183" s="34">
        <v>1.482</v>
      </c>
      <c r="F183" s="34">
        <f t="shared" si="4"/>
        <v>-1.9999999999997797E-4</v>
      </c>
      <c r="G183" s="75">
        <f>(C183/C230)*G11</f>
        <v>8.9123961758565073E-2</v>
      </c>
      <c r="H183" s="76">
        <f t="shared" si="5"/>
        <v>8.8923961758565095E-2</v>
      </c>
      <c r="I183" s="45"/>
      <c r="J183" s="38"/>
      <c r="K183" s="6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x14ac:dyDescent="0.25">
      <c r="A184" s="31">
        <v>375</v>
      </c>
      <c r="B184" s="32">
        <v>81500400</v>
      </c>
      <c r="C184" s="33">
        <v>77.400000000000006</v>
      </c>
      <c r="D184" s="34">
        <v>13.7821</v>
      </c>
      <c r="E184" s="34">
        <f>D184+0.46</f>
        <v>14.242100000000001</v>
      </c>
      <c r="F184" s="34">
        <f t="shared" si="4"/>
        <v>0.46000000000000085</v>
      </c>
      <c r="G184" s="75">
        <f>(C184/C230)*G11</f>
        <v>0.16042313116541718</v>
      </c>
      <c r="H184" s="76">
        <f t="shared" si="5"/>
        <v>0.62042313116541803</v>
      </c>
      <c r="I184" s="45"/>
      <c r="J184" s="38"/>
      <c r="K184" s="6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x14ac:dyDescent="0.25">
      <c r="A185" s="31">
        <v>376</v>
      </c>
      <c r="B185" s="32">
        <v>81500401</v>
      </c>
      <c r="C185" s="33">
        <v>78.2</v>
      </c>
      <c r="D185" s="34">
        <v>13.0314</v>
      </c>
      <c r="E185" s="34">
        <v>13.84</v>
      </c>
      <c r="F185" s="34">
        <f t="shared" si="4"/>
        <v>0.80860000000000021</v>
      </c>
      <c r="G185" s="75">
        <f>(C185/C230)*G11</f>
        <v>0.16208125138418117</v>
      </c>
      <c r="H185" s="76">
        <f t="shared" si="5"/>
        <v>0.97068125138418138</v>
      </c>
      <c r="I185" s="45"/>
      <c r="J185" s="38"/>
      <c r="K185" s="6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x14ac:dyDescent="0.25">
      <c r="A186" s="31">
        <v>377</v>
      </c>
      <c r="B186" s="32">
        <v>81500405</v>
      </c>
      <c r="C186" s="33">
        <v>46.8</v>
      </c>
      <c r="D186" s="34">
        <v>6.5446999999999997</v>
      </c>
      <c r="E186" s="34">
        <v>6.8170000000000002</v>
      </c>
      <c r="F186" s="34">
        <f t="shared" si="4"/>
        <v>0.27230000000000043</v>
      </c>
      <c r="G186" s="75">
        <f>(C186/C230)*G11</f>
        <v>9.7000032797694091E-2</v>
      </c>
      <c r="H186" s="76">
        <f t="shared" si="5"/>
        <v>0.36930003279769452</v>
      </c>
      <c r="I186" s="45"/>
      <c r="J186" s="38"/>
      <c r="K186" s="6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x14ac:dyDescent="0.25">
      <c r="A187" s="31">
        <v>378</v>
      </c>
      <c r="B187" s="32">
        <v>81500406</v>
      </c>
      <c r="C187" s="33">
        <v>52</v>
      </c>
      <c r="D187" s="34">
        <v>0</v>
      </c>
      <c r="E187" s="34">
        <v>0</v>
      </c>
      <c r="F187" s="34">
        <f t="shared" si="4"/>
        <v>0</v>
      </c>
      <c r="G187" s="75">
        <f>(C187/C230)*G11</f>
        <v>0.1077778142196601</v>
      </c>
      <c r="H187" s="76">
        <f t="shared" si="5"/>
        <v>0.1077778142196601</v>
      </c>
      <c r="I187" s="45"/>
      <c r="J187" s="38"/>
      <c r="K187" s="6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x14ac:dyDescent="0.25">
      <c r="A188" s="31">
        <v>379</v>
      </c>
      <c r="B188" s="32">
        <v>81500392</v>
      </c>
      <c r="C188" s="33">
        <v>48.3</v>
      </c>
      <c r="D188" s="34">
        <v>0.85609999999999997</v>
      </c>
      <c r="E188" s="34">
        <v>0.89800000000000002</v>
      </c>
      <c r="F188" s="34">
        <f t="shared" si="4"/>
        <v>4.1900000000000048E-2</v>
      </c>
      <c r="G188" s="75">
        <f>(C188/C230)*G11</f>
        <v>0.10010900820787659</v>
      </c>
      <c r="H188" s="76">
        <f t="shared" si="5"/>
        <v>0.14200900820787665</v>
      </c>
      <c r="I188" s="45"/>
      <c r="J188" s="38"/>
      <c r="K188" s="6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x14ac:dyDescent="0.25">
      <c r="A189" s="31">
        <v>380</v>
      </c>
      <c r="B189" s="32">
        <v>81500407</v>
      </c>
      <c r="C189" s="33">
        <v>44.7</v>
      </c>
      <c r="D189" s="34">
        <v>4.7281000000000004</v>
      </c>
      <c r="E189" s="34">
        <v>5.0279999999999996</v>
      </c>
      <c r="F189" s="34">
        <f t="shared" si="4"/>
        <v>0.29989999999999917</v>
      </c>
      <c r="G189" s="75">
        <f>(C189/C230)*G11</f>
        <v>9.2647467223438598E-2</v>
      </c>
      <c r="H189" s="76">
        <f t="shared" si="5"/>
        <v>0.39254746722343775</v>
      </c>
      <c r="I189" s="45"/>
      <c r="J189" s="38"/>
      <c r="K189" s="6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x14ac:dyDescent="0.25">
      <c r="A190" s="31">
        <v>381</v>
      </c>
      <c r="B190" s="32">
        <v>81500456</v>
      </c>
      <c r="C190" s="33">
        <v>64.400000000000006</v>
      </c>
      <c r="D190" s="34">
        <v>5.6588000000000003</v>
      </c>
      <c r="E190" s="34">
        <v>5.6589999999999998</v>
      </c>
      <c r="F190" s="34">
        <f t="shared" si="4"/>
        <v>1.9999999999953388E-4</v>
      </c>
      <c r="G190" s="75">
        <f>(C190/C230)*G11</f>
        <v>0.13347867761050214</v>
      </c>
      <c r="H190" s="76">
        <f t="shared" si="5"/>
        <v>0.13367867761050167</v>
      </c>
      <c r="I190" s="45"/>
      <c r="J190" s="38"/>
      <c r="K190" s="6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x14ac:dyDescent="0.25">
      <c r="A191" s="31">
        <v>382</v>
      </c>
      <c r="B191" s="32">
        <v>81500460</v>
      </c>
      <c r="C191" s="33">
        <v>36</v>
      </c>
      <c r="D191" s="34">
        <v>0.98970000000000002</v>
      </c>
      <c r="E191" s="34">
        <v>1.0692999999999999</v>
      </c>
      <c r="F191" s="34">
        <f t="shared" si="4"/>
        <v>7.9599999999999893E-2</v>
      </c>
      <c r="G191" s="75">
        <f>(C191/C230)*G11</f>
        <v>7.4615409844380073E-2</v>
      </c>
      <c r="H191" s="76">
        <f t="shared" si="5"/>
        <v>0.15421540984437998</v>
      </c>
      <c r="I191" s="45"/>
      <c r="J191" s="38"/>
      <c r="K191" s="6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x14ac:dyDescent="0.25">
      <c r="A192" s="31">
        <v>383</v>
      </c>
      <c r="B192" s="32">
        <v>81500465</v>
      </c>
      <c r="C192" s="33">
        <v>65</v>
      </c>
      <c r="D192" s="34">
        <v>3.8898999999999999</v>
      </c>
      <c r="E192" s="34">
        <v>3.9870000000000001</v>
      </c>
      <c r="F192" s="34">
        <f t="shared" si="4"/>
        <v>9.7100000000000186E-2</v>
      </c>
      <c r="G192" s="75">
        <f>(C192/C230)*G11</f>
        <v>0.13472226777457513</v>
      </c>
      <c r="H192" s="76">
        <f t="shared" si="5"/>
        <v>0.23182226777457532</v>
      </c>
      <c r="I192" s="45"/>
      <c r="J192" s="38"/>
      <c r="K192" s="6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x14ac:dyDescent="0.25">
      <c r="A193" s="31">
        <v>384</v>
      </c>
      <c r="B193" s="32">
        <v>81500457</v>
      </c>
      <c r="C193" s="33">
        <v>45.9</v>
      </c>
      <c r="D193" s="34">
        <v>1.7592000000000001</v>
      </c>
      <c r="E193" s="34">
        <v>1.9159999999999999</v>
      </c>
      <c r="F193" s="34">
        <f t="shared" si="4"/>
        <v>0.15679999999999983</v>
      </c>
      <c r="G193" s="75">
        <f>(C193/C230)*G11</f>
        <v>9.5134647551584586E-2</v>
      </c>
      <c r="H193" s="76">
        <f t="shared" si="5"/>
        <v>0.2519346475515844</v>
      </c>
      <c r="I193" s="45"/>
      <c r="J193" s="38"/>
      <c r="K193" s="6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x14ac:dyDescent="0.25">
      <c r="A194" s="31">
        <v>385</v>
      </c>
      <c r="B194" s="32">
        <v>81500395</v>
      </c>
      <c r="C194" s="33">
        <v>53.2</v>
      </c>
      <c r="D194" s="34">
        <v>13.339700000000001</v>
      </c>
      <c r="E194" s="34">
        <v>14.808999999999999</v>
      </c>
      <c r="F194" s="34">
        <f t="shared" si="4"/>
        <v>1.4692999999999987</v>
      </c>
      <c r="G194" s="75">
        <f>(C194/C230)*G11</f>
        <v>0.11026499454780611</v>
      </c>
      <c r="H194" s="76">
        <f t="shared" si="5"/>
        <v>1.5795649945478047</v>
      </c>
      <c r="I194" s="45"/>
      <c r="J194" s="38"/>
      <c r="K194" s="6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x14ac:dyDescent="0.25">
      <c r="A195" s="31">
        <v>386</v>
      </c>
      <c r="B195" s="32">
        <v>81500475</v>
      </c>
      <c r="C195" s="33">
        <v>43</v>
      </c>
      <c r="D195" s="34">
        <v>9.4518000000000004</v>
      </c>
      <c r="E195" s="34">
        <v>9.5839999999999996</v>
      </c>
      <c r="F195" s="34">
        <f t="shared" si="4"/>
        <v>0.13219999999999921</v>
      </c>
      <c r="G195" s="75">
        <f>(C195/C230)*G11</f>
        <v>8.9123961758565073E-2</v>
      </c>
      <c r="H195" s="76">
        <f t="shared" si="5"/>
        <v>0.22132396175856428</v>
      </c>
      <c r="I195" s="45"/>
      <c r="J195" s="38"/>
      <c r="K195" s="6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x14ac:dyDescent="0.25">
      <c r="A196" s="31">
        <v>387</v>
      </c>
      <c r="B196" s="32">
        <v>81500482</v>
      </c>
      <c r="C196" s="33">
        <v>77.5</v>
      </c>
      <c r="D196" s="34">
        <v>7.6643999999999997</v>
      </c>
      <c r="E196" s="34">
        <v>7.9269999999999996</v>
      </c>
      <c r="F196" s="34">
        <f t="shared" si="4"/>
        <v>0.26259999999999994</v>
      </c>
      <c r="G196" s="75">
        <f>(C196/C230)*G11</f>
        <v>0.16063039619276265</v>
      </c>
      <c r="H196" s="76">
        <f t="shared" si="5"/>
        <v>0.42323039619276259</v>
      </c>
      <c r="I196" s="45"/>
      <c r="J196" s="38"/>
      <c r="K196" s="6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x14ac:dyDescent="0.25">
      <c r="A197" s="31">
        <v>388</v>
      </c>
      <c r="B197" s="32">
        <v>81500474</v>
      </c>
      <c r="C197" s="33">
        <v>78.7</v>
      </c>
      <c r="D197" s="34">
        <v>10.154999999999999</v>
      </c>
      <c r="E197" s="34">
        <v>10.154999999999999</v>
      </c>
      <c r="F197" s="34">
        <f t="shared" si="4"/>
        <v>0</v>
      </c>
      <c r="G197" s="75">
        <f>(C197/C230)*G11</f>
        <v>0.16311757652090866</v>
      </c>
      <c r="H197" s="76">
        <f t="shared" si="5"/>
        <v>0.16311757652090866</v>
      </c>
      <c r="I197" s="45"/>
      <c r="J197" s="38"/>
      <c r="K197" s="6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x14ac:dyDescent="0.25">
      <c r="A198" s="31">
        <v>389</v>
      </c>
      <c r="B198" s="32">
        <v>81500472</v>
      </c>
      <c r="C198" s="33">
        <v>47</v>
      </c>
      <c r="D198" s="34">
        <v>5.5807000000000002</v>
      </c>
      <c r="E198" s="34">
        <v>6.0340999999999996</v>
      </c>
      <c r="F198" s="34">
        <f t="shared" si="4"/>
        <v>0.45339999999999936</v>
      </c>
      <c r="G198" s="75">
        <f>(C198/C230)*G11</f>
        <v>9.7414562852385103E-2</v>
      </c>
      <c r="H198" s="76">
        <f t="shared" si="5"/>
        <v>0.5508145628523845</v>
      </c>
      <c r="I198" s="45"/>
      <c r="J198" s="38"/>
      <c r="K198" s="6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x14ac:dyDescent="0.25">
      <c r="A199" s="31">
        <v>390</v>
      </c>
      <c r="B199" s="32">
        <v>81500399</v>
      </c>
      <c r="C199" s="33">
        <v>51.9</v>
      </c>
      <c r="D199" s="34">
        <v>0.50419999999999998</v>
      </c>
      <c r="E199" s="34">
        <v>0.504</v>
      </c>
      <c r="F199" s="34">
        <f t="shared" si="4"/>
        <v>-1.9999999999997797E-4</v>
      </c>
      <c r="G199" s="75">
        <f>(C199/C230)*G11</f>
        <v>0.1075705491923146</v>
      </c>
      <c r="H199" s="76">
        <f t="shared" si="5"/>
        <v>0.10737054919231462</v>
      </c>
      <c r="I199" s="45"/>
      <c r="J199" s="38"/>
      <c r="K199" s="6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x14ac:dyDescent="0.25">
      <c r="A200" s="31">
        <v>391</v>
      </c>
      <c r="B200" s="32">
        <v>81500394</v>
      </c>
      <c r="C200" s="33">
        <v>47.8</v>
      </c>
      <c r="D200" s="34">
        <v>11.0816</v>
      </c>
      <c r="E200" s="34">
        <v>11.352</v>
      </c>
      <c r="F200" s="34">
        <f>E200-D200</f>
        <v>0.27040000000000042</v>
      </c>
      <c r="G200" s="75">
        <f>(C200/C230)*G11</f>
        <v>9.9072683071149081E-2</v>
      </c>
      <c r="H200" s="76">
        <f t="shared" si="5"/>
        <v>0.3694726830711495</v>
      </c>
      <c r="I200" s="45"/>
      <c r="J200" s="38"/>
      <c r="K200" s="39"/>
      <c r="L200" s="40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x14ac:dyDescent="0.25">
      <c r="A201" s="31">
        <v>392</v>
      </c>
      <c r="B201" s="32">
        <v>81500402</v>
      </c>
      <c r="C201" s="33">
        <v>44.6</v>
      </c>
      <c r="D201" s="34">
        <v>0.60450000000000004</v>
      </c>
      <c r="E201" s="34">
        <v>0.60499999999999998</v>
      </c>
      <c r="F201" s="34">
        <f t="shared" si="4"/>
        <v>4.9999999999994493E-4</v>
      </c>
      <c r="G201" s="75">
        <f>(C201/C230)*G11</f>
        <v>9.2440202196093085E-2</v>
      </c>
      <c r="H201" s="76">
        <f t="shared" si="5"/>
        <v>9.294020219609303E-2</v>
      </c>
      <c r="I201" s="45"/>
      <c r="J201" s="38"/>
      <c r="K201" s="6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x14ac:dyDescent="0.25">
      <c r="A202" s="31">
        <v>393</v>
      </c>
      <c r="B202" s="32">
        <v>81500397</v>
      </c>
      <c r="C202" s="33">
        <v>64.7</v>
      </c>
      <c r="D202" s="34">
        <v>1.2641</v>
      </c>
      <c r="E202" s="34">
        <v>1.298</v>
      </c>
      <c r="F202" s="34">
        <f t="shared" si="4"/>
        <v>3.3900000000000041E-2</v>
      </c>
      <c r="G202" s="75">
        <f>(C202/C230)*G11</f>
        <v>0.13410047269253864</v>
      </c>
      <c r="H202" s="76">
        <f t="shared" si="5"/>
        <v>0.16800047269253868</v>
      </c>
      <c r="I202" s="45"/>
      <c r="J202" s="38"/>
      <c r="K202" s="6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x14ac:dyDescent="0.25">
      <c r="A203" s="31">
        <v>394</v>
      </c>
      <c r="B203" s="32">
        <v>81500398</v>
      </c>
      <c r="C203" s="33">
        <v>35.9</v>
      </c>
      <c r="D203" s="34">
        <v>4.0038999999999998</v>
      </c>
      <c r="E203" s="34">
        <v>4.1420000000000003</v>
      </c>
      <c r="F203" s="34">
        <f t="shared" si="4"/>
        <v>0.13810000000000056</v>
      </c>
      <c r="G203" s="75">
        <f>(C203/C230)*G11</f>
        <v>7.4408144817034574E-2</v>
      </c>
      <c r="H203" s="76">
        <f t="shared" si="5"/>
        <v>0.21250814481703512</v>
      </c>
      <c r="I203" s="45"/>
      <c r="J203" s="38"/>
      <c r="K203" s="6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x14ac:dyDescent="0.25">
      <c r="A204" s="31">
        <v>395</v>
      </c>
      <c r="B204" s="32">
        <v>81500393</v>
      </c>
      <c r="C204" s="33">
        <v>64.900000000000006</v>
      </c>
      <c r="D204" s="42">
        <v>5.0330000000000004</v>
      </c>
      <c r="E204" s="42">
        <v>5.4290000000000003</v>
      </c>
      <c r="F204" s="34">
        <f t="shared" si="4"/>
        <v>0.39599999999999991</v>
      </c>
      <c r="G204" s="75">
        <f>(C204/C230)*G11</f>
        <v>0.13451500274722963</v>
      </c>
      <c r="H204" s="76">
        <f t="shared" si="5"/>
        <v>0.53051500274722951</v>
      </c>
      <c r="I204" s="45"/>
      <c r="J204" s="38"/>
      <c r="K204" s="6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x14ac:dyDescent="0.25">
      <c r="A205" s="31">
        <v>396</v>
      </c>
      <c r="B205" s="32">
        <v>81500403</v>
      </c>
      <c r="C205" s="33">
        <v>45.5</v>
      </c>
      <c r="D205" s="42">
        <v>4.4414999999999996</v>
      </c>
      <c r="E205" s="42">
        <v>5.15</v>
      </c>
      <c r="F205" s="34">
        <f t="shared" si="4"/>
        <v>0.7085000000000008</v>
      </c>
      <c r="G205" s="75">
        <f>(C205/C230)*G11</f>
        <v>9.430558744220259E-2</v>
      </c>
      <c r="H205" s="76">
        <f t="shared" si="5"/>
        <v>0.80280558744220343</v>
      </c>
      <c r="I205" s="45"/>
      <c r="J205" s="38"/>
      <c r="K205" s="3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x14ac:dyDescent="0.25">
      <c r="A206" s="31">
        <v>397</v>
      </c>
      <c r="B206" s="32">
        <v>81500481</v>
      </c>
      <c r="C206" s="33">
        <v>53.1</v>
      </c>
      <c r="D206" s="42">
        <v>4.0145999999999997</v>
      </c>
      <c r="E206" s="42">
        <v>4.0145999999999997</v>
      </c>
      <c r="F206" s="34">
        <f t="shared" si="4"/>
        <v>0</v>
      </c>
      <c r="G206" s="75">
        <f>(C206/C230)*G11</f>
        <v>0.11005772952046061</v>
      </c>
      <c r="H206" s="76">
        <f t="shared" si="5"/>
        <v>0.11005772952046061</v>
      </c>
      <c r="I206" s="45"/>
      <c r="J206" s="38"/>
      <c r="K206" s="6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x14ac:dyDescent="0.25">
      <c r="A207" s="31">
        <v>398</v>
      </c>
      <c r="B207" s="32">
        <v>81500476</v>
      </c>
      <c r="C207" s="33">
        <v>43</v>
      </c>
      <c r="D207" s="42">
        <v>10.507999999999999</v>
      </c>
      <c r="E207" s="42">
        <v>11.257</v>
      </c>
      <c r="F207" s="34">
        <f t="shared" ref="F207:F217" si="6">E207-D207</f>
        <v>0.74900000000000055</v>
      </c>
      <c r="G207" s="75">
        <f>(C207/C230)*G11</f>
        <v>8.9123961758565073E-2</v>
      </c>
      <c r="H207" s="76">
        <f t="shared" ref="H207:H217" si="7">G207+F207</f>
        <v>0.83812396175856563</v>
      </c>
      <c r="I207" s="45"/>
      <c r="J207" s="38"/>
      <c r="K207" s="6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x14ac:dyDescent="0.25">
      <c r="A208" s="31">
        <v>399</v>
      </c>
      <c r="B208" s="32">
        <v>81500484</v>
      </c>
      <c r="C208" s="33">
        <v>77.5</v>
      </c>
      <c r="D208" s="42">
        <v>7.3845999999999998</v>
      </c>
      <c r="E208" s="42">
        <v>8.1959999999999997</v>
      </c>
      <c r="F208" s="34">
        <f t="shared" si="6"/>
        <v>0.8113999999999999</v>
      </c>
      <c r="G208" s="75">
        <f>(C208/C230)*G11</f>
        <v>0.16063039619276265</v>
      </c>
      <c r="H208" s="76">
        <f t="shared" si="7"/>
        <v>0.97203039619276255</v>
      </c>
      <c r="I208" s="45"/>
      <c r="J208" s="38"/>
      <c r="K208" s="3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x14ac:dyDescent="0.25">
      <c r="A209" s="31">
        <v>400</v>
      </c>
      <c r="B209" s="32">
        <v>81500485</v>
      </c>
      <c r="C209" s="33">
        <v>77.099999999999994</v>
      </c>
      <c r="D209" s="42">
        <v>7.1619999999999999</v>
      </c>
      <c r="E209" s="42">
        <v>7.7729999999999997</v>
      </c>
      <c r="F209" s="34">
        <f t="shared" si="6"/>
        <v>0.61099999999999977</v>
      </c>
      <c r="G209" s="75">
        <f>(C209/C230)*G11</f>
        <v>0.15980133608338065</v>
      </c>
      <c r="H209" s="76">
        <f t="shared" si="7"/>
        <v>0.77080133608338042</v>
      </c>
      <c r="I209" s="45"/>
      <c r="J209" s="38"/>
      <c r="K209" s="3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x14ac:dyDescent="0.25">
      <c r="A210" s="31">
        <v>401</v>
      </c>
      <c r="B210" s="32">
        <v>81500480</v>
      </c>
      <c r="C210" s="33">
        <v>47.4</v>
      </c>
      <c r="D210" s="42">
        <v>9.2880000000000003</v>
      </c>
      <c r="E210" s="42">
        <v>9.8019999999999996</v>
      </c>
      <c r="F210" s="34">
        <f t="shared" si="6"/>
        <v>0.51399999999999935</v>
      </c>
      <c r="G210" s="75">
        <f>(C210/C230)*G11</f>
        <v>9.8243622961767085E-2</v>
      </c>
      <c r="H210" s="76">
        <f t="shared" si="7"/>
        <v>0.61224362296176649</v>
      </c>
      <c r="I210" s="45"/>
      <c r="J210" s="38"/>
      <c r="K210" s="39"/>
      <c r="L210" s="105"/>
      <c r="M210" s="3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x14ac:dyDescent="0.25">
      <c r="A211" s="31">
        <v>402</v>
      </c>
      <c r="B211" s="32">
        <v>81500487</v>
      </c>
      <c r="C211" s="33">
        <v>52.3</v>
      </c>
      <c r="D211" s="42">
        <v>0.23200000000000001</v>
      </c>
      <c r="E211" s="42">
        <v>0.23200000000000001</v>
      </c>
      <c r="F211" s="34">
        <f t="shared" si="6"/>
        <v>0</v>
      </c>
      <c r="G211" s="75">
        <f>(C211/C230)*G11</f>
        <v>0.10839960930169661</v>
      </c>
      <c r="H211" s="76">
        <f t="shared" si="7"/>
        <v>0.10839960930169661</v>
      </c>
      <c r="I211" s="45"/>
      <c r="J211" s="38"/>
      <c r="K211" s="39"/>
      <c r="L211" s="105"/>
      <c r="M211" s="4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x14ac:dyDescent="0.25">
      <c r="A212" s="31">
        <v>403</v>
      </c>
      <c r="B212" s="32">
        <v>81500486</v>
      </c>
      <c r="C212" s="33">
        <v>48.2</v>
      </c>
      <c r="D212" s="34">
        <v>1.1017999999999999</v>
      </c>
      <c r="E212" s="34">
        <v>1.1020000000000001</v>
      </c>
      <c r="F212" s="34">
        <f t="shared" si="6"/>
        <v>2.0000000000020002E-4</v>
      </c>
      <c r="G212" s="75">
        <f>(C212/C230)*G11</f>
        <v>9.9901743180531091E-2</v>
      </c>
      <c r="H212" s="76">
        <f t="shared" si="7"/>
        <v>0.10010174318053129</v>
      </c>
      <c r="I212" s="45"/>
      <c r="J212" s="38"/>
      <c r="K212" s="6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x14ac:dyDescent="0.25">
      <c r="A213" s="31">
        <v>404</v>
      </c>
      <c r="B213" s="32">
        <v>81500477</v>
      </c>
      <c r="C213" s="33">
        <v>44.9</v>
      </c>
      <c r="D213" s="34">
        <v>1.2072000000000001</v>
      </c>
      <c r="E213" s="34">
        <v>1.2070000000000001</v>
      </c>
      <c r="F213" s="34">
        <f t="shared" si="6"/>
        <v>-1.9999999999997797E-4</v>
      </c>
      <c r="G213" s="75">
        <f>(C213/C230)*G11</f>
        <v>9.3061997278129582E-2</v>
      </c>
      <c r="H213" s="76">
        <f t="shared" si="7"/>
        <v>9.2861997278129604E-2</v>
      </c>
      <c r="I213" s="45"/>
      <c r="J213" s="38"/>
      <c r="K213" s="6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x14ac:dyDescent="0.25">
      <c r="A214" s="31">
        <v>405</v>
      </c>
      <c r="B214" s="32">
        <v>81500479</v>
      </c>
      <c r="C214" s="33">
        <v>64.400000000000006</v>
      </c>
      <c r="D214" s="34">
        <v>28.589200000000002</v>
      </c>
      <c r="E214" s="34">
        <v>28.827000000000002</v>
      </c>
      <c r="F214" s="34">
        <f>E214-D214</f>
        <v>0.23780000000000001</v>
      </c>
      <c r="G214" s="75">
        <f>(C214/C230)*G11</f>
        <v>0.13347867761050214</v>
      </c>
      <c r="H214" s="76">
        <f t="shared" si="7"/>
        <v>0.37127867761050215</v>
      </c>
      <c r="I214" s="45"/>
      <c r="J214" s="38"/>
      <c r="K214" s="43"/>
      <c r="L214" s="5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x14ac:dyDescent="0.25">
      <c r="A215" s="31">
        <v>406</v>
      </c>
      <c r="B215" s="32">
        <v>81500478</v>
      </c>
      <c r="C215" s="33">
        <v>35.700000000000003</v>
      </c>
      <c r="D215" s="34">
        <v>4.7960000000000003</v>
      </c>
      <c r="E215" s="34">
        <v>4.7960000000000003</v>
      </c>
      <c r="F215" s="34">
        <f t="shared" si="6"/>
        <v>0</v>
      </c>
      <c r="G215" s="75">
        <f>(C215/C230)*G11</f>
        <v>7.3993614762343576E-2</v>
      </c>
      <c r="H215" s="76">
        <f t="shared" si="7"/>
        <v>7.3993614762343576E-2</v>
      </c>
      <c r="I215" s="45"/>
      <c r="J215" s="38"/>
      <c r="K215" s="6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x14ac:dyDescent="0.25">
      <c r="A216" s="31">
        <v>407</v>
      </c>
      <c r="B216" s="32">
        <v>81500483</v>
      </c>
      <c r="C216" s="33">
        <v>65</v>
      </c>
      <c r="D216" s="34">
        <v>14.664300000000001</v>
      </c>
      <c r="E216" s="34">
        <v>14.664</v>
      </c>
      <c r="F216" s="34">
        <f t="shared" si="6"/>
        <v>-3.0000000000107718E-4</v>
      </c>
      <c r="G216" s="75">
        <f>(C216/C230)*G11</f>
        <v>0.13472226777457513</v>
      </c>
      <c r="H216" s="76">
        <f t="shared" si="7"/>
        <v>0.13442226777457406</v>
      </c>
      <c r="I216" s="45"/>
      <c r="J216" s="38"/>
      <c r="K216" s="6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x14ac:dyDescent="0.25">
      <c r="A217" s="31">
        <v>408</v>
      </c>
      <c r="B217" s="32">
        <v>51800473</v>
      </c>
      <c r="C217" s="33">
        <v>45.6</v>
      </c>
      <c r="D217" s="34">
        <v>17.108499999999999</v>
      </c>
      <c r="E217" s="34">
        <v>17.109000000000002</v>
      </c>
      <c r="F217" s="34">
        <f t="shared" si="6"/>
        <v>5.0000000000238742E-4</v>
      </c>
      <c r="G217" s="75">
        <f>(C217/C230)*G11</f>
        <v>9.4512852469548089E-2</v>
      </c>
      <c r="H217" s="76">
        <f t="shared" si="7"/>
        <v>9.5012852469550477E-2</v>
      </c>
      <c r="I217" s="45"/>
      <c r="J217" s="38"/>
      <c r="K217" s="3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x14ac:dyDescent="0.25">
      <c r="A218" s="44" t="s">
        <v>14</v>
      </c>
      <c r="B218" s="71"/>
      <c r="C218" s="68">
        <f>SUM(C14:C217)</f>
        <v>11101.400000000005</v>
      </c>
      <c r="D218" s="69">
        <f t="shared" ref="D218:G218" si="8">SUM(D14:D217)</f>
        <v>1241.9358599999991</v>
      </c>
      <c r="E218" s="69">
        <f t="shared" si="8"/>
        <v>1297.7938999999997</v>
      </c>
      <c r="F218" s="69">
        <f t="shared" si="8"/>
        <v>55.858039999999974</v>
      </c>
      <c r="G218" s="69">
        <f t="shared" si="8"/>
        <v>23.00931974573335</v>
      </c>
      <c r="H218" s="69">
        <f>SUM(H14:H217)</f>
        <v>78.867359745733353</v>
      </c>
      <c r="I218" s="74"/>
      <c r="J218" s="38"/>
      <c r="K218" s="3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x14ac:dyDescent="0.25">
      <c r="A219" s="272" t="s">
        <v>19</v>
      </c>
      <c r="B219" s="273"/>
      <c r="C219" s="273"/>
      <c r="D219" s="273"/>
      <c r="E219" s="273"/>
      <c r="F219" s="273"/>
      <c r="G219" s="273"/>
      <c r="H219" s="273"/>
      <c r="I219" s="45"/>
      <c r="J219" s="38"/>
      <c r="K219" s="6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x14ac:dyDescent="0.25">
      <c r="A220" s="46">
        <v>13</v>
      </c>
      <c r="B220" s="32">
        <v>81500444</v>
      </c>
      <c r="C220" s="33">
        <v>184.3</v>
      </c>
      <c r="D220" s="35">
        <v>0</v>
      </c>
      <c r="E220" s="35">
        <v>0</v>
      </c>
      <c r="F220" s="34">
        <f>E220-D220</f>
        <v>0</v>
      </c>
      <c r="G220" s="36">
        <f>(C220/C230)*G11</f>
        <v>0.38198944539775687</v>
      </c>
      <c r="H220" s="37">
        <f>G220+F220</f>
        <v>0.38198944539775687</v>
      </c>
      <c r="I220" s="45"/>
      <c r="J220" s="38"/>
      <c r="K220" s="3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x14ac:dyDescent="0.25">
      <c r="A221" s="46">
        <v>14</v>
      </c>
      <c r="B221" s="72">
        <v>81500426</v>
      </c>
      <c r="C221" s="33">
        <v>93.9</v>
      </c>
      <c r="D221" s="35">
        <v>14.8917</v>
      </c>
      <c r="E221" s="35">
        <v>16.747</v>
      </c>
      <c r="F221" s="34">
        <f t="shared" ref="F221:F227" si="9">E221-D221</f>
        <v>1.8552999999999997</v>
      </c>
      <c r="G221" s="36">
        <f>(C221/C230)*G11</f>
        <v>0.19462186067742471</v>
      </c>
      <c r="H221" s="37">
        <f t="shared" ref="H221:H228" si="10">G221+F221</f>
        <v>2.0499218606774243</v>
      </c>
      <c r="I221" s="45"/>
      <c r="J221" s="38"/>
      <c r="K221" s="6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x14ac:dyDescent="0.25">
      <c r="A222" s="46">
        <v>15</v>
      </c>
      <c r="B222" s="32">
        <v>81500421</v>
      </c>
      <c r="C222" s="33">
        <v>87.8</v>
      </c>
      <c r="D222" s="35">
        <v>0</v>
      </c>
      <c r="E222" s="35">
        <v>0</v>
      </c>
      <c r="F222" s="34">
        <f t="shared" si="9"/>
        <v>0</v>
      </c>
      <c r="G222" s="36">
        <f>(C222/C230)*G11</f>
        <v>0.18197869400934916</v>
      </c>
      <c r="H222" s="37">
        <f t="shared" si="10"/>
        <v>0.18197869400934916</v>
      </c>
      <c r="I222" s="45"/>
      <c r="J222" s="38"/>
      <c r="K222" s="47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x14ac:dyDescent="0.25">
      <c r="A223" s="46">
        <v>16</v>
      </c>
      <c r="B223" s="32">
        <v>81500433</v>
      </c>
      <c r="C223" s="33">
        <v>55.9</v>
      </c>
      <c r="D223" s="35">
        <v>2.0960000000000001</v>
      </c>
      <c r="E223" s="35">
        <v>2.0960000000000001</v>
      </c>
      <c r="F223" s="34">
        <f t="shared" si="9"/>
        <v>0</v>
      </c>
      <c r="G223" s="36">
        <f>(C223/C230)*G11</f>
        <v>0.1158611502861346</v>
      </c>
      <c r="H223" s="37">
        <f t="shared" si="10"/>
        <v>0.1158611502861346</v>
      </c>
      <c r="I223" s="45"/>
      <c r="J223" s="38"/>
      <c r="K223" s="6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x14ac:dyDescent="0.25">
      <c r="A224" s="46">
        <v>17</v>
      </c>
      <c r="B224" s="32">
        <v>81500425</v>
      </c>
      <c r="C224" s="33">
        <v>35.799999999999997</v>
      </c>
      <c r="D224" s="35">
        <v>3.6640000000000001</v>
      </c>
      <c r="E224" s="35">
        <v>3.6640000000000001</v>
      </c>
      <c r="F224" s="34">
        <f t="shared" si="9"/>
        <v>0</v>
      </c>
      <c r="G224" s="36">
        <f>(C224/C230)*G11</f>
        <v>7.4200879789689062E-2</v>
      </c>
      <c r="H224" s="37">
        <f t="shared" si="10"/>
        <v>7.4200879789689062E-2</v>
      </c>
      <c r="I224" s="45"/>
      <c r="J224" s="38"/>
      <c r="K224" s="6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x14ac:dyDescent="0.25">
      <c r="A225" s="46">
        <v>18</v>
      </c>
      <c r="B225" s="32">
        <v>81500428</v>
      </c>
      <c r="C225" s="33">
        <v>53</v>
      </c>
      <c r="D225" s="35">
        <v>4.4774000000000003</v>
      </c>
      <c r="E225" s="35">
        <v>4.4774000000000003</v>
      </c>
      <c r="F225" s="34">
        <f t="shared" si="9"/>
        <v>0</v>
      </c>
      <c r="G225" s="36">
        <f>(C225/C230)*G11</f>
        <v>0.1098504644931151</v>
      </c>
      <c r="H225" s="37">
        <f t="shared" si="10"/>
        <v>0.1098504644931151</v>
      </c>
      <c r="I225" s="45"/>
      <c r="J225" s="38"/>
      <c r="K225" s="6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x14ac:dyDescent="0.25">
      <c r="A226" s="46">
        <v>19</v>
      </c>
      <c r="B226" s="32">
        <v>81500423</v>
      </c>
      <c r="C226" s="33">
        <v>40.299999999999997</v>
      </c>
      <c r="D226" s="35">
        <v>2.4</v>
      </c>
      <c r="E226" s="35">
        <v>2.4</v>
      </c>
      <c r="F226" s="34">
        <f t="shared" si="9"/>
        <v>0</v>
      </c>
      <c r="G226" s="36">
        <f>(C226/C230)*G11</f>
        <v>8.3527806020236572E-2</v>
      </c>
      <c r="H226" s="37">
        <f t="shared" si="10"/>
        <v>8.3527806020236572E-2</v>
      </c>
      <c r="I226" s="45"/>
      <c r="J226" s="38"/>
      <c r="K226" s="6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x14ac:dyDescent="0.25">
      <c r="A227" s="46">
        <v>20</v>
      </c>
      <c r="B227" s="32">
        <v>81500524</v>
      </c>
      <c r="C227" s="33">
        <v>55.6</v>
      </c>
      <c r="D227" s="35">
        <v>4.29</v>
      </c>
      <c r="E227" s="35">
        <v>4.29</v>
      </c>
      <c r="F227" s="34">
        <f t="shared" si="9"/>
        <v>0</v>
      </c>
      <c r="G227" s="36">
        <f>(C227/C230)*G11</f>
        <v>0.11523935520409812</v>
      </c>
      <c r="H227" s="37">
        <f t="shared" si="10"/>
        <v>0.11523935520409812</v>
      </c>
      <c r="I227" s="45"/>
      <c r="J227" s="38"/>
      <c r="K227" s="92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x14ac:dyDescent="0.25">
      <c r="A228" s="46">
        <v>21</v>
      </c>
      <c r="B228" s="32">
        <v>81500438</v>
      </c>
      <c r="C228" s="33">
        <v>122.1</v>
      </c>
      <c r="D228" s="35">
        <v>22.608000000000001</v>
      </c>
      <c r="E228" s="35">
        <v>22.608000000000001</v>
      </c>
      <c r="F228" s="34">
        <f>E228-D228</f>
        <v>0</v>
      </c>
      <c r="G228" s="36">
        <f>(C228/C230)*G11</f>
        <v>0.25307059838885571</v>
      </c>
      <c r="H228" s="37">
        <f t="shared" si="10"/>
        <v>0.25307059838885571</v>
      </c>
      <c r="I228" s="45"/>
      <c r="J228" s="38"/>
      <c r="K228" s="39"/>
      <c r="L228" s="93"/>
      <c r="M228" s="95"/>
      <c r="N228" s="29"/>
      <c r="O228" s="29"/>
      <c r="P228" s="29"/>
      <c r="Q228" s="84"/>
      <c r="R228" s="29"/>
      <c r="S228" s="29"/>
      <c r="T228" s="29"/>
      <c r="U228" s="29"/>
      <c r="V228" s="29"/>
    </row>
    <row r="229" spans="1:22" x14ac:dyDescent="0.25">
      <c r="A229" s="48" t="s">
        <v>16</v>
      </c>
      <c r="B229" s="73"/>
      <c r="C229" s="68">
        <f>SUM(C220:C228)</f>
        <v>728.7</v>
      </c>
      <c r="D229" s="69">
        <f t="shared" ref="D229:H229" si="11">SUM(D220:D228)</f>
        <v>54.427099999999996</v>
      </c>
      <c r="E229" s="69">
        <f t="shared" si="11"/>
        <v>56.282399999999996</v>
      </c>
      <c r="F229" s="69">
        <f t="shared" si="11"/>
        <v>1.8552999999999997</v>
      </c>
      <c r="G229" s="69">
        <f t="shared" si="11"/>
        <v>1.5103402542666597</v>
      </c>
      <c r="H229" s="69">
        <f t="shared" si="11"/>
        <v>3.3656402542666592</v>
      </c>
      <c r="I229" s="74"/>
      <c r="J229" s="38"/>
      <c r="K229" s="39"/>
      <c r="L229" s="29"/>
      <c r="M229" s="94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x14ac:dyDescent="0.25">
      <c r="A230" s="48" t="s">
        <v>17</v>
      </c>
      <c r="B230" s="73"/>
      <c r="C230" s="68">
        <f>C229+C218</f>
        <v>11830.100000000006</v>
      </c>
      <c r="D230" s="69">
        <f t="shared" ref="D230:H230" si="12">D229+D218</f>
        <v>1296.362959999999</v>
      </c>
      <c r="E230" s="69">
        <f t="shared" si="12"/>
        <v>1354.0762999999997</v>
      </c>
      <c r="F230" s="69">
        <f t="shared" si="12"/>
        <v>57.713339999999974</v>
      </c>
      <c r="G230" s="69">
        <f t="shared" si="12"/>
        <v>24.519660000000009</v>
      </c>
      <c r="H230" s="69">
        <f t="shared" si="12"/>
        <v>82.233000000000018</v>
      </c>
      <c r="I230" s="74"/>
      <c r="J230" s="39"/>
      <c r="K230" s="6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x14ac:dyDescent="0.25">
      <c r="A231" s="49"/>
      <c r="B231" s="50"/>
      <c r="C231" s="104"/>
      <c r="D231" s="105"/>
      <c r="E231" s="4"/>
      <c r="F231" s="105"/>
      <c r="G231" s="51"/>
      <c r="H231" s="52"/>
      <c r="I231" s="7"/>
      <c r="J231" s="38"/>
      <c r="K231" s="6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33.75" customHeight="1" x14ac:dyDescent="0.25">
      <c r="A232" s="279" t="s">
        <v>20</v>
      </c>
      <c r="B232" s="280"/>
      <c r="C232" s="104"/>
      <c r="D232" s="281" t="s">
        <v>23</v>
      </c>
      <c r="E232" s="282"/>
      <c r="F232" s="282"/>
      <c r="G232" s="282"/>
      <c r="H232" s="282"/>
      <c r="I232" s="7"/>
      <c r="J232" s="38"/>
      <c r="K232" s="6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33.75" customHeight="1" x14ac:dyDescent="0.25">
      <c r="A233" s="285" t="s">
        <v>21</v>
      </c>
      <c r="B233" s="286"/>
      <c r="C233" s="104"/>
      <c r="D233" s="281" t="s">
        <v>24</v>
      </c>
      <c r="E233" s="282"/>
      <c r="F233" s="282"/>
      <c r="G233" s="282"/>
      <c r="H233" s="282"/>
      <c r="I233" s="7"/>
      <c r="J233" s="38"/>
      <c r="K233" s="6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46.5" customHeight="1" x14ac:dyDescent="0.25">
      <c r="A234" s="285" t="s">
        <v>22</v>
      </c>
      <c r="B234" s="286"/>
      <c r="C234" s="104"/>
      <c r="D234" s="281" t="s">
        <v>25</v>
      </c>
      <c r="E234" s="282"/>
      <c r="F234" s="282"/>
      <c r="G234" s="282"/>
      <c r="H234" s="282"/>
      <c r="I234" s="7"/>
      <c r="J234" s="38"/>
      <c r="K234" s="6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21" customHeight="1" x14ac:dyDescent="0.25">
      <c r="A235" s="106"/>
      <c r="B235" s="107"/>
      <c r="C235" s="104"/>
      <c r="D235" s="108"/>
      <c r="E235" s="109"/>
      <c r="F235" s="109"/>
      <c r="G235" s="109"/>
      <c r="H235" s="109"/>
      <c r="I235" s="7"/>
      <c r="J235" s="38"/>
      <c r="K235" s="6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20.25" customHeight="1" x14ac:dyDescent="0.25">
      <c r="A236" s="284"/>
      <c r="B236" s="287"/>
      <c r="C236" s="104"/>
      <c r="D236" s="288"/>
      <c r="E236" s="287"/>
      <c r="F236" s="287"/>
      <c r="G236" s="287"/>
      <c r="H236" s="287"/>
      <c r="I236" s="7"/>
      <c r="J236" s="38"/>
      <c r="K236" s="6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7.25" customHeight="1" x14ac:dyDescent="0.25">
      <c r="A237" s="274"/>
      <c r="B237" s="275"/>
      <c r="C237" s="104"/>
      <c r="D237" s="276"/>
      <c r="E237" s="277"/>
      <c r="F237" s="277"/>
      <c r="G237" s="277"/>
      <c r="H237" s="277"/>
      <c r="I237" s="7"/>
      <c r="J237" s="39"/>
      <c r="K237" s="6"/>
      <c r="L237" s="50"/>
      <c r="M237" s="104"/>
      <c r="N237" s="105"/>
      <c r="O237" s="4"/>
      <c r="P237" s="105"/>
      <c r="Q237" s="5"/>
      <c r="R237" s="51"/>
      <c r="S237" s="52"/>
      <c r="T237" s="29"/>
      <c r="U237" s="29"/>
      <c r="V237" s="29"/>
    </row>
    <row r="238" spans="1:22" x14ac:dyDescent="0.25">
      <c r="A238" s="104"/>
      <c r="B238" s="50"/>
      <c r="C238" s="104"/>
      <c r="D238" s="105"/>
      <c r="E238" s="105"/>
      <c r="F238" s="105"/>
      <c r="G238" s="51"/>
      <c r="H238" s="52"/>
      <c r="I238" s="7"/>
      <c r="J238" s="38"/>
      <c r="K238" s="6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x14ac:dyDescent="0.25">
      <c r="A239" s="104"/>
      <c r="B239" s="50"/>
      <c r="C239" s="104"/>
      <c r="D239" s="105"/>
      <c r="E239" s="105"/>
      <c r="F239" s="105"/>
      <c r="G239" s="51"/>
      <c r="H239" s="52"/>
      <c r="I239" s="7"/>
      <c r="J239" s="38"/>
      <c r="K239" s="6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x14ac:dyDescent="0.25">
      <c r="A240" s="104"/>
      <c r="B240" s="50"/>
      <c r="C240" s="104"/>
      <c r="D240" s="105"/>
      <c r="E240" s="105"/>
      <c r="F240" s="105"/>
      <c r="G240" s="51"/>
      <c r="H240" s="52"/>
      <c r="I240" s="7"/>
      <c r="J240" s="38"/>
      <c r="K240" s="6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x14ac:dyDescent="0.25">
      <c r="A241" s="104"/>
      <c r="B241" s="50"/>
      <c r="C241" s="104"/>
      <c r="D241" s="105"/>
      <c r="E241" s="105"/>
      <c r="F241" s="105"/>
      <c r="G241" s="51"/>
      <c r="H241" s="52"/>
      <c r="I241" s="7"/>
      <c r="J241" s="38"/>
      <c r="K241" s="6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x14ac:dyDescent="0.25">
      <c r="A242" s="104"/>
      <c r="B242" s="50"/>
      <c r="C242" s="104"/>
      <c r="D242" s="105"/>
      <c r="E242" s="105"/>
      <c r="F242" s="105"/>
      <c r="G242" s="51"/>
      <c r="H242" s="52"/>
      <c r="I242" s="7"/>
      <c r="J242" s="38"/>
      <c r="K242" s="6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x14ac:dyDescent="0.25">
      <c r="A243" s="104"/>
      <c r="B243" s="50"/>
      <c r="C243" s="104"/>
      <c r="D243" s="105"/>
      <c r="E243" s="105"/>
      <c r="F243" s="105"/>
      <c r="G243" s="51"/>
      <c r="H243" s="52"/>
      <c r="I243" s="7"/>
      <c r="J243" s="39"/>
      <c r="K243" s="6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x14ac:dyDescent="0.25">
      <c r="A244" s="104"/>
      <c r="B244" s="50"/>
      <c r="C244" s="104"/>
      <c r="D244" s="105"/>
      <c r="E244" s="105"/>
      <c r="F244" s="105"/>
      <c r="G244" s="51"/>
      <c r="H244" s="52"/>
      <c r="I244" s="7"/>
      <c r="J244" s="38"/>
      <c r="K244" s="6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x14ac:dyDescent="0.25">
      <c r="A245" s="104"/>
      <c r="B245" s="50"/>
      <c r="C245" s="104"/>
      <c r="D245" s="105"/>
      <c r="E245" s="105"/>
      <c r="F245" s="105"/>
      <c r="G245" s="51"/>
      <c r="H245" s="52"/>
      <c r="I245" s="7"/>
      <c r="J245" s="39"/>
      <c r="K245" s="6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x14ac:dyDescent="0.25">
      <c r="A246" s="104"/>
      <c r="B246" s="50"/>
      <c r="C246" s="104"/>
      <c r="D246" s="105"/>
      <c r="E246" s="105"/>
      <c r="F246" s="105"/>
      <c r="G246" s="51"/>
      <c r="H246" s="52"/>
      <c r="I246" s="7"/>
      <c r="J246" s="38"/>
      <c r="K246" s="3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x14ac:dyDescent="0.25">
      <c r="A247" s="104"/>
      <c r="B247" s="50"/>
      <c r="C247" s="104"/>
      <c r="D247" s="105"/>
      <c r="E247" s="105"/>
      <c r="F247" s="105"/>
      <c r="G247" s="51"/>
      <c r="H247" s="52"/>
      <c r="I247" s="7"/>
      <c r="J247" s="38"/>
      <c r="K247" s="6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x14ac:dyDescent="0.25">
      <c r="A248" s="104"/>
      <c r="B248" s="50"/>
      <c r="C248" s="104"/>
      <c r="D248" s="105"/>
      <c r="E248" s="105"/>
      <c r="F248" s="105"/>
      <c r="G248" s="51"/>
      <c r="H248" s="52"/>
      <c r="I248" s="7"/>
      <c r="J248" s="38"/>
      <c r="K248" s="6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x14ac:dyDescent="0.25">
      <c r="A249" s="104"/>
      <c r="B249" s="50"/>
      <c r="C249" s="104"/>
      <c r="D249" s="105"/>
      <c r="E249" s="105"/>
      <c r="F249" s="105"/>
      <c r="G249" s="51"/>
      <c r="H249" s="52"/>
      <c r="I249" s="7"/>
      <c r="J249" s="38"/>
      <c r="K249" s="6"/>
    </row>
    <row r="250" spans="1:22" x14ac:dyDescent="0.25">
      <c r="A250" s="104"/>
      <c r="B250" s="50"/>
      <c r="C250" s="104"/>
      <c r="D250" s="105"/>
      <c r="E250" s="105"/>
      <c r="F250" s="105"/>
      <c r="G250" s="51"/>
      <c r="H250" s="52"/>
      <c r="I250" s="7"/>
      <c r="J250" s="38"/>
      <c r="K250" s="6"/>
    </row>
    <row r="251" spans="1:22" x14ac:dyDescent="0.25">
      <c r="A251" s="104"/>
      <c r="B251" s="50"/>
      <c r="C251" s="104"/>
      <c r="D251" s="105"/>
      <c r="E251" s="105"/>
      <c r="F251" s="105"/>
      <c r="G251" s="51"/>
      <c r="H251" s="52"/>
      <c r="I251" s="7"/>
      <c r="J251" s="38"/>
      <c r="K251" s="6"/>
    </row>
    <row r="252" spans="1:22" x14ac:dyDescent="0.25">
      <c r="A252" s="104"/>
      <c r="B252" s="50"/>
      <c r="C252" s="104"/>
      <c r="D252" s="105"/>
      <c r="E252" s="105"/>
      <c r="F252" s="105"/>
      <c r="G252" s="51"/>
      <c r="H252" s="52"/>
      <c r="I252" s="7"/>
      <c r="J252" s="39"/>
      <c r="K252" s="6"/>
      <c r="M252" s="53"/>
      <c r="P252" s="53"/>
    </row>
    <row r="253" spans="1:22" x14ac:dyDescent="0.25">
      <c r="A253" s="104"/>
      <c r="B253" s="50"/>
      <c r="C253" s="104"/>
      <c r="D253" s="105"/>
      <c r="E253" s="105"/>
      <c r="F253" s="105"/>
      <c r="G253" s="51"/>
      <c r="H253" s="52"/>
      <c r="I253" s="7"/>
      <c r="J253" s="38"/>
      <c r="K253" s="6"/>
    </row>
    <row r="254" spans="1:22" x14ac:dyDescent="0.25">
      <c r="A254" s="104"/>
      <c r="B254" s="50"/>
      <c r="C254" s="104"/>
      <c r="D254" s="105"/>
      <c r="E254" s="105"/>
      <c r="F254" s="105"/>
      <c r="G254" s="51"/>
      <c r="H254" s="52"/>
      <c r="I254" s="7"/>
      <c r="J254" s="38"/>
      <c r="K254" s="6"/>
    </row>
    <row r="255" spans="1:22" x14ac:dyDescent="0.25">
      <c r="A255" s="104"/>
      <c r="B255" s="50"/>
      <c r="C255" s="104"/>
      <c r="D255" s="105"/>
      <c r="E255" s="105"/>
      <c r="F255" s="105"/>
      <c r="G255" s="51"/>
      <c r="H255" s="52"/>
      <c r="I255" s="7"/>
      <c r="J255" s="38"/>
      <c r="K255" s="6"/>
    </row>
    <row r="256" spans="1:22" x14ac:dyDescent="0.25">
      <c r="A256" s="104"/>
      <c r="B256" s="50"/>
      <c r="C256" s="104"/>
      <c r="D256" s="105"/>
      <c r="E256" s="105"/>
      <c r="F256" s="105"/>
      <c r="G256" s="51"/>
      <c r="H256" s="52"/>
      <c r="I256" s="7"/>
      <c r="J256" s="39"/>
      <c r="K256" s="6"/>
    </row>
    <row r="257" spans="1:11" x14ac:dyDescent="0.25">
      <c r="A257" s="104"/>
      <c r="B257" s="50"/>
      <c r="C257" s="104"/>
      <c r="D257" s="105"/>
      <c r="E257" s="105"/>
      <c r="F257" s="105"/>
      <c r="G257" s="51"/>
      <c r="H257" s="52"/>
      <c r="I257" s="7"/>
      <c r="J257" s="38"/>
      <c r="K257" s="6"/>
    </row>
    <row r="258" spans="1:11" x14ac:dyDescent="0.25">
      <c r="A258" s="104"/>
      <c r="B258" s="50"/>
      <c r="C258" s="104"/>
      <c r="D258" s="105"/>
      <c r="E258" s="105"/>
      <c r="F258" s="105"/>
      <c r="G258" s="51"/>
      <c r="H258" s="52"/>
      <c r="I258" s="7"/>
      <c r="J258" s="38"/>
      <c r="K258" s="6"/>
    </row>
    <row r="259" spans="1:11" x14ac:dyDescent="0.25">
      <c r="A259" s="104"/>
      <c r="B259" s="50"/>
      <c r="C259" s="104"/>
      <c r="D259" s="105"/>
      <c r="E259" s="105"/>
      <c r="F259" s="105"/>
      <c r="G259" s="51"/>
      <c r="H259" s="52"/>
      <c r="I259" s="7"/>
      <c r="J259" s="38"/>
      <c r="K259" s="6"/>
    </row>
    <row r="260" spans="1:11" x14ac:dyDescent="0.25">
      <c r="A260" s="104"/>
      <c r="B260" s="50"/>
      <c r="C260" s="104"/>
      <c r="D260" s="105"/>
      <c r="E260" s="105"/>
      <c r="F260" s="105"/>
      <c r="G260" s="51"/>
      <c r="H260" s="52"/>
      <c r="I260" s="7"/>
      <c r="J260" s="38"/>
      <c r="K260" s="6"/>
    </row>
    <row r="261" spans="1:11" x14ac:dyDescent="0.25">
      <c r="A261" s="104"/>
      <c r="B261" s="50"/>
      <c r="C261" s="104"/>
      <c r="D261" s="105"/>
      <c r="E261" s="105"/>
      <c r="F261" s="105"/>
      <c r="G261" s="51"/>
      <c r="H261" s="52"/>
      <c r="I261" s="7"/>
      <c r="J261" s="38"/>
      <c r="K261" s="6"/>
    </row>
    <row r="262" spans="1:11" x14ac:dyDescent="0.25">
      <c r="A262" s="104"/>
      <c r="B262" s="50"/>
      <c r="C262" s="104"/>
      <c r="D262" s="105"/>
      <c r="E262" s="105"/>
      <c r="F262" s="105"/>
      <c r="G262" s="51"/>
      <c r="H262" s="52"/>
      <c r="I262" s="7"/>
      <c r="J262" s="38"/>
      <c r="K262" s="6"/>
    </row>
    <row r="263" spans="1:11" x14ac:dyDescent="0.25">
      <c r="A263" s="104"/>
      <c r="B263" s="50"/>
      <c r="C263" s="104"/>
      <c r="D263" s="105"/>
      <c r="E263" s="105"/>
      <c r="F263" s="105"/>
      <c r="G263" s="51"/>
      <c r="H263" s="52"/>
      <c r="I263" s="7"/>
      <c r="J263" s="38"/>
      <c r="K263" s="6"/>
    </row>
    <row r="264" spans="1:11" x14ac:dyDescent="0.25">
      <c r="A264" s="104"/>
      <c r="B264" s="50"/>
      <c r="C264" s="104"/>
      <c r="D264" s="105"/>
      <c r="E264" s="105"/>
      <c r="F264" s="105"/>
      <c r="G264" s="51"/>
      <c r="H264" s="52"/>
      <c r="I264" s="7"/>
      <c r="J264" s="38"/>
      <c r="K264" s="6"/>
    </row>
    <row r="265" spans="1:11" x14ac:dyDescent="0.25">
      <c r="A265" s="104"/>
      <c r="B265" s="50"/>
      <c r="C265" s="104"/>
      <c r="D265" s="105"/>
      <c r="E265" s="105"/>
      <c r="F265" s="105"/>
      <c r="G265" s="51"/>
      <c r="H265" s="52"/>
      <c r="I265" s="7"/>
      <c r="J265" s="38"/>
      <c r="K265" s="6"/>
    </row>
    <row r="266" spans="1:11" x14ac:dyDescent="0.25">
      <c r="A266" s="104"/>
      <c r="B266" s="50"/>
      <c r="C266" s="104"/>
      <c r="D266" s="105"/>
      <c r="E266" s="105"/>
      <c r="F266" s="105"/>
      <c r="G266" s="51"/>
      <c r="H266" s="52"/>
      <c r="I266" s="7"/>
      <c r="J266" s="38"/>
      <c r="K266" s="6"/>
    </row>
    <row r="267" spans="1:11" x14ac:dyDescent="0.25">
      <c r="A267" s="104"/>
      <c r="B267" s="50"/>
      <c r="C267" s="104"/>
      <c r="D267" s="105"/>
      <c r="E267" s="105"/>
      <c r="F267" s="105"/>
      <c r="G267" s="51"/>
      <c r="H267" s="52"/>
      <c r="I267" s="7"/>
      <c r="J267" s="38"/>
      <c r="K267" s="6"/>
    </row>
    <row r="268" spans="1:11" x14ac:dyDescent="0.25">
      <c r="A268" s="104"/>
      <c r="B268" s="50"/>
      <c r="C268" s="104"/>
      <c r="D268" s="105"/>
      <c r="E268" s="105"/>
      <c r="F268" s="105"/>
      <c r="G268" s="51"/>
      <c r="H268" s="52"/>
      <c r="I268" s="7"/>
      <c r="J268" s="38"/>
      <c r="K268" s="6"/>
    </row>
    <row r="269" spans="1:11" x14ac:dyDescent="0.25">
      <c r="A269" s="104"/>
      <c r="B269" s="50"/>
      <c r="C269" s="104"/>
      <c r="D269" s="105"/>
      <c r="E269" s="105"/>
      <c r="F269" s="105"/>
      <c r="G269" s="51"/>
      <c r="H269" s="52"/>
      <c r="I269" s="7"/>
      <c r="J269" s="38"/>
      <c r="K269" s="6"/>
    </row>
    <row r="270" spans="1:11" x14ac:dyDescent="0.25">
      <c r="A270" s="104"/>
      <c r="B270" s="50"/>
      <c r="C270" s="104"/>
      <c r="D270" s="105"/>
      <c r="E270" s="105"/>
      <c r="F270" s="105"/>
      <c r="G270" s="51"/>
      <c r="H270" s="52"/>
      <c r="I270" s="7"/>
      <c r="J270" s="38"/>
      <c r="K270" s="6"/>
    </row>
    <row r="271" spans="1:11" x14ac:dyDescent="0.25">
      <c r="A271" s="104"/>
      <c r="B271" s="50"/>
      <c r="C271" s="104"/>
      <c r="D271" s="105"/>
      <c r="E271" s="105"/>
      <c r="F271" s="105"/>
      <c r="G271" s="51"/>
      <c r="H271" s="52"/>
      <c r="I271" s="7"/>
      <c r="J271" s="38"/>
      <c r="K271" s="6"/>
    </row>
    <row r="272" spans="1:11" x14ac:dyDescent="0.25">
      <c r="A272" s="104"/>
      <c r="B272" s="50"/>
      <c r="C272" s="104"/>
      <c r="D272" s="105"/>
      <c r="E272" s="105"/>
      <c r="F272" s="105"/>
      <c r="G272" s="51"/>
      <c r="H272" s="52"/>
      <c r="I272" s="7"/>
      <c r="J272" s="38"/>
      <c r="K272" s="6"/>
    </row>
    <row r="273" spans="1:11" x14ac:dyDescent="0.25">
      <c r="A273" s="104"/>
      <c r="B273" s="50"/>
      <c r="C273" s="104"/>
      <c r="D273" s="105"/>
      <c r="E273" s="105"/>
      <c r="F273" s="105"/>
      <c r="G273" s="51"/>
      <c r="H273" s="52"/>
      <c r="I273" s="7"/>
      <c r="J273" s="39"/>
      <c r="K273" s="6"/>
    </row>
    <row r="274" spans="1:11" x14ac:dyDescent="0.25">
      <c r="A274" s="278"/>
      <c r="B274" s="278"/>
      <c r="C274" s="54"/>
      <c r="D274" s="55"/>
      <c r="E274" s="55"/>
      <c r="F274" s="55"/>
      <c r="G274" s="56"/>
      <c r="H274" s="57"/>
      <c r="I274" s="9"/>
      <c r="J274" s="39"/>
      <c r="K274" s="6"/>
    </row>
    <row r="275" spans="1:11" x14ac:dyDescent="0.25">
      <c r="A275" s="283"/>
      <c r="B275" s="284"/>
      <c r="C275" s="56"/>
      <c r="D275" s="55"/>
      <c r="E275" s="55"/>
      <c r="F275" s="55"/>
      <c r="G275" s="56"/>
      <c r="H275" s="57"/>
      <c r="I275" s="10"/>
      <c r="J275" s="39"/>
      <c r="K275" s="54"/>
    </row>
    <row r="276" spans="1:11" x14ac:dyDescent="0.25">
      <c r="A276" s="58"/>
      <c r="B276" s="59"/>
      <c r="C276" s="58"/>
      <c r="D276" s="60"/>
      <c r="E276" s="61"/>
      <c r="F276" s="61"/>
      <c r="G276" s="60"/>
      <c r="H276" s="60"/>
      <c r="I276" s="11"/>
      <c r="J276" s="38"/>
      <c r="K276" s="47"/>
    </row>
    <row r="277" spans="1:11" x14ac:dyDescent="0.25">
      <c r="A277" s="62"/>
      <c r="B277" s="63"/>
      <c r="C277" s="62"/>
      <c r="D277" s="64"/>
      <c r="E277" s="64"/>
      <c r="F277" s="64"/>
      <c r="G277" s="60"/>
      <c r="H277" s="60"/>
      <c r="I277" s="7"/>
      <c r="J277" s="47"/>
      <c r="K277" s="47"/>
    </row>
    <row r="278" spans="1:11" x14ac:dyDescent="0.25">
      <c r="A278" s="62"/>
      <c r="B278" s="65"/>
      <c r="C278" s="62"/>
      <c r="D278" s="5"/>
      <c r="E278" s="5"/>
      <c r="F278" s="5"/>
      <c r="G278" s="60"/>
      <c r="H278" s="60"/>
      <c r="I278" s="7"/>
      <c r="J278" s="47"/>
      <c r="K278" s="47"/>
    </row>
    <row r="279" spans="1:11" x14ac:dyDescent="0.25">
      <c r="A279" s="29"/>
      <c r="B279" s="65"/>
      <c r="C279" s="29"/>
      <c r="D279" s="29"/>
      <c r="E279" s="29"/>
      <c r="F279" s="29"/>
      <c r="G279" s="29"/>
      <c r="H279" s="29"/>
      <c r="I279" s="7"/>
      <c r="J279" s="47"/>
      <c r="K279" s="47"/>
    </row>
    <row r="280" spans="1:11" x14ac:dyDescent="0.25">
      <c r="A280" s="29"/>
      <c r="B280" s="65"/>
      <c r="C280" s="29"/>
      <c r="D280" s="29"/>
      <c r="E280" s="29"/>
      <c r="F280" s="29"/>
      <c r="G280" s="29"/>
      <c r="H280" s="29"/>
    </row>
    <row r="281" spans="1:11" x14ac:dyDescent="0.25">
      <c r="A281" s="29"/>
      <c r="B281" s="65"/>
      <c r="C281" s="29"/>
      <c r="D281" s="29"/>
      <c r="E281" s="29"/>
      <c r="F281" s="29"/>
      <c r="G281" s="29"/>
      <c r="H281" s="29"/>
    </row>
  </sheetData>
  <mergeCells count="27">
    <mergeCell ref="A219:H219"/>
    <mergeCell ref="A237:B237"/>
    <mergeCell ref="D237:H237"/>
    <mergeCell ref="A274:B274"/>
    <mergeCell ref="A275:B275"/>
    <mergeCell ref="A233:B233"/>
    <mergeCell ref="D233:H233"/>
    <mergeCell ref="A234:B234"/>
    <mergeCell ref="D234:H234"/>
    <mergeCell ref="A236:B236"/>
    <mergeCell ref="D236:H236"/>
    <mergeCell ref="A232:B232"/>
    <mergeCell ref="D232:H232"/>
    <mergeCell ref="A1:I2"/>
    <mergeCell ref="A3:I3"/>
    <mergeCell ref="N3:V3"/>
    <mergeCell ref="A4:I4"/>
    <mergeCell ref="A6:G6"/>
    <mergeCell ref="H6:I11"/>
    <mergeCell ref="A7:D7"/>
    <mergeCell ref="E7:F7"/>
    <mergeCell ref="A8:D8"/>
    <mergeCell ref="E8:F8"/>
    <mergeCell ref="A9:D11"/>
    <mergeCell ref="E9:F9"/>
    <mergeCell ref="E10:F10"/>
    <mergeCell ref="E11:F11"/>
  </mergeCells>
  <pageMargins left="0.7" right="0.7" top="0.75" bottom="0.75" header="0.3" footer="0.3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workbookViewId="0">
      <pane ySplit="13" topLeftCell="A221" activePane="bottomLeft" state="frozen"/>
      <selection pane="bottomLeft" activeCell="I14" sqref="A13:I230"/>
    </sheetView>
  </sheetViews>
  <sheetFormatPr defaultRowHeight="15" x14ac:dyDescent="0.25"/>
  <cols>
    <col min="1" max="1" width="9.140625" style="14"/>
    <col min="2" max="2" width="14" style="66" customWidth="1"/>
    <col min="3" max="3" width="9.42578125" style="14" customWidth="1"/>
    <col min="4" max="4" width="9.85546875" style="14" customWidth="1"/>
    <col min="5" max="5" width="9.7109375" style="14" customWidth="1"/>
    <col min="6" max="6" width="9.140625" style="14"/>
    <col min="7" max="7" width="9.85546875" style="14" customWidth="1"/>
    <col min="8" max="8" width="10.140625" style="14" customWidth="1"/>
    <col min="9" max="9" width="10.7109375" style="12" customWidth="1"/>
    <col min="10" max="10" width="9.140625" style="14"/>
    <col min="11" max="11" width="9.5703125" style="14" bestFit="1" customWidth="1"/>
    <col min="12" max="16384" width="9.140625" style="14"/>
  </cols>
  <sheetData>
    <row r="1" spans="1:22" ht="20.25" x14ac:dyDescent="0.3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13"/>
      <c r="K1" s="13"/>
    </row>
    <row r="2" spans="1:22" ht="20.25" x14ac:dyDescent="0.3">
      <c r="A2" s="290"/>
      <c r="B2" s="290"/>
      <c r="C2" s="290"/>
      <c r="D2" s="290"/>
      <c r="E2" s="290"/>
      <c r="F2" s="290"/>
      <c r="G2" s="290"/>
      <c r="H2" s="290"/>
      <c r="I2" s="290"/>
      <c r="J2" s="15"/>
      <c r="K2" s="15"/>
    </row>
    <row r="3" spans="1:22" ht="42.75" customHeight="1" x14ac:dyDescent="0.25">
      <c r="A3" s="291" t="s">
        <v>26</v>
      </c>
      <c r="B3" s="292"/>
      <c r="C3" s="292"/>
      <c r="D3" s="292"/>
      <c r="E3" s="292"/>
      <c r="F3" s="292"/>
      <c r="G3" s="292"/>
      <c r="H3" s="292"/>
      <c r="I3" s="292"/>
      <c r="J3" s="16"/>
      <c r="K3" s="16"/>
      <c r="N3" s="293"/>
      <c r="O3" s="294"/>
      <c r="P3" s="294"/>
      <c r="Q3" s="294"/>
      <c r="R3" s="294"/>
      <c r="S3" s="294"/>
      <c r="T3" s="294"/>
      <c r="U3" s="294"/>
      <c r="V3" s="294"/>
    </row>
    <row r="4" spans="1:22" ht="18.75" x14ac:dyDescent="0.25">
      <c r="A4" s="291" t="s">
        <v>36</v>
      </c>
      <c r="B4" s="292"/>
      <c r="C4" s="292"/>
      <c r="D4" s="292"/>
      <c r="E4" s="292"/>
      <c r="F4" s="292"/>
      <c r="G4" s="292"/>
      <c r="H4" s="292"/>
      <c r="I4" s="292"/>
      <c r="J4" s="85"/>
      <c r="K4" s="85"/>
    </row>
    <row r="5" spans="1:22" ht="7.5" customHeight="1" x14ac:dyDescent="0.25">
      <c r="A5" s="85"/>
      <c r="B5" s="17"/>
      <c r="C5" s="85"/>
      <c r="D5" s="18"/>
      <c r="E5" s="18"/>
      <c r="F5" s="18"/>
      <c r="G5" s="18"/>
      <c r="H5" s="19"/>
      <c r="I5" s="8"/>
      <c r="J5" s="20"/>
      <c r="K5" s="20"/>
    </row>
    <row r="6" spans="1:22" x14ac:dyDescent="0.25">
      <c r="A6" s="295" t="s">
        <v>1</v>
      </c>
      <c r="B6" s="296"/>
      <c r="C6" s="296"/>
      <c r="D6" s="296"/>
      <c r="E6" s="296"/>
      <c r="F6" s="296"/>
      <c r="G6" s="297"/>
      <c r="H6" s="298" t="s">
        <v>27</v>
      </c>
      <c r="I6" s="299"/>
    </row>
    <row r="7" spans="1:22" ht="60" x14ac:dyDescent="0.25">
      <c r="A7" s="304" t="s">
        <v>2</v>
      </c>
      <c r="B7" s="304"/>
      <c r="C7" s="304"/>
      <c r="D7" s="304"/>
      <c r="E7" s="305" t="s">
        <v>3</v>
      </c>
      <c r="F7" s="305"/>
      <c r="G7" s="21" t="s">
        <v>37</v>
      </c>
      <c r="H7" s="300"/>
      <c r="I7" s="301"/>
    </row>
    <row r="8" spans="1:22" x14ac:dyDescent="0.25">
      <c r="A8" s="306" t="s">
        <v>4</v>
      </c>
      <c r="B8" s="306"/>
      <c r="C8" s="306"/>
      <c r="D8" s="306"/>
      <c r="E8" s="305" t="s">
        <v>5</v>
      </c>
      <c r="F8" s="305"/>
      <c r="G8" s="22">
        <v>84.790999999999997</v>
      </c>
      <c r="H8" s="300"/>
      <c r="I8" s="301"/>
    </row>
    <row r="9" spans="1:22" x14ac:dyDescent="0.25">
      <c r="A9" s="307" t="s">
        <v>6</v>
      </c>
      <c r="B9" s="307"/>
      <c r="C9" s="307"/>
      <c r="D9" s="307"/>
      <c r="E9" s="305" t="s">
        <v>7</v>
      </c>
      <c r="F9" s="305"/>
      <c r="G9" s="22">
        <f>F218</f>
        <v>66.446159999999992</v>
      </c>
      <c r="H9" s="300"/>
      <c r="I9" s="301"/>
      <c r="K9" s="30"/>
      <c r="L9" s="29"/>
    </row>
    <row r="10" spans="1:22" x14ac:dyDescent="0.25">
      <c r="A10" s="307"/>
      <c r="B10" s="307"/>
      <c r="C10" s="307"/>
      <c r="D10" s="307"/>
      <c r="E10" s="308" t="s">
        <v>15</v>
      </c>
      <c r="F10" s="309"/>
      <c r="G10" s="22">
        <f>F229</f>
        <v>3.7352000000000012</v>
      </c>
      <c r="H10" s="300"/>
      <c r="I10" s="301"/>
      <c r="J10" s="29"/>
      <c r="K10" s="29"/>
      <c r="L10" s="29"/>
    </row>
    <row r="11" spans="1:22" ht="27" customHeight="1" x14ac:dyDescent="0.25">
      <c r="A11" s="307"/>
      <c r="B11" s="307"/>
      <c r="C11" s="307"/>
      <c r="D11" s="307"/>
      <c r="E11" s="305" t="s">
        <v>8</v>
      </c>
      <c r="F11" s="305"/>
      <c r="G11" s="22">
        <f>G8-(G9+G10)</f>
        <v>14.609639999999999</v>
      </c>
      <c r="H11" s="302"/>
      <c r="I11" s="303"/>
      <c r="J11" s="67"/>
      <c r="K11" s="67"/>
    </row>
    <row r="12" spans="1:22" x14ac:dyDescent="0.25">
      <c r="J12" s="23"/>
      <c r="K12" s="23"/>
    </row>
    <row r="13" spans="1:22" ht="54.75" customHeight="1" x14ac:dyDescent="0.25">
      <c r="A13" s="24" t="s">
        <v>9</v>
      </c>
      <c r="B13" s="25" t="s">
        <v>10</v>
      </c>
      <c r="C13" s="24" t="s">
        <v>11</v>
      </c>
      <c r="D13" s="26" t="s">
        <v>32</v>
      </c>
      <c r="E13" s="26" t="s">
        <v>35</v>
      </c>
      <c r="F13" s="26" t="s">
        <v>18</v>
      </c>
      <c r="G13" s="27" t="s">
        <v>12</v>
      </c>
      <c r="H13" s="27" t="s">
        <v>13</v>
      </c>
      <c r="I13" s="70"/>
      <c r="J13" s="28"/>
      <c r="K13" s="28"/>
      <c r="L13" s="29"/>
      <c r="Q13" s="29"/>
      <c r="R13" s="29"/>
    </row>
    <row r="14" spans="1:22" x14ac:dyDescent="0.25">
      <c r="A14" s="31">
        <v>205</v>
      </c>
      <c r="B14" s="32">
        <v>81500276</v>
      </c>
      <c r="C14" s="33">
        <v>52.7</v>
      </c>
      <c r="D14" s="34">
        <v>13.5555</v>
      </c>
      <c r="E14" s="34">
        <v>14.383100000000001</v>
      </c>
      <c r="F14" s="34">
        <f>E14-D14</f>
        <v>0.82760000000000034</v>
      </c>
      <c r="G14" s="75">
        <f>(C14/C230)*G11</f>
        <v>6.5082123397097208E-2</v>
      </c>
      <c r="H14" s="76">
        <f>G14+F14</f>
        <v>0.89268212339709752</v>
      </c>
      <c r="I14" s="45"/>
      <c r="J14" s="38"/>
      <c r="K14" s="6"/>
      <c r="L14" s="29"/>
      <c r="Q14" s="29"/>
      <c r="R14" s="29"/>
      <c r="S14" s="29"/>
      <c r="V14" s="29"/>
    </row>
    <row r="15" spans="1:22" x14ac:dyDescent="0.25">
      <c r="A15" s="31">
        <v>206</v>
      </c>
      <c r="B15" s="32">
        <v>81500281</v>
      </c>
      <c r="C15" s="33">
        <v>43.4</v>
      </c>
      <c r="D15" s="34">
        <v>7.2592999999999996</v>
      </c>
      <c r="E15" s="34">
        <v>7.7468000000000004</v>
      </c>
      <c r="F15" s="34">
        <f t="shared" ref="F15:F78" si="0">E15-D15</f>
        <v>0.48750000000000071</v>
      </c>
      <c r="G15" s="75">
        <f>(C15/C230)*G11</f>
        <v>5.3597042797609455E-2</v>
      </c>
      <c r="H15" s="76">
        <f t="shared" ref="H15:H78" si="1">G15+F15</f>
        <v>0.54109704279761017</v>
      </c>
      <c r="I15" s="45"/>
      <c r="J15" s="38"/>
      <c r="K15" s="6"/>
      <c r="L15" s="29"/>
      <c r="Q15" s="29"/>
      <c r="R15" s="29"/>
      <c r="S15" s="29"/>
      <c r="T15" s="29"/>
      <c r="U15" s="29"/>
      <c r="V15" s="29"/>
    </row>
    <row r="16" spans="1:22" x14ac:dyDescent="0.25">
      <c r="A16" s="31">
        <v>207</v>
      </c>
      <c r="B16" s="32">
        <v>81500279</v>
      </c>
      <c r="C16" s="33">
        <v>77.2</v>
      </c>
      <c r="D16" s="34">
        <v>17.834900000000001</v>
      </c>
      <c r="E16" s="34">
        <v>18.856000000000002</v>
      </c>
      <c r="F16" s="34">
        <f>E16-D16</f>
        <v>1.0211000000000006</v>
      </c>
      <c r="G16" s="75">
        <f>(C16/C230)*G11</f>
        <v>9.5338518524779967E-2</v>
      </c>
      <c r="H16" s="76">
        <f t="shared" si="1"/>
        <v>1.1164385185247805</v>
      </c>
      <c r="I16" s="45"/>
      <c r="J16" s="38"/>
      <c r="K16" s="40"/>
      <c r="L16" s="29"/>
      <c r="M16" s="29"/>
      <c r="Q16" s="29"/>
      <c r="R16" s="29"/>
      <c r="S16" s="29"/>
      <c r="T16" s="29"/>
      <c r="U16" s="29"/>
      <c r="V16" s="29"/>
    </row>
    <row r="17" spans="1:22" x14ac:dyDescent="0.25">
      <c r="A17" s="31">
        <v>208</v>
      </c>
      <c r="B17" s="41">
        <v>81500283</v>
      </c>
      <c r="C17" s="33">
        <v>77.400000000000006</v>
      </c>
      <c r="D17" s="34">
        <v>2.0297999999999998</v>
      </c>
      <c r="E17" s="34">
        <v>3.0266999999999999</v>
      </c>
      <c r="F17" s="34">
        <f t="shared" si="0"/>
        <v>0.99690000000000012</v>
      </c>
      <c r="G17" s="75">
        <f>(C17/C230)*G11</f>
        <v>9.5585509505414112E-2</v>
      </c>
      <c r="H17" s="76">
        <f t="shared" si="1"/>
        <v>1.0924855095054142</v>
      </c>
      <c r="I17" s="45"/>
      <c r="J17" s="38"/>
      <c r="K17" s="6"/>
      <c r="L17" s="29"/>
      <c r="M17" s="29"/>
      <c r="Q17" s="29"/>
      <c r="R17" s="29"/>
      <c r="S17" s="29"/>
      <c r="T17" s="29"/>
      <c r="U17" s="29"/>
      <c r="V17" s="29"/>
    </row>
    <row r="18" spans="1:22" x14ac:dyDescent="0.25">
      <c r="A18" s="31">
        <v>209</v>
      </c>
      <c r="B18" s="41">
        <v>81500275</v>
      </c>
      <c r="C18" s="33">
        <v>47.3</v>
      </c>
      <c r="D18" s="34">
        <v>6.7062999999999997</v>
      </c>
      <c r="E18" s="34">
        <v>6.7066999999999997</v>
      </c>
      <c r="F18" s="34">
        <f t="shared" si="0"/>
        <v>3.9999999999995595E-4</v>
      </c>
      <c r="G18" s="75">
        <f>(C18/C230)*G11</f>
        <v>5.8413366919975278E-2</v>
      </c>
      <c r="H18" s="76">
        <f t="shared" si="1"/>
        <v>5.8813366919975234E-2</v>
      </c>
      <c r="I18" s="45"/>
      <c r="J18" s="38"/>
      <c r="K18" s="6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31">
        <v>210</v>
      </c>
      <c r="B19" s="32">
        <v>81500278</v>
      </c>
      <c r="C19" s="33">
        <v>51.8</v>
      </c>
      <c r="D19" s="34">
        <v>5.1163999999999996</v>
      </c>
      <c r="E19" s="34">
        <v>5.4877000000000002</v>
      </c>
      <c r="F19" s="34">
        <f t="shared" si="0"/>
        <v>0.37130000000000063</v>
      </c>
      <c r="G19" s="75">
        <f>(C19/C230)*G11</f>
        <v>6.3970663984243531E-2</v>
      </c>
      <c r="H19" s="76">
        <f t="shared" si="1"/>
        <v>0.43527066398424419</v>
      </c>
      <c r="I19" s="45"/>
      <c r="J19" s="38"/>
      <c r="K19" s="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A20" s="31">
        <v>211</v>
      </c>
      <c r="B20" s="32">
        <v>81500282</v>
      </c>
      <c r="C20" s="33">
        <v>48.6</v>
      </c>
      <c r="D20" s="34">
        <v>2.4632000000000001</v>
      </c>
      <c r="E20" s="34">
        <v>2.4632000000000001</v>
      </c>
      <c r="F20" s="34">
        <f t="shared" si="0"/>
        <v>0</v>
      </c>
      <c r="G20" s="75">
        <f>(C20/C230)*G11</f>
        <v>6.0018808294097226E-2</v>
      </c>
      <c r="H20" s="76">
        <f t="shared" si="1"/>
        <v>6.0018808294097226E-2</v>
      </c>
      <c r="I20" s="45"/>
      <c r="J20" s="38"/>
      <c r="K20" s="6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x14ac:dyDescent="0.25">
      <c r="A21" s="31">
        <v>212</v>
      </c>
      <c r="B21" s="32">
        <v>81500280</v>
      </c>
      <c r="C21" s="33">
        <v>44.6</v>
      </c>
      <c r="D21" s="34">
        <v>1.3111999999999999</v>
      </c>
      <c r="E21" s="34">
        <v>1.4104000000000001</v>
      </c>
      <c r="F21" s="34">
        <f t="shared" si="0"/>
        <v>9.9200000000000177E-2</v>
      </c>
      <c r="G21" s="75">
        <f>(C21/C230)*G11</f>
        <v>5.507898868141433E-2</v>
      </c>
      <c r="H21" s="76">
        <f t="shared" si="1"/>
        <v>0.15427898868141451</v>
      </c>
      <c r="I21" s="45"/>
      <c r="J21" s="38"/>
      <c r="K21" s="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A22" s="31">
        <v>213</v>
      </c>
      <c r="B22" s="32">
        <v>81500273</v>
      </c>
      <c r="C22" s="33">
        <v>63.4</v>
      </c>
      <c r="D22" s="34">
        <v>11.108499999999999</v>
      </c>
      <c r="E22" s="34">
        <v>11.7308</v>
      </c>
      <c r="F22" s="34">
        <f t="shared" si="0"/>
        <v>0.62230000000000096</v>
      </c>
      <c r="G22" s="75">
        <f>(C22/C230)*G11</f>
        <v>7.8296140861023947E-2</v>
      </c>
      <c r="H22" s="76">
        <f t="shared" si="1"/>
        <v>0.70059614086102495</v>
      </c>
      <c r="I22" s="45"/>
      <c r="J22" s="38"/>
      <c r="K22" s="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A23" s="31">
        <v>214</v>
      </c>
      <c r="B23" s="32">
        <v>81500262</v>
      </c>
      <c r="C23" s="33">
        <v>36.1</v>
      </c>
      <c r="D23" s="34">
        <v>5.8341000000000003</v>
      </c>
      <c r="E23" s="34">
        <v>6.2336</v>
      </c>
      <c r="F23" s="34">
        <f t="shared" si="0"/>
        <v>0.39949999999999974</v>
      </c>
      <c r="G23" s="75">
        <f>(C23/C230)*G11</f>
        <v>4.4581872004463168E-2</v>
      </c>
      <c r="H23" s="76">
        <f t="shared" si="1"/>
        <v>0.44408187200446292</v>
      </c>
      <c r="I23" s="45"/>
      <c r="J23" s="38"/>
      <c r="K23" s="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A24" s="31">
        <v>215</v>
      </c>
      <c r="B24" s="32">
        <v>81500277</v>
      </c>
      <c r="C24" s="33">
        <v>63.7</v>
      </c>
      <c r="D24" s="34">
        <v>12.509600000000001</v>
      </c>
      <c r="E24" s="34">
        <v>13.1416</v>
      </c>
      <c r="F24" s="34">
        <f t="shared" si="0"/>
        <v>0.63199999999999967</v>
      </c>
      <c r="G24" s="75">
        <f>(C24/C230)*G11</f>
        <v>7.8666627331975172E-2</v>
      </c>
      <c r="H24" s="76">
        <f t="shared" si="1"/>
        <v>0.71066662733197483</v>
      </c>
      <c r="I24" s="45"/>
      <c r="J24" s="38"/>
      <c r="K24" s="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5">
      <c r="A25" s="31">
        <v>216</v>
      </c>
      <c r="B25" s="1">
        <v>81500274</v>
      </c>
      <c r="C25" s="33">
        <v>45.7</v>
      </c>
      <c r="D25" s="34">
        <v>6.0540000000000003</v>
      </c>
      <c r="E25" s="34">
        <v>6.0556999999999999</v>
      </c>
      <c r="F25" s="34">
        <f t="shared" si="0"/>
        <v>1.6999999999995907E-3</v>
      </c>
      <c r="G25" s="75">
        <f>(C25/C230)*G11</f>
        <v>5.6437439074902125E-2</v>
      </c>
      <c r="H25" s="76">
        <f t="shared" si="1"/>
        <v>5.8137439074901716E-2</v>
      </c>
      <c r="I25" s="45"/>
      <c r="J25" s="38"/>
      <c r="K25" s="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5">
      <c r="A26" s="31">
        <v>217</v>
      </c>
      <c r="B26" s="1">
        <v>81500263</v>
      </c>
      <c r="C26" s="33">
        <v>52.6</v>
      </c>
      <c r="D26" s="34">
        <v>1.9479</v>
      </c>
      <c r="E26" s="34">
        <v>2.3584000000000001</v>
      </c>
      <c r="F26" s="34">
        <f t="shared" si="0"/>
        <v>0.41050000000000009</v>
      </c>
      <c r="G26" s="75">
        <f>(C26/C230)*G11</f>
        <v>6.4958627906780128E-2</v>
      </c>
      <c r="H26" s="76">
        <f t="shared" si="1"/>
        <v>0.47545862790678023</v>
      </c>
      <c r="I26" s="45"/>
      <c r="J26" s="38"/>
      <c r="K26" s="6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5">
      <c r="A27" s="31">
        <v>218</v>
      </c>
      <c r="B27" s="32">
        <v>81500261</v>
      </c>
      <c r="C27" s="33">
        <v>43.2</v>
      </c>
      <c r="D27" s="34">
        <v>6.8415999999999997</v>
      </c>
      <c r="E27" s="34">
        <v>7.4706000000000001</v>
      </c>
      <c r="F27" s="34">
        <f t="shared" si="0"/>
        <v>0.62900000000000045</v>
      </c>
      <c r="G27" s="75">
        <f>(C27/C230)*G11</f>
        <v>5.3350051816975316E-2</v>
      </c>
      <c r="H27" s="76">
        <f t="shared" si="1"/>
        <v>0.68235005181697572</v>
      </c>
      <c r="I27" s="45"/>
      <c r="J27" s="38"/>
      <c r="K27" s="6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A28" s="31">
        <v>219</v>
      </c>
      <c r="B28" s="32">
        <v>81500265</v>
      </c>
      <c r="C28" s="33">
        <v>77.3</v>
      </c>
      <c r="D28" s="34">
        <v>12.144600000000001</v>
      </c>
      <c r="E28" s="34">
        <v>13.258100000000001</v>
      </c>
      <c r="F28" s="34">
        <f t="shared" si="0"/>
        <v>1.1135000000000002</v>
      </c>
      <c r="G28" s="75">
        <f>(C28/C230)*G11</f>
        <v>9.5462014015097019E-2</v>
      </c>
      <c r="H28" s="76">
        <f t="shared" si="1"/>
        <v>1.2089620140150972</v>
      </c>
      <c r="I28" s="45"/>
      <c r="J28" s="38"/>
      <c r="K28" s="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5">
      <c r="A29" s="31">
        <v>220</v>
      </c>
      <c r="B29" s="32">
        <v>81500266</v>
      </c>
      <c r="C29" s="33">
        <v>77.3</v>
      </c>
      <c r="D29" s="34">
        <v>7.4341999999999997</v>
      </c>
      <c r="E29" s="34">
        <v>7.4341999999999997</v>
      </c>
      <c r="F29" s="34">
        <f t="shared" si="0"/>
        <v>0</v>
      </c>
      <c r="G29" s="75">
        <f>(C29/C230)*G11</f>
        <v>9.5462014015097019E-2</v>
      </c>
      <c r="H29" s="76">
        <f t="shared" si="1"/>
        <v>9.5462014015097019E-2</v>
      </c>
      <c r="I29" s="45"/>
      <c r="J29" s="38"/>
      <c r="K29" s="6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31">
        <v>221</v>
      </c>
      <c r="B30" s="32">
        <v>81500284</v>
      </c>
      <c r="C30" s="33">
        <v>47.5</v>
      </c>
      <c r="D30" s="34">
        <v>4.8341000000000003</v>
      </c>
      <c r="E30" s="34">
        <v>4.8703000000000003</v>
      </c>
      <c r="F30" s="34">
        <f t="shared" si="0"/>
        <v>3.620000000000001E-2</v>
      </c>
      <c r="G30" s="75">
        <f>(C30/C230)*G11</f>
        <v>5.8660357900609431E-2</v>
      </c>
      <c r="H30" s="76">
        <f t="shared" si="1"/>
        <v>9.4860357900609441E-2</v>
      </c>
      <c r="I30" s="45"/>
      <c r="J30" s="38"/>
      <c r="K30" s="6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31">
        <v>222</v>
      </c>
      <c r="B31" s="32">
        <v>81500264</v>
      </c>
      <c r="C31" s="33">
        <v>51.9</v>
      </c>
      <c r="D31" s="34">
        <v>1.7049000000000001</v>
      </c>
      <c r="E31" s="34">
        <v>1.9942</v>
      </c>
      <c r="F31" s="34">
        <f t="shared" si="0"/>
        <v>0.28929999999999989</v>
      </c>
      <c r="G31" s="75">
        <f>(C31/C230)*G11</f>
        <v>6.4094159474560625E-2</v>
      </c>
      <c r="H31" s="76">
        <f t="shared" si="1"/>
        <v>0.35339415947456054</v>
      </c>
      <c r="I31" s="45"/>
      <c r="J31" s="38"/>
      <c r="K31" s="6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A32" s="31">
        <v>223</v>
      </c>
      <c r="B32" s="32">
        <v>81500259</v>
      </c>
      <c r="C32" s="33">
        <v>48.5</v>
      </c>
      <c r="D32" s="34">
        <v>0.63</v>
      </c>
      <c r="E32" s="34">
        <v>0.63</v>
      </c>
      <c r="F32" s="34">
        <f t="shared" si="0"/>
        <v>0</v>
      </c>
      <c r="G32" s="75">
        <f>(C32/C230)*G11</f>
        <v>5.989531280378016E-2</v>
      </c>
      <c r="H32" s="76">
        <f t="shared" si="1"/>
        <v>5.989531280378016E-2</v>
      </c>
      <c r="I32" s="45"/>
      <c r="J32" s="38"/>
      <c r="K32" s="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x14ac:dyDescent="0.25">
      <c r="A33" s="31">
        <v>224</v>
      </c>
      <c r="B33" s="32">
        <v>81500260</v>
      </c>
      <c r="C33" s="33">
        <v>44.8</v>
      </c>
      <c r="D33" s="34">
        <v>10.1831</v>
      </c>
      <c r="E33" s="34">
        <v>10.613799999999999</v>
      </c>
      <c r="F33" s="34">
        <f t="shared" si="0"/>
        <v>0.43069999999999986</v>
      </c>
      <c r="G33" s="75">
        <f>(C33/C230)*G11</f>
        <v>5.5325979662048469E-2</v>
      </c>
      <c r="H33" s="76">
        <f t="shared" si="1"/>
        <v>0.4860259796620483</v>
      </c>
      <c r="I33" s="45"/>
      <c r="J33" s="38"/>
      <c r="K33" s="6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x14ac:dyDescent="0.25">
      <c r="A34" s="31">
        <v>225</v>
      </c>
      <c r="B34" s="32">
        <v>81500267</v>
      </c>
      <c r="C34" s="33">
        <v>63.5</v>
      </c>
      <c r="D34" s="34">
        <v>8.2451000000000008</v>
      </c>
      <c r="E34" s="34">
        <v>8.51</v>
      </c>
      <c r="F34" s="34">
        <f t="shared" si="0"/>
        <v>0.26489999999999903</v>
      </c>
      <c r="G34" s="75">
        <f>(C34/C230)*G11</f>
        <v>7.8419636351341027E-2</v>
      </c>
      <c r="H34" s="76">
        <f t="shared" si="1"/>
        <v>0.34331963635134005</v>
      </c>
      <c r="I34" s="45"/>
      <c r="J34" s="38"/>
      <c r="K34" s="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x14ac:dyDescent="0.25">
      <c r="A35" s="31">
        <v>226</v>
      </c>
      <c r="B35" s="32">
        <v>81500269</v>
      </c>
      <c r="C35" s="33">
        <v>36.5</v>
      </c>
      <c r="D35" s="34">
        <v>2.3622999999999998</v>
      </c>
      <c r="E35" s="34">
        <v>2.6316000000000002</v>
      </c>
      <c r="F35" s="34">
        <f t="shared" si="0"/>
        <v>0.26930000000000032</v>
      </c>
      <c r="G35" s="75">
        <f>(C35/C230)*G11</f>
        <v>4.5075853965731459E-2</v>
      </c>
      <c r="H35" s="76">
        <f t="shared" si="1"/>
        <v>0.31437585396573176</v>
      </c>
      <c r="I35" s="45"/>
      <c r="J35" s="38"/>
      <c r="K35" s="6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25">
      <c r="A36" s="31">
        <v>227</v>
      </c>
      <c r="B36" s="32">
        <v>81500270</v>
      </c>
      <c r="C36" s="33">
        <v>63.8</v>
      </c>
      <c r="D36" s="34">
        <v>7.6486999999999998</v>
      </c>
      <c r="E36" s="34">
        <v>7.6486999999999998</v>
      </c>
      <c r="F36" s="34">
        <f t="shared" si="0"/>
        <v>0</v>
      </c>
      <c r="G36" s="75">
        <f>(C36/C230)*G11</f>
        <v>7.8790122822292238E-2</v>
      </c>
      <c r="H36" s="76">
        <f t="shared" si="1"/>
        <v>7.8790122822292238E-2</v>
      </c>
      <c r="I36" s="45"/>
      <c r="J36" s="38"/>
      <c r="K36" s="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31">
        <v>228</v>
      </c>
      <c r="B37" s="1">
        <v>81500268</v>
      </c>
      <c r="C37" s="33">
        <v>45.9</v>
      </c>
      <c r="D37" s="34">
        <v>7.7375999999999996</v>
      </c>
      <c r="E37" s="34">
        <v>8.5208999999999993</v>
      </c>
      <c r="F37" s="34">
        <f t="shared" si="0"/>
        <v>0.78329999999999966</v>
      </c>
      <c r="G37" s="75">
        <f>(C37/C230)*G11</f>
        <v>5.6684430055536264E-2</v>
      </c>
      <c r="H37" s="76">
        <f t="shared" si="1"/>
        <v>0.83998443005553591</v>
      </c>
      <c r="I37" s="45"/>
      <c r="J37" s="38"/>
      <c r="K37" s="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x14ac:dyDescent="0.25">
      <c r="A38" s="31">
        <v>229</v>
      </c>
      <c r="B38" s="32">
        <v>81500243</v>
      </c>
      <c r="C38" s="33">
        <v>52.7</v>
      </c>
      <c r="D38" s="42">
        <v>4.4077000000000002</v>
      </c>
      <c r="E38" s="42">
        <v>4.4077000000000002</v>
      </c>
      <c r="F38" s="34">
        <f t="shared" si="0"/>
        <v>0</v>
      </c>
      <c r="G38" s="75">
        <f>(C38/C230)*G11</f>
        <v>6.5082123397097208E-2</v>
      </c>
      <c r="H38" s="76">
        <f t="shared" si="1"/>
        <v>6.5082123397097208E-2</v>
      </c>
      <c r="I38" s="45"/>
      <c r="J38" s="38"/>
      <c r="K38" s="6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x14ac:dyDescent="0.25">
      <c r="A39" s="31">
        <v>230</v>
      </c>
      <c r="B39" s="32">
        <v>81500246</v>
      </c>
      <c r="C39" s="33">
        <v>43.5</v>
      </c>
      <c r="D39" s="42">
        <v>1.3280000000000001</v>
      </c>
      <c r="E39" s="42">
        <v>1.3280000000000001</v>
      </c>
      <c r="F39" s="34">
        <f t="shared" si="0"/>
        <v>0</v>
      </c>
      <c r="G39" s="75">
        <f>(C39/C230)*G11</f>
        <v>5.3720538287926528E-2</v>
      </c>
      <c r="H39" s="76">
        <f t="shared" si="1"/>
        <v>5.3720538287926528E-2</v>
      </c>
      <c r="I39" s="45"/>
      <c r="J39" s="38"/>
      <c r="K39" s="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31">
        <v>231</v>
      </c>
      <c r="B40" s="32">
        <v>81500250</v>
      </c>
      <c r="C40" s="33">
        <v>77.099999999999994</v>
      </c>
      <c r="D40" s="34">
        <v>5.0484999999999998</v>
      </c>
      <c r="E40" s="34">
        <v>5.0486000000000004</v>
      </c>
      <c r="F40" s="34">
        <f t="shared" si="0"/>
        <v>1.0000000000065512E-4</v>
      </c>
      <c r="G40" s="75">
        <f>(C40/C230)*G11</f>
        <v>9.5215023034462873E-2</v>
      </c>
      <c r="H40" s="76">
        <f t="shared" si="1"/>
        <v>9.5315023034463528E-2</v>
      </c>
      <c r="I40" s="45"/>
      <c r="J40" s="38"/>
      <c r="K40" s="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31">
        <v>232</v>
      </c>
      <c r="B41" s="32">
        <v>81500244</v>
      </c>
      <c r="C41" s="33">
        <v>77.900000000000006</v>
      </c>
      <c r="D41" s="42">
        <v>14.5524</v>
      </c>
      <c r="E41" s="42">
        <v>15.5015</v>
      </c>
      <c r="F41" s="34">
        <f t="shared" si="0"/>
        <v>0.94909999999999961</v>
      </c>
      <c r="G41" s="75">
        <f>(C41/C230)*G11</f>
        <v>9.620298695699947E-2</v>
      </c>
      <c r="H41" s="76">
        <f t="shared" si="1"/>
        <v>1.0453029869569992</v>
      </c>
      <c r="I41" s="45"/>
      <c r="J41" s="38"/>
      <c r="K41" s="6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A42" s="31">
        <v>233</v>
      </c>
      <c r="B42" s="32">
        <v>81500248</v>
      </c>
      <c r="C42" s="33">
        <v>47.3</v>
      </c>
      <c r="D42" s="42">
        <v>4.0995999999999997</v>
      </c>
      <c r="E42" s="42">
        <v>4.3368000000000002</v>
      </c>
      <c r="F42" s="34">
        <f t="shared" si="0"/>
        <v>0.23720000000000052</v>
      </c>
      <c r="G42" s="75">
        <f>(C42/C230)*G11</f>
        <v>5.8413366919975278E-2</v>
      </c>
      <c r="H42" s="76">
        <f t="shared" si="1"/>
        <v>0.29561336691997581</v>
      </c>
      <c r="I42" s="45"/>
      <c r="J42" s="38"/>
      <c r="K42" s="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A43" s="31">
        <v>234</v>
      </c>
      <c r="B43" s="32">
        <v>81500249</v>
      </c>
      <c r="C43" s="33">
        <v>51.7</v>
      </c>
      <c r="D43" s="42">
        <v>1.5463</v>
      </c>
      <c r="E43" s="42">
        <v>1.5463</v>
      </c>
      <c r="F43" s="34">
        <f t="shared" si="0"/>
        <v>0</v>
      </c>
      <c r="G43" s="75">
        <f>(C43/C230)*G11</f>
        <v>6.3847168493926479E-2</v>
      </c>
      <c r="H43" s="76">
        <f t="shared" si="1"/>
        <v>6.3847168493926479E-2</v>
      </c>
      <c r="I43" s="45"/>
      <c r="J43" s="38"/>
      <c r="K43" s="6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A44" s="31">
        <v>235</v>
      </c>
      <c r="B44" s="32">
        <v>81500245</v>
      </c>
      <c r="C44" s="33">
        <v>48.7</v>
      </c>
      <c r="D44" s="34">
        <v>0.68789999999999996</v>
      </c>
      <c r="E44" s="34">
        <v>0.68789999999999996</v>
      </c>
      <c r="F44" s="34">
        <f t="shared" si="0"/>
        <v>0</v>
      </c>
      <c r="G44" s="75">
        <f>(C44/C230)*G11</f>
        <v>6.0142303784414299E-2</v>
      </c>
      <c r="H44" s="76">
        <f t="shared" si="1"/>
        <v>6.0142303784414299E-2</v>
      </c>
      <c r="I44" s="45"/>
      <c r="J44" s="38"/>
      <c r="K44" s="6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A45" s="31">
        <v>236</v>
      </c>
      <c r="B45" s="32">
        <v>81500247</v>
      </c>
      <c r="C45" s="33">
        <v>44.8</v>
      </c>
      <c r="D45" s="42">
        <v>5.2282999999999999</v>
      </c>
      <c r="E45" s="42">
        <v>5.4169</v>
      </c>
      <c r="F45" s="34">
        <f t="shared" si="0"/>
        <v>0.1886000000000001</v>
      </c>
      <c r="G45" s="75">
        <f>(C45/C230)*G11</f>
        <v>5.5325979662048469E-2</v>
      </c>
      <c r="H45" s="76">
        <f t="shared" si="1"/>
        <v>0.24392597966204857</v>
      </c>
      <c r="I45" s="45"/>
      <c r="J45" s="38"/>
      <c r="K45" s="6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25">
      <c r="A46" s="31">
        <v>237</v>
      </c>
      <c r="B46" s="32">
        <v>81500242</v>
      </c>
      <c r="C46" s="33">
        <v>63.5</v>
      </c>
      <c r="D46" s="34">
        <v>2.6537000000000002</v>
      </c>
      <c r="E46" s="34">
        <v>2.6537000000000002</v>
      </c>
      <c r="F46" s="34">
        <f t="shared" si="0"/>
        <v>0</v>
      </c>
      <c r="G46" s="75">
        <f>(C46/C230)*G11</f>
        <v>7.8419636351341027E-2</v>
      </c>
      <c r="H46" s="76">
        <f t="shared" si="1"/>
        <v>7.8419636351341027E-2</v>
      </c>
      <c r="I46" s="45"/>
      <c r="J46" s="38"/>
      <c r="K46" s="6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25">
      <c r="A47" s="31">
        <v>238</v>
      </c>
      <c r="B47" s="32">
        <v>81500241</v>
      </c>
      <c r="C47" s="33">
        <v>36.299999999999997</v>
      </c>
      <c r="D47" s="34">
        <v>4.1978</v>
      </c>
      <c r="E47" s="34">
        <v>4.3860000000000001</v>
      </c>
      <c r="F47" s="34">
        <f t="shared" si="0"/>
        <v>0.18820000000000014</v>
      </c>
      <c r="G47" s="75">
        <f>(C47/C230)*G11</f>
        <v>4.4828862985097306E-2</v>
      </c>
      <c r="H47" s="76">
        <f t="shared" si="1"/>
        <v>0.23302886298509745</v>
      </c>
      <c r="I47" s="45"/>
      <c r="J47" s="38"/>
      <c r="K47" s="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25">
      <c r="A48" s="31">
        <v>239</v>
      </c>
      <c r="B48" s="32">
        <v>81500241</v>
      </c>
      <c r="C48" s="33">
        <v>63.8</v>
      </c>
      <c r="D48" s="42">
        <v>6.2968999999999999</v>
      </c>
      <c r="E48" s="42">
        <v>7.09</v>
      </c>
      <c r="F48" s="34">
        <f t="shared" si="0"/>
        <v>0.79309999999999992</v>
      </c>
      <c r="G48" s="75">
        <f>(C48/C230)*G11</f>
        <v>7.8790122822292238E-2</v>
      </c>
      <c r="H48" s="76">
        <f t="shared" si="1"/>
        <v>0.87189012282229217</v>
      </c>
      <c r="I48" s="45"/>
      <c r="J48" s="38"/>
      <c r="K48" s="6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x14ac:dyDescent="0.25">
      <c r="A49" s="31">
        <v>240</v>
      </c>
      <c r="B49" s="32">
        <v>81500253</v>
      </c>
      <c r="C49" s="33">
        <v>45.5</v>
      </c>
      <c r="D49" s="42">
        <v>6.8525</v>
      </c>
      <c r="E49" s="42">
        <v>7.2154999999999996</v>
      </c>
      <c r="F49" s="34">
        <f t="shared" si="0"/>
        <v>0.36299999999999955</v>
      </c>
      <c r="G49" s="75">
        <f>(C49/C230)*G11</f>
        <v>5.6190448094267979E-2</v>
      </c>
      <c r="H49" s="76">
        <f t="shared" si="1"/>
        <v>0.41919044809426753</v>
      </c>
      <c r="I49" s="45"/>
      <c r="J49" s="38"/>
      <c r="K49" s="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x14ac:dyDescent="0.25">
      <c r="A50" s="31">
        <v>241</v>
      </c>
      <c r="B50" s="32">
        <v>81500234</v>
      </c>
      <c r="C50" s="33">
        <v>52.7</v>
      </c>
      <c r="D50" s="42">
        <v>2.7606999999999999</v>
      </c>
      <c r="E50" s="42">
        <v>2.8028</v>
      </c>
      <c r="F50" s="34">
        <f t="shared" si="0"/>
        <v>4.2100000000000026E-2</v>
      </c>
      <c r="G50" s="75">
        <f>(C50/C230)*G11</f>
        <v>6.5082123397097208E-2</v>
      </c>
      <c r="H50" s="76">
        <f t="shared" si="1"/>
        <v>0.10718212339709723</v>
      </c>
      <c r="I50" s="45"/>
      <c r="J50" s="38"/>
      <c r="K50" s="6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x14ac:dyDescent="0.25">
      <c r="A51" s="31">
        <v>242</v>
      </c>
      <c r="B51" s="32">
        <v>81500252</v>
      </c>
      <c r="C51" s="33">
        <v>43.7</v>
      </c>
      <c r="D51" s="42">
        <v>3.3999999999999998E-3</v>
      </c>
      <c r="E51" s="42">
        <v>3.3999999999999998E-3</v>
      </c>
      <c r="F51" s="34">
        <f t="shared" si="0"/>
        <v>0</v>
      </c>
      <c r="G51" s="75">
        <f>(C51/C230)*G11</f>
        <v>5.3967529268560681E-2</v>
      </c>
      <c r="H51" s="76">
        <f t="shared" si="1"/>
        <v>5.3967529268560681E-2</v>
      </c>
      <c r="I51" s="45"/>
      <c r="J51" s="38"/>
      <c r="K51" s="6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x14ac:dyDescent="0.25">
      <c r="A52" s="31">
        <v>243</v>
      </c>
      <c r="B52" s="32">
        <v>81500256</v>
      </c>
      <c r="C52" s="33">
        <v>77.3</v>
      </c>
      <c r="D52" s="42">
        <v>5.7981999999999996</v>
      </c>
      <c r="E52" s="42">
        <v>5.7981999999999996</v>
      </c>
      <c r="F52" s="34">
        <f t="shared" si="0"/>
        <v>0</v>
      </c>
      <c r="G52" s="75">
        <f>(C52/C230)*G11</f>
        <v>9.5462014015097019E-2</v>
      </c>
      <c r="H52" s="76">
        <f t="shared" si="1"/>
        <v>9.5462014015097019E-2</v>
      </c>
      <c r="I52" s="45"/>
      <c r="J52" s="38"/>
      <c r="K52" s="6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x14ac:dyDescent="0.25">
      <c r="A53" s="31">
        <v>244</v>
      </c>
      <c r="B53" s="32">
        <v>81500256</v>
      </c>
      <c r="C53" s="33">
        <v>77.099999999999994</v>
      </c>
      <c r="D53" s="42">
        <v>8.8720999999999997</v>
      </c>
      <c r="E53" s="42">
        <v>9.3539999999999992</v>
      </c>
      <c r="F53" s="34">
        <f t="shared" si="0"/>
        <v>0.48189999999999955</v>
      </c>
      <c r="G53" s="75">
        <f>(C53/C230)*G11</f>
        <v>9.5215023034462873E-2</v>
      </c>
      <c r="H53" s="76">
        <f t="shared" si="1"/>
        <v>0.57711502303446238</v>
      </c>
      <c r="I53" s="45"/>
      <c r="J53" s="38"/>
      <c r="K53" s="6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31">
        <v>245</v>
      </c>
      <c r="B54" s="32">
        <v>81500255</v>
      </c>
      <c r="C54" s="33">
        <v>47.4</v>
      </c>
      <c r="D54" s="42">
        <v>3.8197999999999999</v>
      </c>
      <c r="E54" s="42">
        <v>4.3788</v>
      </c>
      <c r="F54" s="34">
        <f t="shared" si="0"/>
        <v>0.55900000000000016</v>
      </c>
      <c r="G54" s="75">
        <f>(C54/C230)*G11</f>
        <v>5.8536862410292351E-2</v>
      </c>
      <c r="H54" s="76">
        <f t="shared" si="1"/>
        <v>0.61753686241029249</v>
      </c>
      <c r="I54" s="45"/>
      <c r="J54" s="38"/>
      <c r="K54" s="6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x14ac:dyDescent="0.25">
      <c r="A55" s="31">
        <v>246</v>
      </c>
      <c r="B55" s="32">
        <v>81500240</v>
      </c>
      <c r="C55" s="33">
        <v>51.7</v>
      </c>
      <c r="D55" s="42">
        <v>2.5697999999999999</v>
      </c>
      <c r="E55" s="42">
        <v>2.5697999999999999</v>
      </c>
      <c r="F55" s="34">
        <f t="shared" si="0"/>
        <v>0</v>
      </c>
      <c r="G55" s="75">
        <f>(C55/C230)*G11</f>
        <v>6.3847168493926479E-2</v>
      </c>
      <c r="H55" s="76">
        <f t="shared" si="1"/>
        <v>6.3847168493926479E-2</v>
      </c>
      <c r="I55" s="45"/>
      <c r="J55" s="38"/>
      <c r="K55" s="6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x14ac:dyDescent="0.25">
      <c r="A56" s="31">
        <v>247</v>
      </c>
      <c r="B56" s="32">
        <v>81500239</v>
      </c>
      <c r="C56" s="33">
        <v>48.6</v>
      </c>
      <c r="D56" s="34">
        <v>9.1509999999999998</v>
      </c>
      <c r="E56" s="34">
        <v>9.4139999999999997</v>
      </c>
      <c r="F56" s="34">
        <f t="shared" si="0"/>
        <v>0.2629999999999999</v>
      </c>
      <c r="G56" s="75">
        <f>(C56/C230)*G11</f>
        <v>6.0018808294097226E-2</v>
      </c>
      <c r="H56" s="76">
        <f t="shared" si="1"/>
        <v>0.32301880829409713</v>
      </c>
      <c r="I56" s="45"/>
      <c r="J56" s="38"/>
      <c r="K56" s="6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x14ac:dyDescent="0.25">
      <c r="A57" s="31">
        <v>248</v>
      </c>
      <c r="B57" s="32">
        <v>81500233</v>
      </c>
      <c r="C57" s="33">
        <v>44.3</v>
      </c>
      <c r="D57" s="34">
        <v>3.1749000000000001</v>
      </c>
      <c r="E57" s="34">
        <v>3.8426</v>
      </c>
      <c r="F57" s="34">
        <f t="shared" si="0"/>
        <v>0.66769999999999996</v>
      </c>
      <c r="G57" s="75">
        <f>(C57/C230)*G11</f>
        <v>5.4708502210463104E-2</v>
      </c>
      <c r="H57" s="76">
        <f t="shared" si="1"/>
        <v>0.72240850221046304</v>
      </c>
      <c r="I57" s="45"/>
      <c r="J57" s="38"/>
      <c r="K57" s="6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x14ac:dyDescent="0.25">
      <c r="A58" s="31">
        <v>249</v>
      </c>
      <c r="B58" s="32">
        <v>81500235</v>
      </c>
      <c r="C58" s="33">
        <v>63.2</v>
      </c>
      <c r="D58" s="34">
        <v>12.289300000000001</v>
      </c>
      <c r="E58" s="34">
        <v>13.0496</v>
      </c>
      <c r="F58" s="34">
        <f t="shared" si="0"/>
        <v>0.76029999999999909</v>
      </c>
      <c r="G58" s="75">
        <f>(C58/C230)*G11</f>
        <v>7.8049149880389815E-2</v>
      </c>
      <c r="H58" s="76">
        <f t="shared" si="1"/>
        <v>0.83834914988038889</v>
      </c>
      <c r="I58" s="45"/>
      <c r="J58" s="38"/>
      <c r="K58" s="6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31">
        <v>250</v>
      </c>
      <c r="B59" s="32">
        <v>81500236</v>
      </c>
      <c r="C59" s="33">
        <v>36.299999999999997</v>
      </c>
      <c r="D59" s="34">
        <v>5.8258000000000001</v>
      </c>
      <c r="E59" s="34">
        <v>6.3464</v>
      </c>
      <c r="F59" s="34">
        <f t="shared" si="0"/>
        <v>0.52059999999999995</v>
      </c>
      <c r="G59" s="75">
        <f>(C59/C230)*G11</f>
        <v>4.4828862985097306E-2</v>
      </c>
      <c r="H59" s="76">
        <f t="shared" si="1"/>
        <v>0.5654288629850972</v>
      </c>
      <c r="I59" s="45"/>
      <c r="J59" s="38"/>
      <c r="K59" s="6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31">
        <v>251</v>
      </c>
      <c r="B60" s="32">
        <v>81500238</v>
      </c>
      <c r="C60" s="33">
        <v>63.6</v>
      </c>
      <c r="D60" s="34">
        <v>12.4916</v>
      </c>
      <c r="E60" s="34">
        <v>13.496</v>
      </c>
      <c r="F60" s="34">
        <f t="shared" si="0"/>
        <v>1.0044000000000004</v>
      </c>
      <c r="G60" s="75">
        <f>(C60/C230)*G11</f>
        <v>7.8543131841658106E-2</v>
      </c>
      <c r="H60" s="76">
        <f t="shared" si="1"/>
        <v>1.0829431318416585</v>
      </c>
      <c r="I60" s="45"/>
      <c r="J60" s="38"/>
      <c r="K60" s="6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31">
        <v>252</v>
      </c>
      <c r="B61" s="32">
        <v>81500237</v>
      </c>
      <c r="C61" s="33">
        <v>45.7</v>
      </c>
      <c r="D61" s="34">
        <v>0.86550000000000005</v>
      </c>
      <c r="E61" s="34">
        <v>0.86550000000000005</v>
      </c>
      <c r="F61" s="34">
        <f t="shared" si="0"/>
        <v>0</v>
      </c>
      <c r="G61" s="75">
        <f>(C61/C230)*G11</f>
        <v>5.6437439074902125E-2</v>
      </c>
      <c r="H61" s="76">
        <f t="shared" si="1"/>
        <v>5.6437439074902125E-2</v>
      </c>
      <c r="I61" s="45"/>
      <c r="J61" s="38"/>
      <c r="K61" s="6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x14ac:dyDescent="0.25">
      <c r="A62" s="31">
        <v>253</v>
      </c>
      <c r="B62" s="32">
        <v>81500232</v>
      </c>
      <c r="C62" s="33">
        <v>52.8</v>
      </c>
      <c r="D62" s="34">
        <v>10.0694</v>
      </c>
      <c r="E62" s="34">
        <v>10.675800000000001</v>
      </c>
      <c r="F62" s="34">
        <f t="shared" si="0"/>
        <v>0.60640000000000072</v>
      </c>
      <c r="G62" s="75">
        <f>(C62/C230)*G11</f>
        <v>6.5205618887414274E-2</v>
      </c>
      <c r="H62" s="76">
        <f t="shared" si="1"/>
        <v>0.67160561888741499</v>
      </c>
      <c r="I62" s="45"/>
      <c r="J62" s="38"/>
      <c r="K62" s="6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x14ac:dyDescent="0.25">
      <c r="A63" s="31">
        <v>254</v>
      </c>
      <c r="B63" s="32">
        <v>81500226</v>
      </c>
      <c r="C63" s="33">
        <v>43.4</v>
      </c>
      <c r="D63" s="34">
        <v>8.1553000000000004</v>
      </c>
      <c r="E63" s="34">
        <v>8.5206</v>
      </c>
      <c r="F63" s="34">
        <f t="shared" si="0"/>
        <v>0.36529999999999951</v>
      </c>
      <c r="G63" s="75">
        <f>(C63/C230)*G11</f>
        <v>5.3597042797609455E-2</v>
      </c>
      <c r="H63" s="76">
        <f t="shared" si="1"/>
        <v>0.41889704279760898</v>
      </c>
      <c r="I63" s="45"/>
      <c r="J63" s="38"/>
      <c r="K63" s="6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31">
        <v>255</v>
      </c>
      <c r="B64" s="32">
        <v>81500227</v>
      </c>
      <c r="C64" s="33">
        <v>77.099999999999994</v>
      </c>
      <c r="D64" s="34">
        <v>13.960800000000001</v>
      </c>
      <c r="E64" s="34">
        <v>14.392200000000001</v>
      </c>
      <c r="F64" s="34">
        <f t="shared" si="0"/>
        <v>0.43140000000000001</v>
      </c>
      <c r="G64" s="75">
        <f>(C64/C230)*G11</f>
        <v>9.5215023034462873E-2</v>
      </c>
      <c r="H64" s="76">
        <f t="shared" si="1"/>
        <v>0.52661502303446284</v>
      </c>
      <c r="I64" s="45"/>
      <c r="J64" s="38"/>
      <c r="K64" s="6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31">
        <v>256</v>
      </c>
      <c r="B65" s="41">
        <v>81500230</v>
      </c>
      <c r="C65" s="33">
        <v>77.400000000000006</v>
      </c>
      <c r="D65" s="34">
        <v>15.8024</v>
      </c>
      <c r="E65" s="34">
        <v>16.439599999999999</v>
      </c>
      <c r="F65" s="34">
        <f t="shared" si="0"/>
        <v>0.63719999999999821</v>
      </c>
      <c r="G65" s="75">
        <f>(C65/C230)*G11</f>
        <v>9.5585509505414112E-2</v>
      </c>
      <c r="H65" s="76">
        <f t="shared" si="1"/>
        <v>0.73278550950541232</v>
      </c>
      <c r="I65" s="45"/>
      <c r="J65" s="38"/>
      <c r="K65" s="6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x14ac:dyDescent="0.25">
      <c r="A66" s="31">
        <v>257</v>
      </c>
      <c r="B66" s="32">
        <v>81500228</v>
      </c>
      <c r="C66" s="33">
        <v>47.7</v>
      </c>
      <c r="D66" s="34">
        <v>7.0434000000000001</v>
      </c>
      <c r="E66" s="34">
        <v>7.4211999999999998</v>
      </c>
      <c r="F66" s="34">
        <f t="shared" si="0"/>
        <v>0.37779999999999969</v>
      </c>
      <c r="G66" s="75">
        <f>(C66/C230)*G11</f>
        <v>5.8907348881243576E-2</v>
      </c>
      <c r="H66" s="76">
        <f t="shared" si="1"/>
        <v>0.4367073488812433</v>
      </c>
      <c r="I66" s="45"/>
      <c r="J66" s="38"/>
      <c r="K66" s="6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x14ac:dyDescent="0.25">
      <c r="A67" s="31">
        <v>258</v>
      </c>
      <c r="B67" s="32">
        <v>81500225</v>
      </c>
      <c r="C67" s="33">
        <v>51.6</v>
      </c>
      <c r="D67" s="34">
        <v>1.1516</v>
      </c>
      <c r="E67" s="34">
        <v>1.1516</v>
      </c>
      <c r="F67" s="34">
        <f t="shared" si="0"/>
        <v>0</v>
      </c>
      <c r="G67" s="75">
        <f>(C67/C230)*G11</f>
        <v>6.3723673003609399E-2</v>
      </c>
      <c r="H67" s="76">
        <f t="shared" si="1"/>
        <v>6.3723673003609399E-2</v>
      </c>
      <c r="I67" s="45"/>
      <c r="J67" s="38"/>
      <c r="K67" s="6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x14ac:dyDescent="0.25">
      <c r="A68" s="31">
        <v>259</v>
      </c>
      <c r="B68" s="32">
        <v>81500229</v>
      </c>
      <c r="C68" s="33">
        <v>48.4</v>
      </c>
      <c r="D68" s="34">
        <v>3.1875</v>
      </c>
      <c r="E68" s="34">
        <v>3.4226999999999999</v>
      </c>
      <c r="F68" s="34">
        <f t="shared" si="0"/>
        <v>0.23519999999999985</v>
      </c>
      <c r="G68" s="75">
        <f>(C68/C230)*G11</f>
        <v>5.9771817313463073E-2</v>
      </c>
      <c r="H68" s="76">
        <f t="shared" si="1"/>
        <v>0.29497181731346295</v>
      </c>
      <c r="I68" s="45"/>
      <c r="J68" s="38"/>
      <c r="K68" s="6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x14ac:dyDescent="0.25">
      <c r="A69" s="31">
        <v>260</v>
      </c>
      <c r="B69" s="32">
        <v>81500231</v>
      </c>
      <c r="C69" s="33">
        <v>44.7</v>
      </c>
      <c r="D69" s="34">
        <v>5.8193000000000001</v>
      </c>
      <c r="E69" s="34">
        <v>6.4832000000000001</v>
      </c>
      <c r="F69" s="34">
        <f t="shared" si="0"/>
        <v>0.66389999999999993</v>
      </c>
      <c r="G69" s="75">
        <f>(C69/C230)*G11</f>
        <v>5.5202484171731403E-2</v>
      </c>
      <c r="H69" s="76">
        <f t="shared" si="1"/>
        <v>0.71910248417173128</v>
      </c>
      <c r="I69" s="45"/>
      <c r="J69" s="38"/>
      <c r="K69" s="6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x14ac:dyDescent="0.25">
      <c r="A70" s="31">
        <v>261</v>
      </c>
      <c r="B70" s="32">
        <v>81500272</v>
      </c>
      <c r="C70" s="33">
        <v>63.5</v>
      </c>
      <c r="D70" s="34">
        <v>4.1460999999999997</v>
      </c>
      <c r="E70" s="34">
        <v>4.3239000000000001</v>
      </c>
      <c r="F70" s="34">
        <f t="shared" si="0"/>
        <v>0.1778000000000004</v>
      </c>
      <c r="G70" s="75">
        <f>(C70/C230)*G11</f>
        <v>7.8419636351341027E-2</v>
      </c>
      <c r="H70" s="76">
        <f t="shared" si="1"/>
        <v>0.25621963635134143</v>
      </c>
      <c r="I70" s="45"/>
      <c r="J70" s="38"/>
      <c r="K70" s="6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x14ac:dyDescent="0.25">
      <c r="A71" s="31">
        <v>262</v>
      </c>
      <c r="B71" s="32">
        <v>81500271</v>
      </c>
      <c r="C71" s="33">
        <v>36.5</v>
      </c>
      <c r="D71" s="34">
        <v>0.92949999999999999</v>
      </c>
      <c r="E71" s="34">
        <v>0.92949999999999999</v>
      </c>
      <c r="F71" s="34">
        <f t="shared" si="0"/>
        <v>0</v>
      </c>
      <c r="G71" s="75">
        <f>(C71/C230)*G11</f>
        <v>4.5075853965731459E-2</v>
      </c>
      <c r="H71" s="76">
        <f t="shared" si="1"/>
        <v>4.5075853965731459E-2</v>
      </c>
      <c r="I71" s="45"/>
      <c r="J71" s="38"/>
      <c r="K71" s="6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x14ac:dyDescent="0.25">
      <c r="A72" s="31">
        <v>263</v>
      </c>
      <c r="B72" s="32">
        <v>81500258</v>
      </c>
      <c r="C72" s="33">
        <v>63.8</v>
      </c>
      <c r="D72" s="34">
        <v>5.5792999999999999</v>
      </c>
      <c r="E72" s="34">
        <v>5.6174999999999997</v>
      </c>
      <c r="F72" s="34">
        <f t="shared" si="0"/>
        <v>3.819999999999979E-2</v>
      </c>
      <c r="G72" s="75">
        <f>(C72/C230)*G11</f>
        <v>7.8790122822292238E-2</v>
      </c>
      <c r="H72" s="76">
        <f t="shared" si="1"/>
        <v>0.11699012282229203</v>
      </c>
      <c r="I72" s="45"/>
      <c r="J72" s="38"/>
      <c r="K72" s="6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x14ac:dyDescent="0.25">
      <c r="A73" s="31">
        <v>264</v>
      </c>
      <c r="B73" s="32">
        <v>81500257</v>
      </c>
      <c r="C73" s="33">
        <v>45.6</v>
      </c>
      <c r="D73" s="34">
        <v>8.3483000000000001</v>
      </c>
      <c r="E73" s="34">
        <v>9.0668000000000006</v>
      </c>
      <c r="F73" s="34">
        <f t="shared" si="0"/>
        <v>0.71850000000000058</v>
      </c>
      <c r="G73" s="75">
        <f>(C73/C230)*G11</f>
        <v>5.6313943584585052E-2</v>
      </c>
      <c r="H73" s="76">
        <f t="shared" si="1"/>
        <v>0.77481394358458566</v>
      </c>
      <c r="I73" s="45"/>
      <c r="J73" s="38"/>
      <c r="K73" s="6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x14ac:dyDescent="0.25">
      <c r="A74" s="31">
        <v>265</v>
      </c>
      <c r="B74" s="32">
        <v>81500519</v>
      </c>
      <c r="C74" s="33">
        <v>53.2</v>
      </c>
      <c r="D74" s="34">
        <v>0.82569999999999999</v>
      </c>
      <c r="E74" s="34">
        <v>1.0507</v>
      </c>
      <c r="F74" s="34">
        <f t="shared" si="0"/>
        <v>0.22499999999999998</v>
      </c>
      <c r="G74" s="75">
        <f>(C74/C230)*G11</f>
        <v>6.5699600848682566E-2</v>
      </c>
      <c r="H74" s="76">
        <f t="shared" si="1"/>
        <v>0.29069960084868252</v>
      </c>
      <c r="I74" s="45"/>
      <c r="J74" s="38"/>
      <c r="K74" s="6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x14ac:dyDescent="0.25">
      <c r="A75" s="31">
        <v>266</v>
      </c>
      <c r="B75" s="32">
        <v>81500516</v>
      </c>
      <c r="C75" s="33">
        <v>42.9</v>
      </c>
      <c r="D75" s="34">
        <v>1.4493</v>
      </c>
      <c r="E75" s="34">
        <v>1.4493</v>
      </c>
      <c r="F75" s="34">
        <f t="shared" si="0"/>
        <v>0</v>
      </c>
      <c r="G75" s="75">
        <f>(C75/C230)*G11</f>
        <v>5.2979565346024091E-2</v>
      </c>
      <c r="H75" s="76">
        <f t="shared" si="1"/>
        <v>5.2979565346024091E-2</v>
      </c>
      <c r="I75" s="45"/>
      <c r="J75" s="38"/>
      <c r="K75" s="6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x14ac:dyDescent="0.25">
      <c r="A76" s="31">
        <v>267</v>
      </c>
      <c r="B76" s="32">
        <v>81500512</v>
      </c>
      <c r="C76" s="33">
        <v>77.2</v>
      </c>
      <c r="D76" s="34">
        <v>1.4974000000000001</v>
      </c>
      <c r="E76" s="34">
        <v>1.5031000000000001</v>
      </c>
      <c r="F76" s="34">
        <f t="shared" si="0"/>
        <v>5.7000000000000384E-3</v>
      </c>
      <c r="G76" s="75">
        <f>(C76/C230)*G11</f>
        <v>9.5338518524779967E-2</v>
      </c>
      <c r="H76" s="76">
        <f t="shared" si="1"/>
        <v>0.10103851852478</v>
      </c>
      <c r="I76" s="45"/>
      <c r="J76" s="38"/>
      <c r="K76" s="6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x14ac:dyDescent="0.25">
      <c r="A77" s="31">
        <v>268</v>
      </c>
      <c r="B77" s="32">
        <v>81500518</v>
      </c>
      <c r="C77" s="33">
        <v>77</v>
      </c>
      <c r="D77" s="34">
        <v>6.8154000000000003</v>
      </c>
      <c r="E77" s="34">
        <v>7.3285999999999998</v>
      </c>
      <c r="F77" s="34">
        <f t="shared" si="0"/>
        <v>0.51319999999999943</v>
      </c>
      <c r="G77" s="75">
        <f>(C77/C230)*G11</f>
        <v>9.5091527544145807E-2</v>
      </c>
      <c r="H77" s="76">
        <f t="shared" si="1"/>
        <v>0.60829152754414528</v>
      </c>
      <c r="I77" s="45"/>
      <c r="J77" s="38"/>
      <c r="K77" s="6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x14ac:dyDescent="0.25">
      <c r="A78" s="31">
        <v>269</v>
      </c>
      <c r="B78" s="32">
        <v>81500517</v>
      </c>
      <c r="C78" s="33">
        <v>47.2</v>
      </c>
      <c r="D78" s="34">
        <v>4.1642000000000001</v>
      </c>
      <c r="E78" s="34">
        <v>4.3846999999999996</v>
      </c>
      <c r="F78" s="34">
        <f t="shared" si="0"/>
        <v>0.22049999999999947</v>
      </c>
      <c r="G78" s="75">
        <f>(C78/C230)*G11</f>
        <v>5.8289871429658212E-2</v>
      </c>
      <c r="H78" s="76">
        <f t="shared" si="1"/>
        <v>0.27878987142965767</v>
      </c>
      <c r="I78" s="45"/>
      <c r="J78" s="38"/>
      <c r="K78" s="6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x14ac:dyDescent="0.25">
      <c r="A79" s="31">
        <v>270</v>
      </c>
      <c r="B79" s="32">
        <v>81500514</v>
      </c>
      <c r="C79" s="33">
        <v>52.4</v>
      </c>
      <c r="D79" s="34">
        <v>3.2801999999999998</v>
      </c>
      <c r="E79" s="34">
        <v>3.581</v>
      </c>
      <c r="F79" s="34">
        <f t="shared" ref="F79:F142" si="2">E79-D79</f>
        <v>0.30080000000000018</v>
      </c>
      <c r="G79" s="75">
        <f>(C79/C230)*G11</f>
        <v>6.4711636926145982E-2</v>
      </c>
      <c r="H79" s="76">
        <f t="shared" ref="H79:H142" si="3">G79+F79</f>
        <v>0.36551163692614619</v>
      </c>
      <c r="I79" s="45"/>
      <c r="J79" s="38"/>
      <c r="K79" s="6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x14ac:dyDescent="0.25">
      <c r="A80" s="31">
        <v>271</v>
      </c>
      <c r="B80" s="32">
        <v>81500508</v>
      </c>
      <c r="C80" s="33">
        <v>48.2</v>
      </c>
      <c r="D80" s="34">
        <v>0</v>
      </c>
      <c r="E80" s="34">
        <v>0</v>
      </c>
      <c r="F80" s="34">
        <f t="shared" si="2"/>
        <v>0</v>
      </c>
      <c r="G80" s="75">
        <f>(C80/C230)*G11</f>
        <v>5.9524826332828934E-2</v>
      </c>
      <c r="H80" s="76">
        <f t="shared" si="3"/>
        <v>5.9524826332828934E-2</v>
      </c>
      <c r="I80" s="45"/>
      <c r="J80" s="38"/>
      <c r="K80" s="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x14ac:dyDescent="0.25">
      <c r="A81" s="31">
        <v>272</v>
      </c>
      <c r="B81" s="32">
        <v>81500513</v>
      </c>
      <c r="C81" s="33">
        <v>44.6</v>
      </c>
      <c r="D81" s="34">
        <v>1.9825999999999999</v>
      </c>
      <c r="E81" s="34">
        <v>2.0485000000000002</v>
      </c>
      <c r="F81" s="34">
        <f t="shared" si="2"/>
        <v>6.5900000000000292E-2</v>
      </c>
      <c r="G81" s="75">
        <f>(C81/C230)*G11</f>
        <v>5.507898868141433E-2</v>
      </c>
      <c r="H81" s="76">
        <f t="shared" si="3"/>
        <v>0.12097898868141463</v>
      </c>
      <c r="I81" s="45"/>
      <c r="J81" s="38"/>
      <c r="K81" s="6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x14ac:dyDescent="0.25">
      <c r="A82" s="31">
        <v>273</v>
      </c>
      <c r="B82" s="32">
        <v>81500509</v>
      </c>
      <c r="C82" s="33">
        <v>63.7</v>
      </c>
      <c r="D82" s="34">
        <v>3.6322000000000001</v>
      </c>
      <c r="E82" s="34">
        <v>3.8767</v>
      </c>
      <c r="F82" s="34">
        <f t="shared" si="2"/>
        <v>0.24449999999999994</v>
      </c>
      <c r="G82" s="75">
        <f>(C82/C230)*G11</f>
        <v>7.8666627331975172E-2</v>
      </c>
      <c r="H82" s="76">
        <f t="shared" si="3"/>
        <v>0.3231666273319751</v>
      </c>
      <c r="I82" s="45"/>
      <c r="J82" s="38"/>
      <c r="K82" s="6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x14ac:dyDescent="0.25">
      <c r="A83" s="31">
        <v>274</v>
      </c>
      <c r="B83" s="32">
        <v>81500506</v>
      </c>
      <c r="C83" s="33">
        <v>36.4</v>
      </c>
      <c r="D83" s="34">
        <v>0</v>
      </c>
      <c r="E83" s="34">
        <v>0</v>
      </c>
      <c r="F83" s="34">
        <f t="shared" si="2"/>
        <v>0</v>
      </c>
      <c r="G83" s="75">
        <f>(C83/C230)*G11</f>
        <v>4.4952358475414379E-2</v>
      </c>
      <c r="H83" s="76">
        <f t="shared" si="3"/>
        <v>4.4952358475414379E-2</v>
      </c>
      <c r="I83" s="45"/>
      <c r="J83" s="38"/>
      <c r="K83" s="6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x14ac:dyDescent="0.25">
      <c r="A84" s="31">
        <v>275</v>
      </c>
      <c r="B84" s="32">
        <v>81500505</v>
      </c>
      <c r="C84" s="33">
        <v>64.2</v>
      </c>
      <c r="D84" s="34">
        <v>8.6096000000000004</v>
      </c>
      <c r="E84" s="34">
        <v>9.0267999999999997</v>
      </c>
      <c r="F84" s="34">
        <f t="shared" si="2"/>
        <v>0.41719999999999935</v>
      </c>
      <c r="G84" s="75">
        <f>(C84/C230)*G11</f>
        <v>7.928410478356053E-2</v>
      </c>
      <c r="H84" s="76">
        <f t="shared" si="3"/>
        <v>0.49648410478355987</v>
      </c>
      <c r="I84" s="45"/>
      <c r="J84" s="38"/>
      <c r="K84" s="6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x14ac:dyDescent="0.25">
      <c r="A85" s="31">
        <v>276</v>
      </c>
      <c r="B85" s="32">
        <v>81500515</v>
      </c>
      <c r="C85" s="33">
        <v>45.5</v>
      </c>
      <c r="D85" s="34">
        <v>6.3676000000000004</v>
      </c>
      <c r="E85" s="34">
        <v>6.5537000000000001</v>
      </c>
      <c r="F85" s="34">
        <f t="shared" si="2"/>
        <v>0.18609999999999971</v>
      </c>
      <c r="G85" s="75">
        <f>(C85/C230)*G11</f>
        <v>5.6190448094267979E-2</v>
      </c>
      <c r="H85" s="76">
        <f t="shared" si="3"/>
        <v>0.2422904480942677</v>
      </c>
      <c r="I85" s="45"/>
      <c r="J85" s="38"/>
      <c r="K85" s="6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x14ac:dyDescent="0.25">
      <c r="A86" s="31">
        <v>277</v>
      </c>
      <c r="B86" s="32">
        <v>81500420</v>
      </c>
      <c r="C86" s="33">
        <v>52.7</v>
      </c>
      <c r="D86" s="34">
        <v>8.6265999999999998</v>
      </c>
      <c r="E86" s="34">
        <v>8.7804000000000002</v>
      </c>
      <c r="F86" s="34">
        <f t="shared" si="2"/>
        <v>0.15380000000000038</v>
      </c>
      <c r="G86" s="75">
        <f>(C86/C230)*G11</f>
        <v>6.5082123397097208E-2</v>
      </c>
      <c r="H86" s="76">
        <f t="shared" si="3"/>
        <v>0.21888212339709759</v>
      </c>
      <c r="I86" s="45"/>
      <c r="J86" s="38"/>
      <c r="K86" s="6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x14ac:dyDescent="0.25">
      <c r="A87" s="31">
        <v>278</v>
      </c>
      <c r="B87" s="32">
        <v>81500510</v>
      </c>
      <c r="C87" s="33">
        <v>42.9</v>
      </c>
      <c r="D87" s="34">
        <v>6.0256999999999996</v>
      </c>
      <c r="E87" s="34">
        <v>6.4897999999999998</v>
      </c>
      <c r="F87" s="34">
        <f t="shared" si="2"/>
        <v>0.46410000000000018</v>
      </c>
      <c r="G87" s="75">
        <f>(C87/C230)*G11</f>
        <v>5.2979565346024091E-2</v>
      </c>
      <c r="H87" s="76">
        <f t="shared" si="3"/>
        <v>0.51707956534602428</v>
      </c>
      <c r="I87" s="45"/>
      <c r="J87" s="38"/>
      <c r="K87" s="6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x14ac:dyDescent="0.25">
      <c r="A88" s="31">
        <v>279</v>
      </c>
      <c r="B88" s="32">
        <v>81500511</v>
      </c>
      <c r="C88" s="33">
        <v>77</v>
      </c>
      <c r="D88" s="34">
        <v>18.335699999999999</v>
      </c>
      <c r="E88" s="34">
        <v>19.234100000000002</v>
      </c>
      <c r="F88" s="34">
        <f t="shared" si="2"/>
        <v>0.89840000000000231</v>
      </c>
      <c r="G88" s="75">
        <f>(C88/C230)*G11</f>
        <v>9.5091527544145807E-2</v>
      </c>
      <c r="H88" s="76">
        <f t="shared" si="3"/>
        <v>0.99349152754414816</v>
      </c>
      <c r="I88" s="45"/>
      <c r="J88" s="38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x14ac:dyDescent="0.25">
      <c r="A89" s="31">
        <v>280</v>
      </c>
      <c r="B89" s="32">
        <v>81500504</v>
      </c>
      <c r="C89" s="33">
        <v>76.900000000000006</v>
      </c>
      <c r="D89" s="34">
        <v>10.658200000000001</v>
      </c>
      <c r="E89" s="34">
        <v>11.190300000000001</v>
      </c>
      <c r="F89" s="34">
        <f t="shared" si="2"/>
        <v>0.5320999999999998</v>
      </c>
      <c r="G89" s="75">
        <f>(C89/C230)*G11</f>
        <v>9.4968032053828741E-2</v>
      </c>
      <c r="H89" s="76">
        <f t="shared" si="3"/>
        <v>0.62706803205382855</v>
      </c>
      <c r="I89" s="45"/>
      <c r="J89" s="38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x14ac:dyDescent="0.25">
      <c r="A90" s="31">
        <v>281</v>
      </c>
      <c r="B90" s="32">
        <v>81500507</v>
      </c>
      <c r="C90" s="33">
        <v>46.7</v>
      </c>
      <c r="D90" s="34">
        <v>4.9561999999999999</v>
      </c>
      <c r="E90" s="34">
        <v>5.4394</v>
      </c>
      <c r="F90" s="34">
        <f t="shared" si="2"/>
        <v>0.48320000000000007</v>
      </c>
      <c r="G90" s="75">
        <f>(C90/C230)*G11</f>
        <v>5.7672393978072847E-2</v>
      </c>
      <c r="H90" s="76">
        <f t="shared" si="3"/>
        <v>0.54087239397807296</v>
      </c>
      <c r="I90" s="45"/>
      <c r="J90" s="38"/>
      <c r="K90" s="6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x14ac:dyDescent="0.25">
      <c r="A91" s="31">
        <v>282</v>
      </c>
      <c r="B91" s="32">
        <v>81500414</v>
      </c>
      <c r="C91" s="33">
        <v>52.2</v>
      </c>
      <c r="D91" s="34">
        <v>6.3038999999999996</v>
      </c>
      <c r="E91" s="34">
        <v>6.7621000000000002</v>
      </c>
      <c r="F91" s="34">
        <f t="shared" si="2"/>
        <v>0.45820000000000061</v>
      </c>
      <c r="G91" s="75">
        <f>(C91/C230)*G11</f>
        <v>6.4464645945511836E-2</v>
      </c>
      <c r="H91" s="76">
        <f t="shared" si="3"/>
        <v>0.52266464594551243</v>
      </c>
      <c r="I91" s="45"/>
      <c r="J91" s="38"/>
      <c r="K91" s="6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x14ac:dyDescent="0.25">
      <c r="A92" s="31">
        <v>283</v>
      </c>
      <c r="B92" s="32">
        <v>81500415</v>
      </c>
      <c r="C92" s="33">
        <v>48.3</v>
      </c>
      <c r="D92" s="34">
        <v>7.2065000000000001</v>
      </c>
      <c r="E92" s="34">
        <v>7.5235000000000003</v>
      </c>
      <c r="F92" s="34">
        <f t="shared" si="2"/>
        <v>0.31700000000000017</v>
      </c>
      <c r="G92" s="75">
        <f>(C92/C230)*G11</f>
        <v>5.9648321823146007E-2</v>
      </c>
      <c r="H92" s="76">
        <f t="shared" si="3"/>
        <v>0.37664832182314617</v>
      </c>
      <c r="I92" s="45"/>
      <c r="J92" s="38"/>
      <c r="K92" s="6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x14ac:dyDescent="0.25">
      <c r="A93" s="31">
        <v>284</v>
      </c>
      <c r="B93" s="1">
        <v>81500422</v>
      </c>
      <c r="C93" s="2">
        <v>44.6</v>
      </c>
      <c r="D93" s="34">
        <v>5.6593</v>
      </c>
      <c r="E93" s="34">
        <v>6.0254000000000003</v>
      </c>
      <c r="F93" s="34">
        <f t="shared" si="2"/>
        <v>0.36610000000000031</v>
      </c>
      <c r="G93" s="75">
        <f>(C93/C230)*G11</f>
        <v>5.507898868141433E-2</v>
      </c>
      <c r="H93" s="76">
        <f t="shared" si="3"/>
        <v>0.42117898868141462</v>
      </c>
      <c r="I93" s="45"/>
      <c r="J93" s="38"/>
      <c r="K93" s="6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x14ac:dyDescent="0.25">
      <c r="A94" s="31">
        <v>285</v>
      </c>
      <c r="B94" s="1">
        <v>81500419</v>
      </c>
      <c r="C94" s="2">
        <v>63.6</v>
      </c>
      <c r="D94" s="34">
        <v>5.5570000000000004</v>
      </c>
      <c r="E94" s="34">
        <v>5.7885</v>
      </c>
      <c r="F94" s="34">
        <f t="shared" si="2"/>
        <v>0.23149999999999959</v>
      </c>
      <c r="G94" s="75">
        <f>(C94/C230)*G11</f>
        <v>7.8543131841658106E-2</v>
      </c>
      <c r="H94" s="76">
        <f t="shared" si="3"/>
        <v>0.31004313184165772</v>
      </c>
      <c r="I94" s="45"/>
      <c r="J94" s="38"/>
      <c r="K94" s="6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x14ac:dyDescent="0.25">
      <c r="A95" s="31">
        <v>286</v>
      </c>
      <c r="B95" s="1">
        <v>81500411</v>
      </c>
      <c r="C95" s="2">
        <v>35.799999999999997</v>
      </c>
      <c r="D95" s="34">
        <v>4.1382000000000003</v>
      </c>
      <c r="E95" s="34">
        <v>4.4378000000000002</v>
      </c>
      <c r="F95" s="34">
        <f t="shared" si="2"/>
        <v>0.29959999999999987</v>
      </c>
      <c r="G95" s="75">
        <f>(C95/C230)*G11</f>
        <v>4.4211385533511942E-2</v>
      </c>
      <c r="H95" s="76">
        <f t="shared" si="3"/>
        <v>0.34381138553351182</v>
      </c>
      <c r="I95" s="45"/>
      <c r="J95" s="38"/>
      <c r="K95" s="6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x14ac:dyDescent="0.25">
      <c r="A96" s="31">
        <v>287</v>
      </c>
      <c r="B96" s="1">
        <v>81500409</v>
      </c>
      <c r="C96" s="2">
        <v>64.3</v>
      </c>
      <c r="D96" s="34">
        <v>1.3636999999999999</v>
      </c>
      <c r="E96" s="34">
        <v>1.7811999999999999</v>
      </c>
      <c r="F96" s="34">
        <f t="shared" si="2"/>
        <v>0.41749999999999998</v>
      </c>
      <c r="G96" s="75">
        <f>(C96/C230)*G11</f>
        <v>7.9407600273877596E-2</v>
      </c>
      <c r="H96" s="76">
        <f t="shared" si="3"/>
        <v>0.49690760027387759</v>
      </c>
      <c r="I96" s="45"/>
      <c r="J96" s="38"/>
      <c r="K96" s="6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x14ac:dyDescent="0.25">
      <c r="A97" s="31">
        <v>288</v>
      </c>
      <c r="B97" s="1">
        <v>81500423</v>
      </c>
      <c r="C97" s="2">
        <v>45.4</v>
      </c>
      <c r="D97" s="34">
        <v>4.9764999999999997</v>
      </c>
      <c r="E97" s="34">
        <v>5.4823000000000004</v>
      </c>
      <c r="F97" s="34">
        <f t="shared" si="2"/>
        <v>0.50580000000000069</v>
      </c>
      <c r="G97" s="75">
        <f>(C97/C230)*G11</f>
        <v>5.6066952603950906E-2</v>
      </c>
      <c r="H97" s="76">
        <f t="shared" si="3"/>
        <v>0.56186695260395159</v>
      </c>
      <c r="I97" s="45"/>
      <c r="J97" s="38"/>
      <c r="K97" s="6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x14ac:dyDescent="0.25">
      <c r="A98" s="31">
        <v>289</v>
      </c>
      <c r="B98" s="1">
        <v>81500528</v>
      </c>
      <c r="C98" s="2">
        <v>52.9</v>
      </c>
      <c r="D98" s="34">
        <v>0.78790000000000004</v>
      </c>
      <c r="E98" s="34">
        <v>0.87549999999999994</v>
      </c>
      <c r="F98" s="34">
        <f t="shared" si="2"/>
        <v>8.75999999999999E-2</v>
      </c>
      <c r="G98" s="75">
        <f>(C98/C230)*G11</f>
        <v>6.532911437773134E-2</v>
      </c>
      <c r="H98" s="76">
        <f t="shared" si="3"/>
        <v>0.15292911437773124</v>
      </c>
      <c r="I98" s="45"/>
      <c r="J98" s="38"/>
      <c r="K98" s="6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x14ac:dyDescent="0.25">
      <c r="A99" s="31">
        <v>290</v>
      </c>
      <c r="B99" s="1">
        <v>81500416</v>
      </c>
      <c r="C99" s="2">
        <v>43</v>
      </c>
      <c r="D99" s="34">
        <v>1.8251999999999999</v>
      </c>
      <c r="E99" s="34">
        <v>1.9077999999999999</v>
      </c>
      <c r="F99" s="34">
        <f t="shared" si="2"/>
        <v>8.2600000000000007E-2</v>
      </c>
      <c r="G99" s="75">
        <f>(C99/C230)*G11</f>
        <v>5.3103060836341164E-2</v>
      </c>
      <c r="H99" s="76">
        <f t="shared" si="3"/>
        <v>0.13570306083634118</v>
      </c>
      <c r="I99" s="45"/>
      <c r="J99" s="38"/>
      <c r="K99" s="6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x14ac:dyDescent="0.25">
      <c r="A100" s="31">
        <v>291</v>
      </c>
      <c r="B100" s="1">
        <v>81500421</v>
      </c>
      <c r="C100" s="2">
        <v>76.7</v>
      </c>
      <c r="D100" s="34">
        <v>2.9885000000000002</v>
      </c>
      <c r="E100" s="34">
        <v>3.0131000000000001</v>
      </c>
      <c r="F100" s="34">
        <f t="shared" si="2"/>
        <v>2.4599999999999955E-2</v>
      </c>
      <c r="G100" s="75">
        <f>(C100/C230)*G11</f>
        <v>9.4721041073194595E-2</v>
      </c>
      <c r="H100" s="76">
        <f t="shared" si="3"/>
        <v>0.11932104107319455</v>
      </c>
      <c r="I100" s="45"/>
      <c r="J100" s="38"/>
      <c r="K100" s="6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x14ac:dyDescent="0.25">
      <c r="A101" s="31">
        <v>292</v>
      </c>
      <c r="B101" s="1">
        <v>81500413</v>
      </c>
      <c r="C101" s="2">
        <v>77.900000000000006</v>
      </c>
      <c r="D101" s="34">
        <v>11.5412</v>
      </c>
      <c r="E101" s="34">
        <v>12.0748</v>
      </c>
      <c r="F101" s="34">
        <f t="shared" si="2"/>
        <v>0.53359999999999985</v>
      </c>
      <c r="G101" s="75">
        <f>(C101/C230)*G11</f>
        <v>9.620298695699947E-2</v>
      </c>
      <c r="H101" s="76">
        <f t="shared" si="3"/>
        <v>0.62980298695699932</v>
      </c>
      <c r="I101" s="45"/>
      <c r="J101" s="38"/>
      <c r="K101" s="6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x14ac:dyDescent="0.25">
      <c r="A102" s="31">
        <v>293</v>
      </c>
      <c r="B102" s="1">
        <v>81500418</v>
      </c>
      <c r="C102" s="2">
        <v>47</v>
      </c>
      <c r="D102" s="34">
        <v>0</v>
      </c>
      <c r="E102" s="34">
        <v>0</v>
      </c>
      <c r="F102" s="34">
        <f t="shared" si="2"/>
        <v>0</v>
      </c>
      <c r="G102" s="75">
        <f>(C102/C230)*G11</f>
        <v>5.8042880449024073E-2</v>
      </c>
      <c r="H102" s="76">
        <f t="shared" si="3"/>
        <v>5.8042880449024073E-2</v>
      </c>
      <c r="I102" s="45"/>
      <c r="J102" s="38"/>
      <c r="K102" s="6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x14ac:dyDescent="0.25">
      <c r="A103" s="31">
        <v>294</v>
      </c>
      <c r="B103" s="1">
        <v>81500533</v>
      </c>
      <c r="C103" s="2">
        <v>52</v>
      </c>
      <c r="D103" s="34">
        <v>0.99980000000000002</v>
      </c>
      <c r="E103" s="34">
        <v>0.99980000000000002</v>
      </c>
      <c r="F103" s="34">
        <f t="shared" si="2"/>
        <v>0</v>
      </c>
      <c r="G103" s="75">
        <f>(C103/C230)*G11</f>
        <v>6.4217654964877691E-2</v>
      </c>
      <c r="H103" s="76">
        <f t="shared" si="3"/>
        <v>6.4217654964877691E-2</v>
      </c>
      <c r="I103" s="45"/>
      <c r="J103" s="38"/>
      <c r="K103" s="6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x14ac:dyDescent="0.25">
      <c r="A104" s="31">
        <v>295</v>
      </c>
      <c r="B104" s="1">
        <v>81500532</v>
      </c>
      <c r="C104" s="2">
        <v>48.1</v>
      </c>
      <c r="D104" s="34">
        <v>0.21840000000000001</v>
      </c>
      <c r="E104" s="34">
        <v>0.2422</v>
      </c>
      <c r="F104" s="34">
        <f>E104-D104</f>
        <v>2.3799999999999988E-2</v>
      </c>
      <c r="G104" s="75">
        <f>(C104/C230)*G11</f>
        <v>5.9401330842511868E-2</v>
      </c>
      <c r="H104" s="76">
        <f t="shared" si="3"/>
        <v>8.3201330842511856E-2</v>
      </c>
      <c r="I104" s="45"/>
      <c r="J104" s="38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x14ac:dyDescent="0.25">
      <c r="A105" s="31">
        <v>296</v>
      </c>
      <c r="B105" s="1">
        <v>81500529</v>
      </c>
      <c r="C105" s="2">
        <v>44.7</v>
      </c>
      <c r="D105" s="34">
        <v>8.3912999999999993</v>
      </c>
      <c r="E105" s="34">
        <v>8.8872999999999998</v>
      </c>
      <c r="F105" s="34">
        <f t="shared" si="2"/>
        <v>0.49600000000000044</v>
      </c>
      <c r="G105" s="75">
        <f>(C105/C230)*G11</f>
        <v>5.5202484171731403E-2</v>
      </c>
      <c r="H105" s="76">
        <f t="shared" si="3"/>
        <v>0.55120248417173179</v>
      </c>
      <c r="I105" s="45"/>
      <c r="J105" s="38"/>
      <c r="K105" s="6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x14ac:dyDescent="0.25">
      <c r="A106" s="31">
        <v>297</v>
      </c>
      <c r="B106" s="1">
        <v>81500410</v>
      </c>
      <c r="C106" s="2">
        <v>63.6</v>
      </c>
      <c r="D106" s="34">
        <v>4.0521000000000003</v>
      </c>
      <c r="E106" s="34">
        <v>4.0521000000000003</v>
      </c>
      <c r="F106" s="34">
        <f t="shared" si="2"/>
        <v>0</v>
      </c>
      <c r="G106" s="75">
        <f>(C106/C230)*G11</f>
        <v>7.8543131841658106E-2</v>
      </c>
      <c r="H106" s="76">
        <f t="shared" si="3"/>
        <v>7.8543131841658106E-2</v>
      </c>
      <c r="I106" s="45"/>
      <c r="J106" s="38"/>
      <c r="K106" s="6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x14ac:dyDescent="0.25">
      <c r="A107" s="31">
        <v>298</v>
      </c>
      <c r="B107" s="1">
        <v>81500412</v>
      </c>
      <c r="C107" s="2">
        <v>36.4</v>
      </c>
      <c r="D107" s="42">
        <v>0.76270000000000004</v>
      </c>
      <c r="E107" s="42">
        <v>0.76270000000000004</v>
      </c>
      <c r="F107" s="34">
        <f t="shared" si="2"/>
        <v>0</v>
      </c>
      <c r="G107" s="75">
        <f>(C107/C230)*G11</f>
        <v>4.4952358475414379E-2</v>
      </c>
      <c r="H107" s="76">
        <f t="shared" si="3"/>
        <v>4.4952358475414379E-2</v>
      </c>
      <c r="I107" s="45"/>
      <c r="J107" s="38"/>
      <c r="K107" s="6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x14ac:dyDescent="0.25">
      <c r="A108" s="31">
        <v>299</v>
      </c>
      <c r="B108" s="1">
        <v>81500417</v>
      </c>
      <c r="C108" s="2">
        <v>64.3</v>
      </c>
      <c r="D108" s="42">
        <v>9.9431999999999992</v>
      </c>
      <c r="E108" s="42">
        <v>10.425700000000001</v>
      </c>
      <c r="F108" s="34">
        <f t="shared" si="2"/>
        <v>0.48250000000000171</v>
      </c>
      <c r="G108" s="75">
        <f>(C108/C230)*G11</f>
        <v>7.9407600273877596E-2</v>
      </c>
      <c r="H108" s="76">
        <f t="shared" si="3"/>
        <v>0.56190760027387932</v>
      </c>
      <c r="I108" s="45"/>
      <c r="J108" s="38"/>
      <c r="K108" s="6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x14ac:dyDescent="0.25">
      <c r="A109" s="31">
        <v>300</v>
      </c>
      <c r="B109" s="1">
        <v>81500408</v>
      </c>
      <c r="C109" s="2">
        <v>45.6</v>
      </c>
      <c r="D109" s="34">
        <v>1.3282</v>
      </c>
      <c r="E109" s="34">
        <v>1.3351</v>
      </c>
      <c r="F109" s="34">
        <f t="shared" si="2"/>
        <v>6.8999999999999062E-3</v>
      </c>
      <c r="G109" s="75">
        <f>(C109/C230)*G11</f>
        <v>5.6313943584585052E-2</v>
      </c>
      <c r="H109" s="76">
        <f t="shared" si="3"/>
        <v>6.3213943584584958E-2</v>
      </c>
      <c r="I109" s="45"/>
      <c r="J109" s="38"/>
      <c r="K109" s="6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x14ac:dyDescent="0.25">
      <c r="A110" s="31">
        <v>301</v>
      </c>
      <c r="B110" s="1">
        <v>81500535</v>
      </c>
      <c r="C110" s="2">
        <v>53.1</v>
      </c>
      <c r="D110" s="34">
        <v>10.14</v>
      </c>
      <c r="E110" s="34">
        <v>10.758699999999999</v>
      </c>
      <c r="F110" s="34">
        <f t="shared" si="2"/>
        <v>0.6186999999999987</v>
      </c>
      <c r="G110" s="75">
        <f>(C110/C230)*G11</f>
        <v>6.55761053583655E-2</v>
      </c>
      <c r="H110" s="76">
        <f t="shared" si="3"/>
        <v>0.68427610535836414</v>
      </c>
      <c r="I110" s="45"/>
      <c r="J110" s="38"/>
      <c r="K110" s="6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x14ac:dyDescent="0.25">
      <c r="A111" s="31">
        <v>302</v>
      </c>
      <c r="B111" s="32">
        <v>81500448</v>
      </c>
      <c r="C111" s="33">
        <v>42.9</v>
      </c>
      <c r="D111" s="34">
        <v>7.3623000000000003</v>
      </c>
      <c r="E111" s="34">
        <v>7.9317000000000002</v>
      </c>
      <c r="F111" s="34">
        <f t="shared" si="2"/>
        <v>0.56939999999999991</v>
      </c>
      <c r="G111" s="75">
        <f>(C111/C230)*G11</f>
        <v>5.2979565346024091E-2</v>
      </c>
      <c r="H111" s="76">
        <f t="shared" si="3"/>
        <v>0.62237956534602401</v>
      </c>
      <c r="I111" s="45"/>
      <c r="J111" s="38"/>
      <c r="K111" s="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x14ac:dyDescent="0.25">
      <c r="A112" s="31">
        <v>303</v>
      </c>
      <c r="B112" s="32">
        <v>81500451</v>
      </c>
      <c r="C112" s="33">
        <v>76.900000000000006</v>
      </c>
      <c r="D112" s="34">
        <v>0.1913</v>
      </c>
      <c r="E112" s="34">
        <v>0.1913</v>
      </c>
      <c r="F112" s="34">
        <f t="shared" si="2"/>
        <v>0</v>
      </c>
      <c r="G112" s="75">
        <f>(C112/C230)*G11</f>
        <v>9.4968032053828741E-2</v>
      </c>
      <c r="H112" s="76">
        <f t="shared" si="3"/>
        <v>9.4968032053828741E-2</v>
      </c>
      <c r="I112" s="45"/>
      <c r="J112" s="38"/>
      <c r="K112" s="6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x14ac:dyDescent="0.25">
      <c r="A113" s="31">
        <v>304</v>
      </c>
      <c r="B113" s="41">
        <v>81500449</v>
      </c>
      <c r="C113" s="33">
        <v>77.400000000000006</v>
      </c>
      <c r="D113" s="34">
        <v>2.7183000000000002</v>
      </c>
      <c r="E113" s="34">
        <v>2.8591000000000002</v>
      </c>
      <c r="F113" s="34">
        <f t="shared" si="2"/>
        <v>0.14080000000000004</v>
      </c>
      <c r="G113" s="75">
        <f>(C113/C230)*G11</f>
        <v>9.5585509505414112E-2</v>
      </c>
      <c r="H113" s="76">
        <f t="shared" si="3"/>
        <v>0.23638550950541415</v>
      </c>
      <c r="I113" s="45"/>
      <c r="J113" s="38"/>
      <c r="K113" s="6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x14ac:dyDescent="0.25">
      <c r="A114" s="31">
        <v>305</v>
      </c>
      <c r="B114" s="32">
        <v>81500452</v>
      </c>
      <c r="C114" s="33">
        <v>47.1</v>
      </c>
      <c r="D114" s="34">
        <v>5.9999999999999995E-4</v>
      </c>
      <c r="E114" s="34">
        <v>1E-3</v>
      </c>
      <c r="F114" s="34">
        <f t="shared" si="2"/>
        <v>4.0000000000000007E-4</v>
      </c>
      <c r="G114" s="75">
        <f>(C114/C230)*G11</f>
        <v>5.8166375939341139E-2</v>
      </c>
      <c r="H114" s="76">
        <f t="shared" si="3"/>
        <v>5.8566375939341137E-2</v>
      </c>
      <c r="I114" s="45"/>
      <c r="J114" s="38"/>
      <c r="K114" s="6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x14ac:dyDescent="0.25">
      <c r="A115" s="31">
        <v>306</v>
      </c>
      <c r="B115" s="32">
        <v>81500534</v>
      </c>
      <c r="C115" s="33">
        <v>52.1</v>
      </c>
      <c r="D115" s="34">
        <v>4.5100000000000001E-2</v>
      </c>
      <c r="E115" s="34">
        <v>4.4999999999999998E-2</v>
      </c>
      <c r="F115" s="34">
        <f t="shared" si="2"/>
        <v>-1.0000000000000286E-4</v>
      </c>
      <c r="G115" s="75">
        <f>(C115/C230)*G11</f>
        <v>6.434115045519477E-2</v>
      </c>
      <c r="H115" s="76">
        <f t="shared" si="3"/>
        <v>6.4241150455194768E-2</v>
      </c>
      <c r="I115" s="45"/>
      <c r="J115" s="38"/>
      <c r="K115" s="6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x14ac:dyDescent="0.25">
      <c r="A116" s="31">
        <v>307</v>
      </c>
      <c r="B116" s="32">
        <v>81500539</v>
      </c>
      <c r="C116" s="33">
        <v>48.3</v>
      </c>
      <c r="D116" s="34">
        <v>5.3338999999999999</v>
      </c>
      <c r="E116" s="34">
        <v>5.8230000000000004</v>
      </c>
      <c r="F116" s="34">
        <f t="shared" si="2"/>
        <v>0.48910000000000053</v>
      </c>
      <c r="G116" s="75">
        <f>(C116/C230)*G11</f>
        <v>5.9648321823146007E-2</v>
      </c>
      <c r="H116" s="76">
        <f t="shared" si="3"/>
        <v>0.54874832182314659</v>
      </c>
      <c r="I116" s="45"/>
      <c r="J116" s="38"/>
      <c r="K116" s="6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x14ac:dyDescent="0.25">
      <c r="A117" s="31">
        <v>308</v>
      </c>
      <c r="B117" s="32">
        <v>81500530</v>
      </c>
      <c r="C117" s="33">
        <v>44.8</v>
      </c>
      <c r="D117" s="34">
        <v>0</v>
      </c>
      <c r="E117" s="34">
        <v>0</v>
      </c>
      <c r="F117" s="34">
        <f t="shared" si="2"/>
        <v>0</v>
      </c>
      <c r="G117" s="75">
        <f>(C117/C230)*G11</f>
        <v>5.5325979662048469E-2</v>
      </c>
      <c r="H117" s="76">
        <f t="shared" si="3"/>
        <v>5.5325979662048469E-2</v>
      </c>
      <c r="I117" s="45"/>
      <c r="J117" s="38"/>
      <c r="K117" s="6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x14ac:dyDescent="0.25">
      <c r="A118" s="31">
        <v>309</v>
      </c>
      <c r="B118" s="32">
        <v>81500288</v>
      </c>
      <c r="C118" s="33">
        <v>64</v>
      </c>
      <c r="D118" s="34">
        <v>7.5039999999999996</v>
      </c>
      <c r="E118" s="34">
        <v>8.0440000000000005</v>
      </c>
      <c r="F118" s="34">
        <f t="shared" si="2"/>
        <v>0.54000000000000092</v>
      </c>
      <c r="G118" s="75">
        <f>(C118/C230)*G11</f>
        <v>7.9037113802926398E-2</v>
      </c>
      <c r="H118" s="76">
        <f t="shared" si="3"/>
        <v>0.61903711380292736</v>
      </c>
      <c r="I118" s="45"/>
      <c r="J118" s="38"/>
      <c r="K118" s="6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x14ac:dyDescent="0.25">
      <c r="A119" s="31">
        <v>310</v>
      </c>
      <c r="B119" s="32">
        <v>81500537</v>
      </c>
      <c r="C119" s="33">
        <v>36.299999999999997</v>
      </c>
      <c r="D119" s="34">
        <v>0</v>
      </c>
      <c r="E119" s="34">
        <v>0</v>
      </c>
      <c r="F119" s="34">
        <f t="shared" si="2"/>
        <v>0</v>
      </c>
      <c r="G119" s="75">
        <f>(C119/C230)*G11</f>
        <v>4.4828862985097306E-2</v>
      </c>
      <c r="H119" s="76">
        <f t="shared" si="3"/>
        <v>4.4828862985097306E-2</v>
      </c>
      <c r="I119" s="45"/>
      <c r="J119" s="38"/>
      <c r="K119" s="6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x14ac:dyDescent="0.25">
      <c r="A120" s="31">
        <v>311</v>
      </c>
      <c r="B120" s="32">
        <v>81500538</v>
      </c>
      <c r="C120" s="33">
        <v>64.099999999999994</v>
      </c>
      <c r="D120" s="34">
        <v>13.5959</v>
      </c>
      <c r="E120" s="34">
        <v>14.291</v>
      </c>
      <c r="F120" s="34">
        <f t="shared" si="2"/>
        <v>0.69510000000000005</v>
      </c>
      <c r="G120" s="75">
        <f>(C120/C230)*G11</f>
        <v>7.916060929324345E-2</v>
      </c>
      <c r="H120" s="76">
        <f t="shared" si="3"/>
        <v>0.77426060929324347</v>
      </c>
      <c r="I120" s="45"/>
      <c r="J120" s="38"/>
      <c r="K120" s="6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x14ac:dyDescent="0.25">
      <c r="A121" s="31">
        <v>312</v>
      </c>
      <c r="B121" s="32">
        <v>81500540</v>
      </c>
      <c r="C121" s="33">
        <v>45.7</v>
      </c>
      <c r="D121" s="34">
        <v>4.1848999999999998</v>
      </c>
      <c r="E121" s="34">
        <v>4.4074999999999998</v>
      </c>
      <c r="F121" s="34">
        <f t="shared" si="2"/>
        <v>0.22259999999999991</v>
      </c>
      <c r="G121" s="75">
        <f>(C121/C230)*G11</f>
        <v>5.6437439074902125E-2</v>
      </c>
      <c r="H121" s="76">
        <f t="shared" si="3"/>
        <v>0.27903743907490203</v>
      </c>
      <c r="I121" s="45"/>
      <c r="J121" s="38"/>
      <c r="K121" s="6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x14ac:dyDescent="0.25">
      <c r="A122" s="31">
        <v>313</v>
      </c>
      <c r="B122" s="32">
        <v>81500285</v>
      </c>
      <c r="C122" s="33">
        <v>53.3</v>
      </c>
      <c r="D122" s="34">
        <v>7.2575000000000003</v>
      </c>
      <c r="E122" s="34">
        <v>7.6515000000000004</v>
      </c>
      <c r="F122" s="34">
        <f t="shared" si="2"/>
        <v>0.39400000000000013</v>
      </c>
      <c r="G122" s="75">
        <f>(C122/C230)*G11</f>
        <v>6.5823096338999632E-2</v>
      </c>
      <c r="H122" s="76">
        <f t="shared" si="3"/>
        <v>0.45982309633899976</v>
      </c>
      <c r="I122" s="45"/>
      <c r="J122" s="38"/>
      <c r="K122" s="6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x14ac:dyDescent="0.25">
      <c r="A123" s="31">
        <v>314</v>
      </c>
      <c r="B123" s="32">
        <v>81500527</v>
      </c>
      <c r="C123" s="33">
        <v>42.8</v>
      </c>
      <c r="D123" s="34">
        <v>5.3193000000000001</v>
      </c>
      <c r="E123" s="34">
        <v>5.3579999999999997</v>
      </c>
      <c r="F123" s="34">
        <f t="shared" si="2"/>
        <v>3.8699999999999513E-2</v>
      </c>
      <c r="G123" s="75">
        <f>(C123/C230)*G11</f>
        <v>5.2856069855707018E-2</v>
      </c>
      <c r="H123" s="76">
        <f t="shared" si="3"/>
        <v>9.1556069855706523E-2</v>
      </c>
      <c r="I123" s="45"/>
      <c r="J123" s="38"/>
      <c r="K123" s="6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x14ac:dyDescent="0.25">
      <c r="A124" s="31">
        <v>315</v>
      </c>
      <c r="B124" s="32">
        <v>81500522</v>
      </c>
      <c r="C124" s="33">
        <v>76.8</v>
      </c>
      <c r="D124" s="34">
        <v>10.743600000000001</v>
      </c>
      <c r="E124" s="34">
        <v>11.3598</v>
      </c>
      <c r="F124" s="34">
        <f t="shared" si="2"/>
        <v>0.61619999999999919</v>
      </c>
      <c r="G124" s="75">
        <f>(C124/C230)*G11</f>
        <v>9.4844536563511661E-2</v>
      </c>
      <c r="H124" s="76">
        <f t="shared" si="3"/>
        <v>0.71104453656351085</v>
      </c>
      <c r="I124" s="45"/>
      <c r="J124" s="38"/>
      <c r="K124" s="6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x14ac:dyDescent="0.25">
      <c r="A125" s="31">
        <v>316</v>
      </c>
      <c r="B125" s="32">
        <v>81500521</v>
      </c>
      <c r="C125" s="33">
        <v>77.5</v>
      </c>
      <c r="D125" s="34">
        <v>11.262600000000001</v>
      </c>
      <c r="E125" s="34">
        <v>11.636100000000001</v>
      </c>
      <c r="F125" s="34">
        <f t="shared" si="2"/>
        <v>0.37349999999999994</v>
      </c>
      <c r="G125" s="75">
        <f>(C125/C230)*G11</f>
        <v>9.5709004995731164E-2</v>
      </c>
      <c r="H125" s="76">
        <f t="shared" si="3"/>
        <v>0.46920900499573109</v>
      </c>
      <c r="I125" s="45"/>
      <c r="J125" s="38"/>
      <c r="K125" s="6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x14ac:dyDescent="0.25">
      <c r="A126" s="31">
        <v>317</v>
      </c>
      <c r="B126" s="32">
        <v>81500526</v>
      </c>
      <c r="C126" s="33">
        <v>47.1</v>
      </c>
      <c r="D126" s="34">
        <v>3.9893000000000001</v>
      </c>
      <c r="E126" s="34">
        <v>3.9889999999999999</v>
      </c>
      <c r="F126" s="34">
        <f t="shared" si="2"/>
        <v>-3.00000000000189E-4</v>
      </c>
      <c r="G126" s="75">
        <f>(C126/C230)*G11</f>
        <v>5.8166375939341139E-2</v>
      </c>
      <c r="H126" s="76">
        <f t="shared" si="3"/>
        <v>5.786637593934095E-2</v>
      </c>
      <c r="I126" s="45"/>
      <c r="J126" s="38"/>
      <c r="K126" s="6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x14ac:dyDescent="0.25">
      <c r="A127" s="31">
        <v>318</v>
      </c>
      <c r="B127" s="32">
        <v>81500286</v>
      </c>
      <c r="C127" s="33">
        <v>52.1</v>
      </c>
      <c r="D127" s="34">
        <v>5.9828000000000001</v>
      </c>
      <c r="E127" s="34">
        <v>6.2782999999999998</v>
      </c>
      <c r="F127" s="34">
        <f t="shared" si="2"/>
        <v>0.29549999999999965</v>
      </c>
      <c r="G127" s="75">
        <f>(C127/C230)*G11</f>
        <v>6.434115045519477E-2</v>
      </c>
      <c r="H127" s="76">
        <f t="shared" si="3"/>
        <v>0.35984115045519444</v>
      </c>
      <c r="I127" s="45"/>
      <c r="J127" s="38"/>
      <c r="K127" s="6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x14ac:dyDescent="0.25">
      <c r="A128" s="31">
        <v>319</v>
      </c>
      <c r="B128" s="32">
        <v>81500536</v>
      </c>
      <c r="C128" s="33">
        <v>48.2</v>
      </c>
      <c r="D128" s="34">
        <v>2.2703000000000002</v>
      </c>
      <c r="E128" s="34">
        <v>2.2703000000000002</v>
      </c>
      <c r="F128" s="34">
        <f t="shared" si="2"/>
        <v>0</v>
      </c>
      <c r="G128" s="75">
        <f>(C128/C230)*G11</f>
        <v>5.9524826332828934E-2</v>
      </c>
      <c r="H128" s="76">
        <f t="shared" si="3"/>
        <v>5.9524826332828934E-2</v>
      </c>
      <c r="I128" s="45"/>
      <c r="J128" s="38"/>
      <c r="K128" s="6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x14ac:dyDescent="0.25">
      <c r="A129" s="31">
        <v>320</v>
      </c>
      <c r="B129" s="32">
        <v>81500287</v>
      </c>
      <c r="C129" s="33">
        <v>44.8</v>
      </c>
      <c r="D129" s="34">
        <v>3.1617000000000002</v>
      </c>
      <c r="E129" s="34">
        <v>3.1617000000000002</v>
      </c>
      <c r="F129" s="34">
        <f t="shared" si="2"/>
        <v>0</v>
      </c>
      <c r="G129" s="75">
        <f>(C129/C230)*G11</f>
        <v>5.5325979662048469E-2</v>
      </c>
      <c r="H129" s="76">
        <f t="shared" si="3"/>
        <v>5.5325979662048469E-2</v>
      </c>
      <c r="I129" s="45"/>
      <c r="J129" s="38"/>
      <c r="K129" s="6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x14ac:dyDescent="0.25">
      <c r="A130" s="31">
        <v>321</v>
      </c>
      <c r="B130" s="32">
        <v>81500531</v>
      </c>
      <c r="C130" s="33">
        <v>63.7</v>
      </c>
      <c r="D130" s="34">
        <v>9.1948000000000008</v>
      </c>
      <c r="E130" s="34">
        <v>9.8897999999999993</v>
      </c>
      <c r="F130" s="34">
        <f t="shared" si="2"/>
        <v>0.69499999999999851</v>
      </c>
      <c r="G130" s="75">
        <f>(C130/C230)*G11</f>
        <v>7.8666627331975172E-2</v>
      </c>
      <c r="H130" s="76">
        <f t="shared" si="3"/>
        <v>0.77366662733197367</v>
      </c>
      <c r="I130" s="45"/>
      <c r="J130" s="38"/>
      <c r="K130" s="6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x14ac:dyDescent="0.25">
      <c r="A131" s="31">
        <v>322</v>
      </c>
      <c r="B131" s="32">
        <v>81500523</v>
      </c>
      <c r="C131" s="33">
        <v>36.5</v>
      </c>
      <c r="D131" s="34">
        <v>5.7084000000000001</v>
      </c>
      <c r="E131" s="34">
        <v>5.9077000000000002</v>
      </c>
      <c r="F131" s="34">
        <f t="shared" si="2"/>
        <v>0.19930000000000003</v>
      </c>
      <c r="G131" s="75">
        <f>(C131/C230)*G11</f>
        <v>4.5075853965731459E-2</v>
      </c>
      <c r="H131" s="76">
        <f t="shared" si="3"/>
        <v>0.2443758539657315</v>
      </c>
      <c r="I131" s="45"/>
      <c r="J131" s="38"/>
      <c r="K131" s="6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x14ac:dyDescent="0.25">
      <c r="A132" s="31">
        <v>323</v>
      </c>
      <c r="B132" s="32">
        <v>81500523</v>
      </c>
      <c r="C132" s="33">
        <v>64.5</v>
      </c>
      <c r="D132" s="34">
        <v>11.197699999999999</v>
      </c>
      <c r="E132" s="34">
        <v>12.14</v>
      </c>
      <c r="F132" s="34">
        <f t="shared" si="2"/>
        <v>0.94230000000000125</v>
      </c>
      <c r="G132" s="75">
        <f>(C132/C230)*G11</f>
        <v>7.9654591254511756E-2</v>
      </c>
      <c r="H132" s="76">
        <f t="shared" si="3"/>
        <v>1.0219545912545129</v>
      </c>
      <c r="I132" s="45"/>
      <c r="J132" s="38"/>
      <c r="K132" s="6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x14ac:dyDescent="0.25">
      <c r="A133" s="31">
        <v>324</v>
      </c>
      <c r="B133" s="32">
        <v>81500520</v>
      </c>
      <c r="C133" s="33">
        <v>45.5</v>
      </c>
      <c r="D133" s="34">
        <v>2.8872</v>
      </c>
      <c r="E133" s="34">
        <v>2.8973</v>
      </c>
      <c r="F133" s="34">
        <f t="shared" si="2"/>
        <v>1.0099999999999998E-2</v>
      </c>
      <c r="G133" s="75">
        <f>(C133/C230)*G11</f>
        <v>5.6190448094267979E-2</v>
      </c>
      <c r="H133" s="76">
        <f t="shared" si="3"/>
        <v>6.6290448094267984E-2</v>
      </c>
      <c r="I133" s="45"/>
      <c r="J133" s="38"/>
      <c r="K133" s="6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x14ac:dyDescent="0.25">
      <c r="A134" s="31">
        <v>325</v>
      </c>
      <c r="B134" s="32">
        <v>81500446</v>
      </c>
      <c r="C134" s="33">
        <v>52.9</v>
      </c>
      <c r="D134" s="34">
        <v>4.4547999999999996</v>
      </c>
      <c r="E134" s="34">
        <v>4.9101999999999997</v>
      </c>
      <c r="F134" s="34">
        <f t="shared" si="2"/>
        <v>0.45540000000000003</v>
      </c>
      <c r="G134" s="75">
        <f>(C134/C230)*G11</f>
        <v>6.532911437773134E-2</v>
      </c>
      <c r="H134" s="76">
        <f t="shared" si="3"/>
        <v>0.52072911437773139</v>
      </c>
      <c r="I134" s="45"/>
      <c r="J134" s="38"/>
      <c r="K134" s="6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x14ac:dyDescent="0.25">
      <c r="A135" s="31">
        <v>326</v>
      </c>
      <c r="B135" s="32">
        <v>81500454</v>
      </c>
      <c r="C135" s="33">
        <v>42.8</v>
      </c>
      <c r="D135" s="34">
        <v>10.675700000000001</v>
      </c>
      <c r="E135" s="34">
        <v>11.3513</v>
      </c>
      <c r="F135" s="34">
        <f t="shared" si="2"/>
        <v>0.67559999999999931</v>
      </c>
      <c r="G135" s="75">
        <f>(C135/C230)*G11</f>
        <v>5.2856069855707018E-2</v>
      </c>
      <c r="H135" s="76">
        <f t="shared" si="3"/>
        <v>0.72845606985570632</v>
      </c>
      <c r="I135" s="45"/>
      <c r="J135" s="38"/>
      <c r="K135" s="6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x14ac:dyDescent="0.25">
      <c r="A136" s="31">
        <v>327</v>
      </c>
      <c r="B136" s="32">
        <v>81500447</v>
      </c>
      <c r="C136" s="33">
        <v>77.2</v>
      </c>
      <c r="D136" s="34">
        <v>10.187200000000001</v>
      </c>
      <c r="E136" s="34">
        <v>10.564</v>
      </c>
      <c r="F136" s="34">
        <f t="shared" si="2"/>
        <v>0.37679999999999936</v>
      </c>
      <c r="G136" s="75">
        <f>(C136/C230)*G11</f>
        <v>9.5338518524779967E-2</v>
      </c>
      <c r="H136" s="76">
        <f t="shared" si="3"/>
        <v>0.47213851852477934</v>
      </c>
      <c r="I136" s="45"/>
      <c r="J136" s="38"/>
      <c r="K136" s="6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x14ac:dyDescent="0.25">
      <c r="A137" s="31">
        <v>328</v>
      </c>
      <c r="B137" s="32">
        <v>81500455</v>
      </c>
      <c r="C137" s="33">
        <v>77.8</v>
      </c>
      <c r="D137" s="34">
        <v>5.4383999999999997</v>
      </c>
      <c r="E137" s="34">
        <v>5.7850000000000001</v>
      </c>
      <c r="F137" s="34">
        <f t="shared" si="2"/>
        <v>0.34660000000000046</v>
      </c>
      <c r="G137" s="75">
        <f>(C137/C230)*G11</f>
        <v>9.607949146668239E-2</v>
      </c>
      <c r="H137" s="76">
        <f t="shared" si="3"/>
        <v>0.44267949146668284</v>
      </c>
      <c r="I137" s="45"/>
      <c r="J137" s="38"/>
      <c r="K137" s="6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x14ac:dyDescent="0.25">
      <c r="A138" s="31">
        <v>329</v>
      </c>
      <c r="B138" s="32">
        <v>81500453</v>
      </c>
      <c r="C138" s="33">
        <v>47</v>
      </c>
      <c r="D138" s="34">
        <v>7.0987999999999998</v>
      </c>
      <c r="E138" s="34">
        <v>7.5087000000000002</v>
      </c>
      <c r="F138" s="34">
        <f t="shared" si="2"/>
        <v>0.40990000000000038</v>
      </c>
      <c r="G138" s="75">
        <f>(C138/C230)*G11</f>
        <v>5.8042880449024073E-2</v>
      </c>
      <c r="H138" s="76">
        <f t="shared" si="3"/>
        <v>0.46794288044902443</v>
      </c>
      <c r="I138" s="45"/>
      <c r="J138" s="38"/>
      <c r="K138" s="6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x14ac:dyDescent="0.25">
      <c r="A139" s="31">
        <v>330</v>
      </c>
      <c r="B139" s="32">
        <v>81500445</v>
      </c>
      <c r="C139" s="33">
        <v>52.1</v>
      </c>
      <c r="D139" s="34">
        <v>1.2229000000000001</v>
      </c>
      <c r="E139" s="34">
        <v>1.2229000000000001</v>
      </c>
      <c r="F139" s="34">
        <f t="shared" si="2"/>
        <v>0</v>
      </c>
      <c r="G139" s="75">
        <f>(C139/C230)*G11</f>
        <v>6.434115045519477E-2</v>
      </c>
      <c r="H139" s="76">
        <f t="shared" si="3"/>
        <v>6.434115045519477E-2</v>
      </c>
      <c r="I139" s="45"/>
      <c r="J139" s="38"/>
      <c r="K139" s="6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x14ac:dyDescent="0.25">
      <c r="A140" s="31">
        <v>331</v>
      </c>
      <c r="B140" s="32">
        <v>81500440</v>
      </c>
      <c r="C140" s="33">
        <v>48.3</v>
      </c>
      <c r="D140" s="34">
        <v>4.1795</v>
      </c>
      <c r="E140" s="34">
        <v>4.6814999999999998</v>
      </c>
      <c r="F140" s="34">
        <f t="shared" si="2"/>
        <v>0.50199999999999978</v>
      </c>
      <c r="G140" s="75">
        <f>(C140/C230)*G11</f>
        <v>5.9648321823146007E-2</v>
      </c>
      <c r="H140" s="76">
        <f t="shared" si="3"/>
        <v>0.56164832182314584</v>
      </c>
      <c r="I140" s="45"/>
      <c r="J140" s="38"/>
      <c r="K140" s="6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x14ac:dyDescent="0.25">
      <c r="A141" s="31">
        <v>332</v>
      </c>
      <c r="B141" s="32">
        <v>81500442</v>
      </c>
      <c r="C141" s="33">
        <v>45</v>
      </c>
      <c r="D141" s="34">
        <v>9.1835000000000004</v>
      </c>
      <c r="E141" s="34">
        <v>9.8277000000000001</v>
      </c>
      <c r="F141" s="34">
        <f t="shared" si="2"/>
        <v>0.64419999999999966</v>
      </c>
      <c r="G141" s="75">
        <f>(C141/C230)*G11</f>
        <v>5.5572970642682622E-2</v>
      </c>
      <c r="H141" s="76">
        <f t="shared" si="3"/>
        <v>0.69977297064268229</v>
      </c>
      <c r="I141" s="45"/>
      <c r="J141" s="38"/>
      <c r="K141" s="6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x14ac:dyDescent="0.25">
      <c r="A142" s="31">
        <v>333</v>
      </c>
      <c r="B142" s="32">
        <v>81500441</v>
      </c>
      <c r="C142" s="33">
        <v>64.400000000000006</v>
      </c>
      <c r="D142" s="34">
        <v>13.3451</v>
      </c>
      <c r="E142" s="34">
        <v>14.1622</v>
      </c>
      <c r="F142" s="34">
        <f t="shared" si="2"/>
        <v>0.81709999999999994</v>
      </c>
      <c r="G142" s="75">
        <f>(C142/C230)*G11</f>
        <v>7.953109576419469E-2</v>
      </c>
      <c r="H142" s="76">
        <f t="shared" si="3"/>
        <v>0.89663109576419464</v>
      </c>
      <c r="I142" s="45"/>
      <c r="J142" s="38"/>
      <c r="K142" s="6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x14ac:dyDescent="0.25">
      <c r="A143" s="31">
        <v>334</v>
      </c>
      <c r="B143" s="32">
        <v>81500443</v>
      </c>
      <c r="C143" s="33">
        <v>35.9</v>
      </c>
      <c r="D143" s="34">
        <v>1.7572000000000001</v>
      </c>
      <c r="E143" s="34">
        <v>1.8886000000000001</v>
      </c>
      <c r="F143" s="34">
        <f t="shared" ref="F143:F206" si="4">E143-D143</f>
        <v>0.13139999999999996</v>
      </c>
      <c r="G143" s="75">
        <f>(C143/C230)*G11</f>
        <v>4.4334881023829022E-2</v>
      </c>
      <c r="H143" s="76">
        <f t="shared" ref="H143:H206" si="5">G143+F143</f>
        <v>0.17573488102382898</v>
      </c>
      <c r="I143" s="45"/>
      <c r="J143" s="38"/>
      <c r="K143" s="6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x14ac:dyDescent="0.25">
      <c r="A144" s="31">
        <v>335</v>
      </c>
      <c r="B144" s="32">
        <v>81500444</v>
      </c>
      <c r="C144" s="33">
        <v>64.5</v>
      </c>
      <c r="D144" s="34">
        <v>1.7830999999999999</v>
      </c>
      <c r="E144" s="34">
        <v>1.7830999999999999</v>
      </c>
      <c r="F144" s="34">
        <f t="shared" si="4"/>
        <v>0</v>
      </c>
      <c r="G144" s="75">
        <f>(C144/C230)*G11</f>
        <v>7.9654591254511756E-2</v>
      </c>
      <c r="H144" s="76">
        <f t="shared" si="5"/>
        <v>7.9654591254511756E-2</v>
      </c>
      <c r="I144" s="45"/>
      <c r="J144" s="38"/>
      <c r="K144" s="6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x14ac:dyDescent="0.25">
      <c r="A145" s="31">
        <v>336</v>
      </c>
      <c r="B145" s="32">
        <v>81500450</v>
      </c>
      <c r="C145" s="33">
        <v>45.6</v>
      </c>
      <c r="D145" s="34">
        <v>8.9285999999999994</v>
      </c>
      <c r="E145" s="34">
        <v>9.5610999999999997</v>
      </c>
      <c r="F145" s="34">
        <f t="shared" si="4"/>
        <v>0.63250000000000028</v>
      </c>
      <c r="G145" s="75">
        <f>(C145/C230)*G11</f>
        <v>5.6313943584585052E-2</v>
      </c>
      <c r="H145" s="76">
        <f t="shared" si="5"/>
        <v>0.68881394358458536</v>
      </c>
      <c r="I145" s="45"/>
      <c r="J145" s="38"/>
      <c r="K145" s="6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x14ac:dyDescent="0.25">
      <c r="A146" s="31">
        <v>337</v>
      </c>
      <c r="B146" s="32">
        <v>81500430</v>
      </c>
      <c r="C146" s="33">
        <v>53</v>
      </c>
      <c r="D146" s="34">
        <v>6.7214</v>
      </c>
      <c r="E146" s="34">
        <v>7.2671999999999999</v>
      </c>
      <c r="F146" s="34">
        <f t="shared" si="4"/>
        <v>0.54579999999999984</v>
      </c>
      <c r="G146" s="75">
        <f>(C146/C230)*G11</f>
        <v>6.5452609868048406E-2</v>
      </c>
      <c r="H146" s="76">
        <f t="shared" si="5"/>
        <v>0.61125260986804819</v>
      </c>
      <c r="I146" s="45"/>
      <c r="J146" s="38"/>
      <c r="K146" s="6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x14ac:dyDescent="0.25">
      <c r="A147" s="31">
        <v>338</v>
      </c>
      <c r="B147" s="32">
        <v>81500498</v>
      </c>
      <c r="C147" s="33">
        <v>43</v>
      </c>
      <c r="D147" s="34">
        <v>0</v>
      </c>
      <c r="E147" s="34">
        <v>0</v>
      </c>
      <c r="F147" s="34">
        <f t="shared" si="4"/>
        <v>0</v>
      </c>
      <c r="G147" s="75">
        <f>(C147/C230)*G11</f>
        <v>5.3103060836341164E-2</v>
      </c>
      <c r="H147" s="76">
        <f t="shared" si="5"/>
        <v>5.3103060836341164E-2</v>
      </c>
      <c r="I147" s="45"/>
      <c r="J147" s="38"/>
      <c r="K147" s="6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x14ac:dyDescent="0.25">
      <c r="A148" s="31">
        <v>339</v>
      </c>
      <c r="B148" s="32">
        <v>81500492</v>
      </c>
      <c r="C148" s="33">
        <v>77.599999999999994</v>
      </c>
      <c r="D148" s="34">
        <v>10.6447</v>
      </c>
      <c r="E148" s="34">
        <v>11.213800000000001</v>
      </c>
      <c r="F148" s="34">
        <f t="shared" si="4"/>
        <v>0.56910000000000061</v>
      </c>
      <c r="G148" s="75">
        <f>(C148/C230)*G11</f>
        <v>9.5832500486048244E-2</v>
      </c>
      <c r="H148" s="76">
        <f t="shared" si="5"/>
        <v>0.66493250048604891</v>
      </c>
      <c r="I148" s="45"/>
      <c r="J148" s="38"/>
      <c r="K148" s="6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x14ac:dyDescent="0.25">
      <c r="A149" s="31">
        <v>340</v>
      </c>
      <c r="B149" s="32">
        <v>81500502</v>
      </c>
      <c r="C149" s="33">
        <v>77.599999999999994</v>
      </c>
      <c r="D149" s="34">
        <v>16.682400000000001</v>
      </c>
      <c r="E149" s="34">
        <v>17.401399999999999</v>
      </c>
      <c r="F149" s="34">
        <f t="shared" si="4"/>
        <v>0.71899999999999764</v>
      </c>
      <c r="G149" s="75">
        <f>(C149/C230)*G11</f>
        <v>9.5832500486048244E-2</v>
      </c>
      <c r="H149" s="76">
        <f t="shared" si="5"/>
        <v>0.81483250048604594</v>
      </c>
      <c r="I149" s="45"/>
      <c r="J149" s="38"/>
      <c r="K149" s="6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x14ac:dyDescent="0.25">
      <c r="A150" s="31">
        <v>341</v>
      </c>
      <c r="B150" s="32">
        <v>81500503</v>
      </c>
      <c r="C150" s="33">
        <v>47.3</v>
      </c>
      <c r="D150" s="34">
        <v>3.3837000000000002</v>
      </c>
      <c r="E150" s="34">
        <v>3.8658999999999999</v>
      </c>
      <c r="F150" s="34">
        <f t="shared" si="4"/>
        <v>0.48219999999999974</v>
      </c>
      <c r="G150" s="75">
        <f>(C150/C230)*G11</f>
        <v>5.8413366919975278E-2</v>
      </c>
      <c r="H150" s="76">
        <f t="shared" si="5"/>
        <v>0.54061336691997497</v>
      </c>
      <c r="I150" s="45"/>
      <c r="J150" s="38"/>
      <c r="K150" s="6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x14ac:dyDescent="0.25">
      <c r="A151" s="31">
        <v>342</v>
      </c>
      <c r="B151" s="32">
        <v>81500437</v>
      </c>
      <c r="C151" s="33">
        <v>51.9</v>
      </c>
      <c r="D151" s="34">
        <v>0.81930000000000003</v>
      </c>
      <c r="E151" s="34">
        <v>0.81940000000000002</v>
      </c>
      <c r="F151" s="34">
        <f t="shared" si="4"/>
        <v>9.9999999999988987E-5</v>
      </c>
      <c r="G151" s="75">
        <f>(C151/C230)*G11</f>
        <v>6.4094159474560625E-2</v>
      </c>
      <c r="H151" s="76">
        <f t="shared" si="5"/>
        <v>6.4194159474560614E-2</v>
      </c>
      <c r="I151" s="45"/>
      <c r="J151" s="38"/>
      <c r="K151" s="6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x14ac:dyDescent="0.25">
      <c r="A152" s="31">
        <v>343</v>
      </c>
      <c r="B152" s="32">
        <v>81500429</v>
      </c>
      <c r="C152" s="33">
        <v>48</v>
      </c>
      <c r="D152" s="34">
        <v>2.7193000000000001</v>
      </c>
      <c r="E152" s="34">
        <v>2.7193000000000001</v>
      </c>
      <c r="F152" s="34">
        <f t="shared" si="4"/>
        <v>0</v>
      </c>
      <c r="G152" s="75">
        <f>(C152/C230)*G11</f>
        <v>5.9277835352194795E-2</v>
      </c>
      <c r="H152" s="76">
        <f t="shared" si="5"/>
        <v>5.9277835352194795E-2</v>
      </c>
      <c r="I152" s="45"/>
      <c r="J152" s="38"/>
      <c r="K152" s="6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x14ac:dyDescent="0.25">
      <c r="A153" s="31">
        <v>344</v>
      </c>
      <c r="B153" s="32">
        <v>81500439</v>
      </c>
      <c r="C153" s="33">
        <v>45</v>
      </c>
      <c r="D153" s="34">
        <v>2.4590000000000001</v>
      </c>
      <c r="E153" s="34">
        <v>2.4590000000000001</v>
      </c>
      <c r="F153" s="34">
        <f t="shared" si="4"/>
        <v>0</v>
      </c>
      <c r="G153" s="75">
        <f>(C153/C230)*G11</f>
        <v>5.5572970642682622E-2</v>
      </c>
      <c r="H153" s="76">
        <f t="shared" si="5"/>
        <v>5.5572970642682622E-2</v>
      </c>
      <c r="I153" s="45"/>
      <c r="J153" s="38"/>
      <c r="K153" s="6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x14ac:dyDescent="0.25">
      <c r="A154" s="31">
        <v>345</v>
      </c>
      <c r="B154" s="32">
        <v>81500496</v>
      </c>
      <c r="C154" s="33">
        <v>64.099999999999994</v>
      </c>
      <c r="D154" s="34">
        <v>5.0991</v>
      </c>
      <c r="E154" s="34">
        <v>5.3986999999999998</v>
      </c>
      <c r="F154" s="34">
        <f t="shared" si="4"/>
        <v>0.29959999999999987</v>
      </c>
      <c r="G154" s="75">
        <f>(C154/C230)*G11</f>
        <v>7.916060929324345E-2</v>
      </c>
      <c r="H154" s="76">
        <f t="shared" si="5"/>
        <v>0.37876060929324329</v>
      </c>
      <c r="I154" s="45"/>
      <c r="J154" s="38"/>
      <c r="K154" s="6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x14ac:dyDescent="0.25">
      <c r="A155" s="31">
        <v>346</v>
      </c>
      <c r="B155" s="1">
        <v>81500500</v>
      </c>
      <c r="C155" s="33">
        <v>36.1</v>
      </c>
      <c r="D155" s="34">
        <v>4.2862999999999998</v>
      </c>
      <c r="E155" s="34">
        <v>4.4774000000000003</v>
      </c>
      <c r="F155" s="34">
        <f t="shared" si="4"/>
        <v>0.19110000000000049</v>
      </c>
      <c r="G155" s="75">
        <f>(C155/C230)*G11</f>
        <v>4.4581872004463168E-2</v>
      </c>
      <c r="H155" s="76">
        <f t="shared" si="5"/>
        <v>0.23568187200446367</v>
      </c>
      <c r="I155" s="45"/>
      <c r="J155" s="38"/>
      <c r="K155" s="6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x14ac:dyDescent="0.25">
      <c r="A156" s="31">
        <v>347</v>
      </c>
      <c r="B156" s="1">
        <v>81500501</v>
      </c>
      <c r="C156" s="33">
        <v>64.8</v>
      </c>
      <c r="D156" s="34">
        <v>3.8936000000000002</v>
      </c>
      <c r="E156" s="34">
        <v>4.5770999999999997</v>
      </c>
      <c r="F156" s="34">
        <f t="shared" si="4"/>
        <v>0.68349999999999955</v>
      </c>
      <c r="G156" s="75">
        <f>(C156/C230)*G11</f>
        <v>8.0025077725462967E-2</v>
      </c>
      <c r="H156" s="76">
        <f t="shared" si="5"/>
        <v>0.76352507772546252</v>
      </c>
      <c r="I156" s="45"/>
      <c r="J156" s="38"/>
      <c r="K156" s="6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x14ac:dyDescent="0.25">
      <c r="A157" s="31">
        <v>348</v>
      </c>
      <c r="B157" s="1">
        <v>81500497</v>
      </c>
      <c r="C157" s="33">
        <v>45.6</v>
      </c>
      <c r="D157" s="34">
        <v>11.317299999999999</v>
      </c>
      <c r="E157" s="34">
        <v>12.104799999999999</v>
      </c>
      <c r="F157" s="34">
        <f t="shared" si="4"/>
        <v>0.78749999999999964</v>
      </c>
      <c r="G157" s="75">
        <f>(C157/C230)*G11</f>
        <v>5.6313943584585052E-2</v>
      </c>
      <c r="H157" s="76">
        <f t="shared" si="5"/>
        <v>0.84381394358458472</v>
      </c>
      <c r="I157" s="45"/>
      <c r="J157" s="38"/>
      <c r="K157" s="6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x14ac:dyDescent="0.25">
      <c r="A158" s="31">
        <v>349</v>
      </c>
      <c r="B158" s="1">
        <v>81500490</v>
      </c>
      <c r="C158" s="33">
        <v>53.1</v>
      </c>
      <c r="D158" s="34">
        <v>5.5407999999999999</v>
      </c>
      <c r="E158" s="34">
        <v>5.5785999999999998</v>
      </c>
      <c r="F158" s="34">
        <f t="shared" si="4"/>
        <v>3.7799999999999834E-2</v>
      </c>
      <c r="G158" s="75">
        <f>(C158/C230)*G11</f>
        <v>6.55761053583655E-2</v>
      </c>
      <c r="H158" s="76">
        <f t="shared" si="5"/>
        <v>0.10337610535836533</v>
      </c>
      <c r="I158" s="45"/>
      <c r="J158" s="38"/>
      <c r="K158" s="6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x14ac:dyDescent="0.25">
      <c r="A159" s="31">
        <v>350</v>
      </c>
      <c r="B159" s="1">
        <v>81500495</v>
      </c>
      <c r="C159" s="33">
        <v>42.9</v>
      </c>
      <c r="D159" s="34">
        <v>9.8047000000000004</v>
      </c>
      <c r="E159" s="34">
        <v>10.475300000000001</v>
      </c>
      <c r="F159" s="34">
        <f t="shared" si="4"/>
        <v>0.67060000000000031</v>
      </c>
      <c r="G159" s="75">
        <f>(C159/C230)*G11</f>
        <v>5.2979565346024091E-2</v>
      </c>
      <c r="H159" s="76">
        <f t="shared" si="5"/>
        <v>0.72357956534602441</v>
      </c>
      <c r="I159" s="45"/>
      <c r="J159" s="38"/>
      <c r="K159" s="6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x14ac:dyDescent="0.25">
      <c r="A160" s="31">
        <v>351</v>
      </c>
      <c r="B160" s="1">
        <v>81500494</v>
      </c>
      <c r="C160" s="33">
        <v>77.5</v>
      </c>
      <c r="D160" s="34">
        <v>13.9116</v>
      </c>
      <c r="E160" s="34">
        <v>14.7195</v>
      </c>
      <c r="F160" s="34">
        <f t="shared" si="4"/>
        <v>0.80790000000000006</v>
      </c>
      <c r="G160" s="75">
        <f>(C160/C230)*G11</f>
        <v>9.5709004995731164E-2</v>
      </c>
      <c r="H160" s="76">
        <f t="shared" si="5"/>
        <v>0.90360900499573127</v>
      </c>
      <c r="I160" s="45"/>
      <c r="J160" s="38"/>
      <c r="K160" s="6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x14ac:dyDescent="0.25">
      <c r="A161" s="31">
        <v>352</v>
      </c>
      <c r="B161" s="32">
        <v>81500491</v>
      </c>
      <c r="C161" s="33">
        <v>77.8</v>
      </c>
      <c r="D161" s="34">
        <v>1.0147999999999999</v>
      </c>
      <c r="E161" s="34">
        <v>1.0147999999999999</v>
      </c>
      <c r="F161" s="34">
        <f t="shared" si="4"/>
        <v>0</v>
      </c>
      <c r="G161" s="75">
        <f>(C161/C230)*G11</f>
        <v>9.607949146668239E-2</v>
      </c>
      <c r="H161" s="76">
        <f t="shared" si="5"/>
        <v>9.607949146668239E-2</v>
      </c>
      <c r="I161" s="45"/>
      <c r="J161" s="38"/>
      <c r="K161" s="6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x14ac:dyDescent="0.25">
      <c r="A162" s="31">
        <v>353</v>
      </c>
      <c r="B162" s="32">
        <v>81500489</v>
      </c>
      <c r="C162" s="33">
        <v>46.7</v>
      </c>
      <c r="D162" s="34">
        <v>6.3834</v>
      </c>
      <c r="E162" s="34">
        <v>6.8808999999999996</v>
      </c>
      <c r="F162" s="34">
        <f t="shared" si="4"/>
        <v>0.49749999999999961</v>
      </c>
      <c r="G162" s="75">
        <f>(C162/C230)*G11</f>
        <v>5.7672393978072847E-2</v>
      </c>
      <c r="H162" s="76">
        <f t="shared" si="5"/>
        <v>0.5551723939780725</v>
      </c>
      <c r="I162" s="45"/>
      <c r="J162" s="38"/>
      <c r="K162" s="6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x14ac:dyDescent="0.25">
      <c r="A163" s="31">
        <v>354</v>
      </c>
      <c r="B163" s="32">
        <v>81500488</v>
      </c>
      <c r="C163" s="33">
        <v>51.9</v>
      </c>
      <c r="D163" s="34">
        <v>4.6292999999999997</v>
      </c>
      <c r="E163" s="34">
        <v>4.8682999999999996</v>
      </c>
      <c r="F163" s="34">
        <f t="shared" si="4"/>
        <v>0.23899999999999988</v>
      </c>
      <c r="G163" s="75">
        <f>(C163/C230)*G11</f>
        <v>6.4094159474560625E-2</v>
      </c>
      <c r="H163" s="76">
        <f t="shared" si="5"/>
        <v>0.30309415947456053</v>
      </c>
      <c r="I163" s="45"/>
      <c r="J163" s="38"/>
      <c r="K163" s="6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x14ac:dyDescent="0.25">
      <c r="A164" s="31">
        <v>355</v>
      </c>
      <c r="B164" s="32">
        <v>81500499</v>
      </c>
      <c r="C164" s="33">
        <v>48</v>
      </c>
      <c r="D164" s="34">
        <v>2.8904000000000001</v>
      </c>
      <c r="E164" s="34">
        <v>2.9597000000000002</v>
      </c>
      <c r="F164" s="34">
        <f t="shared" si="4"/>
        <v>6.9300000000000139E-2</v>
      </c>
      <c r="G164" s="75">
        <f>(C164/C230)*G11</f>
        <v>5.9277835352194795E-2</v>
      </c>
      <c r="H164" s="76">
        <f t="shared" si="5"/>
        <v>0.12857783535219494</v>
      </c>
      <c r="I164" s="45"/>
      <c r="J164" s="38"/>
      <c r="K164" s="6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x14ac:dyDescent="0.25">
      <c r="A165" s="31">
        <v>356</v>
      </c>
      <c r="B165" s="32">
        <v>81500493</v>
      </c>
      <c r="C165" s="33">
        <v>44.8</v>
      </c>
      <c r="D165" s="34">
        <v>1.6773</v>
      </c>
      <c r="E165" s="34">
        <v>1.704</v>
      </c>
      <c r="F165" s="34">
        <f t="shared" si="4"/>
        <v>2.6699999999999946E-2</v>
      </c>
      <c r="G165" s="75">
        <f>(C165/C230)*G11</f>
        <v>5.5325979662048469E-2</v>
      </c>
      <c r="H165" s="76">
        <f t="shared" si="5"/>
        <v>8.2025979662048415E-2</v>
      </c>
      <c r="I165" s="45"/>
      <c r="J165" s="38"/>
      <c r="K165" s="6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x14ac:dyDescent="0.25">
      <c r="A166" s="31">
        <v>357</v>
      </c>
      <c r="B166" s="32">
        <v>81500434</v>
      </c>
      <c r="C166" s="33">
        <v>64.2</v>
      </c>
      <c r="D166" s="34">
        <v>5.6127000000000002</v>
      </c>
      <c r="E166" s="34">
        <v>5.9302000000000001</v>
      </c>
      <c r="F166" s="34">
        <f t="shared" si="4"/>
        <v>0.31749999999999989</v>
      </c>
      <c r="G166" s="75">
        <f>(C166/C230)*G11</f>
        <v>7.928410478356053E-2</v>
      </c>
      <c r="H166" s="76">
        <f t="shared" si="5"/>
        <v>0.39678410478356041</v>
      </c>
      <c r="I166" s="45"/>
      <c r="J166" s="38"/>
      <c r="K166" s="6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x14ac:dyDescent="0.25">
      <c r="A167" s="31">
        <v>358</v>
      </c>
      <c r="B167" s="32">
        <v>81500436</v>
      </c>
      <c r="C167" s="33">
        <v>36.1</v>
      </c>
      <c r="D167" s="34">
        <v>2.2254999999999998</v>
      </c>
      <c r="E167" s="34">
        <v>2.2254999999999998</v>
      </c>
      <c r="F167" s="34">
        <f t="shared" si="4"/>
        <v>0</v>
      </c>
      <c r="G167" s="75">
        <f>(C167/C230)*G11</f>
        <v>4.4581872004463168E-2</v>
      </c>
      <c r="H167" s="76">
        <f t="shared" si="5"/>
        <v>4.4581872004463168E-2</v>
      </c>
      <c r="I167" s="45"/>
      <c r="J167" s="38"/>
      <c r="K167" s="6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x14ac:dyDescent="0.25">
      <c r="A168" s="31">
        <v>359</v>
      </c>
      <c r="B168" s="32">
        <v>81500431</v>
      </c>
      <c r="C168" s="33">
        <v>64.7</v>
      </c>
      <c r="D168" s="34">
        <v>6.2469000000000001</v>
      </c>
      <c r="E168" s="34">
        <v>6.7356999999999996</v>
      </c>
      <c r="F168" s="34">
        <f t="shared" si="4"/>
        <v>0.48879999999999946</v>
      </c>
      <c r="G168" s="75">
        <f>(C168/C230)*G11</f>
        <v>7.9901582235145902E-2</v>
      </c>
      <c r="H168" s="76">
        <f t="shared" si="5"/>
        <v>0.56870158223514533</v>
      </c>
      <c r="I168" s="45"/>
      <c r="J168" s="38"/>
      <c r="K168" s="6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x14ac:dyDescent="0.25">
      <c r="A169" s="31">
        <v>360</v>
      </c>
      <c r="B169" s="32">
        <v>81500425</v>
      </c>
      <c r="C169" s="33">
        <v>45.5</v>
      </c>
      <c r="D169" s="34">
        <v>5.1125999999999996</v>
      </c>
      <c r="E169" s="34">
        <v>5.9012000000000002</v>
      </c>
      <c r="F169" s="34">
        <f t="shared" si="4"/>
        <v>0.78860000000000063</v>
      </c>
      <c r="G169" s="75">
        <f>(C169/C230)*G11</f>
        <v>5.6190448094267979E-2</v>
      </c>
      <c r="H169" s="76">
        <f t="shared" si="5"/>
        <v>0.84479044809426862</v>
      </c>
      <c r="I169" s="45"/>
      <c r="J169" s="38"/>
      <c r="K169" s="6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x14ac:dyDescent="0.25">
      <c r="A170" s="31">
        <v>361</v>
      </c>
      <c r="B170" s="32">
        <v>81500470</v>
      </c>
      <c r="C170" s="33">
        <v>53.2</v>
      </c>
      <c r="D170" s="34">
        <v>2.0999999999999999E-3</v>
      </c>
      <c r="E170" s="34">
        <v>2.0999999999999999E-3</v>
      </c>
      <c r="F170" s="34">
        <f t="shared" si="4"/>
        <v>0</v>
      </c>
      <c r="G170" s="75">
        <f>(C170/C230)*G11</f>
        <v>6.5699600848682566E-2</v>
      </c>
      <c r="H170" s="76">
        <f t="shared" si="5"/>
        <v>6.5699600848682566E-2</v>
      </c>
      <c r="I170" s="45"/>
      <c r="J170" s="38"/>
      <c r="K170" s="6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x14ac:dyDescent="0.25">
      <c r="A171" s="31">
        <v>362</v>
      </c>
      <c r="B171" s="32">
        <v>81500461</v>
      </c>
      <c r="C171" s="33">
        <v>42.9</v>
      </c>
      <c r="D171" s="34">
        <v>8.1734000000000009</v>
      </c>
      <c r="E171" s="34">
        <v>8.5866000000000007</v>
      </c>
      <c r="F171" s="34">
        <f t="shared" si="4"/>
        <v>0.41319999999999979</v>
      </c>
      <c r="G171" s="75">
        <f>(C171/C230)*G11</f>
        <v>5.2979565346024091E-2</v>
      </c>
      <c r="H171" s="76">
        <f t="shared" si="5"/>
        <v>0.46617956534602389</v>
      </c>
      <c r="I171" s="45"/>
      <c r="J171" s="38"/>
      <c r="K171" s="6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x14ac:dyDescent="0.25">
      <c r="A172" s="31">
        <v>363</v>
      </c>
      <c r="B172" s="32">
        <v>81500469</v>
      </c>
      <c r="C172" s="33">
        <v>78.2</v>
      </c>
      <c r="D172" s="34">
        <v>3.6198999999999999</v>
      </c>
      <c r="E172" s="34">
        <v>4.0305</v>
      </c>
      <c r="F172" s="34">
        <f t="shared" si="4"/>
        <v>0.41060000000000008</v>
      </c>
      <c r="G172" s="75">
        <f>(C172/C230)*G11</f>
        <v>9.6573473427950682E-2</v>
      </c>
      <c r="H172" s="76">
        <f t="shared" si="5"/>
        <v>0.50717347342795072</v>
      </c>
      <c r="I172" s="45"/>
      <c r="J172" s="38"/>
      <c r="K172" s="6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x14ac:dyDescent="0.25">
      <c r="A173" s="31">
        <v>364</v>
      </c>
      <c r="B173" s="32">
        <v>81500464</v>
      </c>
      <c r="C173" s="33">
        <v>77.7</v>
      </c>
      <c r="D173" s="34">
        <v>2.2570000000000001</v>
      </c>
      <c r="E173" s="34">
        <v>2.2570000000000001</v>
      </c>
      <c r="F173" s="34">
        <f t="shared" si="4"/>
        <v>0</v>
      </c>
      <c r="G173" s="75">
        <f>(C173/C230)*G11</f>
        <v>9.5955995976365324E-2</v>
      </c>
      <c r="H173" s="76">
        <f t="shared" si="5"/>
        <v>9.5955995976365324E-2</v>
      </c>
      <c r="I173" s="45"/>
      <c r="J173" s="38"/>
      <c r="K173" s="6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x14ac:dyDescent="0.25">
      <c r="A174" s="31">
        <v>365</v>
      </c>
      <c r="B174" s="32">
        <v>81500468</v>
      </c>
      <c r="C174" s="33">
        <v>47</v>
      </c>
      <c r="D174" s="34">
        <v>4.4504000000000001</v>
      </c>
      <c r="E174" s="34">
        <v>4.4504000000000001</v>
      </c>
      <c r="F174" s="34">
        <f t="shared" si="4"/>
        <v>0</v>
      </c>
      <c r="G174" s="75">
        <f>(C174/C230)*G11</f>
        <v>5.8042880449024073E-2</v>
      </c>
      <c r="H174" s="76">
        <f t="shared" si="5"/>
        <v>5.8042880449024073E-2</v>
      </c>
      <c r="I174" s="45"/>
      <c r="J174" s="38"/>
      <c r="K174" s="6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x14ac:dyDescent="0.25">
      <c r="A175" s="31">
        <v>366</v>
      </c>
      <c r="B175" s="32">
        <v>81500466</v>
      </c>
      <c r="C175" s="33">
        <v>52</v>
      </c>
      <c r="D175" s="34">
        <v>1.2903</v>
      </c>
      <c r="E175" s="34">
        <v>1.2903</v>
      </c>
      <c r="F175" s="34">
        <f t="shared" si="4"/>
        <v>0</v>
      </c>
      <c r="G175" s="75">
        <f>(C175/C230)*G11</f>
        <v>6.4217654964877691E-2</v>
      </c>
      <c r="H175" s="76">
        <f t="shared" si="5"/>
        <v>6.4217654964877691E-2</v>
      </c>
      <c r="I175" s="45"/>
      <c r="J175" s="38"/>
      <c r="K175" s="6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x14ac:dyDescent="0.25">
      <c r="A176" s="31">
        <v>367</v>
      </c>
      <c r="B176" s="32">
        <v>81500463</v>
      </c>
      <c r="C176" s="33">
        <v>48</v>
      </c>
      <c r="D176" s="34">
        <v>6.8521000000000001</v>
      </c>
      <c r="E176" s="34">
        <v>7.4112</v>
      </c>
      <c r="F176" s="34">
        <f t="shared" si="4"/>
        <v>0.55909999999999993</v>
      </c>
      <c r="G176" s="75">
        <f>(C176/C230)*G11</f>
        <v>5.9277835352194795E-2</v>
      </c>
      <c r="H176" s="76">
        <f t="shared" si="5"/>
        <v>0.6183778353521947</v>
      </c>
      <c r="I176" s="45"/>
      <c r="J176" s="38"/>
      <c r="K176" s="6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x14ac:dyDescent="0.25">
      <c r="A177" s="31">
        <v>368</v>
      </c>
      <c r="B177" s="32">
        <v>81500458</v>
      </c>
      <c r="C177" s="33">
        <v>44.8</v>
      </c>
      <c r="D177" s="34">
        <v>9.6580999999999992</v>
      </c>
      <c r="E177" s="34">
        <v>10.436400000000001</v>
      </c>
      <c r="F177" s="34">
        <f t="shared" si="4"/>
        <v>0.77830000000000155</v>
      </c>
      <c r="G177" s="75">
        <f>(C177/C230)*G11</f>
        <v>5.5325979662048469E-2</v>
      </c>
      <c r="H177" s="76">
        <f t="shared" si="5"/>
        <v>0.83362597966204999</v>
      </c>
      <c r="I177" s="45"/>
      <c r="J177" s="38"/>
      <c r="K177" s="6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x14ac:dyDescent="0.25">
      <c r="A178" s="31">
        <v>369</v>
      </c>
      <c r="B178" s="32">
        <v>81500471</v>
      </c>
      <c r="C178" s="33">
        <v>64.400000000000006</v>
      </c>
      <c r="D178" s="34">
        <v>9.1553000000000004</v>
      </c>
      <c r="E178" s="34">
        <v>10.3749</v>
      </c>
      <c r="F178" s="34">
        <f t="shared" si="4"/>
        <v>1.2195999999999998</v>
      </c>
      <c r="G178" s="75">
        <f>(C178/C230)*G11</f>
        <v>7.953109576419469E-2</v>
      </c>
      <c r="H178" s="76">
        <f t="shared" si="5"/>
        <v>1.2991310957641944</v>
      </c>
      <c r="I178" s="45"/>
      <c r="J178" s="38"/>
      <c r="K178" s="6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x14ac:dyDescent="0.25">
      <c r="A179" s="31">
        <v>370</v>
      </c>
      <c r="B179" s="32">
        <v>81500459</v>
      </c>
      <c r="C179" s="33">
        <v>36.200000000000003</v>
      </c>
      <c r="D179" s="34">
        <v>6.7744</v>
      </c>
      <c r="E179" s="34">
        <v>7.2568000000000001</v>
      </c>
      <c r="F179" s="34">
        <f t="shared" si="4"/>
        <v>0.48240000000000016</v>
      </c>
      <c r="G179" s="75">
        <f>(C179/C230)*G11</f>
        <v>4.470536749478024E-2</v>
      </c>
      <c r="H179" s="76">
        <f t="shared" si="5"/>
        <v>0.52710536749478043</v>
      </c>
      <c r="I179" s="45"/>
      <c r="J179" s="38"/>
      <c r="K179" s="6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x14ac:dyDescent="0.25">
      <c r="A180" s="31">
        <v>371</v>
      </c>
      <c r="B180" s="32">
        <v>81500467</v>
      </c>
      <c r="C180" s="33">
        <v>64.599999999999994</v>
      </c>
      <c r="D180" s="34">
        <v>9.7284000000000006</v>
      </c>
      <c r="E180" s="34">
        <v>10.0709</v>
      </c>
      <c r="F180" s="34">
        <f t="shared" si="4"/>
        <v>0.34249999999999936</v>
      </c>
      <c r="G180" s="75">
        <f>(C180/C230)*G11</f>
        <v>7.9778086744828808E-2</v>
      </c>
      <c r="H180" s="76">
        <f t="shared" si="5"/>
        <v>0.42227808674482814</v>
      </c>
      <c r="I180" s="45"/>
      <c r="J180" s="38"/>
      <c r="K180" s="6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x14ac:dyDescent="0.25">
      <c r="A181" s="31">
        <v>372</v>
      </c>
      <c r="B181" s="32">
        <v>81500462</v>
      </c>
      <c r="C181" s="33">
        <v>45.8</v>
      </c>
      <c r="D181" s="34">
        <v>5.0335999999999999</v>
      </c>
      <c r="E181" s="34">
        <v>5.0333600000000001</v>
      </c>
      <c r="F181" s="34">
        <f t="shared" si="4"/>
        <v>-2.3999999999979593E-4</v>
      </c>
      <c r="G181" s="75">
        <f>(C181/C230)*G11</f>
        <v>5.6560934565219198E-2</v>
      </c>
      <c r="H181" s="76">
        <f t="shared" si="5"/>
        <v>5.6320934565219402E-2</v>
      </c>
      <c r="I181" s="45"/>
      <c r="J181" s="38"/>
      <c r="K181" s="6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x14ac:dyDescent="0.25">
      <c r="A182" s="31">
        <v>373</v>
      </c>
      <c r="B182" s="32">
        <v>81500396</v>
      </c>
      <c r="C182" s="33">
        <v>53.1</v>
      </c>
      <c r="D182" s="34">
        <v>9.1045999999999996</v>
      </c>
      <c r="E182" s="34">
        <v>9.9151000000000007</v>
      </c>
      <c r="F182" s="34">
        <f t="shared" si="4"/>
        <v>0.81050000000000111</v>
      </c>
      <c r="G182" s="75">
        <f>(C182/C230)*G11</f>
        <v>6.55761053583655E-2</v>
      </c>
      <c r="H182" s="76">
        <f t="shared" si="5"/>
        <v>0.87607610535836655</v>
      </c>
      <c r="I182" s="45"/>
      <c r="J182" s="38"/>
      <c r="K182" s="6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x14ac:dyDescent="0.25">
      <c r="A183" s="31">
        <v>374</v>
      </c>
      <c r="B183" s="32">
        <v>81500404</v>
      </c>
      <c r="C183" s="33">
        <v>43</v>
      </c>
      <c r="D183" s="34">
        <v>1.4098999999999999</v>
      </c>
      <c r="E183" s="34">
        <v>1.4822</v>
      </c>
      <c r="F183" s="34">
        <f t="shared" si="4"/>
        <v>7.2300000000000031E-2</v>
      </c>
      <c r="G183" s="75">
        <f>(C183/C230)*G11</f>
        <v>5.3103060836341164E-2</v>
      </c>
      <c r="H183" s="76">
        <f t="shared" si="5"/>
        <v>0.1254030608363412</v>
      </c>
      <c r="I183" s="45"/>
      <c r="J183" s="38"/>
      <c r="K183" s="6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x14ac:dyDescent="0.25">
      <c r="A184" s="31">
        <v>375</v>
      </c>
      <c r="B184" s="32">
        <v>81500400</v>
      </c>
      <c r="C184" s="33">
        <v>77.400000000000006</v>
      </c>
      <c r="D184" s="34">
        <v>12.814500000000001</v>
      </c>
      <c r="E184" s="34">
        <v>13.7821</v>
      </c>
      <c r="F184" s="34">
        <f t="shared" si="4"/>
        <v>0.96759999999999913</v>
      </c>
      <c r="G184" s="75">
        <f>(C184/C230)*G11</f>
        <v>9.5585509505414112E-2</v>
      </c>
      <c r="H184" s="76">
        <f t="shared" si="5"/>
        <v>1.0631855095054132</v>
      </c>
      <c r="I184" s="45"/>
      <c r="J184" s="38"/>
      <c r="K184" s="6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x14ac:dyDescent="0.25">
      <c r="A185" s="31">
        <v>376</v>
      </c>
      <c r="B185" s="32">
        <v>81500401</v>
      </c>
      <c r="C185" s="33">
        <v>78.2</v>
      </c>
      <c r="D185" s="34">
        <v>12.0359</v>
      </c>
      <c r="E185" s="34">
        <v>13.0314</v>
      </c>
      <c r="F185" s="34">
        <f t="shared" si="4"/>
        <v>0.99549999999999983</v>
      </c>
      <c r="G185" s="75">
        <f>(C185/C230)*G11</f>
        <v>9.6573473427950682E-2</v>
      </c>
      <c r="H185" s="76">
        <f t="shared" si="5"/>
        <v>1.0920734734279505</v>
      </c>
      <c r="I185" s="45"/>
      <c r="J185" s="38"/>
      <c r="K185" s="6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x14ac:dyDescent="0.25">
      <c r="A186" s="31">
        <v>377</v>
      </c>
      <c r="B186" s="32">
        <v>81500405</v>
      </c>
      <c r="C186" s="33">
        <v>46.8</v>
      </c>
      <c r="D186" s="34">
        <v>6.18</v>
      </c>
      <c r="E186" s="34">
        <v>6.5446999999999997</v>
      </c>
      <c r="F186" s="34">
        <f t="shared" si="4"/>
        <v>0.36470000000000002</v>
      </c>
      <c r="G186" s="75">
        <f>(C186/C230)*G11</f>
        <v>5.779588946838992E-2</v>
      </c>
      <c r="H186" s="76">
        <f t="shared" si="5"/>
        <v>0.42249588946838995</v>
      </c>
      <c r="I186" s="45"/>
      <c r="J186" s="38"/>
      <c r="K186" s="6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x14ac:dyDescent="0.25">
      <c r="A187" s="31">
        <v>378</v>
      </c>
      <c r="B187" s="32">
        <v>81500406</v>
      </c>
      <c r="C187" s="33">
        <v>52</v>
      </c>
      <c r="D187" s="34">
        <v>0</v>
      </c>
      <c r="E187" s="34">
        <v>0</v>
      </c>
      <c r="F187" s="34">
        <f t="shared" si="4"/>
        <v>0</v>
      </c>
      <c r="G187" s="75">
        <f>(C187/C230)*G11</f>
        <v>6.4217654964877691E-2</v>
      </c>
      <c r="H187" s="76">
        <f t="shared" si="5"/>
        <v>6.4217654964877691E-2</v>
      </c>
      <c r="I187" s="45"/>
      <c r="J187" s="38"/>
      <c r="K187" s="6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x14ac:dyDescent="0.25">
      <c r="A188" s="31">
        <v>379</v>
      </c>
      <c r="B188" s="32">
        <v>81500392</v>
      </c>
      <c r="C188" s="33">
        <v>48.3</v>
      </c>
      <c r="D188" s="34">
        <v>0.78839999999999999</v>
      </c>
      <c r="E188" s="34">
        <v>0.85609999999999997</v>
      </c>
      <c r="F188" s="34">
        <f t="shared" si="4"/>
        <v>6.7699999999999982E-2</v>
      </c>
      <c r="G188" s="75">
        <f>(C188/C230)*G11</f>
        <v>5.9648321823146007E-2</v>
      </c>
      <c r="H188" s="76">
        <f t="shared" si="5"/>
        <v>0.12734832182314598</v>
      </c>
      <c r="I188" s="45"/>
      <c r="J188" s="38"/>
      <c r="K188" s="6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x14ac:dyDescent="0.25">
      <c r="A189" s="31">
        <v>380</v>
      </c>
      <c r="B189" s="32">
        <v>81500407</v>
      </c>
      <c r="C189" s="33">
        <v>44.7</v>
      </c>
      <c r="D189" s="34">
        <v>4.4263000000000003</v>
      </c>
      <c r="E189" s="34">
        <v>4.7281000000000004</v>
      </c>
      <c r="F189" s="34">
        <f t="shared" si="4"/>
        <v>0.30180000000000007</v>
      </c>
      <c r="G189" s="75">
        <f>(C189/C230)*G11</f>
        <v>5.5202484171731403E-2</v>
      </c>
      <c r="H189" s="76">
        <f t="shared" si="5"/>
        <v>0.35700248417173147</v>
      </c>
      <c r="I189" s="45"/>
      <c r="J189" s="38"/>
      <c r="K189" s="6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x14ac:dyDescent="0.25">
      <c r="A190" s="31">
        <v>381</v>
      </c>
      <c r="B190" s="32">
        <v>81500456</v>
      </c>
      <c r="C190" s="33">
        <v>64.400000000000006</v>
      </c>
      <c r="D190" s="34">
        <v>5.6416000000000004</v>
      </c>
      <c r="E190" s="34">
        <v>5.6588000000000003</v>
      </c>
      <c r="F190" s="34">
        <f t="shared" si="4"/>
        <v>1.7199999999999882E-2</v>
      </c>
      <c r="G190" s="75">
        <f>(C190/C230)*G11</f>
        <v>7.953109576419469E-2</v>
      </c>
      <c r="H190" s="76">
        <f t="shared" si="5"/>
        <v>9.6731095764194572E-2</v>
      </c>
      <c r="I190" s="45"/>
      <c r="J190" s="38"/>
      <c r="K190" s="6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x14ac:dyDescent="0.25">
      <c r="A191" s="31">
        <v>382</v>
      </c>
      <c r="B191" s="32">
        <v>81500460</v>
      </c>
      <c r="C191" s="33">
        <v>36</v>
      </c>
      <c r="D191" s="34">
        <v>0.91390000000000005</v>
      </c>
      <c r="E191" s="34">
        <v>0.98970000000000002</v>
      </c>
      <c r="F191" s="34">
        <f t="shared" si="4"/>
        <v>7.5799999999999979E-2</v>
      </c>
      <c r="G191" s="75">
        <f>(C191/C230)*G11</f>
        <v>4.4458376514146095E-2</v>
      </c>
      <c r="H191" s="76">
        <f t="shared" si="5"/>
        <v>0.12025837651414607</v>
      </c>
      <c r="I191" s="45"/>
      <c r="J191" s="38"/>
      <c r="K191" s="6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x14ac:dyDescent="0.25">
      <c r="A192" s="31">
        <v>383</v>
      </c>
      <c r="B192" s="32">
        <v>81500465</v>
      </c>
      <c r="C192" s="33">
        <v>65</v>
      </c>
      <c r="D192" s="34">
        <v>3.7084000000000001</v>
      </c>
      <c r="E192" s="34">
        <v>3.8898999999999999</v>
      </c>
      <c r="F192" s="34">
        <f t="shared" si="4"/>
        <v>0.18149999999999977</v>
      </c>
      <c r="G192" s="75">
        <f>(C192/C230)*G11</f>
        <v>8.0272068706097113E-2</v>
      </c>
      <c r="H192" s="76">
        <f t="shared" si="5"/>
        <v>0.26177206870609687</v>
      </c>
      <c r="I192" s="45"/>
      <c r="J192" s="38"/>
      <c r="K192" s="6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x14ac:dyDescent="0.25">
      <c r="A193" s="31">
        <v>384</v>
      </c>
      <c r="B193" s="32">
        <v>81500457</v>
      </c>
      <c r="C193" s="33">
        <v>45.9</v>
      </c>
      <c r="D193" s="34">
        <v>1.601</v>
      </c>
      <c r="E193" s="34">
        <v>1.7592000000000001</v>
      </c>
      <c r="F193" s="34">
        <f t="shared" si="4"/>
        <v>0.15820000000000012</v>
      </c>
      <c r="G193" s="75">
        <f>(C193/C230)*G11</f>
        <v>5.6684430055536264E-2</v>
      </c>
      <c r="H193" s="76">
        <f t="shared" si="5"/>
        <v>0.21488443005553637</v>
      </c>
      <c r="I193" s="45"/>
      <c r="J193" s="38"/>
      <c r="K193" s="6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x14ac:dyDescent="0.25">
      <c r="A194" s="31">
        <v>385</v>
      </c>
      <c r="B194" s="32">
        <v>81500395</v>
      </c>
      <c r="C194" s="33">
        <v>53.2</v>
      </c>
      <c r="D194" s="34">
        <v>12.9846</v>
      </c>
      <c r="E194" s="34">
        <v>13.339700000000001</v>
      </c>
      <c r="F194" s="34">
        <f t="shared" si="4"/>
        <v>0.35510000000000019</v>
      </c>
      <c r="G194" s="75">
        <f>(C194/C230)*G11</f>
        <v>6.5699600848682566E-2</v>
      </c>
      <c r="H194" s="76">
        <f t="shared" si="5"/>
        <v>0.42079960084868273</v>
      </c>
      <c r="I194" s="45"/>
      <c r="J194" s="38"/>
      <c r="K194" s="6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x14ac:dyDescent="0.25">
      <c r="A195" s="31">
        <v>386</v>
      </c>
      <c r="B195" s="32">
        <v>81500475</v>
      </c>
      <c r="C195" s="33">
        <v>43</v>
      </c>
      <c r="D195" s="34">
        <v>9.3610000000000007</v>
      </c>
      <c r="E195" s="34">
        <v>9.4518000000000004</v>
      </c>
      <c r="F195" s="34">
        <f t="shared" si="4"/>
        <v>9.079999999999977E-2</v>
      </c>
      <c r="G195" s="75">
        <f>(C195/C230)*G11</f>
        <v>5.3103060836341164E-2</v>
      </c>
      <c r="H195" s="76">
        <f t="shared" si="5"/>
        <v>0.14390306083634094</v>
      </c>
      <c r="I195" s="45"/>
      <c r="J195" s="38"/>
      <c r="K195" s="6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x14ac:dyDescent="0.25">
      <c r="A196" s="31">
        <v>387</v>
      </c>
      <c r="B196" s="32">
        <v>81500482</v>
      </c>
      <c r="C196" s="33">
        <v>77.5</v>
      </c>
      <c r="D196" s="34">
        <v>7.4089</v>
      </c>
      <c r="E196" s="34">
        <v>7.6643999999999997</v>
      </c>
      <c r="F196" s="34">
        <f t="shared" si="4"/>
        <v>0.25549999999999962</v>
      </c>
      <c r="G196" s="75">
        <f>(C196/C230)*G11</f>
        <v>9.5709004995731164E-2</v>
      </c>
      <c r="H196" s="76">
        <f t="shared" si="5"/>
        <v>0.35120900499573077</v>
      </c>
      <c r="I196" s="45"/>
      <c r="J196" s="38"/>
      <c r="K196" s="6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x14ac:dyDescent="0.25">
      <c r="A197" s="31">
        <v>388</v>
      </c>
      <c r="B197" s="32">
        <v>81500474</v>
      </c>
      <c r="C197" s="33">
        <v>78.7</v>
      </c>
      <c r="D197" s="34">
        <v>10.1553</v>
      </c>
      <c r="E197" s="34">
        <v>10.154999999999999</v>
      </c>
      <c r="F197" s="34">
        <f t="shared" si="4"/>
        <v>-3.0000000000107718E-4</v>
      </c>
      <c r="G197" s="75">
        <f>(C197/C230)*G11</f>
        <v>9.7190950879536053E-2</v>
      </c>
      <c r="H197" s="76">
        <f t="shared" si="5"/>
        <v>9.6890950879534976E-2</v>
      </c>
      <c r="I197" s="45"/>
      <c r="J197" s="38"/>
      <c r="K197" s="6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x14ac:dyDescent="0.25">
      <c r="A198" s="31">
        <v>389</v>
      </c>
      <c r="B198" s="32">
        <v>81500472</v>
      </c>
      <c r="C198" s="33">
        <v>47</v>
      </c>
      <c r="D198" s="34">
        <v>5.1513999999999998</v>
      </c>
      <c r="E198" s="34">
        <v>5.5807000000000002</v>
      </c>
      <c r="F198" s="34">
        <f t="shared" si="4"/>
        <v>0.42930000000000046</v>
      </c>
      <c r="G198" s="75">
        <f>(C198/C230)*G11</f>
        <v>5.8042880449024073E-2</v>
      </c>
      <c r="H198" s="76">
        <f t="shared" si="5"/>
        <v>0.48734288044902452</v>
      </c>
      <c r="I198" s="45"/>
      <c r="J198" s="38"/>
      <c r="K198" s="6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x14ac:dyDescent="0.25">
      <c r="A199" s="31">
        <v>390</v>
      </c>
      <c r="B199" s="32">
        <v>81500399</v>
      </c>
      <c r="C199" s="33">
        <v>51.9</v>
      </c>
      <c r="D199" s="34">
        <v>0.50419999999999998</v>
      </c>
      <c r="E199" s="34">
        <v>0.50419999999999998</v>
      </c>
      <c r="F199" s="34">
        <f t="shared" si="4"/>
        <v>0</v>
      </c>
      <c r="G199" s="75">
        <f>(C199/C230)*G11</f>
        <v>6.4094159474560625E-2</v>
      </c>
      <c r="H199" s="76">
        <f t="shared" si="5"/>
        <v>6.4094159474560625E-2</v>
      </c>
      <c r="I199" s="45"/>
      <c r="J199" s="38"/>
      <c r="K199" s="6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x14ac:dyDescent="0.25">
      <c r="A200" s="31">
        <v>391</v>
      </c>
      <c r="B200" s="32">
        <v>81500394</v>
      </c>
      <c r="C200" s="33">
        <v>47.8</v>
      </c>
      <c r="D200" s="34">
        <v>10.758699999999999</v>
      </c>
      <c r="E200" s="34">
        <v>11.0816</v>
      </c>
      <c r="F200" s="34">
        <f>E200-D200</f>
        <v>0.32290000000000063</v>
      </c>
      <c r="G200" s="75">
        <f>(C200/C230)*G11</f>
        <v>5.9030844371560642E-2</v>
      </c>
      <c r="H200" s="76">
        <f t="shared" si="5"/>
        <v>0.38193084437156127</v>
      </c>
      <c r="I200" s="45"/>
      <c r="J200" s="38"/>
      <c r="K200" s="39"/>
      <c r="L200" s="40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x14ac:dyDescent="0.25">
      <c r="A201" s="31">
        <v>392</v>
      </c>
      <c r="B201" s="32">
        <v>81500402</v>
      </c>
      <c r="C201" s="33">
        <v>44.6</v>
      </c>
      <c r="D201" s="34">
        <v>0.48709999999999998</v>
      </c>
      <c r="E201" s="34">
        <v>0.60450000000000004</v>
      </c>
      <c r="F201" s="34">
        <f t="shared" si="4"/>
        <v>0.11740000000000006</v>
      </c>
      <c r="G201" s="75">
        <f>(C201/C230)*G11</f>
        <v>5.507898868141433E-2</v>
      </c>
      <c r="H201" s="76">
        <f t="shared" si="5"/>
        <v>0.1724789886814144</v>
      </c>
      <c r="I201" s="45"/>
      <c r="J201" s="38"/>
      <c r="K201" s="6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x14ac:dyDescent="0.25">
      <c r="A202" s="31">
        <v>393</v>
      </c>
      <c r="B202" s="32">
        <v>81500397</v>
      </c>
      <c r="C202" s="33">
        <v>64.7</v>
      </c>
      <c r="D202" s="34">
        <v>1.2641</v>
      </c>
      <c r="E202" s="34">
        <v>1.2641</v>
      </c>
      <c r="F202" s="34">
        <f t="shared" si="4"/>
        <v>0</v>
      </c>
      <c r="G202" s="75">
        <f>(C202/C230)*G11</f>
        <v>7.9901582235145902E-2</v>
      </c>
      <c r="H202" s="76">
        <f t="shared" si="5"/>
        <v>7.9901582235145902E-2</v>
      </c>
      <c r="I202" s="45"/>
      <c r="J202" s="38"/>
      <c r="K202" s="6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x14ac:dyDescent="0.25">
      <c r="A203" s="31">
        <v>394</v>
      </c>
      <c r="B203" s="32">
        <v>81500398</v>
      </c>
      <c r="C203" s="33">
        <v>35.9</v>
      </c>
      <c r="D203" s="34">
        <v>3.8534000000000002</v>
      </c>
      <c r="E203" s="34">
        <v>4.0038999999999998</v>
      </c>
      <c r="F203" s="34">
        <f t="shared" si="4"/>
        <v>0.15049999999999963</v>
      </c>
      <c r="G203" s="75">
        <f>(C203/C230)*G11</f>
        <v>4.4334881023829022E-2</v>
      </c>
      <c r="H203" s="76">
        <f t="shared" si="5"/>
        <v>0.19483488102382865</v>
      </c>
      <c r="I203" s="45"/>
      <c r="J203" s="38"/>
      <c r="K203" s="6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x14ac:dyDescent="0.25">
      <c r="A204" s="31">
        <v>395</v>
      </c>
      <c r="B204" s="32">
        <v>81500393</v>
      </c>
      <c r="C204" s="33">
        <v>64.900000000000006</v>
      </c>
      <c r="D204" s="42">
        <v>4.3155999999999999</v>
      </c>
      <c r="E204" s="42">
        <v>5.0330000000000004</v>
      </c>
      <c r="F204" s="34">
        <f t="shared" si="4"/>
        <v>0.71740000000000048</v>
      </c>
      <c r="G204" s="75">
        <f>(C204/C230)*G11</f>
        <v>8.0148573215780047E-2</v>
      </c>
      <c r="H204" s="76">
        <f t="shared" si="5"/>
        <v>0.79754857321578054</v>
      </c>
      <c r="I204" s="45"/>
      <c r="J204" s="38"/>
      <c r="K204" s="6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x14ac:dyDescent="0.25">
      <c r="A205" s="31">
        <v>396</v>
      </c>
      <c r="B205" s="32">
        <v>81500403</v>
      </c>
      <c r="C205" s="33">
        <v>45.5</v>
      </c>
      <c r="D205" s="42">
        <v>3.8616000000000001</v>
      </c>
      <c r="E205" s="42">
        <v>4.4414999999999996</v>
      </c>
      <c r="F205" s="34">
        <f t="shared" si="4"/>
        <v>0.57989999999999942</v>
      </c>
      <c r="G205" s="75">
        <f>(C205/C230)*G11</f>
        <v>5.6190448094267979E-2</v>
      </c>
      <c r="H205" s="76">
        <f t="shared" si="5"/>
        <v>0.6360904480942674</v>
      </c>
      <c r="I205" s="45"/>
      <c r="J205" s="38"/>
      <c r="K205" s="3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x14ac:dyDescent="0.25">
      <c r="A206" s="31">
        <v>397</v>
      </c>
      <c r="B206" s="32">
        <v>81500481</v>
      </c>
      <c r="C206" s="33">
        <v>53.1</v>
      </c>
      <c r="D206" s="42">
        <v>4.0145999999999997</v>
      </c>
      <c r="E206" s="42">
        <v>4.0145999999999997</v>
      </c>
      <c r="F206" s="34">
        <f t="shared" si="4"/>
        <v>0</v>
      </c>
      <c r="G206" s="75">
        <f>(C206/C230)*G11</f>
        <v>6.55761053583655E-2</v>
      </c>
      <c r="H206" s="76">
        <f t="shared" si="5"/>
        <v>6.55761053583655E-2</v>
      </c>
      <c r="I206" s="45"/>
      <c r="J206" s="38"/>
      <c r="K206" s="6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x14ac:dyDescent="0.25">
      <c r="A207" s="31">
        <v>398</v>
      </c>
      <c r="B207" s="32">
        <v>81500476</v>
      </c>
      <c r="C207" s="33">
        <v>43</v>
      </c>
      <c r="D207" s="42">
        <v>9.4262999999999995</v>
      </c>
      <c r="E207" s="42">
        <v>10.507999999999999</v>
      </c>
      <c r="F207" s="34">
        <f t="shared" ref="F207:F217" si="6">E207-D207</f>
        <v>1.0816999999999997</v>
      </c>
      <c r="G207" s="75">
        <f>(C207/C230)*G11</f>
        <v>5.3103060836341164E-2</v>
      </c>
      <c r="H207" s="76">
        <f t="shared" ref="H207:H217" si="7">G207+F207</f>
        <v>1.1348030608363409</v>
      </c>
      <c r="I207" s="45"/>
      <c r="J207" s="38"/>
      <c r="K207" s="6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x14ac:dyDescent="0.25">
      <c r="A208" s="31">
        <v>399</v>
      </c>
      <c r="B208" s="32">
        <v>81500484</v>
      </c>
      <c r="C208" s="33">
        <v>77.5</v>
      </c>
      <c r="D208" s="42">
        <v>6.6113</v>
      </c>
      <c r="E208" s="42">
        <v>7.3845999999999998</v>
      </c>
      <c r="F208" s="34">
        <f t="shared" si="6"/>
        <v>0.77329999999999988</v>
      </c>
      <c r="G208" s="75">
        <f>(C208/C230)*G11</f>
        <v>9.5709004995731164E-2</v>
      </c>
      <c r="H208" s="76">
        <f t="shared" si="7"/>
        <v>0.86900900499573108</v>
      </c>
      <c r="I208" s="45"/>
      <c r="J208" s="38"/>
      <c r="K208" s="3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x14ac:dyDescent="0.25">
      <c r="A209" s="31">
        <v>400</v>
      </c>
      <c r="B209" s="32">
        <v>81500485</v>
      </c>
      <c r="C209" s="33">
        <v>77.099999999999994</v>
      </c>
      <c r="D209" s="42">
        <v>6.5335999999999999</v>
      </c>
      <c r="E209" s="42">
        <v>7.1619999999999999</v>
      </c>
      <c r="F209" s="34">
        <f t="shared" si="6"/>
        <v>0.62840000000000007</v>
      </c>
      <c r="G209" s="75">
        <f>(C209/C230)*G11</f>
        <v>9.5215023034462873E-2</v>
      </c>
      <c r="H209" s="76">
        <f t="shared" si="7"/>
        <v>0.7236150230344629</v>
      </c>
      <c r="I209" s="45"/>
      <c r="J209" s="38"/>
      <c r="K209" s="3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x14ac:dyDescent="0.25">
      <c r="A210" s="31">
        <v>401</v>
      </c>
      <c r="B210" s="32">
        <v>81500480</v>
      </c>
      <c r="C210" s="33">
        <v>47.4</v>
      </c>
      <c r="D210" s="42">
        <v>8.0264000000000006</v>
      </c>
      <c r="E210" s="42">
        <v>9.2880000000000003</v>
      </c>
      <c r="F210" s="34">
        <f t="shared" si="6"/>
        <v>1.2615999999999996</v>
      </c>
      <c r="G210" s="75">
        <f>(C210/C230)*G11</f>
        <v>5.8536862410292351E-2</v>
      </c>
      <c r="H210" s="76">
        <f t="shared" si="7"/>
        <v>1.320136862410292</v>
      </c>
      <c r="I210" s="45"/>
      <c r="J210" s="38"/>
      <c r="K210" s="39"/>
      <c r="L210" s="91"/>
      <c r="M210" s="3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x14ac:dyDescent="0.25">
      <c r="A211" s="31">
        <v>402</v>
      </c>
      <c r="B211" s="32">
        <v>81500487</v>
      </c>
      <c r="C211" s="33">
        <v>52.3</v>
      </c>
      <c r="D211" s="42">
        <v>0.23200000000000001</v>
      </c>
      <c r="E211" s="42">
        <v>0.23200000000000001</v>
      </c>
      <c r="F211" s="34">
        <f t="shared" si="6"/>
        <v>0</v>
      </c>
      <c r="G211" s="75">
        <f>(C211/C230)*G11</f>
        <v>6.4588141435828916E-2</v>
      </c>
      <c r="H211" s="76">
        <f t="shared" si="7"/>
        <v>6.4588141435828916E-2</v>
      </c>
      <c r="I211" s="45"/>
      <c r="J211" s="38"/>
      <c r="K211" s="39"/>
      <c r="L211" s="91"/>
      <c r="M211" s="4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x14ac:dyDescent="0.25">
      <c r="A212" s="31">
        <v>403</v>
      </c>
      <c r="B212" s="32">
        <v>81500486</v>
      </c>
      <c r="C212" s="33">
        <v>48.2</v>
      </c>
      <c r="D212" s="34">
        <v>1.1017999999999999</v>
      </c>
      <c r="E212" s="34">
        <v>1.1017999999999999</v>
      </c>
      <c r="F212" s="34">
        <f t="shared" si="6"/>
        <v>0</v>
      </c>
      <c r="G212" s="75">
        <f>(C212/C230)*G11</f>
        <v>5.9524826332828934E-2</v>
      </c>
      <c r="H212" s="76">
        <f t="shared" si="7"/>
        <v>5.9524826332828934E-2</v>
      </c>
      <c r="I212" s="45"/>
      <c r="J212" s="38"/>
      <c r="K212" s="6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x14ac:dyDescent="0.25">
      <c r="A213" s="31">
        <v>404</v>
      </c>
      <c r="B213" s="32">
        <v>81500477</v>
      </c>
      <c r="C213" s="33">
        <v>44.9</v>
      </c>
      <c r="D213" s="34">
        <v>1.2072000000000001</v>
      </c>
      <c r="E213" s="34">
        <v>1.2072000000000001</v>
      </c>
      <c r="F213" s="34">
        <f t="shared" si="6"/>
        <v>0</v>
      </c>
      <c r="G213" s="75">
        <f>(C213/C230)*G11</f>
        <v>5.5449475152365542E-2</v>
      </c>
      <c r="H213" s="76">
        <f t="shared" si="7"/>
        <v>5.5449475152365542E-2</v>
      </c>
      <c r="I213" s="45"/>
      <c r="J213" s="38"/>
      <c r="K213" s="6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x14ac:dyDescent="0.25">
      <c r="A214" s="31">
        <v>405</v>
      </c>
      <c r="B214" s="32">
        <v>81500479</v>
      </c>
      <c r="C214" s="33">
        <v>64.400000000000006</v>
      </c>
      <c r="D214" s="34">
        <v>27.5838</v>
      </c>
      <c r="E214" s="34">
        <v>28.589200000000002</v>
      </c>
      <c r="F214" s="34">
        <f>E214-D214</f>
        <v>1.0054000000000016</v>
      </c>
      <c r="G214" s="75">
        <f>(C214/C230)*G11</f>
        <v>7.953109576419469E-2</v>
      </c>
      <c r="H214" s="76">
        <f t="shared" si="7"/>
        <v>1.0849310957641962</v>
      </c>
      <c r="I214" s="45"/>
      <c r="J214" s="38"/>
      <c r="K214" s="43"/>
      <c r="L214" s="5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x14ac:dyDescent="0.25">
      <c r="A215" s="31">
        <v>406</v>
      </c>
      <c r="B215" s="32">
        <v>81500478</v>
      </c>
      <c r="C215" s="33">
        <v>35.700000000000003</v>
      </c>
      <c r="D215" s="34">
        <v>4.7960000000000003</v>
      </c>
      <c r="E215" s="34">
        <v>4.7960000000000003</v>
      </c>
      <c r="F215" s="34">
        <f t="shared" si="6"/>
        <v>0</v>
      </c>
      <c r="G215" s="75">
        <f>(C215/C230)*G11</f>
        <v>4.4087890043194883E-2</v>
      </c>
      <c r="H215" s="76">
        <f t="shared" si="7"/>
        <v>4.4087890043194883E-2</v>
      </c>
      <c r="I215" s="45"/>
      <c r="J215" s="38"/>
      <c r="K215" s="6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x14ac:dyDescent="0.25">
      <c r="A216" s="31">
        <v>407</v>
      </c>
      <c r="B216" s="32">
        <v>81500483</v>
      </c>
      <c r="C216" s="33">
        <v>65</v>
      </c>
      <c r="D216" s="34">
        <v>14.664300000000001</v>
      </c>
      <c r="E216" s="34">
        <v>14.664300000000001</v>
      </c>
      <c r="F216" s="34">
        <f t="shared" si="6"/>
        <v>0</v>
      </c>
      <c r="G216" s="75">
        <f>(C216/C230)*G11</f>
        <v>8.0272068706097113E-2</v>
      </c>
      <c r="H216" s="76">
        <f t="shared" si="7"/>
        <v>8.0272068706097113E-2</v>
      </c>
      <c r="I216" s="45"/>
      <c r="J216" s="38"/>
      <c r="K216" s="6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x14ac:dyDescent="0.25">
      <c r="A217" s="31">
        <v>408</v>
      </c>
      <c r="B217" s="32">
        <v>51800473</v>
      </c>
      <c r="C217" s="33">
        <v>45.6</v>
      </c>
      <c r="D217" s="34">
        <v>16.7029</v>
      </c>
      <c r="E217" s="34">
        <v>17.108499999999999</v>
      </c>
      <c r="F217" s="34">
        <f t="shared" si="6"/>
        <v>0.40559999999999974</v>
      </c>
      <c r="G217" s="75">
        <f>(C217/C230)*G11</f>
        <v>5.6313943584585052E-2</v>
      </c>
      <c r="H217" s="76">
        <f t="shared" si="7"/>
        <v>0.46191394358458482</v>
      </c>
      <c r="I217" s="45"/>
      <c r="J217" s="38"/>
      <c r="K217" s="3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x14ac:dyDescent="0.25">
      <c r="A218" s="44" t="s">
        <v>14</v>
      </c>
      <c r="B218" s="71"/>
      <c r="C218" s="68">
        <f>SUM(C14:C217)</f>
        <v>11101.400000000005</v>
      </c>
      <c r="D218" s="69">
        <f t="shared" ref="D218" si="8">SUM(D14:D217)</f>
        <v>1175.4896999999996</v>
      </c>
      <c r="E218" s="69">
        <f t="shared" ref="E218:G218" si="9">SUM(E14:E217)</f>
        <v>1241.9358599999991</v>
      </c>
      <c r="F218" s="69">
        <f t="shared" si="9"/>
        <v>66.446159999999992</v>
      </c>
      <c r="G218" s="69">
        <f t="shared" si="9"/>
        <v>13.709728362059487</v>
      </c>
      <c r="H218" s="69">
        <f>SUM(H14:H217)</f>
        <v>80.155888362059514</v>
      </c>
      <c r="I218" s="74"/>
      <c r="J218" s="38"/>
      <c r="K218" s="3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x14ac:dyDescent="0.25">
      <c r="A219" s="272" t="s">
        <v>19</v>
      </c>
      <c r="B219" s="273"/>
      <c r="C219" s="273"/>
      <c r="D219" s="273"/>
      <c r="E219" s="273"/>
      <c r="F219" s="273"/>
      <c r="G219" s="273"/>
      <c r="H219" s="273"/>
      <c r="I219" s="45"/>
      <c r="J219" s="38"/>
      <c r="K219" s="6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x14ac:dyDescent="0.25">
      <c r="A220" s="46">
        <v>13</v>
      </c>
      <c r="B220" s="32">
        <v>81500444</v>
      </c>
      <c r="C220" s="33">
        <v>184.3</v>
      </c>
      <c r="D220" s="35">
        <v>0</v>
      </c>
      <c r="E220" s="35">
        <v>0</v>
      </c>
      <c r="F220" s="34">
        <f>E220-D220</f>
        <v>0</v>
      </c>
      <c r="G220" s="36">
        <f>(C220/C230)*G11</f>
        <v>0.2276021886543646</v>
      </c>
      <c r="H220" s="37">
        <f>G220+F220</f>
        <v>0.2276021886543646</v>
      </c>
      <c r="I220" s="45"/>
      <c r="J220" s="38"/>
      <c r="K220" s="3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x14ac:dyDescent="0.25">
      <c r="A221" s="46">
        <v>14</v>
      </c>
      <c r="B221" s="72">
        <v>81500426</v>
      </c>
      <c r="C221" s="33">
        <v>93.9</v>
      </c>
      <c r="D221" s="35">
        <v>13.2143</v>
      </c>
      <c r="E221" s="35">
        <v>14.8917</v>
      </c>
      <c r="F221" s="34">
        <f t="shared" ref="F221:F227" si="10">E221-D221</f>
        <v>1.6774000000000004</v>
      </c>
      <c r="G221" s="36">
        <f>(C221/C230)*G11</f>
        <v>0.11596226540773108</v>
      </c>
      <c r="H221" s="37">
        <f t="shared" ref="H221:H228" si="11">G221+F221</f>
        <v>1.7933622654077315</v>
      </c>
      <c r="I221" s="45"/>
      <c r="J221" s="38"/>
      <c r="K221" s="6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x14ac:dyDescent="0.25">
      <c r="A222" s="46">
        <v>15</v>
      </c>
      <c r="B222" s="32">
        <v>81500421</v>
      </c>
      <c r="C222" s="33">
        <v>87.8</v>
      </c>
      <c r="D222" s="35">
        <v>0</v>
      </c>
      <c r="E222" s="35">
        <v>0</v>
      </c>
      <c r="F222" s="34">
        <f t="shared" si="10"/>
        <v>0</v>
      </c>
      <c r="G222" s="36">
        <f>(C222/C230)*G11</f>
        <v>0.10842904049838964</v>
      </c>
      <c r="H222" s="37">
        <f t="shared" si="11"/>
        <v>0.10842904049838964</v>
      </c>
      <c r="I222" s="45"/>
      <c r="J222" s="38"/>
      <c r="K222" s="47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x14ac:dyDescent="0.25">
      <c r="A223" s="46">
        <v>16</v>
      </c>
      <c r="B223" s="32">
        <v>81500433</v>
      </c>
      <c r="C223" s="33">
        <v>55.9</v>
      </c>
      <c r="D223" s="35">
        <v>2.0566</v>
      </c>
      <c r="E223" s="35">
        <v>2.0960000000000001</v>
      </c>
      <c r="F223" s="34">
        <f t="shared" si="10"/>
        <v>3.9400000000000102E-2</v>
      </c>
      <c r="G223" s="36">
        <f>(C223/C230)*G11</f>
        <v>6.9033979087243513E-2</v>
      </c>
      <c r="H223" s="37">
        <f t="shared" si="11"/>
        <v>0.10843397908724361</v>
      </c>
      <c r="I223" s="45"/>
      <c r="J223" s="38"/>
      <c r="K223" s="6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x14ac:dyDescent="0.25">
      <c r="A224" s="46">
        <v>17</v>
      </c>
      <c r="B224" s="32">
        <v>81500425</v>
      </c>
      <c r="C224" s="33">
        <v>35.799999999999997</v>
      </c>
      <c r="D224" s="35">
        <v>2.343</v>
      </c>
      <c r="E224" s="35">
        <v>3.6640000000000001</v>
      </c>
      <c r="F224" s="34">
        <f t="shared" si="10"/>
        <v>1.3210000000000002</v>
      </c>
      <c r="G224" s="36">
        <f>(C224/C230)*G11</f>
        <v>4.4211385533511942E-2</v>
      </c>
      <c r="H224" s="37">
        <f t="shared" si="11"/>
        <v>1.3652113855335122</v>
      </c>
      <c r="I224" s="45"/>
      <c r="J224" s="38"/>
      <c r="K224" s="6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x14ac:dyDescent="0.25">
      <c r="A225" s="46">
        <v>18</v>
      </c>
      <c r="B225" s="32">
        <v>81500428</v>
      </c>
      <c r="C225" s="33">
        <v>53</v>
      </c>
      <c r="D225" s="35">
        <v>3.78</v>
      </c>
      <c r="E225" s="35">
        <v>4.4774000000000003</v>
      </c>
      <c r="F225" s="34">
        <f t="shared" si="10"/>
        <v>0.69740000000000046</v>
      </c>
      <c r="G225" s="36">
        <f>(C225/C230)*G11</f>
        <v>6.5452609868048406E-2</v>
      </c>
      <c r="H225" s="37">
        <f t="shared" si="11"/>
        <v>0.76285260986804881</v>
      </c>
      <c r="I225" s="45"/>
      <c r="J225" s="38"/>
      <c r="K225" s="6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x14ac:dyDescent="0.25">
      <c r="A226" s="46">
        <v>19</v>
      </c>
      <c r="B226" s="32">
        <v>81500423</v>
      </c>
      <c r="C226" s="33">
        <v>40.299999999999997</v>
      </c>
      <c r="D226" s="35">
        <v>2.4</v>
      </c>
      <c r="E226" s="35">
        <v>2.4</v>
      </c>
      <c r="F226" s="34">
        <f t="shared" si="10"/>
        <v>0</v>
      </c>
      <c r="G226" s="36">
        <f>(C226/C230)*G11</f>
        <v>4.9768682597780202E-2</v>
      </c>
      <c r="H226" s="37">
        <f t="shared" si="11"/>
        <v>4.9768682597780202E-2</v>
      </c>
      <c r="I226" s="45"/>
      <c r="J226" s="38"/>
      <c r="K226" s="6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x14ac:dyDescent="0.25">
      <c r="A227" s="46">
        <v>20</v>
      </c>
      <c r="B227" s="32">
        <v>81500524</v>
      </c>
      <c r="C227" s="33">
        <v>55.6</v>
      </c>
      <c r="D227" s="35">
        <v>4.29</v>
      </c>
      <c r="E227" s="35">
        <v>4.29</v>
      </c>
      <c r="F227" s="34">
        <f t="shared" si="10"/>
        <v>0</v>
      </c>
      <c r="G227" s="36">
        <f>(C227/C230)*G11</f>
        <v>6.8663492616292301E-2</v>
      </c>
      <c r="H227" s="37">
        <f t="shared" si="11"/>
        <v>6.8663492616292301E-2</v>
      </c>
      <c r="I227" s="45"/>
      <c r="J227" s="38"/>
      <c r="K227" s="92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x14ac:dyDescent="0.25">
      <c r="A228" s="46">
        <v>21</v>
      </c>
      <c r="B228" s="32">
        <v>81500438</v>
      </c>
      <c r="C228" s="33">
        <v>122.1</v>
      </c>
      <c r="D228" s="35">
        <v>22.608000000000001</v>
      </c>
      <c r="E228" s="35">
        <v>22.608000000000001</v>
      </c>
      <c r="F228" s="34">
        <f>E228-D228</f>
        <v>0</v>
      </c>
      <c r="G228" s="36">
        <f>(C228/C230)*G11</f>
        <v>0.15078799367714549</v>
      </c>
      <c r="H228" s="37">
        <f t="shared" si="11"/>
        <v>0.15078799367714549</v>
      </c>
      <c r="I228" s="45"/>
      <c r="J228" s="38"/>
      <c r="K228" s="39"/>
      <c r="L228" s="93"/>
      <c r="M228" s="95"/>
      <c r="N228" s="29"/>
      <c r="O228" s="29"/>
      <c r="P228" s="29"/>
      <c r="Q228" s="84"/>
      <c r="R228" s="29"/>
      <c r="S228" s="29"/>
      <c r="T228" s="29"/>
      <c r="U228" s="29"/>
      <c r="V228" s="29"/>
    </row>
    <row r="229" spans="1:22" x14ac:dyDescent="0.25">
      <c r="A229" s="48" t="s">
        <v>16</v>
      </c>
      <c r="B229" s="73"/>
      <c r="C229" s="68">
        <f>SUM(C220:C228)</f>
        <v>728.7</v>
      </c>
      <c r="D229" s="69">
        <f t="shared" ref="D229" si="12">SUM(D220:D228)</f>
        <v>50.691900000000004</v>
      </c>
      <c r="E229" s="69">
        <f t="shared" ref="E229:H229" si="13">SUM(E220:E228)</f>
        <v>54.427099999999996</v>
      </c>
      <c r="F229" s="69">
        <f t="shared" si="13"/>
        <v>3.7352000000000012</v>
      </c>
      <c r="G229" s="69">
        <f t="shared" si="13"/>
        <v>0.8999116379405071</v>
      </c>
      <c r="H229" s="69">
        <f t="shared" si="13"/>
        <v>4.6351116379405086</v>
      </c>
      <c r="I229" s="74"/>
      <c r="J229" s="38"/>
      <c r="K229" s="39"/>
      <c r="L229" s="29"/>
      <c r="M229" s="94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x14ac:dyDescent="0.25">
      <c r="A230" s="48" t="s">
        <v>17</v>
      </c>
      <c r="B230" s="73"/>
      <c r="C230" s="68">
        <f>C229+C218</f>
        <v>11830.100000000006</v>
      </c>
      <c r="D230" s="69">
        <f t="shared" ref="D230" si="14">D229+D218</f>
        <v>1226.1815999999997</v>
      </c>
      <c r="E230" s="69">
        <f t="shared" ref="E230:H230" si="15">E229+E218</f>
        <v>1296.362959999999</v>
      </c>
      <c r="F230" s="69">
        <f t="shared" si="15"/>
        <v>70.181359999999998</v>
      </c>
      <c r="G230" s="69">
        <f t="shared" si="15"/>
        <v>14.609639999999994</v>
      </c>
      <c r="H230" s="69">
        <f t="shared" si="15"/>
        <v>84.791000000000025</v>
      </c>
      <c r="I230" s="74"/>
      <c r="J230" s="39"/>
      <c r="K230" s="6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x14ac:dyDescent="0.25">
      <c r="A231" s="49"/>
      <c r="B231" s="50"/>
      <c r="C231" s="90"/>
      <c r="D231" s="91"/>
      <c r="E231" s="4"/>
      <c r="F231" s="91"/>
      <c r="G231" s="51"/>
      <c r="H231" s="52"/>
      <c r="I231" s="7"/>
      <c r="J231" s="38"/>
      <c r="K231" s="6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33.75" customHeight="1" x14ac:dyDescent="0.25">
      <c r="A232" s="279" t="s">
        <v>20</v>
      </c>
      <c r="B232" s="280"/>
      <c r="C232" s="90"/>
      <c r="D232" s="281" t="s">
        <v>23</v>
      </c>
      <c r="E232" s="282"/>
      <c r="F232" s="282"/>
      <c r="G232" s="282"/>
      <c r="H232" s="282"/>
      <c r="I232" s="7"/>
      <c r="J232" s="38"/>
      <c r="K232" s="6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33.75" customHeight="1" x14ac:dyDescent="0.25">
      <c r="A233" s="285" t="s">
        <v>21</v>
      </c>
      <c r="B233" s="286"/>
      <c r="C233" s="90"/>
      <c r="D233" s="281" t="s">
        <v>24</v>
      </c>
      <c r="E233" s="282"/>
      <c r="F233" s="282"/>
      <c r="G233" s="282"/>
      <c r="H233" s="282"/>
      <c r="I233" s="7"/>
      <c r="J233" s="38"/>
      <c r="K233" s="6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46.5" customHeight="1" x14ac:dyDescent="0.25">
      <c r="A234" s="285" t="s">
        <v>22</v>
      </c>
      <c r="B234" s="286"/>
      <c r="C234" s="90"/>
      <c r="D234" s="281" t="s">
        <v>25</v>
      </c>
      <c r="E234" s="282"/>
      <c r="F234" s="282"/>
      <c r="G234" s="282"/>
      <c r="H234" s="282"/>
      <c r="I234" s="7"/>
      <c r="J234" s="38"/>
      <c r="K234" s="6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21" customHeight="1" x14ac:dyDescent="0.25">
      <c r="A235" s="86"/>
      <c r="B235" s="87"/>
      <c r="C235" s="90"/>
      <c r="D235" s="88"/>
      <c r="E235" s="89"/>
      <c r="F235" s="89"/>
      <c r="G235" s="89"/>
      <c r="H235" s="89"/>
      <c r="I235" s="7"/>
      <c r="J235" s="38"/>
      <c r="K235" s="6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20.25" customHeight="1" x14ac:dyDescent="0.25">
      <c r="A236" s="284"/>
      <c r="B236" s="287"/>
      <c r="C236" s="90"/>
      <c r="D236" s="288"/>
      <c r="E236" s="287"/>
      <c r="F236" s="287"/>
      <c r="G236" s="287"/>
      <c r="H236" s="287"/>
      <c r="I236" s="7"/>
      <c r="J236" s="38"/>
      <c r="K236" s="6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7.25" customHeight="1" x14ac:dyDescent="0.25">
      <c r="A237" s="274"/>
      <c r="B237" s="275"/>
      <c r="C237" s="90"/>
      <c r="D237" s="276"/>
      <c r="E237" s="277"/>
      <c r="F237" s="277"/>
      <c r="G237" s="277"/>
      <c r="H237" s="277"/>
      <c r="I237" s="7"/>
      <c r="J237" s="39"/>
      <c r="K237" s="6"/>
      <c r="L237" s="50"/>
      <c r="M237" s="90"/>
      <c r="N237" s="91"/>
      <c r="O237" s="4"/>
      <c r="P237" s="91"/>
      <c r="Q237" s="5"/>
      <c r="R237" s="51"/>
      <c r="S237" s="52"/>
      <c r="T237" s="29"/>
      <c r="U237" s="29"/>
      <c r="V237" s="29"/>
    </row>
    <row r="238" spans="1:22" x14ac:dyDescent="0.25">
      <c r="A238" s="90"/>
      <c r="B238" s="50"/>
      <c r="C238" s="90"/>
      <c r="D238" s="91"/>
      <c r="E238" s="91"/>
      <c r="F238" s="91"/>
      <c r="G238" s="51"/>
      <c r="H238" s="52"/>
      <c r="I238" s="7"/>
      <c r="J238" s="38"/>
      <c r="K238" s="6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x14ac:dyDescent="0.25">
      <c r="A239" s="90"/>
      <c r="B239" s="50"/>
      <c r="C239" s="90"/>
      <c r="D239" s="91"/>
      <c r="E239" s="91"/>
      <c r="F239" s="91"/>
      <c r="G239" s="51"/>
      <c r="H239" s="52"/>
      <c r="I239" s="7"/>
      <c r="J239" s="38"/>
      <c r="K239" s="6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x14ac:dyDescent="0.25">
      <c r="A240" s="90"/>
      <c r="B240" s="50"/>
      <c r="C240" s="90"/>
      <c r="D240" s="91"/>
      <c r="E240" s="91"/>
      <c r="F240" s="91"/>
      <c r="G240" s="51"/>
      <c r="H240" s="52"/>
      <c r="I240" s="7"/>
      <c r="J240" s="38"/>
      <c r="K240" s="6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x14ac:dyDescent="0.25">
      <c r="A241" s="90"/>
      <c r="B241" s="50"/>
      <c r="C241" s="90"/>
      <c r="D241" s="91"/>
      <c r="E241" s="91"/>
      <c r="F241" s="91"/>
      <c r="G241" s="51"/>
      <c r="H241" s="52"/>
      <c r="I241" s="7"/>
      <c r="J241" s="38"/>
      <c r="K241" s="6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x14ac:dyDescent="0.25">
      <c r="A242" s="90"/>
      <c r="B242" s="50"/>
      <c r="C242" s="90"/>
      <c r="D242" s="91"/>
      <c r="E242" s="91"/>
      <c r="F242" s="91"/>
      <c r="G242" s="51"/>
      <c r="H242" s="52"/>
      <c r="I242" s="7"/>
      <c r="J242" s="38"/>
      <c r="K242" s="6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x14ac:dyDescent="0.25">
      <c r="A243" s="90"/>
      <c r="B243" s="50"/>
      <c r="C243" s="90"/>
      <c r="D243" s="91"/>
      <c r="E243" s="91"/>
      <c r="F243" s="91"/>
      <c r="G243" s="51"/>
      <c r="H243" s="52"/>
      <c r="I243" s="7"/>
      <c r="J243" s="39"/>
      <c r="K243" s="6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x14ac:dyDescent="0.25">
      <c r="A244" s="90"/>
      <c r="B244" s="50"/>
      <c r="C244" s="90"/>
      <c r="D244" s="91"/>
      <c r="E244" s="91"/>
      <c r="F244" s="91"/>
      <c r="G244" s="51"/>
      <c r="H244" s="52"/>
      <c r="I244" s="7"/>
      <c r="J244" s="38"/>
      <c r="K244" s="6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x14ac:dyDescent="0.25">
      <c r="A245" s="90"/>
      <c r="B245" s="50"/>
      <c r="C245" s="90"/>
      <c r="D245" s="91"/>
      <c r="E245" s="91"/>
      <c r="F245" s="91"/>
      <c r="G245" s="51"/>
      <c r="H245" s="52"/>
      <c r="I245" s="7"/>
      <c r="J245" s="39"/>
      <c r="K245" s="6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x14ac:dyDescent="0.25">
      <c r="A246" s="90"/>
      <c r="B246" s="50"/>
      <c r="C246" s="90"/>
      <c r="D246" s="91"/>
      <c r="E246" s="91"/>
      <c r="F246" s="91"/>
      <c r="G246" s="51"/>
      <c r="H246" s="52"/>
      <c r="I246" s="7"/>
      <c r="J246" s="38"/>
      <c r="K246" s="3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x14ac:dyDescent="0.25">
      <c r="A247" s="90"/>
      <c r="B247" s="50"/>
      <c r="C247" s="90"/>
      <c r="D247" s="91"/>
      <c r="E247" s="91"/>
      <c r="F247" s="91"/>
      <c r="G247" s="51"/>
      <c r="H247" s="52"/>
      <c r="I247" s="7"/>
      <c r="J247" s="38"/>
      <c r="K247" s="6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x14ac:dyDescent="0.25">
      <c r="A248" s="90"/>
      <c r="B248" s="50"/>
      <c r="C248" s="90"/>
      <c r="D248" s="91"/>
      <c r="E248" s="91"/>
      <c r="F248" s="91"/>
      <c r="G248" s="51"/>
      <c r="H248" s="52"/>
      <c r="I248" s="7"/>
      <c r="J248" s="38"/>
      <c r="K248" s="6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x14ac:dyDescent="0.25">
      <c r="A249" s="90"/>
      <c r="B249" s="50"/>
      <c r="C249" s="90"/>
      <c r="D249" s="91"/>
      <c r="E249" s="91"/>
      <c r="F249" s="91"/>
      <c r="G249" s="51"/>
      <c r="H249" s="52"/>
      <c r="I249" s="7"/>
      <c r="J249" s="38"/>
      <c r="K249" s="6"/>
    </row>
    <row r="250" spans="1:22" x14ac:dyDescent="0.25">
      <c r="A250" s="90"/>
      <c r="B250" s="50"/>
      <c r="C250" s="90"/>
      <c r="D250" s="91"/>
      <c r="E250" s="91"/>
      <c r="F250" s="91"/>
      <c r="G250" s="51"/>
      <c r="H250" s="52"/>
      <c r="I250" s="7"/>
      <c r="J250" s="38"/>
      <c r="K250" s="6"/>
    </row>
    <row r="251" spans="1:22" x14ac:dyDescent="0.25">
      <c r="A251" s="90"/>
      <c r="B251" s="50"/>
      <c r="C251" s="90"/>
      <c r="D251" s="91"/>
      <c r="E251" s="91"/>
      <c r="F251" s="91"/>
      <c r="G251" s="51"/>
      <c r="H251" s="52"/>
      <c r="I251" s="7"/>
      <c r="J251" s="38"/>
      <c r="K251" s="6"/>
    </row>
    <row r="252" spans="1:22" x14ac:dyDescent="0.25">
      <c r="A252" s="90"/>
      <c r="B252" s="50"/>
      <c r="C252" s="90"/>
      <c r="D252" s="91"/>
      <c r="E252" s="91"/>
      <c r="F252" s="91"/>
      <c r="G252" s="51"/>
      <c r="H252" s="52"/>
      <c r="I252" s="7"/>
      <c r="J252" s="39"/>
      <c r="K252" s="6"/>
      <c r="M252" s="53"/>
      <c r="P252" s="53"/>
    </row>
    <row r="253" spans="1:22" x14ac:dyDescent="0.25">
      <c r="A253" s="90"/>
      <c r="B253" s="50"/>
      <c r="C253" s="90"/>
      <c r="D253" s="91"/>
      <c r="E253" s="91"/>
      <c r="F253" s="91"/>
      <c r="G253" s="51"/>
      <c r="H253" s="52"/>
      <c r="I253" s="7"/>
      <c r="J253" s="38"/>
      <c r="K253" s="6"/>
    </row>
    <row r="254" spans="1:22" x14ac:dyDescent="0.25">
      <c r="A254" s="90"/>
      <c r="B254" s="50"/>
      <c r="C254" s="90"/>
      <c r="D254" s="91"/>
      <c r="E254" s="91"/>
      <c r="F254" s="91"/>
      <c r="G254" s="51"/>
      <c r="H254" s="52"/>
      <c r="I254" s="7"/>
      <c r="J254" s="38"/>
      <c r="K254" s="6"/>
    </row>
    <row r="255" spans="1:22" x14ac:dyDescent="0.25">
      <c r="A255" s="90"/>
      <c r="B255" s="50"/>
      <c r="C255" s="90"/>
      <c r="D255" s="91"/>
      <c r="E255" s="91"/>
      <c r="F255" s="91"/>
      <c r="G255" s="51"/>
      <c r="H255" s="52"/>
      <c r="I255" s="7"/>
      <c r="J255" s="38"/>
      <c r="K255" s="6"/>
    </row>
    <row r="256" spans="1:22" x14ac:dyDescent="0.25">
      <c r="A256" s="90"/>
      <c r="B256" s="50"/>
      <c r="C256" s="90"/>
      <c r="D256" s="91"/>
      <c r="E256" s="91"/>
      <c r="F256" s="91"/>
      <c r="G256" s="51"/>
      <c r="H256" s="52"/>
      <c r="I256" s="7"/>
      <c r="J256" s="39"/>
      <c r="K256" s="6"/>
    </row>
    <row r="257" spans="1:11" x14ac:dyDescent="0.25">
      <c r="A257" s="90"/>
      <c r="B257" s="50"/>
      <c r="C257" s="90"/>
      <c r="D257" s="91"/>
      <c r="E257" s="91"/>
      <c r="F257" s="91"/>
      <c r="G257" s="51"/>
      <c r="H257" s="52"/>
      <c r="I257" s="7"/>
      <c r="J257" s="38"/>
      <c r="K257" s="6"/>
    </row>
    <row r="258" spans="1:11" x14ac:dyDescent="0.25">
      <c r="A258" s="90"/>
      <c r="B258" s="50"/>
      <c r="C258" s="90"/>
      <c r="D258" s="91"/>
      <c r="E258" s="91"/>
      <c r="F258" s="91"/>
      <c r="G258" s="51"/>
      <c r="H258" s="52"/>
      <c r="I258" s="7"/>
      <c r="J258" s="38"/>
      <c r="K258" s="6"/>
    </row>
    <row r="259" spans="1:11" x14ac:dyDescent="0.25">
      <c r="A259" s="90"/>
      <c r="B259" s="50"/>
      <c r="C259" s="90"/>
      <c r="D259" s="91"/>
      <c r="E259" s="91"/>
      <c r="F259" s="91"/>
      <c r="G259" s="51"/>
      <c r="H259" s="52"/>
      <c r="I259" s="7"/>
      <c r="J259" s="38"/>
      <c r="K259" s="6"/>
    </row>
    <row r="260" spans="1:11" x14ac:dyDescent="0.25">
      <c r="A260" s="90"/>
      <c r="B260" s="50"/>
      <c r="C260" s="90"/>
      <c r="D260" s="91"/>
      <c r="E260" s="91"/>
      <c r="F260" s="91"/>
      <c r="G260" s="51"/>
      <c r="H260" s="52"/>
      <c r="I260" s="7"/>
      <c r="J260" s="38"/>
      <c r="K260" s="6"/>
    </row>
    <row r="261" spans="1:11" x14ac:dyDescent="0.25">
      <c r="A261" s="90"/>
      <c r="B261" s="50"/>
      <c r="C261" s="90"/>
      <c r="D261" s="91"/>
      <c r="E261" s="91"/>
      <c r="F261" s="91"/>
      <c r="G261" s="51"/>
      <c r="H261" s="52"/>
      <c r="I261" s="7"/>
      <c r="J261" s="38"/>
      <c r="K261" s="6"/>
    </row>
    <row r="262" spans="1:11" x14ac:dyDescent="0.25">
      <c r="A262" s="90"/>
      <c r="B262" s="50"/>
      <c r="C262" s="90"/>
      <c r="D262" s="91"/>
      <c r="E262" s="91"/>
      <c r="F262" s="91"/>
      <c r="G262" s="51"/>
      <c r="H262" s="52"/>
      <c r="I262" s="7"/>
      <c r="J262" s="38"/>
      <c r="K262" s="6"/>
    </row>
    <row r="263" spans="1:11" x14ac:dyDescent="0.25">
      <c r="A263" s="90"/>
      <c r="B263" s="50"/>
      <c r="C263" s="90"/>
      <c r="D263" s="91"/>
      <c r="E263" s="91"/>
      <c r="F263" s="91"/>
      <c r="G263" s="51"/>
      <c r="H263" s="52"/>
      <c r="I263" s="7"/>
      <c r="J263" s="38"/>
      <c r="K263" s="6"/>
    </row>
    <row r="264" spans="1:11" x14ac:dyDescent="0.25">
      <c r="A264" s="90"/>
      <c r="B264" s="50"/>
      <c r="C264" s="90"/>
      <c r="D264" s="91"/>
      <c r="E264" s="91"/>
      <c r="F264" s="91"/>
      <c r="G264" s="51"/>
      <c r="H264" s="52"/>
      <c r="I264" s="7"/>
      <c r="J264" s="38"/>
      <c r="K264" s="6"/>
    </row>
    <row r="265" spans="1:11" x14ac:dyDescent="0.25">
      <c r="A265" s="90"/>
      <c r="B265" s="50"/>
      <c r="C265" s="90"/>
      <c r="D265" s="91"/>
      <c r="E265" s="91"/>
      <c r="F265" s="91"/>
      <c r="G265" s="51"/>
      <c r="H265" s="52"/>
      <c r="I265" s="7"/>
      <c r="J265" s="38"/>
      <c r="K265" s="6"/>
    </row>
    <row r="266" spans="1:11" x14ac:dyDescent="0.25">
      <c r="A266" s="90"/>
      <c r="B266" s="50"/>
      <c r="C266" s="90"/>
      <c r="D266" s="91"/>
      <c r="E266" s="91"/>
      <c r="F266" s="91"/>
      <c r="G266" s="51"/>
      <c r="H266" s="52"/>
      <c r="I266" s="7"/>
      <c r="J266" s="38"/>
      <c r="K266" s="6"/>
    </row>
    <row r="267" spans="1:11" x14ac:dyDescent="0.25">
      <c r="A267" s="90"/>
      <c r="B267" s="50"/>
      <c r="C267" s="90"/>
      <c r="D267" s="91"/>
      <c r="E267" s="91"/>
      <c r="F267" s="91"/>
      <c r="G267" s="51"/>
      <c r="H267" s="52"/>
      <c r="I267" s="7"/>
      <c r="J267" s="38"/>
      <c r="K267" s="6"/>
    </row>
    <row r="268" spans="1:11" x14ac:dyDescent="0.25">
      <c r="A268" s="90"/>
      <c r="B268" s="50"/>
      <c r="C268" s="90"/>
      <c r="D268" s="91"/>
      <c r="E268" s="91"/>
      <c r="F268" s="91"/>
      <c r="G268" s="51"/>
      <c r="H268" s="52"/>
      <c r="I268" s="7"/>
      <c r="J268" s="38"/>
      <c r="K268" s="6"/>
    </row>
    <row r="269" spans="1:11" x14ac:dyDescent="0.25">
      <c r="A269" s="90"/>
      <c r="B269" s="50"/>
      <c r="C269" s="90"/>
      <c r="D269" s="91"/>
      <c r="E269" s="91"/>
      <c r="F269" s="91"/>
      <c r="G269" s="51"/>
      <c r="H269" s="52"/>
      <c r="I269" s="7"/>
      <c r="J269" s="38"/>
      <c r="K269" s="6"/>
    </row>
    <row r="270" spans="1:11" x14ac:dyDescent="0.25">
      <c r="A270" s="90"/>
      <c r="B270" s="50"/>
      <c r="C270" s="90"/>
      <c r="D270" s="91"/>
      <c r="E270" s="91"/>
      <c r="F270" s="91"/>
      <c r="G270" s="51"/>
      <c r="H270" s="52"/>
      <c r="I270" s="7"/>
      <c r="J270" s="38"/>
      <c r="K270" s="6"/>
    </row>
    <row r="271" spans="1:11" x14ac:dyDescent="0.25">
      <c r="A271" s="90"/>
      <c r="B271" s="50"/>
      <c r="C271" s="90"/>
      <c r="D271" s="91"/>
      <c r="E271" s="91"/>
      <c r="F271" s="91"/>
      <c r="G271" s="51"/>
      <c r="H271" s="52"/>
      <c r="I271" s="7"/>
      <c r="J271" s="38"/>
      <c r="K271" s="6"/>
    </row>
    <row r="272" spans="1:11" x14ac:dyDescent="0.25">
      <c r="A272" s="90"/>
      <c r="B272" s="50"/>
      <c r="C272" s="90"/>
      <c r="D272" s="91"/>
      <c r="E272" s="91"/>
      <c r="F272" s="91"/>
      <c r="G272" s="51"/>
      <c r="H272" s="52"/>
      <c r="I272" s="7"/>
      <c r="J272" s="38"/>
      <c r="K272" s="6"/>
    </row>
    <row r="273" spans="1:11" x14ac:dyDescent="0.25">
      <c r="A273" s="90"/>
      <c r="B273" s="50"/>
      <c r="C273" s="90"/>
      <c r="D273" s="91"/>
      <c r="E273" s="91"/>
      <c r="F273" s="91"/>
      <c r="G273" s="51"/>
      <c r="H273" s="52"/>
      <c r="I273" s="7"/>
      <c r="J273" s="39"/>
      <c r="K273" s="6"/>
    </row>
    <row r="274" spans="1:11" x14ac:dyDescent="0.25">
      <c r="A274" s="278"/>
      <c r="B274" s="278"/>
      <c r="C274" s="54"/>
      <c r="D274" s="55"/>
      <c r="E274" s="55"/>
      <c r="F274" s="55"/>
      <c r="G274" s="56"/>
      <c r="H274" s="57"/>
      <c r="I274" s="9"/>
      <c r="J274" s="39"/>
      <c r="K274" s="6"/>
    </row>
    <row r="275" spans="1:11" x14ac:dyDescent="0.25">
      <c r="A275" s="283"/>
      <c r="B275" s="284"/>
      <c r="C275" s="56"/>
      <c r="D275" s="55"/>
      <c r="E275" s="55"/>
      <c r="F275" s="55"/>
      <c r="G275" s="56"/>
      <c r="H275" s="57"/>
      <c r="I275" s="10"/>
      <c r="J275" s="39"/>
      <c r="K275" s="54"/>
    </row>
    <row r="276" spans="1:11" x14ac:dyDescent="0.25">
      <c r="A276" s="58"/>
      <c r="B276" s="59"/>
      <c r="C276" s="58"/>
      <c r="D276" s="60"/>
      <c r="E276" s="61"/>
      <c r="F276" s="61"/>
      <c r="G276" s="60"/>
      <c r="H276" s="60"/>
      <c r="I276" s="11"/>
      <c r="J276" s="38"/>
      <c r="K276" s="47"/>
    </row>
    <row r="277" spans="1:11" x14ac:dyDescent="0.25">
      <c r="A277" s="62"/>
      <c r="B277" s="63"/>
      <c r="C277" s="62"/>
      <c r="D277" s="64"/>
      <c r="E277" s="64"/>
      <c r="F277" s="64"/>
      <c r="G277" s="60"/>
      <c r="H277" s="60"/>
      <c r="I277" s="7"/>
      <c r="J277" s="47"/>
      <c r="K277" s="47"/>
    </row>
    <row r="278" spans="1:11" x14ac:dyDescent="0.25">
      <c r="A278" s="62"/>
      <c r="B278" s="65"/>
      <c r="C278" s="62"/>
      <c r="D278" s="5"/>
      <c r="E278" s="5"/>
      <c r="F278" s="5"/>
      <c r="G278" s="60"/>
      <c r="H278" s="60"/>
      <c r="I278" s="7"/>
      <c r="J278" s="47"/>
      <c r="K278" s="47"/>
    </row>
    <row r="279" spans="1:11" x14ac:dyDescent="0.25">
      <c r="A279" s="29"/>
      <c r="B279" s="65"/>
      <c r="C279" s="29"/>
      <c r="D279" s="29"/>
      <c r="E279" s="29"/>
      <c r="F279" s="29"/>
      <c r="G279" s="29"/>
      <c r="H279" s="29"/>
      <c r="I279" s="7"/>
      <c r="J279" s="47"/>
      <c r="K279" s="47"/>
    </row>
    <row r="280" spans="1:11" x14ac:dyDescent="0.25">
      <c r="A280" s="29"/>
      <c r="B280" s="65"/>
      <c r="C280" s="29"/>
      <c r="D280" s="29"/>
      <c r="E280" s="29"/>
      <c r="F280" s="29"/>
      <c r="G280" s="29"/>
      <c r="H280" s="29"/>
    </row>
    <row r="281" spans="1:11" x14ac:dyDescent="0.25">
      <c r="A281" s="29"/>
      <c r="B281" s="65"/>
      <c r="C281" s="29"/>
      <c r="D281" s="29"/>
      <c r="E281" s="29"/>
      <c r="F281" s="29"/>
      <c r="G281" s="29"/>
      <c r="H281" s="29"/>
    </row>
  </sheetData>
  <mergeCells count="27">
    <mergeCell ref="A1:I2"/>
    <mergeCell ref="A3:I3"/>
    <mergeCell ref="N3:V3"/>
    <mergeCell ref="A4:I4"/>
    <mergeCell ref="A6:G6"/>
    <mergeCell ref="H6:I11"/>
    <mergeCell ref="A7:D7"/>
    <mergeCell ref="E7:F7"/>
    <mergeCell ref="A8:D8"/>
    <mergeCell ref="E8:F8"/>
    <mergeCell ref="A9:D11"/>
    <mergeCell ref="E9:F9"/>
    <mergeCell ref="E10:F10"/>
    <mergeCell ref="E11:F11"/>
    <mergeCell ref="A219:H219"/>
    <mergeCell ref="A237:B237"/>
    <mergeCell ref="D237:H237"/>
    <mergeCell ref="A274:B274"/>
    <mergeCell ref="A275:B275"/>
    <mergeCell ref="A233:B233"/>
    <mergeCell ref="D233:H233"/>
    <mergeCell ref="A234:B234"/>
    <mergeCell ref="D234:H234"/>
    <mergeCell ref="A236:B236"/>
    <mergeCell ref="D236:H236"/>
    <mergeCell ref="A232:B232"/>
    <mergeCell ref="D232:H232"/>
  </mergeCells>
  <pageMargins left="0.7" right="0.7" top="0.75" bottom="0.75" header="0.3" footer="0.3"/>
  <pageSetup paperSize="9"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workbookViewId="0">
      <pane ySplit="13" topLeftCell="A215" activePane="bottomLeft" state="frozen"/>
      <selection pane="bottomLeft" activeCell="J19" sqref="A1:XFD1048576"/>
    </sheetView>
  </sheetViews>
  <sheetFormatPr defaultRowHeight="15" x14ac:dyDescent="0.25"/>
  <cols>
    <col min="1" max="1" width="9.140625" style="14"/>
    <col min="2" max="2" width="14" style="66" customWidth="1"/>
    <col min="3" max="3" width="9.42578125" style="14" customWidth="1"/>
    <col min="4" max="4" width="9.85546875" style="14" customWidth="1"/>
    <col min="5" max="5" width="9.7109375" style="14" customWidth="1"/>
    <col min="6" max="6" width="9.140625" style="14"/>
    <col min="7" max="7" width="9.85546875" style="14" customWidth="1"/>
    <col min="8" max="8" width="10.140625" style="14" customWidth="1"/>
    <col min="9" max="9" width="10.7109375" style="12" customWidth="1"/>
    <col min="10" max="10" width="9.140625" style="14"/>
    <col min="11" max="11" width="9.5703125" style="14" bestFit="1" customWidth="1"/>
    <col min="12" max="16384" width="9.140625" style="14"/>
  </cols>
  <sheetData>
    <row r="1" spans="1:22" ht="20.25" x14ac:dyDescent="0.3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13"/>
      <c r="K1" s="13"/>
    </row>
    <row r="2" spans="1:22" ht="20.25" x14ac:dyDescent="0.3">
      <c r="A2" s="290"/>
      <c r="B2" s="290"/>
      <c r="C2" s="290"/>
      <c r="D2" s="290"/>
      <c r="E2" s="290"/>
      <c r="F2" s="290"/>
      <c r="G2" s="290"/>
      <c r="H2" s="290"/>
      <c r="I2" s="290"/>
      <c r="J2" s="15"/>
      <c r="K2" s="15"/>
    </row>
    <row r="3" spans="1:22" ht="42.75" customHeight="1" x14ac:dyDescent="0.25">
      <c r="A3" s="291" t="s">
        <v>26</v>
      </c>
      <c r="B3" s="292"/>
      <c r="C3" s="292"/>
      <c r="D3" s="292"/>
      <c r="E3" s="292"/>
      <c r="F3" s="292"/>
      <c r="G3" s="292"/>
      <c r="H3" s="292"/>
      <c r="I3" s="292"/>
      <c r="J3" s="16"/>
      <c r="K3" s="16"/>
      <c r="N3" s="293"/>
      <c r="O3" s="294"/>
      <c r="P3" s="294"/>
      <c r="Q3" s="294"/>
      <c r="R3" s="294"/>
      <c r="S3" s="294"/>
      <c r="T3" s="294"/>
      <c r="U3" s="294"/>
      <c r="V3" s="294"/>
    </row>
    <row r="4" spans="1:22" ht="18.75" x14ac:dyDescent="0.25">
      <c r="A4" s="291" t="s">
        <v>33</v>
      </c>
      <c r="B4" s="292"/>
      <c r="C4" s="292"/>
      <c r="D4" s="292"/>
      <c r="E4" s="292"/>
      <c r="F4" s="292"/>
      <c r="G4" s="292"/>
      <c r="H4" s="292"/>
      <c r="I4" s="292"/>
      <c r="J4" s="103"/>
      <c r="K4" s="103"/>
    </row>
    <row r="5" spans="1:22" ht="7.5" customHeight="1" x14ac:dyDescent="0.25">
      <c r="A5" s="103"/>
      <c r="B5" s="17"/>
      <c r="C5" s="103"/>
      <c r="D5" s="18"/>
      <c r="E5" s="18"/>
      <c r="F5" s="18"/>
      <c r="G5" s="18"/>
      <c r="H5" s="19"/>
      <c r="I5" s="8"/>
      <c r="J5" s="20"/>
      <c r="K5" s="20"/>
    </row>
    <row r="6" spans="1:22" x14ac:dyDescent="0.25">
      <c r="A6" s="295" t="s">
        <v>1</v>
      </c>
      <c r="B6" s="296"/>
      <c r="C6" s="296"/>
      <c r="D6" s="296"/>
      <c r="E6" s="296"/>
      <c r="F6" s="296"/>
      <c r="G6" s="297"/>
      <c r="H6" s="298" t="s">
        <v>27</v>
      </c>
      <c r="I6" s="299"/>
    </row>
    <row r="7" spans="1:22" ht="60" x14ac:dyDescent="0.25">
      <c r="A7" s="304" t="s">
        <v>2</v>
      </c>
      <c r="B7" s="304"/>
      <c r="C7" s="304"/>
      <c r="D7" s="304"/>
      <c r="E7" s="305" t="s">
        <v>3</v>
      </c>
      <c r="F7" s="305"/>
      <c r="G7" s="21" t="s">
        <v>34</v>
      </c>
      <c r="H7" s="300"/>
      <c r="I7" s="301"/>
    </row>
    <row r="8" spans="1:22" x14ac:dyDescent="0.25">
      <c r="A8" s="306" t="s">
        <v>4</v>
      </c>
      <c r="B8" s="306"/>
      <c r="C8" s="306"/>
      <c r="D8" s="306"/>
      <c r="E8" s="305" t="s">
        <v>5</v>
      </c>
      <c r="F8" s="305"/>
      <c r="G8" s="22">
        <v>146.1</v>
      </c>
      <c r="H8" s="300"/>
      <c r="I8" s="301"/>
    </row>
    <row r="9" spans="1:22" x14ac:dyDescent="0.25">
      <c r="A9" s="307" t="s">
        <v>6</v>
      </c>
      <c r="B9" s="307"/>
      <c r="C9" s="307"/>
      <c r="D9" s="307"/>
      <c r="E9" s="305" t="s">
        <v>7</v>
      </c>
      <c r="F9" s="305"/>
      <c r="G9" s="22">
        <f>F218</f>
        <v>108.29530000000005</v>
      </c>
      <c r="H9" s="300"/>
      <c r="I9" s="301"/>
      <c r="K9" s="30"/>
      <c r="L9" s="29"/>
    </row>
    <row r="10" spans="1:22" x14ac:dyDescent="0.25">
      <c r="A10" s="307"/>
      <c r="B10" s="307"/>
      <c r="C10" s="307"/>
      <c r="D10" s="307"/>
      <c r="E10" s="308" t="s">
        <v>15</v>
      </c>
      <c r="F10" s="309"/>
      <c r="G10" s="22">
        <f>F229</f>
        <v>6.906699999999999</v>
      </c>
      <c r="H10" s="300"/>
      <c r="I10" s="301"/>
      <c r="J10" s="29"/>
      <c r="K10" s="29"/>
      <c r="L10" s="29"/>
    </row>
    <row r="11" spans="1:22" ht="27" customHeight="1" x14ac:dyDescent="0.25">
      <c r="A11" s="307"/>
      <c r="B11" s="307"/>
      <c r="C11" s="307"/>
      <c r="D11" s="307"/>
      <c r="E11" s="305" t="s">
        <v>8</v>
      </c>
      <c r="F11" s="305"/>
      <c r="G11" s="22">
        <f>G8-(G9+G10)</f>
        <v>30.897999999999939</v>
      </c>
      <c r="H11" s="302"/>
      <c r="I11" s="303"/>
      <c r="J11" s="67"/>
      <c r="K11" s="67"/>
    </row>
    <row r="12" spans="1:22" x14ac:dyDescent="0.25">
      <c r="J12" s="23"/>
      <c r="K12" s="23"/>
    </row>
    <row r="13" spans="1:22" ht="54.75" customHeight="1" x14ac:dyDescent="0.25">
      <c r="A13" s="24" t="s">
        <v>9</v>
      </c>
      <c r="B13" s="25" t="s">
        <v>10</v>
      </c>
      <c r="C13" s="24" t="s">
        <v>11</v>
      </c>
      <c r="D13" s="26" t="s">
        <v>31</v>
      </c>
      <c r="E13" s="26" t="s">
        <v>32</v>
      </c>
      <c r="F13" s="26" t="s">
        <v>18</v>
      </c>
      <c r="G13" s="27" t="s">
        <v>12</v>
      </c>
      <c r="H13" s="27" t="s">
        <v>13</v>
      </c>
      <c r="I13" s="70"/>
      <c r="J13" s="28"/>
      <c r="K13" s="28"/>
      <c r="L13" s="29"/>
      <c r="Q13" s="29"/>
      <c r="R13" s="29"/>
    </row>
    <row r="14" spans="1:22" x14ac:dyDescent="0.25">
      <c r="A14" s="31">
        <v>205</v>
      </c>
      <c r="B14" s="32">
        <v>81500276</v>
      </c>
      <c r="C14" s="33">
        <v>52.7</v>
      </c>
      <c r="D14" s="34">
        <v>12.468</v>
      </c>
      <c r="E14" s="34">
        <v>13.5555</v>
      </c>
      <c r="F14" s="34">
        <f>E14-D14</f>
        <v>1.0875000000000004</v>
      </c>
      <c r="G14" s="75">
        <f>(C14/C230)*G11</f>
        <v>0.13764250513520562</v>
      </c>
      <c r="H14" s="76">
        <f>G14+F14</f>
        <v>1.2251425051352061</v>
      </c>
      <c r="I14" s="45"/>
      <c r="J14" s="38"/>
      <c r="K14" s="6"/>
      <c r="L14" s="29"/>
      <c r="Q14" s="29"/>
      <c r="R14" s="29"/>
      <c r="S14" s="29"/>
      <c r="V14" s="29"/>
    </row>
    <row r="15" spans="1:22" x14ac:dyDescent="0.25">
      <c r="A15" s="31">
        <v>206</v>
      </c>
      <c r="B15" s="32">
        <v>81500281</v>
      </c>
      <c r="C15" s="33">
        <v>43.4</v>
      </c>
      <c r="D15" s="34">
        <v>6.5709999999999997</v>
      </c>
      <c r="E15" s="34">
        <v>7.2592999999999996</v>
      </c>
      <c r="F15" s="34">
        <f t="shared" ref="F15:F78" si="0">E15-D15</f>
        <v>0.68829999999999991</v>
      </c>
      <c r="G15" s="75">
        <f>(C15/C230)*G11</f>
        <v>0.11335265128781639</v>
      </c>
      <c r="H15" s="76">
        <f t="shared" ref="H15:H78" si="1">G15+F15</f>
        <v>0.80165265128781626</v>
      </c>
      <c r="I15" s="45"/>
      <c r="J15" s="38"/>
      <c r="K15" s="6"/>
      <c r="L15" s="29"/>
      <c r="Q15" s="29"/>
      <c r="R15" s="29"/>
      <c r="S15" s="29"/>
      <c r="T15" s="29"/>
      <c r="U15" s="29"/>
      <c r="V15" s="29"/>
    </row>
    <row r="16" spans="1:22" x14ac:dyDescent="0.25">
      <c r="A16" s="31">
        <v>207</v>
      </c>
      <c r="B16" s="32">
        <v>81500279</v>
      </c>
      <c r="C16" s="33">
        <v>77.2</v>
      </c>
      <c r="D16" s="34">
        <v>16.247</v>
      </c>
      <c r="E16" s="34">
        <v>17.834900000000001</v>
      </c>
      <c r="F16" s="34">
        <f>E16-D16</f>
        <v>1.5879000000000012</v>
      </c>
      <c r="G16" s="75">
        <f>(C16/C230)*G11</f>
        <v>0.20163190505574716</v>
      </c>
      <c r="H16" s="76">
        <f t="shared" si="1"/>
        <v>1.7895319050557483</v>
      </c>
      <c r="I16" s="45"/>
      <c r="J16" s="38"/>
      <c r="K16" s="40"/>
      <c r="L16" s="29"/>
      <c r="M16" s="29"/>
      <c r="Q16" s="29"/>
      <c r="R16" s="29"/>
      <c r="S16" s="29"/>
      <c r="T16" s="29"/>
      <c r="U16" s="29"/>
      <c r="V16" s="29"/>
    </row>
    <row r="17" spans="1:22" x14ac:dyDescent="0.25">
      <c r="A17" s="31">
        <v>208</v>
      </c>
      <c r="B17" s="41">
        <v>81500283</v>
      </c>
      <c r="C17" s="33">
        <v>77.400000000000006</v>
      </c>
      <c r="D17" s="34">
        <v>0.40600000000000003</v>
      </c>
      <c r="E17" s="34">
        <v>2.0297999999999998</v>
      </c>
      <c r="F17" s="34">
        <f t="shared" si="0"/>
        <v>1.6237999999999997</v>
      </c>
      <c r="G17" s="75">
        <f>(C17/C230)*G11</f>
        <v>0.20215426750407811</v>
      </c>
      <c r="H17" s="76">
        <f t="shared" si="1"/>
        <v>1.8259542675040779</v>
      </c>
      <c r="I17" s="45"/>
      <c r="J17" s="38"/>
      <c r="K17" s="6"/>
      <c r="L17" s="29"/>
      <c r="M17" s="29"/>
      <c r="Q17" s="29"/>
      <c r="R17" s="29"/>
      <c r="S17" s="29"/>
      <c r="T17" s="29"/>
      <c r="U17" s="29"/>
      <c r="V17" s="29"/>
    </row>
    <row r="18" spans="1:22" x14ac:dyDescent="0.25">
      <c r="A18" s="31">
        <v>209</v>
      </c>
      <c r="B18" s="41">
        <v>81500275</v>
      </c>
      <c r="C18" s="33">
        <v>47.3</v>
      </c>
      <c r="D18" s="34">
        <v>6.0739999999999998</v>
      </c>
      <c r="E18" s="34">
        <v>6.7062999999999997</v>
      </c>
      <c r="F18" s="34">
        <f t="shared" si="0"/>
        <v>0.63229999999999986</v>
      </c>
      <c r="G18" s="75">
        <f>(C18/C230)*G11</f>
        <v>0.12353871903026993</v>
      </c>
      <c r="H18" s="76">
        <f t="shared" si="1"/>
        <v>0.75583871903026978</v>
      </c>
      <c r="I18" s="45"/>
      <c r="J18" s="38"/>
      <c r="K18" s="6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31">
        <v>210</v>
      </c>
      <c r="B19" s="32">
        <v>81500278</v>
      </c>
      <c r="C19" s="33">
        <v>51.8</v>
      </c>
      <c r="D19" s="34">
        <v>4.6580000000000004</v>
      </c>
      <c r="E19" s="34">
        <v>5.1163999999999996</v>
      </c>
      <c r="F19" s="34">
        <f t="shared" si="0"/>
        <v>0.45839999999999925</v>
      </c>
      <c r="G19" s="75">
        <f>(C19/C230)*G11</f>
        <v>0.13529187411771632</v>
      </c>
      <c r="H19" s="76">
        <f t="shared" si="1"/>
        <v>0.59369187411771551</v>
      </c>
      <c r="I19" s="45"/>
      <c r="J19" s="38"/>
      <c r="K19" s="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A20" s="31">
        <v>211</v>
      </c>
      <c r="B20" s="32">
        <v>81500282</v>
      </c>
      <c r="C20" s="33">
        <v>48.6</v>
      </c>
      <c r="D20" s="34">
        <v>1.5369999999999999</v>
      </c>
      <c r="E20" s="34">
        <v>2.4632000000000001</v>
      </c>
      <c r="F20" s="34">
        <f t="shared" si="0"/>
        <v>0.92620000000000013</v>
      </c>
      <c r="G20" s="75">
        <f>(C20/C230)*G11</f>
        <v>0.12693407494442113</v>
      </c>
      <c r="H20" s="76">
        <f t="shared" si="1"/>
        <v>1.0531340749444214</v>
      </c>
      <c r="I20" s="45"/>
      <c r="J20" s="38"/>
      <c r="K20" s="6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x14ac:dyDescent="0.25">
      <c r="A21" s="31">
        <v>212</v>
      </c>
      <c r="B21" s="32">
        <v>81500280</v>
      </c>
      <c r="C21" s="33">
        <v>44.6</v>
      </c>
      <c r="D21" s="34">
        <v>1.2629999999999999</v>
      </c>
      <c r="E21" s="34">
        <v>1.3111999999999999</v>
      </c>
      <c r="F21" s="34">
        <f t="shared" si="0"/>
        <v>4.8200000000000021E-2</v>
      </c>
      <c r="G21" s="75">
        <f>(C21/C230)*G11</f>
        <v>0.11648682597780211</v>
      </c>
      <c r="H21" s="76">
        <f t="shared" si="1"/>
        <v>0.16468682597780213</v>
      </c>
      <c r="I21" s="45"/>
      <c r="J21" s="38"/>
      <c r="K21" s="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A22" s="31">
        <v>213</v>
      </c>
      <c r="B22" s="32">
        <v>81500273</v>
      </c>
      <c r="C22" s="33">
        <v>63.4</v>
      </c>
      <c r="D22" s="34">
        <v>9.9339999999999993</v>
      </c>
      <c r="E22" s="34">
        <v>11.108499999999999</v>
      </c>
      <c r="F22" s="34">
        <f t="shared" si="0"/>
        <v>1.1745000000000001</v>
      </c>
      <c r="G22" s="75">
        <f>(C22/C230)*G11</f>
        <v>0.16558889612091149</v>
      </c>
      <c r="H22" s="76">
        <f t="shared" si="1"/>
        <v>1.3400888961209116</v>
      </c>
      <c r="I22" s="45"/>
      <c r="J22" s="38"/>
      <c r="K22" s="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A23" s="31">
        <v>214</v>
      </c>
      <c r="B23" s="32">
        <v>81500262</v>
      </c>
      <c r="C23" s="33">
        <v>36.1</v>
      </c>
      <c r="D23" s="34">
        <v>5.2359999999999998</v>
      </c>
      <c r="E23" s="34">
        <v>5.8341000000000003</v>
      </c>
      <c r="F23" s="34">
        <f t="shared" si="0"/>
        <v>0.59810000000000052</v>
      </c>
      <c r="G23" s="75">
        <f>(C23/C230)*G11</f>
        <v>9.428642192373668E-2</v>
      </c>
      <c r="H23" s="76">
        <f t="shared" si="1"/>
        <v>0.69238642192373723</v>
      </c>
      <c r="I23" s="45"/>
      <c r="J23" s="38"/>
      <c r="K23" s="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A24" s="31">
        <v>215</v>
      </c>
      <c r="B24" s="32">
        <v>81500277</v>
      </c>
      <c r="C24" s="33">
        <v>63.7</v>
      </c>
      <c r="D24" s="34">
        <v>11.622</v>
      </c>
      <c r="E24" s="34">
        <v>12.509600000000001</v>
      </c>
      <c r="F24" s="34">
        <f t="shared" si="0"/>
        <v>0.88760000000000083</v>
      </c>
      <c r="G24" s="75">
        <f>(C24/C230)*G11</f>
        <v>0.16637243979340793</v>
      </c>
      <c r="H24" s="76">
        <f t="shared" si="1"/>
        <v>1.0539724397934087</v>
      </c>
      <c r="I24" s="45"/>
      <c r="J24" s="38"/>
      <c r="K24" s="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5">
      <c r="A25" s="31">
        <v>216</v>
      </c>
      <c r="B25" s="1">
        <v>81500274</v>
      </c>
      <c r="C25" s="33">
        <v>45.7</v>
      </c>
      <c r="D25" s="34">
        <v>6.0330000000000004</v>
      </c>
      <c r="E25" s="34">
        <v>6.0540000000000003</v>
      </c>
      <c r="F25" s="34">
        <f t="shared" si="0"/>
        <v>2.0999999999999908E-2</v>
      </c>
      <c r="G25" s="75">
        <f>(C25/C230)*G11</f>
        <v>0.11935981944362234</v>
      </c>
      <c r="H25" s="76">
        <f t="shared" si="1"/>
        <v>0.14035981944362225</v>
      </c>
      <c r="I25" s="45"/>
      <c r="J25" s="38"/>
      <c r="K25" s="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5">
      <c r="A26" s="31">
        <v>217</v>
      </c>
      <c r="B26" s="1">
        <v>81500263</v>
      </c>
      <c r="C26" s="33">
        <v>52.6</v>
      </c>
      <c r="D26" s="34">
        <v>1.224</v>
      </c>
      <c r="E26" s="34">
        <v>1.9479</v>
      </c>
      <c r="F26" s="34">
        <f t="shared" si="0"/>
        <v>0.72389999999999999</v>
      </c>
      <c r="G26" s="75">
        <f>(C26/C230)*G11</f>
        <v>0.13738132391104016</v>
      </c>
      <c r="H26" s="76">
        <f t="shared" si="1"/>
        <v>0.86128132391104018</v>
      </c>
      <c r="I26" s="45"/>
      <c r="J26" s="38"/>
      <c r="K26" s="6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5">
      <c r="A27" s="31">
        <v>218</v>
      </c>
      <c r="B27" s="32">
        <v>81500261</v>
      </c>
      <c r="C27" s="33">
        <v>43.2</v>
      </c>
      <c r="D27" s="34">
        <v>5.9669999999999996</v>
      </c>
      <c r="E27" s="34">
        <v>6.8415999999999997</v>
      </c>
      <c r="F27" s="34">
        <f t="shared" si="0"/>
        <v>0.87460000000000004</v>
      </c>
      <c r="G27" s="75">
        <f>(C27/C230)*G11</f>
        <v>0.11283028883948545</v>
      </c>
      <c r="H27" s="76">
        <f t="shared" si="1"/>
        <v>0.98743028883948547</v>
      </c>
      <c r="I27" s="45"/>
      <c r="J27" s="38"/>
      <c r="K27" s="6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A28" s="31">
        <v>219</v>
      </c>
      <c r="B28" s="32">
        <v>81500265</v>
      </c>
      <c r="C28" s="33">
        <v>77.3</v>
      </c>
      <c r="D28" s="34">
        <v>10.842000000000001</v>
      </c>
      <c r="E28" s="34">
        <v>12.144600000000001</v>
      </c>
      <c r="F28" s="34">
        <f t="shared" si="0"/>
        <v>1.3026</v>
      </c>
      <c r="G28" s="75">
        <f>(C28/C230)*G11</f>
        <v>0.20189308627991259</v>
      </c>
      <c r="H28" s="76">
        <f t="shared" si="1"/>
        <v>1.5044930862799126</v>
      </c>
      <c r="I28" s="45"/>
      <c r="J28" s="38"/>
      <c r="K28" s="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5">
      <c r="A29" s="31">
        <v>220</v>
      </c>
      <c r="B29" s="32">
        <v>81500266</v>
      </c>
      <c r="C29" s="33">
        <v>77.3</v>
      </c>
      <c r="D29" s="34">
        <v>7.4340000000000002</v>
      </c>
      <c r="E29" s="34">
        <v>7.4341999999999997</v>
      </c>
      <c r="F29" s="34">
        <f t="shared" si="0"/>
        <v>1.9999999999953388E-4</v>
      </c>
      <c r="G29" s="75">
        <f>(C29/C230)*G11</f>
        <v>0.20189308627991259</v>
      </c>
      <c r="H29" s="76">
        <f t="shared" si="1"/>
        <v>0.20209308627991213</v>
      </c>
      <c r="I29" s="45"/>
      <c r="J29" s="38"/>
      <c r="K29" s="6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31">
        <v>221</v>
      </c>
      <c r="B30" s="32">
        <v>81500284</v>
      </c>
      <c r="C30" s="33">
        <v>47.5</v>
      </c>
      <c r="D30" s="34">
        <v>4.7549999999999999</v>
      </c>
      <c r="E30" s="34">
        <v>4.8341000000000003</v>
      </c>
      <c r="F30" s="34">
        <f t="shared" si="0"/>
        <v>7.9100000000000392E-2</v>
      </c>
      <c r="G30" s="75">
        <f>(C30/C230)*G11</f>
        <v>0.1240610814786009</v>
      </c>
      <c r="H30" s="76">
        <f t="shared" si="1"/>
        <v>0.20316108147860129</v>
      </c>
      <c r="I30" s="45"/>
      <c r="J30" s="38"/>
      <c r="K30" s="6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31">
        <v>222</v>
      </c>
      <c r="B31" s="32">
        <v>81500264</v>
      </c>
      <c r="C31" s="33">
        <v>51.9</v>
      </c>
      <c r="D31" s="34">
        <v>1.266</v>
      </c>
      <c r="E31" s="34">
        <v>1.7049000000000001</v>
      </c>
      <c r="F31" s="34">
        <f t="shared" si="0"/>
        <v>0.43890000000000007</v>
      </c>
      <c r="G31" s="75">
        <f>(C31/C230)*G11</f>
        <v>0.13555305534188181</v>
      </c>
      <c r="H31" s="76">
        <f t="shared" si="1"/>
        <v>0.57445305534188185</v>
      </c>
      <c r="I31" s="45"/>
      <c r="J31" s="38"/>
      <c r="K31" s="6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A32" s="31">
        <v>223</v>
      </c>
      <c r="B32" s="32">
        <v>81500259</v>
      </c>
      <c r="C32" s="33">
        <v>48.5</v>
      </c>
      <c r="D32" s="34">
        <v>0.63</v>
      </c>
      <c r="E32" s="34">
        <v>0.63</v>
      </c>
      <c r="F32" s="34">
        <f t="shared" si="0"/>
        <v>0</v>
      </c>
      <c r="G32" s="75">
        <f>(C32/C230)*G11</f>
        <v>0.12667289372025564</v>
      </c>
      <c r="H32" s="76">
        <f t="shared" si="1"/>
        <v>0.12667289372025564</v>
      </c>
      <c r="I32" s="45"/>
      <c r="J32" s="38"/>
      <c r="K32" s="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x14ac:dyDescent="0.25">
      <c r="A33" s="31">
        <v>224</v>
      </c>
      <c r="B33" s="32">
        <v>81500260</v>
      </c>
      <c r="C33" s="33">
        <v>44.8</v>
      </c>
      <c r="D33" s="34">
        <v>9.5640000000000001</v>
      </c>
      <c r="E33" s="34">
        <v>10.1831</v>
      </c>
      <c r="F33" s="34">
        <f t="shared" si="0"/>
        <v>0.61909999999999954</v>
      </c>
      <c r="G33" s="75">
        <f>(C33/C230)*G11</f>
        <v>0.11700918842613305</v>
      </c>
      <c r="H33" s="76">
        <f t="shared" si="1"/>
        <v>0.7361091884261326</v>
      </c>
      <c r="I33" s="45"/>
      <c r="J33" s="38"/>
      <c r="K33" s="6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x14ac:dyDescent="0.25">
      <c r="A34" s="31">
        <v>225</v>
      </c>
      <c r="B34" s="32">
        <v>81500267</v>
      </c>
      <c r="C34" s="33">
        <v>63.5</v>
      </c>
      <c r="D34" s="34">
        <v>7.5620000000000003</v>
      </c>
      <c r="E34" s="34">
        <v>8.2451000000000008</v>
      </c>
      <c r="F34" s="34">
        <f t="shared" si="0"/>
        <v>0.68310000000000048</v>
      </c>
      <c r="G34" s="75">
        <f>(C34/C230)*G11</f>
        <v>0.16585007734507698</v>
      </c>
      <c r="H34" s="76">
        <f t="shared" si="1"/>
        <v>0.84895007734507744</v>
      </c>
      <c r="I34" s="45"/>
      <c r="J34" s="38"/>
      <c r="K34" s="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x14ac:dyDescent="0.25">
      <c r="A35" s="31">
        <v>226</v>
      </c>
      <c r="B35" s="32">
        <v>81500269</v>
      </c>
      <c r="C35" s="33">
        <v>36.5</v>
      </c>
      <c r="D35" s="34">
        <v>1.954</v>
      </c>
      <c r="E35" s="34">
        <v>2.3622999999999998</v>
      </c>
      <c r="F35" s="34">
        <f t="shared" si="0"/>
        <v>0.40829999999999989</v>
      </c>
      <c r="G35" s="75">
        <f>(C35/C230)*G11</f>
        <v>9.5331146820398588E-2</v>
      </c>
      <c r="H35" s="76">
        <f t="shared" si="1"/>
        <v>0.50363114682039845</v>
      </c>
      <c r="I35" s="45"/>
      <c r="J35" s="38"/>
      <c r="K35" s="6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25">
      <c r="A36" s="31">
        <v>227</v>
      </c>
      <c r="B36" s="32">
        <v>81500270</v>
      </c>
      <c r="C36" s="33">
        <v>63.8</v>
      </c>
      <c r="D36" s="34">
        <v>7.6040000000000001</v>
      </c>
      <c r="E36" s="34">
        <v>7.6486999999999998</v>
      </c>
      <c r="F36" s="34">
        <f t="shared" si="0"/>
        <v>4.469999999999974E-2</v>
      </c>
      <c r="G36" s="75">
        <f>(C36/C230)*G11</f>
        <v>0.1666336210175734</v>
      </c>
      <c r="H36" s="76">
        <f t="shared" si="1"/>
        <v>0.21133362101757314</v>
      </c>
      <c r="I36" s="45"/>
      <c r="J36" s="38"/>
      <c r="K36" s="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31">
        <v>228</v>
      </c>
      <c r="B37" s="1">
        <v>81500268</v>
      </c>
      <c r="C37" s="33">
        <v>45.9</v>
      </c>
      <c r="D37" s="34">
        <v>6.79</v>
      </c>
      <c r="E37" s="34">
        <v>7.7375999999999996</v>
      </c>
      <c r="F37" s="34">
        <f t="shared" si="0"/>
        <v>0.94759999999999955</v>
      </c>
      <c r="G37" s="75">
        <f>(C37/C230)*G11</f>
        <v>0.11988218189195328</v>
      </c>
      <c r="H37" s="76">
        <f t="shared" si="1"/>
        <v>1.0674821818919529</v>
      </c>
      <c r="I37" s="45"/>
      <c r="J37" s="38"/>
      <c r="K37" s="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x14ac:dyDescent="0.25">
      <c r="A38" s="31">
        <v>229</v>
      </c>
      <c r="B38" s="32">
        <v>81500243</v>
      </c>
      <c r="C38" s="33">
        <v>52.7</v>
      </c>
      <c r="D38" s="42">
        <v>4.3339999999999996</v>
      </c>
      <c r="E38" s="42">
        <v>4.4077000000000002</v>
      </c>
      <c r="F38" s="34">
        <f t="shared" si="0"/>
        <v>7.3700000000000543E-2</v>
      </c>
      <c r="G38" s="75">
        <f>(C38/C230)*G11</f>
        <v>0.13764250513520562</v>
      </c>
      <c r="H38" s="76">
        <f t="shared" si="1"/>
        <v>0.21134250513520617</v>
      </c>
      <c r="I38" s="45"/>
      <c r="J38" s="38"/>
      <c r="K38" s="6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x14ac:dyDescent="0.25">
      <c r="A39" s="31">
        <v>230</v>
      </c>
      <c r="B39" s="32">
        <v>81500246</v>
      </c>
      <c r="C39" s="33">
        <v>43.5</v>
      </c>
      <c r="D39" s="42">
        <v>1.3280000000000001</v>
      </c>
      <c r="E39" s="42">
        <v>1.3280000000000001</v>
      </c>
      <c r="F39" s="34">
        <f t="shared" si="0"/>
        <v>0</v>
      </c>
      <c r="G39" s="75">
        <f>(C39/C230)*G11</f>
        <v>0.11361383251198186</v>
      </c>
      <c r="H39" s="76">
        <f t="shared" si="1"/>
        <v>0.11361383251198186</v>
      </c>
      <c r="I39" s="45"/>
      <c r="J39" s="38"/>
      <c r="K39" s="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31">
        <v>231</v>
      </c>
      <c r="B40" s="32">
        <v>81500250</v>
      </c>
      <c r="C40" s="33">
        <v>77.099999999999994</v>
      </c>
      <c r="D40" s="34">
        <v>5.0430000000000001</v>
      </c>
      <c r="E40" s="34">
        <v>5.0484999999999998</v>
      </c>
      <c r="F40" s="34">
        <f t="shared" si="0"/>
        <v>5.4999999999996163E-3</v>
      </c>
      <c r="G40" s="75">
        <f>(C40/C230)*G11</f>
        <v>0.20137072383158164</v>
      </c>
      <c r="H40" s="76">
        <f t="shared" si="1"/>
        <v>0.20687072383158125</v>
      </c>
      <c r="I40" s="45"/>
      <c r="J40" s="38"/>
      <c r="K40" s="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31">
        <v>232</v>
      </c>
      <c r="B41" s="32">
        <v>81500244</v>
      </c>
      <c r="C41" s="33">
        <v>77.900000000000006</v>
      </c>
      <c r="D41" s="42">
        <v>13.07</v>
      </c>
      <c r="E41" s="42">
        <v>14.5524</v>
      </c>
      <c r="F41" s="34">
        <f t="shared" si="0"/>
        <v>1.4824000000000002</v>
      </c>
      <c r="G41" s="75">
        <f>(C41/C230)*G11</f>
        <v>0.20346017362490548</v>
      </c>
      <c r="H41" s="76">
        <f t="shared" si="1"/>
        <v>1.6858601736249057</v>
      </c>
      <c r="I41" s="45"/>
      <c r="J41" s="38"/>
      <c r="K41" s="6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A42" s="31">
        <v>233</v>
      </c>
      <c r="B42" s="32">
        <v>81500248</v>
      </c>
      <c r="C42" s="33">
        <v>47.3</v>
      </c>
      <c r="D42" s="42">
        <v>3.5880000000000001</v>
      </c>
      <c r="E42" s="42">
        <v>4.0995999999999997</v>
      </c>
      <c r="F42" s="34">
        <f t="shared" si="0"/>
        <v>0.51159999999999961</v>
      </c>
      <c r="G42" s="75">
        <f>(C42/C230)*G11</f>
        <v>0.12353871903026993</v>
      </c>
      <c r="H42" s="76">
        <f t="shared" si="1"/>
        <v>0.63513871903026953</v>
      </c>
      <c r="I42" s="45"/>
      <c r="J42" s="38"/>
      <c r="K42" s="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A43" s="31">
        <v>234</v>
      </c>
      <c r="B43" s="32">
        <v>81500249</v>
      </c>
      <c r="C43" s="33">
        <v>51.7</v>
      </c>
      <c r="D43" s="42">
        <v>1.546</v>
      </c>
      <c r="E43" s="42">
        <v>1.5463</v>
      </c>
      <c r="F43" s="34">
        <f t="shared" si="0"/>
        <v>2.9999999999996696E-4</v>
      </c>
      <c r="G43" s="75">
        <f>(C43/C230)*G11</f>
        <v>0.13503069289355088</v>
      </c>
      <c r="H43" s="76">
        <f t="shared" si="1"/>
        <v>0.13533069289355085</v>
      </c>
      <c r="I43" s="45"/>
      <c r="J43" s="38"/>
      <c r="K43" s="6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A44" s="31">
        <v>235</v>
      </c>
      <c r="B44" s="32">
        <v>81500245</v>
      </c>
      <c r="C44" s="33">
        <v>48.7</v>
      </c>
      <c r="D44" s="34">
        <v>0.68200000000000005</v>
      </c>
      <c r="E44" s="34">
        <v>0.68789999999999996</v>
      </c>
      <c r="F44" s="34">
        <f t="shared" si="0"/>
        <v>5.8999999999999053E-3</v>
      </c>
      <c r="G44" s="75">
        <f>(C44/C230)*G11</f>
        <v>0.1271952561685866</v>
      </c>
      <c r="H44" s="76">
        <f t="shared" si="1"/>
        <v>0.1330952561685865</v>
      </c>
      <c r="I44" s="45"/>
      <c r="J44" s="38"/>
      <c r="K44" s="6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A45" s="31">
        <v>236</v>
      </c>
      <c r="B45" s="32">
        <v>81500247</v>
      </c>
      <c r="C45" s="33">
        <v>44.8</v>
      </c>
      <c r="D45" s="42">
        <v>4.7869999999999999</v>
      </c>
      <c r="E45" s="42">
        <v>5.2282999999999999</v>
      </c>
      <c r="F45" s="34">
        <f t="shared" si="0"/>
        <v>0.44130000000000003</v>
      </c>
      <c r="G45" s="75">
        <f>(C45/C230)*G11</f>
        <v>0.11700918842613305</v>
      </c>
      <c r="H45" s="76">
        <f t="shared" si="1"/>
        <v>0.55830918842613309</v>
      </c>
      <c r="I45" s="45"/>
      <c r="J45" s="38"/>
      <c r="K45" s="6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25">
      <c r="A46" s="31">
        <v>237</v>
      </c>
      <c r="B46" s="32">
        <v>81500242</v>
      </c>
      <c r="C46" s="33">
        <v>63.5</v>
      </c>
      <c r="D46" s="34">
        <v>2.653</v>
      </c>
      <c r="E46" s="34">
        <v>2.6537000000000002</v>
      </c>
      <c r="F46" s="34">
        <f t="shared" si="0"/>
        <v>7.0000000000014495E-4</v>
      </c>
      <c r="G46" s="75">
        <f>(C46/C230)*G11</f>
        <v>0.16585007734507698</v>
      </c>
      <c r="H46" s="76">
        <f t="shared" si="1"/>
        <v>0.16655007734507712</v>
      </c>
      <c r="I46" s="45"/>
      <c r="J46" s="38"/>
      <c r="K46" s="6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25">
      <c r="A47" s="31">
        <v>238</v>
      </c>
      <c r="B47" s="32">
        <v>81500241</v>
      </c>
      <c r="C47" s="33">
        <v>36.299999999999997</v>
      </c>
      <c r="D47" s="34">
        <v>3.7069999999999999</v>
      </c>
      <c r="E47" s="34">
        <v>4.1978</v>
      </c>
      <c r="F47" s="34">
        <f t="shared" si="0"/>
        <v>0.49080000000000013</v>
      </c>
      <c r="G47" s="75">
        <f>(C47/C230)*G11</f>
        <v>9.480878437206762E-2</v>
      </c>
      <c r="H47" s="76">
        <f t="shared" si="1"/>
        <v>0.58560878437206776</v>
      </c>
      <c r="I47" s="45"/>
      <c r="J47" s="38"/>
      <c r="K47" s="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25">
      <c r="A48" s="31">
        <v>239</v>
      </c>
      <c r="B48" s="32">
        <v>81500241</v>
      </c>
      <c r="C48" s="33">
        <v>63.8</v>
      </c>
      <c r="D48" s="42">
        <v>5.0650000000000004</v>
      </c>
      <c r="E48" s="42">
        <v>6.2968999999999999</v>
      </c>
      <c r="F48" s="34">
        <f t="shared" si="0"/>
        <v>1.2318999999999996</v>
      </c>
      <c r="G48" s="75">
        <f>(C48/C230)*G11</f>
        <v>0.1666336210175734</v>
      </c>
      <c r="H48" s="76">
        <f t="shared" si="1"/>
        <v>1.3985336210175729</v>
      </c>
      <c r="I48" s="45"/>
      <c r="J48" s="38"/>
      <c r="K48" s="6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x14ac:dyDescent="0.25">
      <c r="A49" s="31">
        <v>240</v>
      </c>
      <c r="B49" s="32">
        <v>81500253</v>
      </c>
      <c r="C49" s="33">
        <v>45.5</v>
      </c>
      <c r="D49" s="42">
        <v>6.3369999999999997</v>
      </c>
      <c r="E49" s="42">
        <v>6.8525</v>
      </c>
      <c r="F49" s="34">
        <f t="shared" si="0"/>
        <v>0.51550000000000029</v>
      </c>
      <c r="G49" s="75">
        <f>(C49/C230)*G11</f>
        <v>0.11883745699529139</v>
      </c>
      <c r="H49" s="76">
        <f t="shared" si="1"/>
        <v>0.63433745699529165</v>
      </c>
      <c r="I49" s="45"/>
      <c r="J49" s="38"/>
      <c r="K49" s="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x14ac:dyDescent="0.25">
      <c r="A50" s="31">
        <v>241</v>
      </c>
      <c r="B50" s="32">
        <v>81500234</v>
      </c>
      <c r="C50" s="33">
        <v>52.7</v>
      </c>
      <c r="D50" s="42">
        <v>2.3140000000000001</v>
      </c>
      <c r="E50" s="42">
        <v>2.7606999999999999</v>
      </c>
      <c r="F50" s="34">
        <f t="shared" si="0"/>
        <v>0.44669999999999987</v>
      </c>
      <c r="G50" s="75">
        <f>(C50/C230)*G11</f>
        <v>0.13764250513520562</v>
      </c>
      <c r="H50" s="76">
        <f t="shared" si="1"/>
        <v>0.58434250513520547</v>
      </c>
      <c r="I50" s="45"/>
      <c r="J50" s="38"/>
      <c r="K50" s="6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x14ac:dyDescent="0.25">
      <c r="A51" s="31">
        <v>242</v>
      </c>
      <c r="B51" s="32">
        <v>81500252</v>
      </c>
      <c r="C51" s="33">
        <v>43.7</v>
      </c>
      <c r="D51" s="42">
        <v>3.0000000000000001E-3</v>
      </c>
      <c r="E51" s="42">
        <v>3.3999999999999998E-3</v>
      </c>
      <c r="F51" s="34">
        <f t="shared" si="0"/>
        <v>3.9999999999999975E-4</v>
      </c>
      <c r="G51" s="75">
        <f>(C51/C230)*G11</f>
        <v>0.11413619496031283</v>
      </c>
      <c r="H51" s="76">
        <f t="shared" si="1"/>
        <v>0.11453619496031282</v>
      </c>
      <c r="I51" s="45"/>
      <c r="J51" s="38"/>
      <c r="K51" s="6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x14ac:dyDescent="0.25">
      <c r="A52" s="31">
        <v>243</v>
      </c>
      <c r="B52" s="32">
        <v>81500256</v>
      </c>
      <c r="C52" s="33">
        <v>77.3</v>
      </c>
      <c r="D52" s="42">
        <v>5.798</v>
      </c>
      <c r="E52" s="42">
        <v>5.7981999999999996</v>
      </c>
      <c r="F52" s="34">
        <f t="shared" si="0"/>
        <v>1.9999999999953388E-4</v>
      </c>
      <c r="G52" s="75">
        <f>(C52/C230)*G11</f>
        <v>0.20189308627991259</v>
      </c>
      <c r="H52" s="76">
        <f t="shared" si="1"/>
        <v>0.20209308627991213</v>
      </c>
      <c r="I52" s="45"/>
      <c r="J52" s="38"/>
      <c r="K52" s="6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x14ac:dyDescent="0.25">
      <c r="A53" s="31">
        <v>244</v>
      </c>
      <c r="B53" s="32">
        <v>81500256</v>
      </c>
      <c r="C53" s="33">
        <v>77.099999999999994</v>
      </c>
      <c r="D53" s="42">
        <v>8.16</v>
      </c>
      <c r="E53" s="42">
        <v>8.8720999999999997</v>
      </c>
      <c r="F53" s="34">
        <f t="shared" si="0"/>
        <v>0.71209999999999951</v>
      </c>
      <c r="G53" s="75">
        <f>(C53/C230)*G11</f>
        <v>0.20137072383158164</v>
      </c>
      <c r="H53" s="76">
        <f t="shared" si="1"/>
        <v>0.91347072383158112</v>
      </c>
      <c r="I53" s="45"/>
      <c r="J53" s="38"/>
      <c r="K53" s="6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31">
        <v>245</v>
      </c>
      <c r="B54" s="32">
        <v>81500255</v>
      </c>
      <c r="C54" s="33">
        <v>47.4</v>
      </c>
      <c r="D54" s="42">
        <v>2.7</v>
      </c>
      <c r="E54" s="42">
        <v>3.8197999999999999</v>
      </c>
      <c r="F54" s="34">
        <f t="shared" si="0"/>
        <v>1.1197999999999997</v>
      </c>
      <c r="G54" s="75">
        <f>(C54/C230)*G11</f>
        <v>0.12379990025443541</v>
      </c>
      <c r="H54" s="76">
        <f t="shared" si="1"/>
        <v>1.2435999002544351</v>
      </c>
      <c r="I54" s="45"/>
      <c r="J54" s="38"/>
      <c r="K54" s="6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x14ac:dyDescent="0.25">
      <c r="A55" s="31">
        <v>246</v>
      </c>
      <c r="B55" s="32">
        <v>81500240</v>
      </c>
      <c r="C55" s="33">
        <v>51.7</v>
      </c>
      <c r="D55" s="42">
        <v>2.569</v>
      </c>
      <c r="E55" s="42">
        <v>2.5697999999999999</v>
      </c>
      <c r="F55" s="34">
        <f t="shared" si="0"/>
        <v>7.9999999999991189E-4</v>
      </c>
      <c r="G55" s="75">
        <f>(C55/C230)*G11</f>
        <v>0.13503069289355088</v>
      </c>
      <c r="H55" s="76">
        <f t="shared" si="1"/>
        <v>0.13583069289355079</v>
      </c>
      <c r="I55" s="45"/>
      <c r="J55" s="38"/>
      <c r="K55" s="6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x14ac:dyDescent="0.25">
      <c r="A56" s="31">
        <v>247</v>
      </c>
      <c r="B56" s="32">
        <v>81500239</v>
      </c>
      <c r="C56" s="33">
        <v>48.6</v>
      </c>
      <c r="D56" s="34">
        <v>8.4169999999999998</v>
      </c>
      <c r="E56" s="34">
        <v>9.1509999999999998</v>
      </c>
      <c r="F56" s="34">
        <f t="shared" si="0"/>
        <v>0.73399999999999999</v>
      </c>
      <c r="G56" s="75">
        <f>(C56/C230)*G11</f>
        <v>0.12693407494442113</v>
      </c>
      <c r="H56" s="76">
        <f t="shared" si="1"/>
        <v>0.86093407494442109</v>
      </c>
      <c r="I56" s="45"/>
      <c r="J56" s="38"/>
      <c r="K56" s="6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x14ac:dyDescent="0.25">
      <c r="A57" s="31">
        <v>248</v>
      </c>
      <c r="B57" s="32">
        <v>81500233</v>
      </c>
      <c r="C57" s="33">
        <v>44.3</v>
      </c>
      <c r="D57" s="34">
        <v>2.3519999999999999</v>
      </c>
      <c r="E57" s="34">
        <v>3.1749000000000001</v>
      </c>
      <c r="F57" s="34">
        <f t="shared" si="0"/>
        <v>0.82290000000000019</v>
      </c>
      <c r="G57" s="75">
        <f>(C57/C230)*G11</f>
        <v>0.11570328230530566</v>
      </c>
      <c r="H57" s="76">
        <f t="shared" si="1"/>
        <v>0.93860328230530587</v>
      </c>
      <c r="I57" s="45"/>
      <c r="J57" s="38"/>
      <c r="K57" s="6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x14ac:dyDescent="0.25">
      <c r="A58" s="31">
        <v>249</v>
      </c>
      <c r="B58" s="32">
        <v>81500235</v>
      </c>
      <c r="C58" s="33">
        <v>63.2</v>
      </c>
      <c r="D58" s="34">
        <v>11.193</v>
      </c>
      <c r="E58" s="34">
        <v>12.289300000000001</v>
      </c>
      <c r="F58" s="34">
        <f t="shared" si="0"/>
        <v>1.0963000000000012</v>
      </c>
      <c r="G58" s="75">
        <f>(C58/C230)*G11</f>
        <v>0.16506653367258056</v>
      </c>
      <c r="H58" s="76">
        <f t="shared" si="1"/>
        <v>1.2613665336725817</v>
      </c>
      <c r="I58" s="45"/>
      <c r="J58" s="38"/>
      <c r="K58" s="6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31">
        <v>250</v>
      </c>
      <c r="B59" s="32">
        <v>81500236</v>
      </c>
      <c r="C59" s="33">
        <v>36.299999999999997</v>
      </c>
      <c r="D59" s="34">
        <v>5.1449999999999996</v>
      </c>
      <c r="E59" s="34">
        <v>5.8258000000000001</v>
      </c>
      <c r="F59" s="34">
        <f t="shared" si="0"/>
        <v>0.68080000000000052</v>
      </c>
      <c r="G59" s="75">
        <f>(C59/C230)*G11</f>
        <v>9.480878437206762E-2</v>
      </c>
      <c r="H59" s="76">
        <f t="shared" si="1"/>
        <v>0.77560878437206815</v>
      </c>
      <c r="I59" s="45"/>
      <c r="J59" s="38"/>
      <c r="K59" s="6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31">
        <v>251</v>
      </c>
      <c r="B60" s="32">
        <v>81500238</v>
      </c>
      <c r="C60" s="33">
        <v>63.6</v>
      </c>
      <c r="D60" s="34">
        <v>11.222</v>
      </c>
      <c r="E60" s="34">
        <v>12.4916</v>
      </c>
      <c r="F60" s="34">
        <f t="shared" si="0"/>
        <v>1.2696000000000005</v>
      </c>
      <c r="G60" s="75">
        <f>(C60/C230)*G11</f>
        <v>0.16611125856924247</v>
      </c>
      <c r="H60" s="76">
        <f t="shared" si="1"/>
        <v>1.4357112585692429</v>
      </c>
      <c r="I60" s="45"/>
      <c r="J60" s="38"/>
      <c r="K60" s="6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31">
        <v>252</v>
      </c>
      <c r="B61" s="32">
        <v>81500237</v>
      </c>
      <c r="C61" s="33">
        <v>45.7</v>
      </c>
      <c r="D61" s="34">
        <v>0.86499999999999999</v>
      </c>
      <c r="E61" s="34">
        <v>0.86550000000000005</v>
      </c>
      <c r="F61" s="34">
        <f t="shared" si="0"/>
        <v>5.0000000000005596E-4</v>
      </c>
      <c r="G61" s="75">
        <f>(C61/C230)*G11</f>
        <v>0.11935981944362234</v>
      </c>
      <c r="H61" s="76">
        <f t="shared" si="1"/>
        <v>0.1198598194436224</v>
      </c>
      <c r="I61" s="45"/>
      <c r="J61" s="38"/>
      <c r="K61" s="6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x14ac:dyDescent="0.25">
      <c r="A62" s="31">
        <v>253</v>
      </c>
      <c r="B62" s="32">
        <v>81500232</v>
      </c>
      <c r="C62" s="33">
        <v>52.8</v>
      </c>
      <c r="D62" s="34">
        <v>9.2439999999999998</v>
      </c>
      <c r="E62" s="34">
        <v>10.0694</v>
      </c>
      <c r="F62" s="34">
        <f t="shared" si="0"/>
        <v>0.82540000000000013</v>
      </c>
      <c r="G62" s="75">
        <f>(C62/C230)*G11</f>
        <v>0.13790368635937109</v>
      </c>
      <c r="H62" s="76">
        <f t="shared" si="1"/>
        <v>0.96330368635937125</v>
      </c>
      <c r="I62" s="45"/>
      <c r="J62" s="38"/>
      <c r="K62" s="6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x14ac:dyDescent="0.25">
      <c r="A63" s="31">
        <v>254</v>
      </c>
      <c r="B63" s="32">
        <v>81500226</v>
      </c>
      <c r="C63" s="33">
        <v>43.4</v>
      </c>
      <c r="D63" s="34">
        <v>7.3789999999999996</v>
      </c>
      <c r="E63" s="34">
        <v>8.1553000000000004</v>
      </c>
      <c r="F63" s="34">
        <f t="shared" si="0"/>
        <v>0.77630000000000088</v>
      </c>
      <c r="G63" s="75">
        <f>(C63/C230)*G11</f>
        <v>0.11335265128781639</v>
      </c>
      <c r="H63" s="76">
        <f t="shared" si="1"/>
        <v>0.88965265128781723</v>
      </c>
      <c r="I63" s="45"/>
      <c r="J63" s="38"/>
      <c r="K63" s="6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31">
        <v>255</v>
      </c>
      <c r="B64" s="32">
        <v>81500227</v>
      </c>
      <c r="C64" s="33">
        <v>77.099999999999994</v>
      </c>
      <c r="D64" s="34">
        <v>13.327</v>
      </c>
      <c r="E64" s="34">
        <v>13.960800000000001</v>
      </c>
      <c r="F64" s="34">
        <f t="shared" si="0"/>
        <v>0.63380000000000081</v>
      </c>
      <c r="G64" s="75">
        <f>(C64/C230)*G11</f>
        <v>0.20137072383158164</v>
      </c>
      <c r="H64" s="76">
        <f t="shared" si="1"/>
        <v>0.83517072383158242</v>
      </c>
      <c r="I64" s="45"/>
      <c r="J64" s="38"/>
      <c r="K64" s="6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31">
        <v>256</v>
      </c>
      <c r="B65" s="41">
        <v>81500230</v>
      </c>
      <c r="C65" s="33">
        <v>77.400000000000006</v>
      </c>
      <c r="D65" s="34">
        <v>14.896000000000001</v>
      </c>
      <c r="E65" s="34">
        <v>15.8024</v>
      </c>
      <c r="F65" s="34">
        <f t="shared" si="0"/>
        <v>0.90639999999999965</v>
      </c>
      <c r="G65" s="75">
        <f>(C65/C230)*G11</f>
        <v>0.20215426750407811</v>
      </c>
      <c r="H65" s="76">
        <f t="shared" si="1"/>
        <v>1.1085542675040778</v>
      </c>
      <c r="I65" s="45"/>
      <c r="J65" s="38"/>
      <c r="K65" s="6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x14ac:dyDescent="0.25">
      <c r="A66" s="31">
        <v>257</v>
      </c>
      <c r="B66" s="32">
        <v>81500228</v>
      </c>
      <c r="C66" s="33">
        <v>47.7</v>
      </c>
      <c r="D66" s="34">
        <v>6.4340000000000002</v>
      </c>
      <c r="E66" s="34">
        <v>7.0434000000000001</v>
      </c>
      <c r="F66" s="34">
        <f t="shared" si="0"/>
        <v>0.60939999999999994</v>
      </c>
      <c r="G66" s="75">
        <f>(C66/C230)*G11</f>
        <v>0.12458344392693184</v>
      </c>
      <c r="H66" s="76">
        <f t="shared" si="1"/>
        <v>0.73398344392693182</v>
      </c>
      <c r="I66" s="45"/>
      <c r="J66" s="38"/>
      <c r="K66" s="6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x14ac:dyDescent="0.25">
      <c r="A67" s="31">
        <v>258</v>
      </c>
      <c r="B67" s="32">
        <v>81500225</v>
      </c>
      <c r="C67" s="33">
        <v>51.6</v>
      </c>
      <c r="D67" s="34">
        <v>1.1499999999999999</v>
      </c>
      <c r="E67" s="34">
        <v>1.1516</v>
      </c>
      <c r="F67" s="34">
        <f t="shared" si="0"/>
        <v>1.6000000000000458E-3</v>
      </c>
      <c r="G67" s="75">
        <f>(C67/C230)*G11</f>
        <v>0.13476951166938539</v>
      </c>
      <c r="H67" s="76">
        <f t="shared" si="1"/>
        <v>0.13636951166938543</v>
      </c>
      <c r="I67" s="45"/>
      <c r="J67" s="38"/>
      <c r="K67" s="6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x14ac:dyDescent="0.25">
      <c r="A68" s="31">
        <v>259</v>
      </c>
      <c r="B68" s="32">
        <v>81500229</v>
      </c>
      <c r="C68" s="33">
        <v>48.4</v>
      </c>
      <c r="D68" s="34">
        <v>2.855</v>
      </c>
      <c r="E68" s="34">
        <v>3.1875</v>
      </c>
      <c r="F68" s="34">
        <f t="shared" si="0"/>
        <v>0.33250000000000002</v>
      </c>
      <c r="G68" s="75">
        <f>(C68/C230)*G11</f>
        <v>0.12641171249609015</v>
      </c>
      <c r="H68" s="76">
        <f t="shared" si="1"/>
        <v>0.4589117124960902</v>
      </c>
      <c r="I68" s="45"/>
      <c r="J68" s="38"/>
      <c r="K68" s="6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x14ac:dyDescent="0.25">
      <c r="A69" s="31">
        <v>260</v>
      </c>
      <c r="B69" s="32">
        <v>81500231</v>
      </c>
      <c r="C69" s="33">
        <v>44.7</v>
      </c>
      <c r="D69" s="34">
        <v>5.2770000000000001</v>
      </c>
      <c r="E69" s="34">
        <v>5.8193000000000001</v>
      </c>
      <c r="F69" s="34">
        <f t="shared" si="0"/>
        <v>0.5423</v>
      </c>
      <c r="G69" s="75">
        <f>(C69/C230)*G11</f>
        <v>0.11674800720196758</v>
      </c>
      <c r="H69" s="76">
        <f t="shared" si="1"/>
        <v>0.65904800720196755</v>
      </c>
      <c r="I69" s="45"/>
      <c r="J69" s="38"/>
      <c r="K69" s="6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x14ac:dyDescent="0.25">
      <c r="A70" s="31">
        <v>261</v>
      </c>
      <c r="B70" s="32">
        <v>81500272</v>
      </c>
      <c r="C70" s="33">
        <v>63.5</v>
      </c>
      <c r="D70" s="34">
        <v>3.5430000000000001</v>
      </c>
      <c r="E70" s="34">
        <v>4.1460999999999997</v>
      </c>
      <c r="F70" s="34">
        <f t="shared" si="0"/>
        <v>0.60309999999999953</v>
      </c>
      <c r="G70" s="75">
        <f>(C70/C230)*G11</f>
        <v>0.16585007734507698</v>
      </c>
      <c r="H70" s="76">
        <f t="shared" si="1"/>
        <v>0.76895007734507648</v>
      </c>
      <c r="I70" s="45"/>
      <c r="J70" s="38"/>
      <c r="K70" s="6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x14ac:dyDescent="0.25">
      <c r="A71" s="31">
        <v>262</v>
      </c>
      <c r="B71" s="32">
        <v>81500271</v>
      </c>
      <c r="C71" s="33">
        <v>36.5</v>
      </c>
      <c r="D71" s="34">
        <v>0.92900000000000005</v>
      </c>
      <c r="E71" s="34">
        <v>0.92949999999999999</v>
      </c>
      <c r="F71" s="34">
        <f t="shared" si="0"/>
        <v>4.9999999999994493E-4</v>
      </c>
      <c r="G71" s="75">
        <f>(C71/C230)*G11</f>
        <v>9.5331146820398588E-2</v>
      </c>
      <c r="H71" s="76">
        <f t="shared" si="1"/>
        <v>9.5831146820398533E-2</v>
      </c>
      <c r="I71" s="45"/>
      <c r="J71" s="38"/>
      <c r="K71" s="6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x14ac:dyDescent="0.25">
      <c r="A72" s="31">
        <v>263</v>
      </c>
      <c r="B72" s="32">
        <v>81500258</v>
      </c>
      <c r="C72" s="33">
        <v>63.8</v>
      </c>
      <c r="D72" s="34">
        <v>5.351</v>
      </c>
      <c r="E72" s="34">
        <v>5.5792999999999999</v>
      </c>
      <c r="F72" s="34">
        <f t="shared" si="0"/>
        <v>0.22829999999999995</v>
      </c>
      <c r="G72" s="75">
        <f>(C72/C230)*G11</f>
        <v>0.1666336210175734</v>
      </c>
      <c r="H72" s="76">
        <f t="shared" si="1"/>
        <v>0.39493362101757334</v>
      </c>
      <c r="I72" s="45"/>
      <c r="J72" s="38"/>
      <c r="K72" s="6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x14ac:dyDescent="0.25">
      <c r="A73" s="31">
        <v>264</v>
      </c>
      <c r="B73" s="32">
        <v>81500257</v>
      </c>
      <c r="C73" s="33">
        <v>45.6</v>
      </c>
      <c r="D73" s="34">
        <v>7.3959999999999999</v>
      </c>
      <c r="E73" s="34">
        <v>8.3483000000000001</v>
      </c>
      <c r="F73" s="34">
        <f t="shared" si="0"/>
        <v>0.95230000000000015</v>
      </c>
      <c r="G73" s="75">
        <f>(C73/C230)*G11</f>
        <v>0.11909863821945685</v>
      </c>
      <c r="H73" s="76">
        <f t="shared" si="1"/>
        <v>1.0713986382194569</v>
      </c>
      <c r="I73" s="45"/>
      <c r="J73" s="38"/>
      <c r="K73" s="6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x14ac:dyDescent="0.25">
      <c r="A74" s="31">
        <v>265</v>
      </c>
      <c r="B74" s="32">
        <v>81500519</v>
      </c>
      <c r="C74" s="33">
        <v>53.2</v>
      </c>
      <c r="D74" s="34">
        <v>0.75900000000000001</v>
      </c>
      <c r="E74" s="34">
        <v>0.82569999999999999</v>
      </c>
      <c r="F74" s="34">
        <f t="shared" si="0"/>
        <v>6.6699999999999982E-2</v>
      </c>
      <c r="G74" s="75">
        <f>(C74/C230)*G11</f>
        <v>0.13894841125603299</v>
      </c>
      <c r="H74" s="76">
        <f t="shared" si="1"/>
        <v>0.20564841125603298</v>
      </c>
      <c r="I74" s="45"/>
      <c r="J74" s="38"/>
      <c r="K74" s="6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x14ac:dyDescent="0.25">
      <c r="A75" s="31">
        <v>266</v>
      </c>
      <c r="B75" s="32">
        <v>81500516</v>
      </c>
      <c r="C75" s="33">
        <v>42.9</v>
      </c>
      <c r="D75" s="34">
        <v>1.4490000000000001</v>
      </c>
      <c r="E75" s="34">
        <v>1.4493</v>
      </c>
      <c r="F75" s="34">
        <f t="shared" si="0"/>
        <v>2.9999999999996696E-4</v>
      </c>
      <c r="G75" s="75">
        <f>(C75/C230)*G11</f>
        <v>0.11204674516698901</v>
      </c>
      <c r="H75" s="76">
        <f t="shared" si="1"/>
        <v>0.11234674516698898</v>
      </c>
      <c r="I75" s="45"/>
      <c r="J75" s="38"/>
      <c r="K75" s="6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x14ac:dyDescent="0.25">
      <c r="A76" s="31">
        <v>267</v>
      </c>
      <c r="B76" s="32">
        <v>81500512</v>
      </c>
      <c r="C76" s="33">
        <v>77.2</v>
      </c>
      <c r="D76" s="34">
        <v>1.4970000000000001</v>
      </c>
      <c r="E76" s="34">
        <v>1.4974000000000001</v>
      </c>
      <c r="F76" s="34">
        <f t="shared" si="0"/>
        <v>3.9999999999995595E-4</v>
      </c>
      <c r="G76" s="75">
        <f>(C76/C230)*G11</f>
        <v>0.20163190505574716</v>
      </c>
      <c r="H76" s="76">
        <f t="shared" si="1"/>
        <v>0.20203190505574711</v>
      </c>
      <c r="I76" s="45"/>
      <c r="J76" s="38"/>
      <c r="K76" s="6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x14ac:dyDescent="0.25">
      <c r="A77" s="31">
        <v>268</v>
      </c>
      <c r="B77" s="32">
        <v>81500518</v>
      </c>
      <c r="C77" s="33">
        <v>77</v>
      </c>
      <c r="D77" s="34">
        <v>6.06</v>
      </c>
      <c r="E77" s="34">
        <v>6.8154000000000003</v>
      </c>
      <c r="F77" s="34">
        <f t="shared" si="0"/>
        <v>0.75540000000000074</v>
      </c>
      <c r="G77" s="75">
        <f>(C77/C230)*G11</f>
        <v>0.20110954260741618</v>
      </c>
      <c r="H77" s="76">
        <f t="shared" si="1"/>
        <v>0.95650954260741694</v>
      </c>
      <c r="I77" s="45"/>
      <c r="J77" s="38"/>
      <c r="K77" s="6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x14ac:dyDescent="0.25">
      <c r="A78" s="31">
        <v>269</v>
      </c>
      <c r="B78" s="32">
        <v>81500517</v>
      </c>
      <c r="C78" s="33">
        <v>47.2</v>
      </c>
      <c r="D78" s="34">
        <v>3.9889999999999999</v>
      </c>
      <c r="E78" s="34">
        <v>4.1642000000000001</v>
      </c>
      <c r="F78" s="34">
        <f t="shared" si="0"/>
        <v>0.17520000000000024</v>
      </c>
      <c r="G78" s="75">
        <f>(C78/C230)*G11</f>
        <v>0.12327753780610447</v>
      </c>
      <c r="H78" s="76">
        <f t="shared" si="1"/>
        <v>0.2984775378061047</v>
      </c>
      <c r="I78" s="45"/>
      <c r="J78" s="38"/>
      <c r="K78" s="6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x14ac:dyDescent="0.25">
      <c r="A79" s="31">
        <v>270</v>
      </c>
      <c r="B79" s="32">
        <v>81500514</v>
      </c>
      <c r="C79" s="33">
        <v>52.4</v>
      </c>
      <c r="D79" s="34">
        <v>2.7919999999999998</v>
      </c>
      <c r="E79" s="34">
        <v>3.2801999999999998</v>
      </c>
      <c r="F79" s="34">
        <f t="shared" ref="F79:F142" si="2">E79-D79</f>
        <v>0.48819999999999997</v>
      </c>
      <c r="G79" s="75">
        <f>(C79/C230)*G11</f>
        <v>0.13685896146270921</v>
      </c>
      <c r="H79" s="76">
        <f t="shared" ref="H79:H142" si="3">G79+F79</f>
        <v>0.62505896146270912</v>
      </c>
      <c r="I79" s="45"/>
      <c r="J79" s="38"/>
      <c r="K79" s="6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x14ac:dyDescent="0.25">
      <c r="A80" s="31">
        <v>271</v>
      </c>
      <c r="B80" s="32">
        <v>81500508</v>
      </c>
      <c r="C80" s="33">
        <v>48.2</v>
      </c>
      <c r="D80" s="34">
        <v>0</v>
      </c>
      <c r="E80" s="34">
        <v>0</v>
      </c>
      <c r="F80" s="34">
        <f t="shared" si="2"/>
        <v>0</v>
      </c>
      <c r="G80" s="75">
        <f>(C80/C230)*G11</f>
        <v>0.12588935004775922</v>
      </c>
      <c r="H80" s="76">
        <f t="shared" si="3"/>
        <v>0.12588935004775922</v>
      </c>
      <c r="I80" s="45"/>
      <c r="J80" s="38"/>
      <c r="K80" s="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x14ac:dyDescent="0.25">
      <c r="A81" s="31">
        <v>272</v>
      </c>
      <c r="B81" s="32">
        <v>81500513</v>
      </c>
      <c r="C81" s="33">
        <v>44.6</v>
      </c>
      <c r="D81" s="34">
        <v>1.7310000000000001</v>
      </c>
      <c r="E81" s="34">
        <v>1.9825999999999999</v>
      </c>
      <c r="F81" s="34">
        <f t="shared" si="2"/>
        <v>0.25159999999999982</v>
      </c>
      <c r="G81" s="75">
        <f>(C81/C230)*G11</f>
        <v>0.11648682597780211</v>
      </c>
      <c r="H81" s="76">
        <f t="shared" si="3"/>
        <v>0.36808682597780196</v>
      </c>
      <c r="I81" s="45"/>
      <c r="J81" s="38"/>
      <c r="K81" s="6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x14ac:dyDescent="0.25">
      <c r="A82" s="31">
        <v>273</v>
      </c>
      <c r="B82" s="32">
        <v>81500509</v>
      </c>
      <c r="C82" s="33">
        <v>63.7</v>
      </c>
      <c r="D82" s="34">
        <v>3.0539999999999998</v>
      </c>
      <c r="E82" s="34">
        <v>3.6322000000000001</v>
      </c>
      <c r="F82" s="34">
        <f t="shared" si="2"/>
        <v>0.57820000000000027</v>
      </c>
      <c r="G82" s="75">
        <f>(C82/C230)*G11</f>
        <v>0.16637243979340793</v>
      </c>
      <c r="H82" s="76">
        <f t="shared" si="3"/>
        <v>0.74457243979340815</v>
      </c>
      <c r="I82" s="45"/>
      <c r="J82" s="38"/>
      <c r="K82" s="6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x14ac:dyDescent="0.25">
      <c r="A83" s="31">
        <v>274</v>
      </c>
      <c r="B83" s="32">
        <v>81500506</v>
      </c>
      <c r="C83" s="33">
        <v>36.4</v>
      </c>
      <c r="D83" s="34">
        <v>0</v>
      </c>
      <c r="E83" s="34">
        <v>0</v>
      </c>
      <c r="F83" s="34">
        <f t="shared" si="2"/>
        <v>0</v>
      </c>
      <c r="G83" s="75">
        <f>(C83/C230)*G11</f>
        <v>9.5069965596233097E-2</v>
      </c>
      <c r="H83" s="76">
        <f t="shared" si="3"/>
        <v>9.5069965596233097E-2</v>
      </c>
      <c r="I83" s="45"/>
      <c r="J83" s="38"/>
      <c r="K83" s="6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x14ac:dyDescent="0.25">
      <c r="A84" s="31">
        <v>275</v>
      </c>
      <c r="B84" s="32">
        <v>81500505</v>
      </c>
      <c r="C84" s="33">
        <v>64.2</v>
      </c>
      <c r="D84" s="34">
        <v>7.532</v>
      </c>
      <c r="E84" s="34">
        <v>8.6096000000000004</v>
      </c>
      <c r="F84" s="34">
        <f t="shared" si="2"/>
        <v>1.0776000000000003</v>
      </c>
      <c r="G84" s="75">
        <f>(C84/C230)*G11</f>
        <v>0.1676783459142353</v>
      </c>
      <c r="H84" s="76">
        <f t="shared" si="3"/>
        <v>1.2452783459142356</v>
      </c>
      <c r="I84" s="45"/>
      <c r="J84" s="38"/>
      <c r="K84" s="6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x14ac:dyDescent="0.25">
      <c r="A85" s="31">
        <v>276</v>
      </c>
      <c r="B85" s="32">
        <v>81500515</v>
      </c>
      <c r="C85" s="33">
        <v>45.5</v>
      </c>
      <c r="D85" s="34">
        <v>5.952</v>
      </c>
      <c r="E85" s="34">
        <v>6.3676000000000004</v>
      </c>
      <c r="F85" s="34">
        <f t="shared" si="2"/>
        <v>0.41560000000000041</v>
      </c>
      <c r="G85" s="75">
        <f>(C85/C230)*G11</f>
        <v>0.11883745699529139</v>
      </c>
      <c r="H85" s="76">
        <f t="shared" si="3"/>
        <v>0.53443745699529177</v>
      </c>
      <c r="I85" s="45"/>
      <c r="J85" s="38"/>
      <c r="K85" s="6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x14ac:dyDescent="0.25">
      <c r="A86" s="31">
        <v>277</v>
      </c>
      <c r="B86" s="32">
        <v>81500420</v>
      </c>
      <c r="C86" s="33">
        <v>52.7</v>
      </c>
      <c r="D86" s="34">
        <v>8.0760000000000005</v>
      </c>
      <c r="E86" s="34">
        <v>8.6265999999999998</v>
      </c>
      <c r="F86" s="34">
        <f t="shared" si="2"/>
        <v>0.55059999999999931</v>
      </c>
      <c r="G86" s="75">
        <f>(C86/C230)*G11</f>
        <v>0.13764250513520562</v>
      </c>
      <c r="H86" s="76">
        <f t="shared" si="3"/>
        <v>0.68824250513520491</v>
      </c>
      <c r="I86" s="45"/>
      <c r="J86" s="38"/>
      <c r="K86" s="6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x14ac:dyDescent="0.25">
      <c r="A87" s="31">
        <v>278</v>
      </c>
      <c r="B87" s="32">
        <v>81500510</v>
      </c>
      <c r="C87" s="33">
        <v>42.9</v>
      </c>
      <c r="D87" s="34">
        <v>5.5179999999999998</v>
      </c>
      <c r="E87" s="34">
        <v>6.0256999999999996</v>
      </c>
      <c r="F87" s="34">
        <f t="shared" si="2"/>
        <v>0.50769999999999982</v>
      </c>
      <c r="G87" s="75">
        <f>(C87/C230)*G11</f>
        <v>0.11204674516698901</v>
      </c>
      <c r="H87" s="76">
        <f t="shared" si="3"/>
        <v>0.6197467451669888</v>
      </c>
      <c r="I87" s="45"/>
      <c r="J87" s="38"/>
      <c r="K87" s="6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x14ac:dyDescent="0.25">
      <c r="A88" s="31">
        <v>279</v>
      </c>
      <c r="B88" s="32">
        <v>81500511</v>
      </c>
      <c r="C88" s="33">
        <v>77</v>
      </c>
      <c r="D88" s="34">
        <v>16.844000000000001</v>
      </c>
      <c r="E88" s="34">
        <v>18.335699999999999</v>
      </c>
      <c r="F88" s="34">
        <f t="shared" si="2"/>
        <v>1.491699999999998</v>
      </c>
      <c r="G88" s="75">
        <f>(C88/C230)*G11</f>
        <v>0.20110954260741618</v>
      </c>
      <c r="H88" s="76">
        <f t="shared" si="3"/>
        <v>1.6928095426074141</v>
      </c>
      <c r="I88" s="45"/>
      <c r="J88" s="38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x14ac:dyDescent="0.25">
      <c r="A89" s="31">
        <v>280</v>
      </c>
      <c r="B89" s="32">
        <v>81500504</v>
      </c>
      <c r="C89" s="33">
        <v>76.900000000000006</v>
      </c>
      <c r="D89" s="34">
        <v>10.038</v>
      </c>
      <c r="E89" s="34">
        <v>10.658200000000001</v>
      </c>
      <c r="F89" s="34">
        <f t="shared" si="2"/>
        <v>0.62020000000000053</v>
      </c>
      <c r="G89" s="75">
        <f>(C89/C230)*G11</f>
        <v>0.20084836138325071</v>
      </c>
      <c r="H89" s="76">
        <f t="shared" si="3"/>
        <v>0.82104836138325121</v>
      </c>
      <c r="I89" s="45"/>
      <c r="J89" s="38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x14ac:dyDescent="0.25">
      <c r="A90" s="31">
        <v>281</v>
      </c>
      <c r="B90" s="32">
        <v>81500507</v>
      </c>
      <c r="C90" s="33">
        <v>46.7</v>
      </c>
      <c r="D90" s="34">
        <v>4.2160000000000002</v>
      </c>
      <c r="E90" s="34">
        <v>4.9561999999999999</v>
      </c>
      <c r="F90" s="34">
        <f t="shared" si="2"/>
        <v>0.74019999999999975</v>
      </c>
      <c r="G90" s="75">
        <f>(C90/C230)*G11</f>
        <v>0.12197163168527708</v>
      </c>
      <c r="H90" s="76">
        <f t="shared" si="3"/>
        <v>0.86217163168527677</v>
      </c>
      <c r="I90" s="45"/>
      <c r="J90" s="38"/>
      <c r="K90" s="6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x14ac:dyDescent="0.25">
      <c r="A91" s="31">
        <v>282</v>
      </c>
      <c r="B91" s="32">
        <v>81500414</v>
      </c>
      <c r="C91" s="33">
        <v>52.2</v>
      </c>
      <c r="D91" s="34">
        <v>5.6749999999999998</v>
      </c>
      <c r="E91" s="34">
        <v>6.3038999999999996</v>
      </c>
      <c r="F91" s="34">
        <f t="shared" si="2"/>
        <v>0.62889999999999979</v>
      </c>
      <c r="G91" s="75">
        <f>(C91/C230)*G11</f>
        <v>0.13633659901437825</v>
      </c>
      <c r="H91" s="76">
        <f t="shared" si="3"/>
        <v>0.76523659901437802</v>
      </c>
      <c r="I91" s="45"/>
      <c r="J91" s="38"/>
      <c r="K91" s="6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x14ac:dyDescent="0.25">
      <c r="A92" s="31">
        <v>283</v>
      </c>
      <c r="B92" s="32">
        <v>81500415</v>
      </c>
      <c r="C92" s="33">
        <v>48.3</v>
      </c>
      <c r="D92" s="34">
        <v>6.5270000000000001</v>
      </c>
      <c r="E92" s="34">
        <v>7.2065000000000001</v>
      </c>
      <c r="F92" s="34">
        <f t="shared" si="2"/>
        <v>0.67949999999999999</v>
      </c>
      <c r="G92" s="75">
        <f>(C92/C230)*G11</f>
        <v>0.12615053127192469</v>
      </c>
      <c r="H92" s="76">
        <f t="shared" si="3"/>
        <v>0.80565053127192465</v>
      </c>
      <c r="I92" s="45"/>
      <c r="J92" s="38"/>
      <c r="K92" s="6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x14ac:dyDescent="0.25">
      <c r="A93" s="31">
        <v>284</v>
      </c>
      <c r="B93" s="1">
        <v>81500422</v>
      </c>
      <c r="C93" s="2">
        <v>44.6</v>
      </c>
      <c r="D93" s="34">
        <v>5.1289999999999996</v>
      </c>
      <c r="E93" s="34">
        <v>5.6593</v>
      </c>
      <c r="F93" s="34">
        <f t="shared" si="2"/>
        <v>0.53030000000000044</v>
      </c>
      <c r="G93" s="75">
        <f>(C93/C230)*G11</f>
        <v>0.11648682597780211</v>
      </c>
      <c r="H93" s="76">
        <f t="shared" si="3"/>
        <v>0.64678682597780257</v>
      </c>
      <c r="I93" s="45"/>
      <c r="J93" s="38"/>
      <c r="K93" s="6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x14ac:dyDescent="0.25">
      <c r="A94" s="31">
        <v>285</v>
      </c>
      <c r="B94" s="1">
        <v>81500419</v>
      </c>
      <c r="C94" s="2">
        <v>63.6</v>
      </c>
      <c r="D94" s="34">
        <v>5.0170000000000003</v>
      </c>
      <c r="E94" s="34">
        <v>5.5570000000000004</v>
      </c>
      <c r="F94" s="34">
        <f t="shared" si="2"/>
        <v>0.54</v>
      </c>
      <c r="G94" s="75">
        <f>(C94/C230)*G11</f>
        <v>0.16611125856924247</v>
      </c>
      <c r="H94" s="76">
        <f t="shared" si="3"/>
        <v>0.70611125856924251</v>
      </c>
      <c r="I94" s="45"/>
      <c r="J94" s="38"/>
      <c r="K94" s="6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x14ac:dyDescent="0.25">
      <c r="A95" s="31">
        <v>286</v>
      </c>
      <c r="B95" s="1">
        <v>81500411</v>
      </c>
      <c r="C95" s="2">
        <v>35.799999999999997</v>
      </c>
      <c r="D95" s="34">
        <v>3.726</v>
      </c>
      <c r="E95" s="34">
        <v>4.1382000000000003</v>
      </c>
      <c r="F95" s="34">
        <f t="shared" si="2"/>
        <v>0.41220000000000034</v>
      </c>
      <c r="G95" s="75">
        <f>(C95/C230)*G11</f>
        <v>9.3502878251240235E-2</v>
      </c>
      <c r="H95" s="76">
        <f t="shared" si="3"/>
        <v>0.50570287825124061</v>
      </c>
      <c r="I95" s="45"/>
      <c r="J95" s="38"/>
      <c r="K95" s="6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x14ac:dyDescent="0.25">
      <c r="A96" s="31">
        <v>287</v>
      </c>
      <c r="B96" s="1">
        <v>81500409</v>
      </c>
      <c r="C96" s="2">
        <v>64.3</v>
      </c>
      <c r="D96" s="34">
        <v>0.82699999999999996</v>
      </c>
      <c r="E96" s="34">
        <v>1.3636999999999999</v>
      </c>
      <c r="F96" s="34">
        <f t="shared" si="2"/>
        <v>0.53669999999999995</v>
      </c>
      <c r="G96" s="75">
        <f>(C96/C230)*G11</f>
        <v>0.16793952713840077</v>
      </c>
      <c r="H96" s="76">
        <f t="shared" si="3"/>
        <v>0.70463952713840072</v>
      </c>
      <c r="I96" s="45"/>
      <c r="J96" s="38"/>
      <c r="K96" s="6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x14ac:dyDescent="0.25">
      <c r="A97" s="31">
        <v>288</v>
      </c>
      <c r="B97" s="1">
        <v>81500423</v>
      </c>
      <c r="C97" s="2">
        <v>45.4</v>
      </c>
      <c r="D97" s="34">
        <v>4.3360000000000003</v>
      </c>
      <c r="E97" s="34">
        <v>4.9764999999999997</v>
      </c>
      <c r="F97" s="34">
        <f t="shared" si="2"/>
        <v>0.6404999999999994</v>
      </c>
      <c r="G97" s="75">
        <f>(C97/C230)*G11</f>
        <v>0.11857627577112589</v>
      </c>
      <c r="H97" s="76">
        <f t="shared" si="3"/>
        <v>0.75907627577112535</v>
      </c>
      <c r="I97" s="45"/>
      <c r="J97" s="38"/>
      <c r="K97" s="6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x14ac:dyDescent="0.25">
      <c r="A98" s="31">
        <v>289</v>
      </c>
      <c r="B98" s="1">
        <v>81500528</v>
      </c>
      <c r="C98" s="2">
        <v>52.9</v>
      </c>
      <c r="D98" s="34">
        <v>0.45800000000000002</v>
      </c>
      <c r="E98" s="34">
        <v>0.78790000000000004</v>
      </c>
      <c r="F98" s="34">
        <f t="shared" si="2"/>
        <v>0.32990000000000003</v>
      </c>
      <c r="G98" s="75">
        <f>(C98/C230)*G11</f>
        <v>0.13816486758353658</v>
      </c>
      <c r="H98" s="76">
        <f t="shared" si="3"/>
        <v>0.4680648675835366</v>
      </c>
      <c r="I98" s="45"/>
      <c r="J98" s="38"/>
      <c r="K98" s="6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x14ac:dyDescent="0.25">
      <c r="A99" s="31">
        <v>290</v>
      </c>
      <c r="B99" s="1">
        <v>81500416</v>
      </c>
      <c r="C99" s="2">
        <v>43</v>
      </c>
      <c r="D99" s="34">
        <v>1.5289999999999999</v>
      </c>
      <c r="E99" s="34">
        <v>1.8251999999999999</v>
      </c>
      <c r="F99" s="34">
        <f t="shared" si="2"/>
        <v>0.29620000000000002</v>
      </c>
      <c r="G99" s="75">
        <f>(C99/C230)*G11</f>
        <v>0.11230792639115449</v>
      </c>
      <c r="H99" s="76">
        <f t="shared" si="3"/>
        <v>0.40850792639115452</v>
      </c>
      <c r="I99" s="45"/>
      <c r="J99" s="38"/>
      <c r="K99" s="6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x14ac:dyDescent="0.25">
      <c r="A100" s="31">
        <v>291</v>
      </c>
      <c r="B100" s="1">
        <v>81500421</v>
      </c>
      <c r="C100" s="2">
        <v>76.7</v>
      </c>
      <c r="D100" s="34">
        <v>2.7549999999999999</v>
      </c>
      <c r="E100" s="34">
        <v>2.9885000000000002</v>
      </c>
      <c r="F100" s="34">
        <f t="shared" si="2"/>
        <v>0.23350000000000026</v>
      </c>
      <c r="G100" s="75">
        <f>(C100/C230)*G11</f>
        <v>0.20032599893491976</v>
      </c>
      <c r="H100" s="76">
        <f t="shared" si="3"/>
        <v>0.43382599893492002</v>
      </c>
      <c r="I100" s="45"/>
      <c r="J100" s="38"/>
      <c r="K100" s="6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x14ac:dyDescent="0.25">
      <c r="A101" s="31">
        <v>292</v>
      </c>
      <c r="B101" s="1">
        <v>81500413</v>
      </c>
      <c r="C101" s="2">
        <v>77.900000000000006</v>
      </c>
      <c r="D101" s="34">
        <v>10.535</v>
      </c>
      <c r="E101" s="34">
        <v>11.5412</v>
      </c>
      <c r="F101" s="34">
        <f t="shared" si="2"/>
        <v>1.0061999999999998</v>
      </c>
      <c r="G101" s="75">
        <f>(C101/C230)*G11</f>
        <v>0.20346017362490548</v>
      </c>
      <c r="H101" s="76">
        <f t="shared" si="3"/>
        <v>1.2096601736249053</v>
      </c>
      <c r="I101" s="45"/>
      <c r="J101" s="38"/>
      <c r="K101" s="6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x14ac:dyDescent="0.25">
      <c r="A102" s="31">
        <v>293</v>
      </c>
      <c r="B102" s="1">
        <v>81500418</v>
      </c>
      <c r="C102" s="2">
        <v>47</v>
      </c>
      <c r="D102" s="34">
        <v>0</v>
      </c>
      <c r="E102" s="34">
        <v>0</v>
      </c>
      <c r="F102" s="34">
        <f t="shared" si="2"/>
        <v>0</v>
      </c>
      <c r="G102" s="75">
        <f>(C102/C230)*G11</f>
        <v>0.12275517535777353</v>
      </c>
      <c r="H102" s="76">
        <f t="shared" si="3"/>
        <v>0.12275517535777353</v>
      </c>
      <c r="I102" s="45"/>
      <c r="J102" s="38"/>
      <c r="K102" s="6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x14ac:dyDescent="0.25">
      <c r="A103" s="31">
        <v>294</v>
      </c>
      <c r="B103" s="1">
        <v>81500533</v>
      </c>
      <c r="C103" s="2">
        <v>52</v>
      </c>
      <c r="D103" s="34">
        <v>0.91500000000000004</v>
      </c>
      <c r="E103" s="34">
        <v>0.99980000000000002</v>
      </c>
      <c r="F103" s="34">
        <f t="shared" si="2"/>
        <v>8.4799999999999986E-2</v>
      </c>
      <c r="G103" s="75">
        <f>(C103/C230)*G11</f>
        <v>0.1358142365660473</v>
      </c>
      <c r="H103" s="76">
        <f t="shared" si="3"/>
        <v>0.22061423656604728</v>
      </c>
      <c r="I103" s="45"/>
      <c r="J103" s="38"/>
      <c r="K103" s="6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x14ac:dyDescent="0.25">
      <c r="A104" s="31">
        <v>295</v>
      </c>
      <c r="B104" s="1">
        <v>81500532</v>
      </c>
      <c r="C104" s="2">
        <v>48.1</v>
      </c>
      <c r="D104" s="34">
        <v>0</v>
      </c>
      <c r="E104" s="34">
        <v>0.21840000000000001</v>
      </c>
      <c r="F104" s="34">
        <f>0.218+0.8</f>
        <v>1.018</v>
      </c>
      <c r="G104" s="75">
        <f>(C104/C230)*G11</f>
        <v>0.12562816882359373</v>
      </c>
      <c r="H104" s="76">
        <f t="shared" si="3"/>
        <v>1.1436281688235939</v>
      </c>
      <c r="I104" s="45"/>
      <c r="J104" s="38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x14ac:dyDescent="0.25">
      <c r="A105" s="31">
        <v>296</v>
      </c>
      <c r="B105" s="1">
        <v>81500529</v>
      </c>
      <c r="C105" s="2">
        <v>44.7</v>
      </c>
      <c r="D105" s="34">
        <v>7.59</v>
      </c>
      <c r="E105" s="34">
        <v>8.3912999999999993</v>
      </c>
      <c r="F105" s="34">
        <f t="shared" si="2"/>
        <v>0.80129999999999946</v>
      </c>
      <c r="G105" s="75">
        <f>(C105/C230)*G11</f>
        <v>0.11674800720196758</v>
      </c>
      <c r="H105" s="76">
        <f t="shared" si="3"/>
        <v>0.918048007201967</v>
      </c>
      <c r="I105" s="45"/>
      <c r="J105" s="38"/>
      <c r="K105" s="6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x14ac:dyDescent="0.25">
      <c r="A106" s="31">
        <v>297</v>
      </c>
      <c r="B106" s="1">
        <v>81500410</v>
      </c>
      <c r="C106" s="2">
        <v>63.6</v>
      </c>
      <c r="D106" s="34">
        <v>4.0140000000000002</v>
      </c>
      <c r="E106" s="34">
        <v>4.0521000000000003</v>
      </c>
      <c r="F106" s="34">
        <f t="shared" si="2"/>
        <v>3.8100000000000023E-2</v>
      </c>
      <c r="G106" s="75">
        <f>(C106/C230)*G11</f>
        <v>0.16611125856924247</v>
      </c>
      <c r="H106" s="76">
        <f t="shared" si="3"/>
        <v>0.20421125856924249</v>
      </c>
      <c r="I106" s="45"/>
      <c r="J106" s="38"/>
      <c r="K106" s="6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x14ac:dyDescent="0.25">
      <c r="A107" s="31">
        <v>298</v>
      </c>
      <c r="B107" s="1">
        <v>81500412</v>
      </c>
      <c r="C107" s="2">
        <v>36.4</v>
      </c>
      <c r="D107" s="42">
        <v>0.76300000000000001</v>
      </c>
      <c r="E107" s="42">
        <v>0.76270000000000004</v>
      </c>
      <c r="F107" s="34">
        <f t="shared" si="2"/>
        <v>-2.9999999999996696E-4</v>
      </c>
      <c r="G107" s="75">
        <f>(C107/C230)*G11</f>
        <v>9.5069965596233097E-2</v>
      </c>
      <c r="H107" s="76">
        <f t="shared" si="3"/>
        <v>9.476996559623313E-2</v>
      </c>
      <c r="I107" s="45"/>
      <c r="J107" s="38"/>
      <c r="K107" s="6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x14ac:dyDescent="0.25">
      <c r="A108" s="31">
        <v>299</v>
      </c>
      <c r="B108" s="1">
        <v>81500417</v>
      </c>
      <c r="C108" s="2">
        <v>64.3</v>
      </c>
      <c r="D108" s="42">
        <v>9.1479999999999997</v>
      </c>
      <c r="E108" s="42">
        <v>9.9431999999999992</v>
      </c>
      <c r="F108" s="34">
        <f t="shared" si="2"/>
        <v>0.79519999999999946</v>
      </c>
      <c r="G108" s="75">
        <f>(C108/C230)*G11</f>
        <v>0.16793952713840077</v>
      </c>
      <c r="H108" s="76">
        <f t="shared" si="3"/>
        <v>0.96313952713840023</v>
      </c>
      <c r="I108" s="45"/>
      <c r="J108" s="38"/>
      <c r="K108" s="6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x14ac:dyDescent="0.25">
      <c r="A109" s="31">
        <v>300</v>
      </c>
      <c r="B109" s="1">
        <v>81500408</v>
      </c>
      <c r="C109" s="2">
        <v>45.6</v>
      </c>
      <c r="D109" s="34">
        <v>1.2769999999999999</v>
      </c>
      <c r="E109" s="34">
        <v>1.3282</v>
      </c>
      <c r="F109" s="34">
        <f t="shared" si="2"/>
        <v>5.1200000000000134E-2</v>
      </c>
      <c r="G109" s="75">
        <f>(C109/C230)*G11</f>
        <v>0.11909863821945685</v>
      </c>
      <c r="H109" s="76">
        <f t="shared" si="3"/>
        <v>0.17029863821945698</v>
      </c>
      <c r="I109" s="45"/>
      <c r="J109" s="38"/>
      <c r="K109" s="6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x14ac:dyDescent="0.25">
      <c r="A110" s="31">
        <v>301</v>
      </c>
      <c r="B110" s="1">
        <v>81500535</v>
      </c>
      <c r="C110" s="2">
        <v>53.1</v>
      </c>
      <c r="D110" s="34">
        <v>9.2460000000000004</v>
      </c>
      <c r="E110" s="34">
        <v>10.14</v>
      </c>
      <c r="F110" s="34">
        <f t="shared" si="2"/>
        <v>0.89400000000000013</v>
      </c>
      <c r="G110" s="75">
        <f>(C110/C230)*G11</f>
        <v>0.13868723003186753</v>
      </c>
      <c r="H110" s="76">
        <f t="shared" si="3"/>
        <v>1.0326872300318677</v>
      </c>
      <c r="I110" s="45"/>
      <c r="J110" s="38"/>
      <c r="K110" s="6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x14ac:dyDescent="0.25">
      <c r="A111" s="31">
        <v>302</v>
      </c>
      <c r="B111" s="32">
        <v>81500448</v>
      </c>
      <c r="C111" s="33">
        <v>42.9</v>
      </c>
      <c r="D111" s="34">
        <v>6.6</v>
      </c>
      <c r="E111" s="34">
        <v>7.3623000000000003</v>
      </c>
      <c r="F111" s="34">
        <f t="shared" si="2"/>
        <v>0.76230000000000064</v>
      </c>
      <c r="G111" s="75">
        <f>(C111/C230)*G11</f>
        <v>0.11204674516698901</v>
      </c>
      <c r="H111" s="76">
        <f t="shared" si="3"/>
        <v>0.87434674516698963</v>
      </c>
      <c r="I111" s="45"/>
      <c r="J111" s="38"/>
      <c r="K111" s="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x14ac:dyDescent="0.25">
      <c r="A112" s="31">
        <v>303</v>
      </c>
      <c r="B112" s="32">
        <v>81500451</v>
      </c>
      <c r="C112" s="33">
        <v>76.900000000000006</v>
      </c>
      <c r="D112" s="34">
        <v>0.191</v>
      </c>
      <c r="E112" s="34">
        <v>0.1913</v>
      </c>
      <c r="F112" s="34">
        <f t="shared" si="2"/>
        <v>2.9999999999999472E-4</v>
      </c>
      <c r="G112" s="75">
        <f>(C112/C230)*G11</f>
        <v>0.20084836138325071</v>
      </c>
      <c r="H112" s="76">
        <f t="shared" si="3"/>
        <v>0.20114836138325071</v>
      </c>
      <c r="I112" s="45"/>
      <c r="J112" s="38"/>
      <c r="K112" s="6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x14ac:dyDescent="0.25">
      <c r="A113" s="31">
        <v>304</v>
      </c>
      <c r="B113" s="41">
        <v>81500449</v>
      </c>
      <c r="C113" s="33">
        <v>77.400000000000006</v>
      </c>
      <c r="D113" s="34">
        <v>2.3849999999999998</v>
      </c>
      <c r="E113" s="34">
        <v>2.7183000000000002</v>
      </c>
      <c r="F113" s="34">
        <f t="shared" si="2"/>
        <v>0.33330000000000037</v>
      </c>
      <c r="G113" s="75">
        <f>(C113/C230)*G11</f>
        <v>0.20215426750407811</v>
      </c>
      <c r="H113" s="76">
        <f t="shared" si="3"/>
        <v>0.53545426750407854</v>
      </c>
      <c r="I113" s="45"/>
      <c r="J113" s="38"/>
      <c r="K113" s="6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x14ac:dyDescent="0.25">
      <c r="A114" s="31">
        <v>305</v>
      </c>
      <c r="B114" s="32">
        <v>81500452</v>
      </c>
      <c r="C114" s="33">
        <v>47.1</v>
      </c>
      <c r="D114" s="34">
        <v>0</v>
      </c>
      <c r="E114" s="34">
        <v>5.9999999999999995E-4</v>
      </c>
      <c r="F114" s="34">
        <f t="shared" si="2"/>
        <v>5.9999999999999995E-4</v>
      </c>
      <c r="G114" s="75">
        <f>(C114/C230)*G11</f>
        <v>0.12301635658193899</v>
      </c>
      <c r="H114" s="76">
        <f t="shared" si="3"/>
        <v>0.12361635658193899</v>
      </c>
      <c r="I114" s="45"/>
      <c r="J114" s="38"/>
      <c r="K114" s="6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x14ac:dyDescent="0.25">
      <c r="A115" s="31">
        <v>306</v>
      </c>
      <c r="B115" s="32">
        <v>81500534</v>
      </c>
      <c r="C115" s="33">
        <v>52.1</v>
      </c>
      <c r="D115" s="34">
        <v>4.4999999999999998E-2</v>
      </c>
      <c r="E115" s="34">
        <v>4.5100000000000001E-2</v>
      </c>
      <c r="F115" s="34">
        <f t="shared" si="2"/>
        <v>1.0000000000000286E-4</v>
      </c>
      <c r="G115" s="75">
        <f>(C115/C230)*G11</f>
        <v>0.13607541779021279</v>
      </c>
      <c r="H115" s="76">
        <f t="shared" si="3"/>
        <v>0.1361754177902128</v>
      </c>
      <c r="I115" s="45"/>
      <c r="J115" s="38"/>
      <c r="K115" s="6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x14ac:dyDescent="0.25">
      <c r="A116" s="31">
        <v>307</v>
      </c>
      <c r="B116" s="32">
        <v>81500539</v>
      </c>
      <c r="C116" s="33">
        <v>48.3</v>
      </c>
      <c r="D116" s="34">
        <v>4.6189999999999998</v>
      </c>
      <c r="E116" s="34">
        <v>5.3338999999999999</v>
      </c>
      <c r="F116" s="34">
        <f t="shared" si="2"/>
        <v>0.71490000000000009</v>
      </c>
      <c r="G116" s="75">
        <f>(C116/C230)*G11</f>
        <v>0.12615053127192469</v>
      </c>
      <c r="H116" s="76">
        <f t="shared" si="3"/>
        <v>0.84105053127192475</v>
      </c>
      <c r="I116" s="45"/>
      <c r="J116" s="38"/>
      <c r="K116" s="6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x14ac:dyDescent="0.25">
      <c r="A117" s="31">
        <v>308</v>
      </c>
      <c r="B117" s="32">
        <v>81500530</v>
      </c>
      <c r="C117" s="33">
        <v>44.8</v>
      </c>
      <c r="D117" s="34">
        <v>0</v>
      </c>
      <c r="E117" s="34">
        <v>0</v>
      </c>
      <c r="F117" s="34">
        <f t="shared" si="2"/>
        <v>0</v>
      </c>
      <c r="G117" s="75">
        <f>(C117/C230)*G11</f>
        <v>0.11700918842613305</v>
      </c>
      <c r="H117" s="76">
        <f t="shared" si="3"/>
        <v>0.11700918842613305</v>
      </c>
      <c r="I117" s="45"/>
      <c r="J117" s="38"/>
      <c r="K117" s="6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x14ac:dyDescent="0.25">
      <c r="A118" s="31">
        <v>309</v>
      </c>
      <c r="B118" s="32">
        <v>81500288</v>
      </c>
      <c r="C118" s="33">
        <v>64</v>
      </c>
      <c r="D118" s="34">
        <v>6.4429999999999996</v>
      </c>
      <c r="E118" s="34">
        <v>7.5039999999999996</v>
      </c>
      <c r="F118" s="34">
        <f t="shared" si="2"/>
        <v>1.0609999999999999</v>
      </c>
      <c r="G118" s="75">
        <f>(C118/C230)*G11</f>
        <v>0.16715598346590438</v>
      </c>
      <c r="H118" s="76">
        <f t="shared" si="3"/>
        <v>1.2281559834659044</v>
      </c>
      <c r="I118" s="45"/>
      <c r="J118" s="38"/>
      <c r="K118" s="6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x14ac:dyDescent="0.25">
      <c r="A119" s="31">
        <v>310</v>
      </c>
      <c r="B119" s="32">
        <v>81500537</v>
      </c>
      <c r="C119" s="33">
        <v>36.299999999999997</v>
      </c>
      <c r="D119" s="34">
        <v>0</v>
      </c>
      <c r="E119" s="34">
        <v>0</v>
      </c>
      <c r="F119" s="34">
        <f t="shared" si="2"/>
        <v>0</v>
      </c>
      <c r="G119" s="75">
        <f>(C119/C230)*G11</f>
        <v>9.480878437206762E-2</v>
      </c>
      <c r="H119" s="76">
        <f t="shared" si="3"/>
        <v>9.480878437206762E-2</v>
      </c>
      <c r="I119" s="45"/>
      <c r="J119" s="38"/>
      <c r="K119" s="6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x14ac:dyDescent="0.25">
      <c r="A120" s="31">
        <v>311</v>
      </c>
      <c r="B120" s="32">
        <v>81500538</v>
      </c>
      <c r="C120" s="33">
        <v>64.099999999999994</v>
      </c>
      <c r="D120" s="34">
        <v>12.259</v>
      </c>
      <c r="E120" s="34">
        <v>13.5959</v>
      </c>
      <c r="F120" s="34">
        <f t="shared" si="2"/>
        <v>1.3369</v>
      </c>
      <c r="G120" s="75">
        <f>(C120/C230)*G11</f>
        <v>0.16741716469006981</v>
      </c>
      <c r="H120" s="76">
        <f t="shared" si="3"/>
        <v>1.5043171646900697</v>
      </c>
      <c r="I120" s="45"/>
      <c r="J120" s="38"/>
      <c r="K120" s="6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x14ac:dyDescent="0.25">
      <c r="A121" s="31">
        <v>312</v>
      </c>
      <c r="B121" s="32">
        <v>81500540</v>
      </c>
      <c r="C121" s="33">
        <v>45.7</v>
      </c>
      <c r="D121" s="34">
        <v>3.8610000000000002</v>
      </c>
      <c r="E121" s="34">
        <v>4.1848999999999998</v>
      </c>
      <c r="F121" s="34">
        <f t="shared" si="2"/>
        <v>0.32389999999999963</v>
      </c>
      <c r="G121" s="75">
        <f>(C121/C230)*G11</f>
        <v>0.11935981944362234</v>
      </c>
      <c r="H121" s="76">
        <f t="shared" si="3"/>
        <v>0.44325981944362197</v>
      </c>
      <c r="I121" s="45"/>
      <c r="J121" s="38"/>
      <c r="K121" s="6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x14ac:dyDescent="0.25">
      <c r="A122" s="31">
        <v>313</v>
      </c>
      <c r="B122" s="32">
        <v>81500285</v>
      </c>
      <c r="C122" s="33">
        <v>53.3</v>
      </c>
      <c r="D122" s="34">
        <v>6.8339999999999996</v>
      </c>
      <c r="E122" s="34">
        <v>7.2575000000000003</v>
      </c>
      <c r="F122" s="34">
        <f t="shared" si="2"/>
        <v>0.42350000000000065</v>
      </c>
      <c r="G122" s="75">
        <f>(C122/C230)*G11</f>
        <v>0.13920959248019849</v>
      </c>
      <c r="H122" s="76">
        <f t="shared" si="3"/>
        <v>0.56270959248019914</v>
      </c>
      <c r="I122" s="45"/>
      <c r="J122" s="38"/>
      <c r="K122" s="6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x14ac:dyDescent="0.25">
      <c r="A123" s="31">
        <v>314</v>
      </c>
      <c r="B123" s="32">
        <v>81500527</v>
      </c>
      <c r="C123" s="33">
        <v>42.8</v>
      </c>
      <c r="D123" s="34">
        <v>4.8330000000000002</v>
      </c>
      <c r="E123" s="34">
        <v>5.3193000000000001</v>
      </c>
      <c r="F123" s="34">
        <f t="shared" si="2"/>
        <v>0.48629999999999995</v>
      </c>
      <c r="G123" s="75">
        <f>(C123/C230)*G11</f>
        <v>0.11178556394282353</v>
      </c>
      <c r="H123" s="76">
        <f t="shared" si="3"/>
        <v>0.59808556394282353</v>
      </c>
      <c r="I123" s="45"/>
      <c r="J123" s="38"/>
      <c r="K123" s="6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x14ac:dyDescent="0.25">
      <c r="A124" s="31">
        <v>315</v>
      </c>
      <c r="B124" s="32">
        <v>81500522</v>
      </c>
      <c r="C124" s="33">
        <v>76.8</v>
      </c>
      <c r="D124" s="34">
        <v>10.093999999999999</v>
      </c>
      <c r="E124" s="34">
        <v>10.743600000000001</v>
      </c>
      <c r="F124" s="34">
        <f t="shared" si="2"/>
        <v>0.64960000000000129</v>
      </c>
      <c r="G124" s="75">
        <f>(C124/C230)*G11</f>
        <v>0.20058718015908522</v>
      </c>
      <c r="H124" s="76">
        <f t="shared" si="3"/>
        <v>0.85018718015908656</v>
      </c>
      <c r="I124" s="45"/>
      <c r="J124" s="38"/>
      <c r="K124" s="6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x14ac:dyDescent="0.25">
      <c r="A125" s="31">
        <v>316</v>
      </c>
      <c r="B125" s="32">
        <v>81500521</v>
      </c>
      <c r="C125" s="33">
        <v>77.5</v>
      </c>
      <c r="D125" s="34">
        <v>10.637</v>
      </c>
      <c r="E125" s="34">
        <v>11.262600000000001</v>
      </c>
      <c r="F125" s="34">
        <f t="shared" si="2"/>
        <v>0.62560000000000038</v>
      </c>
      <c r="G125" s="75">
        <f>(C125/C230)*G11</f>
        <v>0.20241544872824355</v>
      </c>
      <c r="H125" s="76">
        <f t="shared" si="3"/>
        <v>0.82801544872824395</v>
      </c>
      <c r="I125" s="45"/>
      <c r="J125" s="38"/>
      <c r="K125" s="6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x14ac:dyDescent="0.25">
      <c r="A126" s="31">
        <v>317</v>
      </c>
      <c r="B126" s="32">
        <v>81500526</v>
      </c>
      <c r="C126" s="33">
        <v>47.1</v>
      </c>
      <c r="D126" s="34">
        <v>3.9830000000000001</v>
      </c>
      <c r="E126" s="34">
        <v>3.9893000000000001</v>
      </c>
      <c r="F126" s="34">
        <f t="shared" si="2"/>
        <v>6.2999999999999723E-3</v>
      </c>
      <c r="G126" s="75">
        <f>(C126/C230)*G11</f>
        <v>0.12301635658193899</v>
      </c>
      <c r="H126" s="76">
        <f t="shared" si="3"/>
        <v>0.12931635658193896</v>
      </c>
      <c r="I126" s="45"/>
      <c r="J126" s="38"/>
      <c r="K126" s="6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x14ac:dyDescent="0.25">
      <c r="A127" s="31">
        <v>318</v>
      </c>
      <c r="B127" s="32">
        <v>81500286</v>
      </c>
      <c r="C127" s="33">
        <v>52.1</v>
      </c>
      <c r="D127" s="34">
        <v>5.5149999999999997</v>
      </c>
      <c r="E127" s="34">
        <v>5.9828000000000001</v>
      </c>
      <c r="F127" s="34">
        <f t="shared" si="2"/>
        <v>0.46780000000000044</v>
      </c>
      <c r="G127" s="75">
        <f>(C127/C230)*G11</f>
        <v>0.13607541779021279</v>
      </c>
      <c r="H127" s="76">
        <f t="shared" si="3"/>
        <v>0.60387541779021325</v>
      </c>
      <c r="I127" s="45"/>
      <c r="J127" s="38"/>
      <c r="K127" s="6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x14ac:dyDescent="0.25">
      <c r="A128" s="31">
        <v>319</v>
      </c>
      <c r="B128" s="32">
        <v>81500536</v>
      </c>
      <c r="C128" s="33">
        <v>48.2</v>
      </c>
      <c r="D128" s="34">
        <v>2.27</v>
      </c>
      <c r="E128" s="34">
        <v>2.2703000000000002</v>
      </c>
      <c r="F128" s="34">
        <f t="shared" si="2"/>
        <v>3.00000000000189E-4</v>
      </c>
      <c r="G128" s="75">
        <f>(C128/C230)*G11</f>
        <v>0.12588935004775922</v>
      </c>
      <c r="H128" s="76">
        <f t="shared" si="3"/>
        <v>0.12618935004775941</v>
      </c>
      <c r="I128" s="45"/>
      <c r="J128" s="38"/>
      <c r="K128" s="6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x14ac:dyDescent="0.25">
      <c r="A129" s="31">
        <v>320</v>
      </c>
      <c r="B129" s="32">
        <v>81500287</v>
      </c>
      <c r="C129" s="33">
        <v>44.8</v>
      </c>
      <c r="D129" s="34">
        <v>3.16</v>
      </c>
      <c r="E129" s="34">
        <v>3.1617000000000002</v>
      </c>
      <c r="F129" s="34">
        <f t="shared" si="2"/>
        <v>1.7000000000000348E-3</v>
      </c>
      <c r="G129" s="75">
        <f>(C129/C230)*G11</f>
        <v>0.11700918842613305</v>
      </c>
      <c r="H129" s="76">
        <f t="shared" si="3"/>
        <v>0.11870918842613308</v>
      </c>
      <c r="I129" s="45"/>
      <c r="J129" s="38"/>
      <c r="K129" s="6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x14ac:dyDescent="0.25">
      <c r="A130" s="31">
        <v>321</v>
      </c>
      <c r="B130" s="32">
        <v>81500531</v>
      </c>
      <c r="C130" s="33">
        <v>63.7</v>
      </c>
      <c r="D130" s="34">
        <v>8.3529999999999998</v>
      </c>
      <c r="E130" s="34">
        <v>9.1948000000000008</v>
      </c>
      <c r="F130" s="34">
        <f t="shared" si="2"/>
        <v>0.84180000000000099</v>
      </c>
      <c r="G130" s="75">
        <f>(C130/C230)*G11</f>
        <v>0.16637243979340793</v>
      </c>
      <c r="H130" s="76">
        <f t="shared" si="3"/>
        <v>1.0081724397934089</v>
      </c>
      <c r="I130" s="45"/>
      <c r="J130" s="38"/>
      <c r="K130" s="6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x14ac:dyDescent="0.25">
      <c r="A131" s="31">
        <v>322</v>
      </c>
      <c r="B131" s="32">
        <v>81500523</v>
      </c>
      <c r="C131" s="33">
        <v>36.5</v>
      </c>
      <c r="D131" s="34">
        <v>5.3129999999999997</v>
      </c>
      <c r="E131" s="34">
        <v>5.7084000000000001</v>
      </c>
      <c r="F131" s="34">
        <f t="shared" si="2"/>
        <v>0.39540000000000042</v>
      </c>
      <c r="G131" s="75">
        <f>(C131/C230)*G11</f>
        <v>9.5331146820398588E-2</v>
      </c>
      <c r="H131" s="76">
        <f t="shared" si="3"/>
        <v>0.49073114682039898</v>
      </c>
      <c r="I131" s="45"/>
      <c r="J131" s="38"/>
      <c r="K131" s="6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x14ac:dyDescent="0.25">
      <c r="A132" s="31">
        <v>323</v>
      </c>
      <c r="B132" s="32">
        <v>81500523</v>
      </c>
      <c r="C132" s="33">
        <v>64.5</v>
      </c>
      <c r="D132" s="34">
        <v>10.223000000000001</v>
      </c>
      <c r="E132" s="34">
        <v>11.197699999999999</v>
      </c>
      <c r="F132" s="34">
        <f t="shared" si="2"/>
        <v>0.97469999999999857</v>
      </c>
      <c r="G132" s="75">
        <f>(C132/C230)*G11</f>
        <v>0.16846188958673175</v>
      </c>
      <c r="H132" s="76">
        <f t="shared" si="3"/>
        <v>1.1431618895867304</v>
      </c>
      <c r="I132" s="45"/>
      <c r="J132" s="38"/>
      <c r="K132" s="6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x14ac:dyDescent="0.25">
      <c r="A133" s="31">
        <v>324</v>
      </c>
      <c r="B133" s="32">
        <v>81500520</v>
      </c>
      <c r="C133" s="33">
        <v>45.5</v>
      </c>
      <c r="D133" s="34">
        <v>2.7989999999999999</v>
      </c>
      <c r="E133" s="34">
        <v>2.8872</v>
      </c>
      <c r="F133" s="34">
        <f t="shared" si="2"/>
        <v>8.8200000000000056E-2</v>
      </c>
      <c r="G133" s="75">
        <f>(C133/C230)*G11</f>
        <v>0.11883745699529139</v>
      </c>
      <c r="H133" s="76">
        <f t="shared" si="3"/>
        <v>0.20703745699529144</v>
      </c>
      <c r="I133" s="45"/>
      <c r="J133" s="38"/>
      <c r="K133" s="6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x14ac:dyDescent="0.25">
      <c r="A134" s="31">
        <v>325</v>
      </c>
      <c r="B134" s="32">
        <v>81500446</v>
      </c>
      <c r="C134" s="33">
        <v>52.9</v>
      </c>
      <c r="D134" s="34">
        <v>3.6320000000000001</v>
      </c>
      <c r="E134" s="34">
        <v>4.4547999999999996</v>
      </c>
      <c r="F134" s="34">
        <f t="shared" si="2"/>
        <v>0.82279999999999953</v>
      </c>
      <c r="G134" s="75">
        <f>(C134/C230)*G11</f>
        <v>0.13816486758353658</v>
      </c>
      <c r="H134" s="76">
        <f t="shared" si="3"/>
        <v>0.96096486758353605</v>
      </c>
      <c r="I134" s="45"/>
      <c r="J134" s="38"/>
      <c r="K134" s="6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x14ac:dyDescent="0.25">
      <c r="A135" s="31">
        <v>326</v>
      </c>
      <c r="B135" s="32">
        <v>81500454</v>
      </c>
      <c r="C135" s="33">
        <v>42.8</v>
      </c>
      <c r="D135" s="34">
        <v>9.5830000000000002</v>
      </c>
      <c r="E135" s="34">
        <v>10.675700000000001</v>
      </c>
      <c r="F135" s="34">
        <f t="shared" si="2"/>
        <v>1.0927000000000007</v>
      </c>
      <c r="G135" s="75">
        <f>(C135/C230)*G11</f>
        <v>0.11178556394282353</v>
      </c>
      <c r="H135" s="76">
        <f t="shared" si="3"/>
        <v>1.2044855639428242</v>
      </c>
      <c r="I135" s="45"/>
      <c r="J135" s="38"/>
      <c r="K135" s="6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x14ac:dyDescent="0.25">
      <c r="A136" s="31">
        <v>327</v>
      </c>
      <c r="B136" s="32">
        <v>81500447</v>
      </c>
      <c r="C136" s="33">
        <v>77.2</v>
      </c>
      <c r="D136" s="34">
        <v>9.5229999999999997</v>
      </c>
      <c r="E136" s="34">
        <v>10.187200000000001</v>
      </c>
      <c r="F136" s="34">
        <f t="shared" si="2"/>
        <v>0.66420000000000101</v>
      </c>
      <c r="G136" s="75">
        <f>(C136/C230)*G11</f>
        <v>0.20163190505574716</v>
      </c>
      <c r="H136" s="76">
        <f t="shared" si="3"/>
        <v>0.86583190505574814</v>
      </c>
      <c r="I136" s="45"/>
      <c r="J136" s="38"/>
      <c r="K136" s="6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x14ac:dyDescent="0.25">
      <c r="A137" s="31">
        <v>328</v>
      </c>
      <c r="B137" s="32">
        <v>81500455</v>
      </c>
      <c r="C137" s="33">
        <v>77.8</v>
      </c>
      <c r="D137" s="34">
        <v>4.8129999999999997</v>
      </c>
      <c r="E137" s="34">
        <v>5.4383999999999997</v>
      </c>
      <c r="F137" s="34">
        <f t="shared" si="2"/>
        <v>0.62539999999999996</v>
      </c>
      <c r="G137" s="75">
        <f>(C137/C230)*G11</f>
        <v>0.20319899240073999</v>
      </c>
      <c r="H137" s="76">
        <f t="shared" si="3"/>
        <v>0.82859899240073998</v>
      </c>
      <c r="I137" s="45"/>
      <c r="J137" s="38"/>
      <c r="K137" s="6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x14ac:dyDescent="0.25">
      <c r="A138" s="31">
        <v>329</v>
      </c>
      <c r="B138" s="32">
        <v>81500453</v>
      </c>
      <c r="C138" s="33">
        <v>47</v>
      </c>
      <c r="D138" s="34">
        <v>6.41</v>
      </c>
      <c r="E138" s="34">
        <v>7.0987999999999998</v>
      </c>
      <c r="F138" s="34">
        <f t="shared" si="2"/>
        <v>0.68879999999999963</v>
      </c>
      <c r="G138" s="75">
        <f>(C138/C230)*G11</f>
        <v>0.12275517535777353</v>
      </c>
      <c r="H138" s="76">
        <f t="shared" si="3"/>
        <v>0.81155517535777322</v>
      </c>
      <c r="I138" s="45"/>
      <c r="J138" s="38"/>
      <c r="K138" s="6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x14ac:dyDescent="0.25">
      <c r="A139" s="31">
        <v>330</v>
      </c>
      <c r="B139" s="32">
        <v>81500445</v>
      </c>
      <c r="C139" s="33">
        <v>52.1</v>
      </c>
      <c r="D139" s="34">
        <v>1.2230000000000001</v>
      </c>
      <c r="E139" s="34">
        <v>1.2229000000000001</v>
      </c>
      <c r="F139" s="34">
        <f t="shared" si="2"/>
        <v>-9.9999999999988987E-5</v>
      </c>
      <c r="G139" s="75">
        <f>(C139/C230)*G11</f>
        <v>0.13607541779021279</v>
      </c>
      <c r="H139" s="76">
        <f t="shared" si="3"/>
        <v>0.1359754177902128</v>
      </c>
      <c r="I139" s="45"/>
      <c r="J139" s="38"/>
      <c r="K139" s="6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x14ac:dyDescent="0.25">
      <c r="A140" s="31">
        <v>331</v>
      </c>
      <c r="B140" s="32">
        <v>81500440</v>
      </c>
      <c r="C140" s="33">
        <v>48.3</v>
      </c>
      <c r="D140" s="34">
        <v>3.4820000000000002</v>
      </c>
      <c r="E140" s="34">
        <v>4.1795</v>
      </c>
      <c r="F140" s="34">
        <f t="shared" si="2"/>
        <v>0.69749999999999979</v>
      </c>
      <c r="G140" s="75">
        <f>(C140/C230)*G11</f>
        <v>0.12615053127192469</v>
      </c>
      <c r="H140" s="76">
        <f t="shared" si="3"/>
        <v>0.82365053127192445</v>
      </c>
      <c r="I140" s="45"/>
      <c r="J140" s="38"/>
      <c r="K140" s="6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x14ac:dyDescent="0.25">
      <c r="A141" s="31">
        <v>332</v>
      </c>
      <c r="B141" s="32">
        <v>81500442</v>
      </c>
      <c r="C141" s="33">
        <v>45</v>
      </c>
      <c r="D141" s="34">
        <v>8.3059999999999992</v>
      </c>
      <c r="E141" s="34">
        <v>9.1835000000000004</v>
      </c>
      <c r="F141" s="34">
        <f t="shared" si="2"/>
        <v>0.87750000000000128</v>
      </c>
      <c r="G141" s="75">
        <f>(C141/C230)*G11</f>
        <v>0.117531550874464</v>
      </c>
      <c r="H141" s="76">
        <f t="shared" si="3"/>
        <v>0.99503155087446526</v>
      </c>
      <c r="I141" s="45"/>
      <c r="J141" s="38"/>
      <c r="K141" s="6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x14ac:dyDescent="0.25">
      <c r="A142" s="31">
        <v>333</v>
      </c>
      <c r="B142" s="32">
        <v>81500441</v>
      </c>
      <c r="C142" s="33">
        <v>64.400000000000006</v>
      </c>
      <c r="D142" s="34">
        <v>12.114000000000001</v>
      </c>
      <c r="E142" s="34">
        <v>13.3451</v>
      </c>
      <c r="F142" s="34">
        <f t="shared" si="2"/>
        <v>1.2310999999999996</v>
      </c>
      <c r="G142" s="75">
        <f>(C142/C230)*G11</f>
        <v>0.16820070836256629</v>
      </c>
      <c r="H142" s="76">
        <f t="shared" si="3"/>
        <v>1.3993007083625659</v>
      </c>
      <c r="I142" s="45"/>
      <c r="J142" s="38"/>
      <c r="K142" s="6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x14ac:dyDescent="0.25">
      <c r="A143" s="31">
        <v>334</v>
      </c>
      <c r="B143" s="32">
        <v>81500443</v>
      </c>
      <c r="C143" s="33">
        <v>35.9</v>
      </c>
      <c r="D143" s="34">
        <v>1.5429999999999999</v>
      </c>
      <c r="E143" s="34">
        <v>1.7572000000000001</v>
      </c>
      <c r="F143" s="34">
        <f t="shared" ref="F143:F206" si="4">E143-D143</f>
        <v>0.21420000000000017</v>
      </c>
      <c r="G143" s="75">
        <f>(C143/C230)*G11</f>
        <v>9.3764059475405725E-2</v>
      </c>
      <c r="H143" s="76">
        <f t="shared" ref="H143:H206" si="5">G143+F143</f>
        <v>0.30796405947540589</v>
      </c>
      <c r="I143" s="45"/>
      <c r="J143" s="38"/>
      <c r="K143" s="6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x14ac:dyDescent="0.25">
      <c r="A144" s="31">
        <v>335</v>
      </c>
      <c r="B144" s="32">
        <v>81500444</v>
      </c>
      <c r="C144" s="33">
        <v>64.5</v>
      </c>
      <c r="D144" s="34">
        <v>1.754</v>
      </c>
      <c r="E144" s="34">
        <v>1.7830999999999999</v>
      </c>
      <c r="F144" s="34">
        <f t="shared" si="4"/>
        <v>2.9099999999999904E-2</v>
      </c>
      <c r="G144" s="75">
        <f>(C144/C230)*G11</f>
        <v>0.16846188958673175</v>
      </c>
      <c r="H144" s="76">
        <f t="shared" si="5"/>
        <v>0.19756188958673165</v>
      </c>
      <c r="I144" s="45"/>
      <c r="J144" s="38"/>
      <c r="K144" s="6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x14ac:dyDescent="0.25">
      <c r="A145" s="31">
        <v>336</v>
      </c>
      <c r="B145" s="32">
        <v>81500450</v>
      </c>
      <c r="C145" s="33">
        <v>45.6</v>
      </c>
      <c r="D145" s="34">
        <v>8.4410000000000007</v>
      </c>
      <c r="E145" s="34">
        <v>8.9285999999999994</v>
      </c>
      <c r="F145" s="34">
        <f t="shared" si="4"/>
        <v>0.4875999999999987</v>
      </c>
      <c r="G145" s="75">
        <f>(C145/C230)*G11</f>
        <v>0.11909863821945685</v>
      </c>
      <c r="H145" s="76">
        <f t="shared" si="5"/>
        <v>0.60669863821945558</v>
      </c>
      <c r="I145" s="45"/>
      <c r="J145" s="38"/>
      <c r="K145" s="6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x14ac:dyDescent="0.25">
      <c r="A146" s="31">
        <v>337</v>
      </c>
      <c r="B146" s="32">
        <v>81500430</v>
      </c>
      <c r="C146" s="33">
        <v>53</v>
      </c>
      <c r="D146" s="34">
        <v>6.0170000000000003</v>
      </c>
      <c r="E146" s="34">
        <v>6.7214</v>
      </c>
      <c r="F146" s="34">
        <f t="shared" si="4"/>
        <v>0.70439999999999969</v>
      </c>
      <c r="G146" s="75">
        <f>(C146/C230)*G11</f>
        <v>0.13842604880770204</v>
      </c>
      <c r="H146" s="76">
        <f t="shared" si="5"/>
        <v>0.84282604880770173</v>
      </c>
      <c r="I146" s="45"/>
      <c r="J146" s="38"/>
      <c r="K146" s="6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x14ac:dyDescent="0.25">
      <c r="A147" s="31">
        <v>338</v>
      </c>
      <c r="B147" s="32">
        <v>81500498</v>
      </c>
      <c r="C147" s="33">
        <v>43</v>
      </c>
      <c r="D147" s="34">
        <v>0</v>
      </c>
      <c r="E147" s="34">
        <v>0</v>
      </c>
      <c r="F147" s="34">
        <f t="shared" si="4"/>
        <v>0</v>
      </c>
      <c r="G147" s="75">
        <f>(C147/C230)*G11</f>
        <v>0.11230792639115449</v>
      </c>
      <c r="H147" s="76">
        <f t="shared" si="5"/>
        <v>0.11230792639115449</v>
      </c>
      <c r="I147" s="45"/>
      <c r="J147" s="38"/>
      <c r="K147" s="6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x14ac:dyDescent="0.25">
      <c r="A148" s="31">
        <v>339</v>
      </c>
      <c r="B148" s="32">
        <v>81500492</v>
      </c>
      <c r="C148" s="33">
        <v>77.599999999999994</v>
      </c>
      <c r="D148" s="34">
        <v>9.8030000000000008</v>
      </c>
      <c r="E148" s="34">
        <v>10.6447</v>
      </c>
      <c r="F148" s="34">
        <f t="shared" si="4"/>
        <v>0.84169999999999945</v>
      </c>
      <c r="G148" s="75">
        <f>(C148/C230)*G11</f>
        <v>0.20267662995240901</v>
      </c>
      <c r="H148" s="76">
        <f t="shared" si="5"/>
        <v>1.0443766299524084</v>
      </c>
      <c r="I148" s="45"/>
      <c r="J148" s="38"/>
      <c r="K148" s="6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x14ac:dyDescent="0.25">
      <c r="A149" s="31">
        <v>340</v>
      </c>
      <c r="B149" s="32">
        <v>81500502</v>
      </c>
      <c r="C149" s="33">
        <v>77.599999999999994</v>
      </c>
      <c r="D149" s="34">
        <v>15.781000000000001</v>
      </c>
      <c r="E149" s="34">
        <v>16.682400000000001</v>
      </c>
      <c r="F149" s="34">
        <f t="shared" si="4"/>
        <v>0.90140000000000065</v>
      </c>
      <c r="G149" s="75">
        <f>(C149/C230)*G11</f>
        <v>0.20267662995240901</v>
      </c>
      <c r="H149" s="76">
        <f t="shared" si="5"/>
        <v>1.1040766299524096</v>
      </c>
      <c r="I149" s="45"/>
      <c r="J149" s="38"/>
      <c r="K149" s="6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x14ac:dyDescent="0.25">
      <c r="A150" s="31">
        <v>341</v>
      </c>
      <c r="B150" s="32">
        <v>81500503</v>
      </c>
      <c r="C150" s="33">
        <v>47.3</v>
      </c>
      <c r="D150" s="34">
        <v>2.74</v>
      </c>
      <c r="E150" s="34">
        <v>3.3837000000000002</v>
      </c>
      <c r="F150" s="34">
        <f t="shared" si="4"/>
        <v>0.64369999999999994</v>
      </c>
      <c r="G150" s="75">
        <f>(C150/C230)*G11</f>
        <v>0.12353871903026993</v>
      </c>
      <c r="H150" s="76">
        <f t="shared" si="5"/>
        <v>0.76723871903026986</v>
      </c>
      <c r="I150" s="45"/>
      <c r="J150" s="38"/>
      <c r="K150" s="6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x14ac:dyDescent="0.25">
      <c r="A151" s="31">
        <v>342</v>
      </c>
      <c r="B151" s="32">
        <v>81500437</v>
      </c>
      <c r="C151" s="33">
        <v>51.9</v>
      </c>
      <c r="D151" s="34">
        <v>0.81</v>
      </c>
      <c r="E151" s="34">
        <v>0.81930000000000003</v>
      </c>
      <c r="F151" s="34">
        <f t="shared" si="4"/>
        <v>9.299999999999975E-3</v>
      </c>
      <c r="G151" s="75">
        <f>(C151/C230)*G11</f>
        <v>0.13555305534188181</v>
      </c>
      <c r="H151" s="76">
        <f t="shared" si="5"/>
        <v>0.14485305534188178</v>
      </c>
      <c r="I151" s="45"/>
      <c r="J151" s="38"/>
      <c r="K151" s="6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x14ac:dyDescent="0.25">
      <c r="A152" s="31">
        <v>343</v>
      </c>
      <c r="B152" s="32">
        <v>81500429</v>
      </c>
      <c r="C152" s="33">
        <v>48</v>
      </c>
      <c r="D152" s="34">
        <v>2.7170000000000001</v>
      </c>
      <c r="E152" s="34">
        <v>2.7193000000000001</v>
      </c>
      <c r="F152" s="34">
        <f t="shared" si="4"/>
        <v>2.2999999999999687E-3</v>
      </c>
      <c r="G152" s="75">
        <f>(C152/C230)*G11</f>
        <v>0.12536698759942827</v>
      </c>
      <c r="H152" s="76">
        <f t="shared" si="5"/>
        <v>0.12766698759942824</v>
      </c>
      <c r="I152" s="45"/>
      <c r="J152" s="38"/>
      <c r="K152" s="6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x14ac:dyDescent="0.25">
      <c r="A153" s="31">
        <v>344</v>
      </c>
      <c r="B153" s="32">
        <v>81500439</v>
      </c>
      <c r="C153" s="33">
        <v>45</v>
      </c>
      <c r="D153" s="34">
        <v>2.4590000000000001</v>
      </c>
      <c r="E153" s="34">
        <v>2.4590000000000001</v>
      </c>
      <c r="F153" s="34">
        <f t="shared" si="4"/>
        <v>0</v>
      </c>
      <c r="G153" s="75">
        <f>(C153/C230)*G11</f>
        <v>0.117531550874464</v>
      </c>
      <c r="H153" s="76">
        <f t="shared" si="5"/>
        <v>0.117531550874464</v>
      </c>
      <c r="I153" s="45"/>
      <c r="J153" s="38"/>
      <c r="K153" s="6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x14ac:dyDescent="0.25">
      <c r="A154" s="31">
        <v>345</v>
      </c>
      <c r="B154" s="32">
        <v>81500496</v>
      </c>
      <c r="C154" s="33">
        <v>64.099999999999994</v>
      </c>
      <c r="D154" s="34">
        <v>4.5380000000000003</v>
      </c>
      <c r="E154" s="34">
        <v>5.0991</v>
      </c>
      <c r="F154" s="34">
        <f t="shared" si="4"/>
        <v>0.56109999999999971</v>
      </c>
      <c r="G154" s="75">
        <f>(C154/C230)*G11</f>
        <v>0.16741716469006981</v>
      </c>
      <c r="H154" s="76">
        <f t="shared" si="5"/>
        <v>0.72851716469006955</v>
      </c>
      <c r="I154" s="45"/>
      <c r="J154" s="38"/>
      <c r="K154" s="6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x14ac:dyDescent="0.25">
      <c r="A155" s="31">
        <v>346</v>
      </c>
      <c r="B155" s="1">
        <v>81500500</v>
      </c>
      <c r="C155" s="33">
        <v>36.1</v>
      </c>
      <c r="D155" s="34">
        <v>3.9889999999999999</v>
      </c>
      <c r="E155" s="34">
        <v>4.2862999999999998</v>
      </c>
      <c r="F155" s="34">
        <f t="shared" si="4"/>
        <v>0.2972999999999999</v>
      </c>
      <c r="G155" s="75">
        <f>(C155/C230)*G11</f>
        <v>9.428642192373668E-2</v>
      </c>
      <c r="H155" s="76">
        <f t="shared" si="5"/>
        <v>0.39158642192373661</v>
      </c>
      <c r="I155" s="45"/>
      <c r="J155" s="38"/>
      <c r="K155" s="6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x14ac:dyDescent="0.25">
      <c r="A156" s="31">
        <v>347</v>
      </c>
      <c r="B156" s="1">
        <v>81500501</v>
      </c>
      <c r="C156" s="33">
        <v>64.8</v>
      </c>
      <c r="D156" s="34">
        <v>2.8090000000000002</v>
      </c>
      <c r="E156" s="34">
        <v>3.8936000000000002</v>
      </c>
      <c r="F156" s="34">
        <f t="shared" si="4"/>
        <v>1.0846</v>
      </c>
      <c r="G156" s="75">
        <f>(C156/C230)*G11</f>
        <v>0.16924543325922817</v>
      </c>
      <c r="H156" s="76">
        <f t="shared" si="5"/>
        <v>1.2538454332592281</v>
      </c>
      <c r="I156" s="45"/>
      <c r="J156" s="38"/>
      <c r="K156" s="6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x14ac:dyDescent="0.25">
      <c r="A157" s="31">
        <v>348</v>
      </c>
      <c r="B157" s="1">
        <v>81500497</v>
      </c>
      <c r="C157" s="33">
        <v>45.6</v>
      </c>
      <c r="D157" s="34">
        <v>10.275</v>
      </c>
      <c r="E157" s="34">
        <v>11.317299999999999</v>
      </c>
      <c r="F157" s="34">
        <f t="shared" si="4"/>
        <v>1.0422999999999991</v>
      </c>
      <c r="G157" s="75">
        <f>(C157/C230)*G11</f>
        <v>0.11909863821945685</v>
      </c>
      <c r="H157" s="76">
        <f t="shared" si="5"/>
        <v>1.1613986382194559</v>
      </c>
      <c r="I157" s="45"/>
      <c r="J157" s="38"/>
      <c r="K157" s="6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x14ac:dyDescent="0.25">
      <c r="A158" s="31">
        <v>349</v>
      </c>
      <c r="B158" s="1">
        <v>81500490</v>
      </c>
      <c r="C158" s="33">
        <v>53.1</v>
      </c>
      <c r="D158" s="34">
        <v>5.157</v>
      </c>
      <c r="E158" s="34">
        <v>5.5407999999999999</v>
      </c>
      <c r="F158" s="34">
        <f t="shared" si="4"/>
        <v>0.38379999999999992</v>
      </c>
      <c r="G158" s="75">
        <f>(C158/C230)*G11</f>
        <v>0.13868723003186753</v>
      </c>
      <c r="H158" s="76">
        <f t="shared" si="5"/>
        <v>0.52248723003186748</v>
      </c>
      <c r="I158" s="45"/>
      <c r="J158" s="38"/>
      <c r="K158" s="6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x14ac:dyDescent="0.25">
      <c r="A159" s="31">
        <v>350</v>
      </c>
      <c r="B159" s="1">
        <v>81500495</v>
      </c>
      <c r="C159" s="33">
        <v>42.9</v>
      </c>
      <c r="D159" s="34">
        <v>8.8350000000000009</v>
      </c>
      <c r="E159" s="34">
        <v>9.8047000000000004</v>
      </c>
      <c r="F159" s="34">
        <f t="shared" si="4"/>
        <v>0.96969999999999956</v>
      </c>
      <c r="G159" s="75">
        <f>(C159/C230)*G11</f>
        <v>0.11204674516698901</v>
      </c>
      <c r="H159" s="76">
        <f t="shared" si="5"/>
        <v>1.0817467451669887</v>
      </c>
      <c r="I159" s="45"/>
      <c r="J159" s="38"/>
      <c r="K159" s="6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x14ac:dyDescent="0.25">
      <c r="A160" s="31">
        <v>351</v>
      </c>
      <c r="B160" s="1">
        <v>81500494</v>
      </c>
      <c r="C160" s="33">
        <v>77.5</v>
      </c>
      <c r="D160" s="34">
        <v>12.898999999999999</v>
      </c>
      <c r="E160" s="34">
        <v>13.9116</v>
      </c>
      <c r="F160" s="34">
        <f t="shared" si="4"/>
        <v>1.0126000000000008</v>
      </c>
      <c r="G160" s="75">
        <f>(C160/C230)*G11</f>
        <v>0.20241544872824355</v>
      </c>
      <c r="H160" s="76">
        <f t="shared" si="5"/>
        <v>1.2150154487282443</v>
      </c>
      <c r="I160" s="45"/>
      <c r="J160" s="38"/>
      <c r="K160" s="6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x14ac:dyDescent="0.25">
      <c r="A161" s="31">
        <v>352</v>
      </c>
      <c r="B161" s="32">
        <v>81500491</v>
      </c>
      <c r="C161" s="33">
        <v>77.8</v>
      </c>
      <c r="D161" s="34">
        <v>0.99</v>
      </c>
      <c r="E161" s="34">
        <v>1.0147999999999999</v>
      </c>
      <c r="F161" s="34">
        <f t="shared" si="4"/>
        <v>2.4799999999999933E-2</v>
      </c>
      <c r="G161" s="75">
        <f>(C161/C230)*G11</f>
        <v>0.20319899240073999</v>
      </c>
      <c r="H161" s="76">
        <f t="shared" si="5"/>
        <v>0.22799899240073992</v>
      </c>
      <c r="I161" s="45"/>
      <c r="J161" s="38"/>
      <c r="K161" s="6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x14ac:dyDescent="0.25">
      <c r="A162" s="31">
        <v>353</v>
      </c>
      <c r="B162" s="32">
        <v>81500489</v>
      </c>
      <c r="C162" s="33">
        <v>46.7</v>
      </c>
      <c r="D162" s="34">
        <v>5.8609999999999998</v>
      </c>
      <c r="E162" s="34">
        <v>6.3834</v>
      </c>
      <c r="F162" s="34">
        <f t="shared" si="4"/>
        <v>0.5224000000000002</v>
      </c>
      <c r="G162" s="75">
        <f>(C162/C230)*G11</f>
        <v>0.12197163168527708</v>
      </c>
      <c r="H162" s="76">
        <f t="shared" si="5"/>
        <v>0.64437163168527722</v>
      </c>
      <c r="I162" s="45"/>
      <c r="J162" s="38"/>
      <c r="K162" s="6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x14ac:dyDescent="0.25">
      <c r="A163" s="31">
        <v>354</v>
      </c>
      <c r="B163" s="32">
        <v>81500488</v>
      </c>
      <c r="C163" s="33">
        <v>51.9</v>
      </c>
      <c r="D163" s="34">
        <v>4.2320000000000002</v>
      </c>
      <c r="E163" s="34">
        <v>4.6292999999999997</v>
      </c>
      <c r="F163" s="34">
        <f t="shared" si="4"/>
        <v>0.39729999999999954</v>
      </c>
      <c r="G163" s="75">
        <f>(C163/C230)*G11</f>
        <v>0.13555305534188181</v>
      </c>
      <c r="H163" s="76">
        <f t="shared" si="5"/>
        <v>0.53285305534188132</v>
      </c>
      <c r="I163" s="45"/>
      <c r="J163" s="38"/>
      <c r="K163" s="6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x14ac:dyDescent="0.25">
      <c r="A164" s="31">
        <v>355</v>
      </c>
      <c r="B164" s="32">
        <v>81500499</v>
      </c>
      <c r="C164" s="33">
        <v>48</v>
      </c>
      <c r="D164" s="34">
        <v>2.823</v>
      </c>
      <c r="E164" s="34">
        <v>2.8904000000000001</v>
      </c>
      <c r="F164" s="34">
        <f t="shared" si="4"/>
        <v>6.7400000000000126E-2</v>
      </c>
      <c r="G164" s="75">
        <f>(C164/C230)*G11</f>
        <v>0.12536698759942827</v>
      </c>
      <c r="H164" s="76">
        <f t="shared" si="5"/>
        <v>0.1927669875994284</v>
      </c>
      <c r="I164" s="45"/>
      <c r="J164" s="38"/>
      <c r="K164" s="6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x14ac:dyDescent="0.25">
      <c r="A165" s="31">
        <v>356</v>
      </c>
      <c r="B165" s="32">
        <v>81500493</v>
      </c>
      <c r="C165" s="33">
        <v>44.8</v>
      </c>
      <c r="D165" s="34">
        <v>1.4770000000000001</v>
      </c>
      <c r="E165" s="34">
        <v>1.6773</v>
      </c>
      <c r="F165" s="34">
        <f t="shared" si="4"/>
        <v>0.20029999999999992</v>
      </c>
      <c r="G165" s="75">
        <f>(C165/C230)*G11</f>
        <v>0.11700918842613305</v>
      </c>
      <c r="H165" s="76">
        <f t="shared" si="5"/>
        <v>0.31730918842613298</v>
      </c>
      <c r="I165" s="45"/>
      <c r="J165" s="38"/>
      <c r="K165" s="6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x14ac:dyDescent="0.25">
      <c r="A166" s="31">
        <v>357</v>
      </c>
      <c r="B166" s="32">
        <v>81500434</v>
      </c>
      <c r="C166" s="33">
        <v>64.2</v>
      </c>
      <c r="D166" s="34">
        <v>5.2069999999999999</v>
      </c>
      <c r="E166" s="34">
        <v>5.6127000000000002</v>
      </c>
      <c r="F166" s="34">
        <f t="shared" si="4"/>
        <v>0.40570000000000039</v>
      </c>
      <c r="G166" s="75">
        <f>(C166/C230)*G11</f>
        <v>0.1676783459142353</v>
      </c>
      <c r="H166" s="76">
        <f t="shared" si="5"/>
        <v>0.57337834591423564</v>
      </c>
      <c r="I166" s="45"/>
      <c r="J166" s="38"/>
      <c r="K166" s="6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x14ac:dyDescent="0.25">
      <c r="A167" s="31">
        <v>358</v>
      </c>
      <c r="B167" s="32">
        <v>81500436</v>
      </c>
      <c r="C167" s="33">
        <v>36.1</v>
      </c>
      <c r="D167" s="34">
        <v>2.2250000000000001</v>
      </c>
      <c r="E167" s="34">
        <v>2.2254999999999998</v>
      </c>
      <c r="F167" s="34">
        <f t="shared" si="4"/>
        <v>4.9999999999972289E-4</v>
      </c>
      <c r="G167" s="75">
        <f>(C167/C230)*G11</f>
        <v>9.428642192373668E-2</v>
      </c>
      <c r="H167" s="76">
        <f t="shared" si="5"/>
        <v>9.4786421923736403E-2</v>
      </c>
      <c r="I167" s="45"/>
      <c r="J167" s="38"/>
      <c r="K167" s="6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x14ac:dyDescent="0.25">
      <c r="A168" s="31">
        <v>359</v>
      </c>
      <c r="B168" s="32">
        <v>81500431</v>
      </c>
      <c r="C168" s="33">
        <v>64.7</v>
      </c>
      <c r="D168" s="34">
        <v>5.492</v>
      </c>
      <c r="E168" s="34">
        <v>6.2469000000000001</v>
      </c>
      <c r="F168" s="34">
        <f t="shared" si="4"/>
        <v>0.75490000000000013</v>
      </c>
      <c r="G168" s="75">
        <f>(C168/C230)*G11</f>
        <v>0.16898425203506268</v>
      </c>
      <c r="H168" s="76">
        <f t="shared" si="5"/>
        <v>0.92388425203506275</v>
      </c>
      <c r="I168" s="45"/>
      <c r="J168" s="38"/>
      <c r="K168" s="6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x14ac:dyDescent="0.25">
      <c r="A169" s="31">
        <v>360</v>
      </c>
      <c r="B169" s="32">
        <v>81500425</v>
      </c>
      <c r="C169" s="33">
        <v>45.5</v>
      </c>
      <c r="D169" s="34">
        <v>4.1230000000000002</v>
      </c>
      <c r="E169" s="34">
        <v>5.1125999999999996</v>
      </c>
      <c r="F169" s="34">
        <f t="shared" si="4"/>
        <v>0.98959999999999937</v>
      </c>
      <c r="G169" s="75">
        <f>(C169/C230)*G11</f>
        <v>0.11883745699529139</v>
      </c>
      <c r="H169" s="76">
        <f t="shared" si="5"/>
        <v>1.1084374569952908</v>
      </c>
      <c r="I169" s="45"/>
      <c r="J169" s="38"/>
      <c r="K169" s="6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x14ac:dyDescent="0.25">
      <c r="A170" s="31">
        <v>361</v>
      </c>
      <c r="B170" s="32">
        <v>81500470</v>
      </c>
      <c r="C170" s="33">
        <v>53.2</v>
      </c>
      <c r="D170" s="34">
        <v>2E-3</v>
      </c>
      <c r="E170" s="34">
        <v>2.0999999999999999E-3</v>
      </c>
      <c r="F170" s="34">
        <f t="shared" si="4"/>
        <v>9.9999999999999829E-5</v>
      </c>
      <c r="G170" s="75">
        <f>(C170/C230)*G11</f>
        <v>0.13894841125603299</v>
      </c>
      <c r="H170" s="76">
        <f t="shared" si="5"/>
        <v>0.13904841125603298</v>
      </c>
      <c r="I170" s="45"/>
      <c r="J170" s="38"/>
      <c r="K170" s="6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x14ac:dyDescent="0.25">
      <c r="A171" s="31">
        <v>362</v>
      </c>
      <c r="B171" s="32">
        <v>81500461</v>
      </c>
      <c r="C171" s="33">
        <v>42.9</v>
      </c>
      <c r="D171" s="34">
        <v>7.6230000000000002</v>
      </c>
      <c r="E171" s="34">
        <v>8.1734000000000009</v>
      </c>
      <c r="F171" s="34">
        <f t="shared" si="4"/>
        <v>0.55040000000000067</v>
      </c>
      <c r="G171" s="75">
        <f>(C171/C230)*G11</f>
        <v>0.11204674516698901</v>
      </c>
      <c r="H171" s="76">
        <f t="shared" si="5"/>
        <v>0.66244674516698965</v>
      </c>
      <c r="I171" s="45"/>
      <c r="J171" s="38"/>
      <c r="K171" s="6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x14ac:dyDescent="0.25">
      <c r="A172" s="31">
        <v>363</v>
      </c>
      <c r="B172" s="32">
        <v>81500469</v>
      </c>
      <c r="C172" s="33">
        <v>78.2</v>
      </c>
      <c r="D172" s="34">
        <v>2.8650000000000002</v>
      </c>
      <c r="E172" s="34">
        <v>3.6198999999999999</v>
      </c>
      <c r="F172" s="34">
        <f t="shared" si="4"/>
        <v>0.75489999999999968</v>
      </c>
      <c r="G172" s="75">
        <f>(C172/C230)*G11</f>
        <v>0.2042437172974019</v>
      </c>
      <c r="H172" s="76">
        <f t="shared" si="5"/>
        <v>0.95914371729740155</v>
      </c>
      <c r="I172" s="45"/>
      <c r="J172" s="38"/>
      <c r="K172" s="6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x14ac:dyDescent="0.25">
      <c r="A173" s="31">
        <v>364</v>
      </c>
      <c r="B173" s="32">
        <v>81500464</v>
      </c>
      <c r="C173" s="33">
        <v>77.7</v>
      </c>
      <c r="D173" s="34">
        <v>2.2559999999999998</v>
      </c>
      <c r="E173" s="34">
        <v>2.2570000000000001</v>
      </c>
      <c r="F173" s="34">
        <f t="shared" si="4"/>
        <v>1.000000000000334E-3</v>
      </c>
      <c r="G173" s="75">
        <f>(C173/C230)*G11</f>
        <v>0.20293781117657453</v>
      </c>
      <c r="H173" s="76">
        <f t="shared" si="5"/>
        <v>0.20393781117657486</v>
      </c>
      <c r="I173" s="45"/>
      <c r="J173" s="38"/>
      <c r="K173" s="6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x14ac:dyDescent="0.25">
      <c r="A174" s="31">
        <v>365</v>
      </c>
      <c r="B174" s="32">
        <v>81500468</v>
      </c>
      <c r="C174" s="33">
        <v>47</v>
      </c>
      <c r="D174" s="34">
        <v>4.45</v>
      </c>
      <c r="E174" s="34">
        <v>4.4504000000000001</v>
      </c>
      <c r="F174" s="34">
        <f t="shared" si="4"/>
        <v>3.9999999999995595E-4</v>
      </c>
      <c r="G174" s="75">
        <f>(C174/C230)*G11</f>
        <v>0.12275517535777353</v>
      </c>
      <c r="H174" s="76">
        <f t="shared" si="5"/>
        <v>0.12315517535777348</v>
      </c>
      <c r="I174" s="45"/>
      <c r="J174" s="38"/>
      <c r="K174" s="6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x14ac:dyDescent="0.25">
      <c r="A175" s="31">
        <v>366</v>
      </c>
      <c r="B175" s="32">
        <v>81500466</v>
      </c>
      <c r="C175" s="33">
        <v>52</v>
      </c>
      <c r="D175" s="34">
        <v>1.29</v>
      </c>
      <c r="E175" s="34">
        <v>1.2903</v>
      </c>
      <c r="F175" s="34">
        <f t="shared" si="4"/>
        <v>2.9999999999996696E-4</v>
      </c>
      <c r="G175" s="75">
        <f>(C175/C230)*G11</f>
        <v>0.1358142365660473</v>
      </c>
      <c r="H175" s="76">
        <f t="shared" si="5"/>
        <v>0.13611423656604726</v>
      </c>
      <c r="I175" s="45"/>
      <c r="J175" s="38"/>
      <c r="K175" s="6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x14ac:dyDescent="0.25">
      <c r="A176" s="31">
        <v>367</v>
      </c>
      <c r="B176" s="32">
        <v>81500463</v>
      </c>
      <c r="C176" s="33">
        <v>48</v>
      </c>
      <c r="D176" s="34">
        <v>6.3239999999999998</v>
      </c>
      <c r="E176" s="34">
        <v>6.8521000000000001</v>
      </c>
      <c r="F176" s="34">
        <f t="shared" si="4"/>
        <v>0.52810000000000024</v>
      </c>
      <c r="G176" s="75">
        <f>(C176/C230)*G11</f>
        <v>0.12536698759942827</v>
      </c>
      <c r="H176" s="76">
        <f t="shared" si="5"/>
        <v>0.65346698759942856</v>
      </c>
      <c r="I176" s="45"/>
      <c r="J176" s="38"/>
      <c r="K176" s="6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x14ac:dyDescent="0.25">
      <c r="A177" s="31">
        <v>368</v>
      </c>
      <c r="B177" s="32">
        <v>81500458</v>
      </c>
      <c r="C177" s="33">
        <v>44.8</v>
      </c>
      <c r="D177" s="34">
        <v>8.7080000000000002</v>
      </c>
      <c r="E177" s="34">
        <v>9.6580999999999992</v>
      </c>
      <c r="F177" s="34">
        <f t="shared" si="4"/>
        <v>0.95009999999999906</v>
      </c>
      <c r="G177" s="75">
        <f>(C177/C230)*G11</f>
        <v>0.11700918842613305</v>
      </c>
      <c r="H177" s="76">
        <f t="shared" si="5"/>
        <v>1.0671091884261321</v>
      </c>
      <c r="I177" s="45"/>
      <c r="J177" s="38"/>
      <c r="K177" s="6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x14ac:dyDescent="0.25">
      <c r="A178" s="31">
        <v>369</v>
      </c>
      <c r="B178" s="32">
        <v>81500471</v>
      </c>
      <c r="C178" s="33">
        <v>64.400000000000006</v>
      </c>
      <c r="D178" s="34">
        <v>8.7490000000000006</v>
      </c>
      <c r="E178" s="34">
        <v>9.1553000000000004</v>
      </c>
      <c r="F178" s="34">
        <f t="shared" si="4"/>
        <v>0.40629999999999988</v>
      </c>
      <c r="G178" s="75">
        <f>(C178/C230)*G11</f>
        <v>0.16820070836256629</v>
      </c>
      <c r="H178" s="76">
        <f t="shared" si="5"/>
        <v>0.57450070836256617</v>
      </c>
      <c r="I178" s="45"/>
      <c r="J178" s="38"/>
      <c r="K178" s="6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x14ac:dyDescent="0.25">
      <c r="A179" s="31">
        <v>370</v>
      </c>
      <c r="B179" s="32">
        <v>81500459</v>
      </c>
      <c r="C179" s="33">
        <v>36.200000000000003</v>
      </c>
      <c r="D179" s="34">
        <v>6.0659999999999998</v>
      </c>
      <c r="E179" s="34">
        <v>6.7744</v>
      </c>
      <c r="F179" s="34">
        <f t="shared" si="4"/>
        <v>0.70840000000000014</v>
      </c>
      <c r="G179" s="75">
        <f>(C179/C230)*G11</f>
        <v>9.4547603147902157E-2</v>
      </c>
      <c r="H179" s="76">
        <f t="shared" si="5"/>
        <v>0.80294760314790226</v>
      </c>
      <c r="I179" s="45"/>
      <c r="J179" s="38"/>
      <c r="K179" s="6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x14ac:dyDescent="0.25">
      <c r="A180" s="31">
        <v>371</v>
      </c>
      <c r="B180" s="32">
        <v>81500467</v>
      </c>
      <c r="C180" s="33">
        <v>64.599999999999994</v>
      </c>
      <c r="D180" s="34">
        <v>9.2430000000000003</v>
      </c>
      <c r="E180" s="34">
        <v>9.7284000000000006</v>
      </c>
      <c r="F180" s="34">
        <f t="shared" si="4"/>
        <v>0.48540000000000028</v>
      </c>
      <c r="G180" s="75">
        <f>(C180/C230)*G11</f>
        <v>0.16872307081089719</v>
      </c>
      <c r="H180" s="76">
        <f t="shared" si="5"/>
        <v>0.65412307081089749</v>
      </c>
      <c r="I180" s="45"/>
      <c r="J180" s="38"/>
      <c r="K180" s="6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x14ac:dyDescent="0.25">
      <c r="A181" s="31">
        <v>372</v>
      </c>
      <c r="B181" s="32">
        <v>81500462</v>
      </c>
      <c r="C181" s="33">
        <v>45.8</v>
      </c>
      <c r="D181" s="34">
        <v>5.0330000000000004</v>
      </c>
      <c r="E181" s="34">
        <v>5.0335999999999999</v>
      </c>
      <c r="F181" s="34">
        <f t="shared" si="4"/>
        <v>5.9999999999948983E-4</v>
      </c>
      <c r="G181" s="75">
        <f>(C181/C230)*G11</f>
        <v>0.1196210006677878</v>
      </c>
      <c r="H181" s="76">
        <f t="shared" si="5"/>
        <v>0.12022100066778729</v>
      </c>
      <c r="I181" s="45"/>
      <c r="J181" s="38"/>
      <c r="K181" s="6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x14ac:dyDescent="0.25">
      <c r="A182" s="31">
        <v>373</v>
      </c>
      <c r="B182" s="32">
        <v>81500396</v>
      </c>
      <c r="C182" s="33">
        <v>53.1</v>
      </c>
      <c r="D182" s="34">
        <v>8.2799999999999994</v>
      </c>
      <c r="E182" s="34">
        <v>9.1045999999999996</v>
      </c>
      <c r="F182" s="34">
        <f t="shared" si="4"/>
        <v>0.82460000000000022</v>
      </c>
      <c r="G182" s="75">
        <f>(C182/C230)*G11</f>
        <v>0.13868723003186753</v>
      </c>
      <c r="H182" s="76">
        <f t="shared" si="5"/>
        <v>0.96328723003186778</v>
      </c>
      <c r="I182" s="45"/>
      <c r="J182" s="38"/>
      <c r="K182" s="6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x14ac:dyDescent="0.25">
      <c r="A183" s="31">
        <v>374</v>
      </c>
      <c r="B183" s="32">
        <v>81500404</v>
      </c>
      <c r="C183" s="33">
        <v>43</v>
      </c>
      <c r="D183" s="34">
        <v>1.2070000000000001</v>
      </c>
      <c r="E183" s="34">
        <v>1.4098999999999999</v>
      </c>
      <c r="F183" s="34">
        <f t="shared" si="4"/>
        <v>0.20289999999999986</v>
      </c>
      <c r="G183" s="75">
        <f>(C183/C230)*G11</f>
        <v>0.11230792639115449</v>
      </c>
      <c r="H183" s="76">
        <f t="shared" si="5"/>
        <v>0.31520792639115436</v>
      </c>
      <c r="I183" s="45"/>
      <c r="J183" s="38"/>
      <c r="K183" s="6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x14ac:dyDescent="0.25">
      <c r="A184" s="31">
        <v>375</v>
      </c>
      <c r="B184" s="32">
        <v>81500400</v>
      </c>
      <c r="C184" s="33">
        <v>77.400000000000006</v>
      </c>
      <c r="D184" s="34">
        <v>11.250999999999999</v>
      </c>
      <c r="E184" s="34">
        <v>12.814500000000001</v>
      </c>
      <c r="F184" s="34">
        <f t="shared" si="4"/>
        <v>1.5635000000000012</v>
      </c>
      <c r="G184" s="75">
        <f>(C184/C230)*G11</f>
        <v>0.20215426750407811</v>
      </c>
      <c r="H184" s="76">
        <f t="shared" si="5"/>
        <v>1.7656542675040794</v>
      </c>
      <c r="I184" s="45"/>
      <c r="J184" s="38"/>
      <c r="K184" s="6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x14ac:dyDescent="0.25">
      <c r="A185" s="31">
        <v>376</v>
      </c>
      <c r="B185" s="32">
        <v>81500401</v>
      </c>
      <c r="C185" s="33">
        <v>78.2</v>
      </c>
      <c r="D185" s="34">
        <v>10.785</v>
      </c>
      <c r="E185" s="34">
        <v>12.0359</v>
      </c>
      <c r="F185" s="34">
        <f t="shared" si="4"/>
        <v>1.2508999999999997</v>
      </c>
      <c r="G185" s="75">
        <f>(C185/C230)*G11</f>
        <v>0.2042437172974019</v>
      </c>
      <c r="H185" s="76">
        <f t="shared" si="5"/>
        <v>1.4551437172974016</v>
      </c>
      <c r="I185" s="45"/>
      <c r="J185" s="38"/>
      <c r="K185" s="6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x14ac:dyDescent="0.25">
      <c r="A186" s="31">
        <v>377</v>
      </c>
      <c r="B186" s="32">
        <v>81500405</v>
      </c>
      <c r="C186" s="33">
        <v>46.8</v>
      </c>
      <c r="D186" s="34">
        <v>5.6689999999999996</v>
      </c>
      <c r="E186" s="34">
        <v>6.18</v>
      </c>
      <c r="F186" s="34">
        <f t="shared" si="4"/>
        <v>0.51100000000000012</v>
      </c>
      <c r="G186" s="75">
        <f>(C186/C230)*G11</f>
        <v>0.12223281290944256</v>
      </c>
      <c r="H186" s="76">
        <f t="shared" si="5"/>
        <v>0.63323281290944267</v>
      </c>
      <c r="I186" s="45"/>
      <c r="J186" s="38"/>
      <c r="K186" s="6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x14ac:dyDescent="0.25">
      <c r="A187" s="31">
        <v>378</v>
      </c>
      <c r="B187" s="32">
        <v>81500406</v>
      </c>
      <c r="C187" s="33">
        <v>52</v>
      </c>
      <c r="D187" s="34">
        <v>0</v>
      </c>
      <c r="E187" s="34">
        <v>0</v>
      </c>
      <c r="F187" s="34">
        <f t="shared" si="4"/>
        <v>0</v>
      </c>
      <c r="G187" s="75">
        <f>(C187/C230)*G11</f>
        <v>0.1358142365660473</v>
      </c>
      <c r="H187" s="76">
        <f t="shared" si="5"/>
        <v>0.1358142365660473</v>
      </c>
      <c r="I187" s="45"/>
      <c r="J187" s="38"/>
      <c r="K187" s="6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x14ac:dyDescent="0.25">
      <c r="A188" s="31">
        <v>379</v>
      </c>
      <c r="B188" s="32">
        <v>81500392</v>
      </c>
      <c r="C188" s="33">
        <v>48.3</v>
      </c>
      <c r="D188" s="34">
        <v>0.59499999999999997</v>
      </c>
      <c r="E188" s="34">
        <v>0.78839999999999999</v>
      </c>
      <c r="F188" s="34">
        <f t="shared" si="4"/>
        <v>0.19340000000000002</v>
      </c>
      <c r="G188" s="75">
        <f>(C188/C230)*G11</f>
        <v>0.12615053127192469</v>
      </c>
      <c r="H188" s="76">
        <f t="shared" si="5"/>
        <v>0.31955053127192468</v>
      </c>
      <c r="I188" s="45"/>
      <c r="J188" s="38"/>
      <c r="K188" s="6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x14ac:dyDescent="0.25">
      <c r="A189" s="31">
        <v>380</v>
      </c>
      <c r="B189" s="32">
        <v>81500407</v>
      </c>
      <c r="C189" s="33">
        <v>44.7</v>
      </c>
      <c r="D189" s="34">
        <v>3.8959999999999999</v>
      </c>
      <c r="E189" s="34">
        <v>4.4263000000000003</v>
      </c>
      <c r="F189" s="34">
        <f t="shared" si="4"/>
        <v>0.53030000000000044</v>
      </c>
      <c r="G189" s="75">
        <f>(C189/C230)*G11</f>
        <v>0.11674800720196758</v>
      </c>
      <c r="H189" s="76">
        <f t="shared" si="5"/>
        <v>0.64704800720196798</v>
      </c>
      <c r="I189" s="45"/>
      <c r="J189" s="38"/>
      <c r="K189" s="6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x14ac:dyDescent="0.25">
      <c r="A190" s="31">
        <v>381</v>
      </c>
      <c r="B190" s="32">
        <v>81500456</v>
      </c>
      <c r="C190" s="33">
        <v>64.400000000000006</v>
      </c>
      <c r="D190" s="34">
        <v>4.5339999999999998</v>
      </c>
      <c r="E190" s="34">
        <v>5.6416000000000004</v>
      </c>
      <c r="F190" s="34">
        <f t="shared" si="4"/>
        <v>1.1076000000000006</v>
      </c>
      <c r="G190" s="75">
        <f>(C190/C230)*G11</f>
        <v>0.16820070836256629</v>
      </c>
      <c r="H190" s="76">
        <f t="shared" si="5"/>
        <v>1.2758007083625669</v>
      </c>
      <c r="I190" s="45"/>
      <c r="J190" s="38"/>
      <c r="K190" s="6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x14ac:dyDescent="0.25">
      <c r="A191" s="31">
        <v>382</v>
      </c>
      <c r="B191" s="32">
        <v>81500460</v>
      </c>
      <c r="C191" s="33">
        <v>36</v>
      </c>
      <c r="D191" s="34">
        <v>0.745</v>
      </c>
      <c r="E191" s="34">
        <v>0.91390000000000005</v>
      </c>
      <c r="F191" s="34">
        <f t="shared" si="4"/>
        <v>0.16890000000000005</v>
      </c>
      <c r="G191" s="75">
        <f>(C191/C230)*G11</f>
        <v>9.4025240699571203E-2</v>
      </c>
      <c r="H191" s="76">
        <f t="shared" si="5"/>
        <v>0.26292524069957124</v>
      </c>
      <c r="I191" s="45"/>
      <c r="J191" s="38"/>
      <c r="K191" s="6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x14ac:dyDescent="0.25">
      <c r="A192" s="31">
        <v>383</v>
      </c>
      <c r="B192" s="32">
        <v>81500465</v>
      </c>
      <c r="C192" s="33">
        <v>65</v>
      </c>
      <c r="D192" s="34">
        <v>3.1629999999999998</v>
      </c>
      <c r="E192" s="34">
        <v>3.7084000000000001</v>
      </c>
      <c r="F192" s="34">
        <f t="shared" si="4"/>
        <v>0.54540000000000033</v>
      </c>
      <c r="G192" s="75">
        <f>(C192/C230)*G11</f>
        <v>0.16976779570755912</v>
      </c>
      <c r="H192" s="76">
        <f t="shared" si="5"/>
        <v>0.71516779570755951</v>
      </c>
      <c r="I192" s="45"/>
      <c r="J192" s="38"/>
      <c r="K192" s="6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x14ac:dyDescent="0.25">
      <c r="A193" s="31">
        <v>384</v>
      </c>
      <c r="B193" s="32">
        <v>81500457</v>
      </c>
      <c r="C193" s="33">
        <v>45.9</v>
      </c>
      <c r="D193" s="34">
        <v>1.2769999999999999</v>
      </c>
      <c r="E193" s="34">
        <v>1.601</v>
      </c>
      <c r="F193" s="34">
        <f t="shared" si="4"/>
        <v>0.32400000000000007</v>
      </c>
      <c r="G193" s="75">
        <f>(C193/C230)*G11</f>
        <v>0.11988218189195328</v>
      </c>
      <c r="H193" s="76">
        <f t="shared" si="5"/>
        <v>0.44388218189195333</v>
      </c>
      <c r="I193" s="45"/>
      <c r="J193" s="38"/>
      <c r="K193" s="6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x14ac:dyDescent="0.25">
      <c r="A194" s="31">
        <v>385</v>
      </c>
      <c r="B194" s="32">
        <v>81500395</v>
      </c>
      <c r="C194" s="33">
        <v>53.2</v>
      </c>
      <c r="D194" s="34">
        <v>11.315</v>
      </c>
      <c r="E194" s="34">
        <v>12.9846</v>
      </c>
      <c r="F194" s="34">
        <f t="shared" si="4"/>
        <v>1.6696000000000009</v>
      </c>
      <c r="G194" s="75">
        <f>(C194/C230)*G11</f>
        <v>0.13894841125603299</v>
      </c>
      <c r="H194" s="76">
        <f t="shared" si="5"/>
        <v>1.8085484112560339</v>
      </c>
      <c r="I194" s="45"/>
      <c r="J194" s="38"/>
      <c r="K194" s="6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x14ac:dyDescent="0.25">
      <c r="A195" s="31">
        <v>386</v>
      </c>
      <c r="B195" s="32">
        <v>81500475</v>
      </c>
      <c r="C195" s="33">
        <v>43</v>
      </c>
      <c r="D195" s="34">
        <v>9.2349999999999994</v>
      </c>
      <c r="E195" s="34">
        <v>9.3610000000000007</v>
      </c>
      <c r="F195" s="34">
        <f t="shared" si="4"/>
        <v>0.12600000000000122</v>
      </c>
      <c r="G195" s="75">
        <f>(C195/C230)*G11</f>
        <v>0.11230792639115449</v>
      </c>
      <c r="H195" s="76">
        <f t="shared" si="5"/>
        <v>0.23830792639115572</v>
      </c>
      <c r="I195" s="45"/>
      <c r="J195" s="38"/>
      <c r="K195" s="6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x14ac:dyDescent="0.25">
      <c r="A196" s="31">
        <v>387</v>
      </c>
      <c r="B196" s="32">
        <v>81500482</v>
      </c>
      <c r="C196" s="33">
        <v>77.5</v>
      </c>
      <c r="D196" s="34">
        <v>6.8860000000000001</v>
      </c>
      <c r="E196" s="34">
        <v>7.4089</v>
      </c>
      <c r="F196" s="34">
        <f t="shared" si="4"/>
        <v>0.52289999999999992</v>
      </c>
      <c r="G196" s="75">
        <f>(C196/C230)*G11</f>
        <v>0.20241544872824355</v>
      </c>
      <c r="H196" s="76">
        <f t="shared" si="5"/>
        <v>0.72531544872824349</v>
      </c>
      <c r="I196" s="45"/>
      <c r="J196" s="38"/>
      <c r="K196" s="6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x14ac:dyDescent="0.25">
      <c r="A197" s="31">
        <v>388</v>
      </c>
      <c r="B197" s="32">
        <v>81500474</v>
      </c>
      <c r="C197" s="33">
        <v>78.7</v>
      </c>
      <c r="D197" s="34">
        <v>10.154999999999999</v>
      </c>
      <c r="E197" s="34">
        <v>10.1553</v>
      </c>
      <c r="F197" s="34">
        <f t="shared" si="4"/>
        <v>3.0000000000107718E-4</v>
      </c>
      <c r="G197" s="75">
        <f>(C197/C230)*G11</f>
        <v>0.20554962341822927</v>
      </c>
      <c r="H197" s="76">
        <f t="shared" si="5"/>
        <v>0.20584962341823035</v>
      </c>
      <c r="I197" s="45"/>
      <c r="J197" s="38"/>
      <c r="K197" s="6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x14ac:dyDescent="0.25">
      <c r="A198" s="31">
        <v>389</v>
      </c>
      <c r="B198" s="32">
        <v>81500472</v>
      </c>
      <c r="C198" s="33">
        <v>47</v>
      </c>
      <c r="D198" s="34">
        <v>4.5220000000000002</v>
      </c>
      <c r="E198" s="34">
        <v>5.1513999999999998</v>
      </c>
      <c r="F198" s="34">
        <f t="shared" si="4"/>
        <v>0.62939999999999952</v>
      </c>
      <c r="G198" s="75">
        <f>(C198/C230)*G11</f>
        <v>0.12275517535777353</v>
      </c>
      <c r="H198" s="76">
        <f t="shared" si="5"/>
        <v>0.7521551753577731</v>
      </c>
      <c r="I198" s="45"/>
      <c r="J198" s="38"/>
      <c r="K198" s="6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x14ac:dyDescent="0.25">
      <c r="A199" s="31">
        <v>390</v>
      </c>
      <c r="B199" s="32">
        <v>81500399</v>
      </c>
      <c r="C199" s="33">
        <v>51.9</v>
      </c>
      <c r="D199" s="34">
        <v>0.504</v>
      </c>
      <c r="E199" s="34">
        <v>0.50419999999999998</v>
      </c>
      <c r="F199" s="34">
        <f t="shared" si="4"/>
        <v>1.9999999999997797E-4</v>
      </c>
      <c r="G199" s="75">
        <f>(C199/C230)*G11</f>
        <v>0.13555305534188181</v>
      </c>
      <c r="H199" s="76">
        <f t="shared" si="5"/>
        <v>0.13575305534188178</v>
      </c>
      <c r="I199" s="45"/>
      <c r="J199" s="38"/>
      <c r="K199" s="6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x14ac:dyDescent="0.25">
      <c r="A200" s="31">
        <v>391</v>
      </c>
      <c r="B200" s="32">
        <v>81500394</v>
      </c>
      <c r="C200" s="33">
        <v>47.8</v>
      </c>
      <c r="D200" s="34">
        <v>10.11</v>
      </c>
      <c r="E200" s="34">
        <v>10.758699999999999</v>
      </c>
      <c r="F200" s="34">
        <f>E200-D200</f>
        <v>0.64869999999999983</v>
      </c>
      <c r="G200" s="75">
        <f>(C200/C230)*G11</f>
        <v>0.12484462515109732</v>
      </c>
      <c r="H200" s="76">
        <f t="shared" si="5"/>
        <v>0.77354462515109712</v>
      </c>
      <c r="I200" s="45"/>
      <c r="J200" s="38"/>
      <c r="K200" s="39"/>
      <c r="L200" s="40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x14ac:dyDescent="0.25">
      <c r="A201" s="31">
        <v>392</v>
      </c>
      <c r="B201" s="32">
        <v>81500402</v>
      </c>
      <c r="C201" s="33">
        <v>44.6</v>
      </c>
      <c r="D201" s="34">
        <v>0.376</v>
      </c>
      <c r="E201" s="34">
        <v>0.48709999999999998</v>
      </c>
      <c r="F201" s="34">
        <f t="shared" si="4"/>
        <v>0.11109999999999998</v>
      </c>
      <c r="G201" s="75">
        <f>(C201/C230)*G11</f>
        <v>0.11648682597780211</v>
      </c>
      <c r="H201" s="76">
        <f t="shared" si="5"/>
        <v>0.22758682597780208</v>
      </c>
      <c r="I201" s="45"/>
      <c r="J201" s="38"/>
      <c r="K201" s="6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x14ac:dyDescent="0.25">
      <c r="A202" s="31">
        <v>393</v>
      </c>
      <c r="B202" s="32">
        <v>81500397</v>
      </c>
      <c r="C202" s="33">
        <v>64.7</v>
      </c>
      <c r="D202" s="34">
        <v>1.2609999999999999</v>
      </c>
      <c r="E202" s="34">
        <v>1.2641</v>
      </c>
      <c r="F202" s="34">
        <f t="shared" si="4"/>
        <v>3.1000000000001027E-3</v>
      </c>
      <c r="G202" s="75">
        <f>(C202/C230)*G11</f>
        <v>0.16898425203506268</v>
      </c>
      <c r="H202" s="76">
        <f t="shared" si="5"/>
        <v>0.17208425203506278</v>
      </c>
      <c r="I202" s="45"/>
      <c r="J202" s="38"/>
      <c r="K202" s="6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x14ac:dyDescent="0.25">
      <c r="A203" s="31">
        <v>394</v>
      </c>
      <c r="B203" s="32">
        <v>81500398</v>
      </c>
      <c r="C203" s="33">
        <v>35.9</v>
      </c>
      <c r="D203" s="34">
        <v>3.5640000000000001</v>
      </c>
      <c r="E203" s="34">
        <v>3.8534000000000002</v>
      </c>
      <c r="F203" s="34">
        <f t="shared" si="4"/>
        <v>0.2894000000000001</v>
      </c>
      <c r="G203" s="75">
        <f>(C203/C230)*G11</f>
        <v>9.3764059475405725E-2</v>
      </c>
      <c r="H203" s="76">
        <f t="shared" si="5"/>
        <v>0.38316405947540583</v>
      </c>
      <c r="I203" s="45"/>
      <c r="J203" s="38"/>
      <c r="K203" s="6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x14ac:dyDescent="0.25">
      <c r="A204" s="31">
        <v>395</v>
      </c>
      <c r="B204" s="32">
        <v>81500393</v>
      </c>
      <c r="C204" s="33">
        <v>64.900000000000006</v>
      </c>
      <c r="D204" s="42">
        <v>3.26</v>
      </c>
      <c r="E204" s="42">
        <v>4.3155999999999999</v>
      </c>
      <c r="F204" s="34">
        <f t="shared" si="4"/>
        <v>1.0556000000000001</v>
      </c>
      <c r="G204" s="75">
        <f>(C204/C230)*G11</f>
        <v>0.16950661448339366</v>
      </c>
      <c r="H204" s="76">
        <f t="shared" si="5"/>
        <v>1.2251066144833938</v>
      </c>
      <c r="I204" s="45"/>
      <c r="J204" s="38"/>
      <c r="K204" s="6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x14ac:dyDescent="0.25">
      <c r="A205" s="31">
        <v>396</v>
      </c>
      <c r="B205" s="32">
        <v>81500403</v>
      </c>
      <c r="C205" s="33">
        <v>45.5</v>
      </c>
      <c r="D205" s="42">
        <v>3.0350000000000001</v>
      </c>
      <c r="E205" s="42">
        <v>3.8616000000000001</v>
      </c>
      <c r="F205" s="34">
        <f t="shared" si="4"/>
        <v>0.8266</v>
      </c>
      <c r="G205" s="75">
        <f>(C205/C230)*G11</f>
        <v>0.11883745699529139</v>
      </c>
      <c r="H205" s="76">
        <f t="shared" si="5"/>
        <v>0.94543745699529136</v>
      </c>
      <c r="I205" s="45"/>
      <c r="J205" s="38"/>
      <c r="K205" s="3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x14ac:dyDescent="0.25">
      <c r="A206" s="31">
        <v>397</v>
      </c>
      <c r="B206" s="32">
        <v>81500481</v>
      </c>
      <c r="C206" s="33">
        <v>53.1</v>
      </c>
      <c r="D206" s="42">
        <v>3.996</v>
      </c>
      <c r="E206" s="42">
        <v>4.0145999999999997</v>
      </c>
      <c r="F206" s="34">
        <f t="shared" si="4"/>
        <v>1.8599999999999728E-2</v>
      </c>
      <c r="G206" s="75">
        <f>(C206/C230)*G11</f>
        <v>0.13868723003186753</v>
      </c>
      <c r="H206" s="76">
        <f t="shared" si="5"/>
        <v>0.15728723003186726</v>
      </c>
      <c r="I206" s="45"/>
      <c r="J206" s="38"/>
      <c r="K206" s="6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x14ac:dyDescent="0.25">
      <c r="A207" s="31">
        <v>398</v>
      </c>
      <c r="B207" s="32">
        <v>81500476</v>
      </c>
      <c r="C207" s="33">
        <v>43</v>
      </c>
      <c r="D207" s="42">
        <v>8.0359999999999996</v>
      </c>
      <c r="E207" s="42">
        <v>9.4262999999999995</v>
      </c>
      <c r="F207" s="34">
        <f t="shared" ref="F207:F217" si="6">E207-D207</f>
        <v>1.3902999999999999</v>
      </c>
      <c r="G207" s="75">
        <f>(C207/C230)*G11</f>
        <v>0.11230792639115449</v>
      </c>
      <c r="H207" s="76">
        <f t="shared" ref="H207:H217" si="7">G207+F207</f>
        <v>1.5026079263911543</v>
      </c>
      <c r="I207" s="45"/>
      <c r="J207" s="38"/>
      <c r="K207" s="6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x14ac:dyDescent="0.25">
      <c r="A208" s="31">
        <v>399</v>
      </c>
      <c r="B208" s="32">
        <v>81500484</v>
      </c>
      <c r="C208" s="33">
        <v>77.5</v>
      </c>
      <c r="D208" s="42">
        <v>5.3419999999999996</v>
      </c>
      <c r="E208" s="42">
        <v>6.6113</v>
      </c>
      <c r="F208" s="34">
        <f t="shared" si="6"/>
        <v>1.2693000000000003</v>
      </c>
      <c r="G208" s="75">
        <f>(C208/C230)*G11</f>
        <v>0.20241544872824355</v>
      </c>
      <c r="H208" s="76">
        <f t="shared" si="7"/>
        <v>1.4717154487282438</v>
      </c>
      <c r="I208" s="45"/>
      <c r="J208" s="38"/>
      <c r="K208" s="3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x14ac:dyDescent="0.25">
      <c r="A209" s="31">
        <v>400</v>
      </c>
      <c r="B209" s="32">
        <v>81500485</v>
      </c>
      <c r="C209" s="33">
        <v>77.099999999999994</v>
      </c>
      <c r="D209" s="42">
        <v>5.4980000000000002</v>
      </c>
      <c r="E209" s="42">
        <v>6.5335999999999999</v>
      </c>
      <c r="F209" s="34">
        <f t="shared" si="6"/>
        <v>1.0355999999999996</v>
      </c>
      <c r="G209" s="75">
        <f>(C209/C230)*G11</f>
        <v>0.20137072383158164</v>
      </c>
      <c r="H209" s="76">
        <f t="shared" si="7"/>
        <v>1.2369707238315812</v>
      </c>
      <c r="I209" s="45"/>
      <c r="J209" s="38"/>
      <c r="K209" s="3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x14ac:dyDescent="0.25">
      <c r="A210" s="31">
        <v>401</v>
      </c>
      <c r="B210" s="32">
        <v>81500480</v>
      </c>
      <c r="C210" s="33">
        <v>47.4</v>
      </c>
      <c r="D210" s="42">
        <v>5.3040000000000003</v>
      </c>
      <c r="E210" s="42">
        <v>8.0264000000000006</v>
      </c>
      <c r="F210" s="34">
        <f t="shared" si="6"/>
        <v>2.7224000000000004</v>
      </c>
      <c r="G210" s="75">
        <f>(C210/C230)*G11</f>
        <v>0.12379990025443541</v>
      </c>
      <c r="H210" s="76">
        <f t="shared" si="7"/>
        <v>2.8461999002544358</v>
      </c>
      <c r="I210" s="45"/>
      <c r="J210" s="38"/>
      <c r="K210" s="39"/>
      <c r="L210" s="105"/>
      <c r="M210" s="3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x14ac:dyDescent="0.25">
      <c r="A211" s="31">
        <v>402</v>
      </c>
      <c r="B211" s="32">
        <v>81500487</v>
      </c>
      <c r="C211" s="33">
        <v>52.3</v>
      </c>
      <c r="D211" s="42">
        <v>0.23200000000000001</v>
      </c>
      <c r="E211" s="42">
        <v>0.23200000000000001</v>
      </c>
      <c r="F211" s="34">
        <f t="shared" si="6"/>
        <v>0</v>
      </c>
      <c r="G211" s="75">
        <f>(C211/C230)*G11</f>
        <v>0.13659778023854371</v>
      </c>
      <c r="H211" s="76">
        <f t="shared" si="7"/>
        <v>0.13659778023854371</v>
      </c>
      <c r="I211" s="45"/>
      <c r="J211" s="38"/>
      <c r="K211" s="39"/>
      <c r="L211" s="105"/>
      <c r="M211" s="4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x14ac:dyDescent="0.25">
      <c r="A212" s="31">
        <v>403</v>
      </c>
      <c r="B212" s="32">
        <v>81500486</v>
      </c>
      <c r="C212" s="33">
        <v>48.2</v>
      </c>
      <c r="D212" s="34">
        <v>1.1020000000000001</v>
      </c>
      <c r="E212" s="34">
        <v>1.1017999999999999</v>
      </c>
      <c r="F212" s="34">
        <f t="shared" si="6"/>
        <v>-2.0000000000020002E-4</v>
      </c>
      <c r="G212" s="75">
        <f>(C212/C230)*G11</f>
        <v>0.12588935004775922</v>
      </c>
      <c r="H212" s="76">
        <f t="shared" si="7"/>
        <v>0.12568935004775902</v>
      </c>
      <c r="I212" s="45"/>
      <c r="J212" s="38"/>
      <c r="K212" s="6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x14ac:dyDescent="0.25">
      <c r="A213" s="31">
        <v>404</v>
      </c>
      <c r="B213" s="32">
        <v>81500477</v>
      </c>
      <c r="C213" s="33">
        <v>44.9</v>
      </c>
      <c r="D213" s="34">
        <v>1.2070000000000001</v>
      </c>
      <c r="E213" s="34">
        <v>1.2072000000000001</v>
      </c>
      <c r="F213" s="34">
        <f t="shared" si="6"/>
        <v>1.9999999999997797E-4</v>
      </c>
      <c r="G213" s="75">
        <f>(C213/C230)*G11</f>
        <v>0.11727036965029852</v>
      </c>
      <c r="H213" s="76">
        <f t="shared" si="7"/>
        <v>0.1174703696502985</v>
      </c>
      <c r="I213" s="45"/>
      <c r="J213" s="38"/>
      <c r="K213" s="6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x14ac:dyDescent="0.25">
      <c r="A214" s="31">
        <v>405</v>
      </c>
      <c r="B214" s="32">
        <v>81500479</v>
      </c>
      <c r="C214" s="33">
        <v>64.400000000000006</v>
      </c>
      <c r="D214" s="34">
        <v>25.594000000000001</v>
      </c>
      <c r="E214" s="34">
        <v>27.5838</v>
      </c>
      <c r="F214" s="34">
        <f>E214-D214</f>
        <v>1.9897999999999989</v>
      </c>
      <c r="G214" s="75">
        <f>(C214/C230)*G11</f>
        <v>0.16820070836256629</v>
      </c>
      <c r="H214" s="76">
        <f t="shared" si="7"/>
        <v>2.1580007083625654</v>
      </c>
      <c r="I214" s="45"/>
      <c r="J214" s="38"/>
      <c r="K214" s="43"/>
      <c r="L214" s="5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x14ac:dyDescent="0.25">
      <c r="A215" s="31">
        <v>406</v>
      </c>
      <c r="B215" s="32">
        <v>81500478</v>
      </c>
      <c r="C215" s="33">
        <v>35.700000000000003</v>
      </c>
      <c r="D215" s="34">
        <v>4.7960000000000003</v>
      </c>
      <c r="E215" s="34">
        <v>4.7960000000000003</v>
      </c>
      <c r="F215" s="34">
        <f t="shared" si="6"/>
        <v>0</v>
      </c>
      <c r="G215" s="75">
        <f>(C215/C230)*G11</f>
        <v>9.3241697027074785E-2</v>
      </c>
      <c r="H215" s="76">
        <f t="shared" si="7"/>
        <v>9.3241697027074785E-2</v>
      </c>
      <c r="I215" s="45"/>
      <c r="J215" s="38"/>
      <c r="K215" s="6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x14ac:dyDescent="0.25">
      <c r="A216" s="31">
        <v>407</v>
      </c>
      <c r="B216" s="32">
        <v>81500483</v>
      </c>
      <c r="C216" s="33">
        <v>65</v>
      </c>
      <c r="D216" s="34">
        <v>14.651</v>
      </c>
      <c r="E216" s="34">
        <v>14.664300000000001</v>
      </c>
      <c r="F216" s="34">
        <f t="shared" si="6"/>
        <v>1.3300000000000978E-2</v>
      </c>
      <c r="G216" s="75">
        <f>(C216/C230)*G11</f>
        <v>0.16976779570755912</v>
      </c>
      <c r="H216" s="76">
        <f t="shared" si="7"/>
        <v>0.1830677957075601</v>
      </c>
      <c r="I216" s="45"/>
      <c r="J216" s="38"/>
      <c r="K216" s="6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x14ac:dyDescent="0.25">
      <c r="A217" s="31">
        <v>408</v>
      </c>
      <c r="B217" s="32">
        <v>51800473</v>
      </c>
      <c r="C217" s="33">
        <v>45.6</v>
      </c>
      <c r="D217" s="34">
        <v>14.228</v>
      </c>
      <c r="E217" s="34">
        <v>16.7029</v>
      </c>
      <c r="F217" s="34">
        <f t="shared" si="6"/>
        <v>2.4748999999999999</v>
      </c>
      <c r="G217" s="75">
        <f>(C217/C230)*G11</f>
        <v>0.11909863821945685</v>
      </c>
      <c r="H217" s="76">
        <f t="shared" si="7"/>
        <v>2.5939986382194569</v>
      </c>
      <c r="I217" s="45"/>
      <c r="J217" s="38"/>
      <c r="K217" s="3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x14ac:dyDescent="0.25">
      <c r="A218" s="44" t="s">
        <v>14</v>
      </c>
      <c r="B218" s="71"/>
      <c r="C218" s="68">
        <f>SUM(C14:C217)</f>
        <v>11101.400000000005</v>
      </c>
      <c r="D218" s="69">
        <f t="shared" ref="D218" si="8">SUM(D14:D217)</f>
        <v>1067.9939999999995</v>
      </c>
      <c r="E218" s="69">
        <f t="shared" ref="E218:G218" si="9">SUM(E14:E217)</f>
        <v>1175.4896999999996</v>
      </c>
      <c r="F218" s="69">
        <f t="shared" si="9"/>
        <v>108.29530000000005</v>
      </c>
      <c r="G218" s="69">
        <f t="shared" si="9"/>
        <v>28.994772419506099</v>
      </c>
      <c r="H218" s="69">
        <f>SUM(H14:H217)</f>
        <v>137.29007241950615</v>
      </c>
      <c r="I218" s="74"/>
      <c r="J218" s="38"/>
      <c r="K218" s="3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x14ac:dyDescent="0.25">
      <c r="A219" s="272" t="s">
        <v>19</v>
      </c>
      <c r="B219" s="273"/>
      <c r="C219" s="273"/>
      <c r="D219" s="273"/>
      <c r="E219" s="273"/>
      <c r="F219" s="273"/>
      <c r="G219" s="273"/>
      <c r="H219" s="273"/>
      <c r="I219" s="45"/>
      <c r="J219" s="38"/>
      <c r="K219" s="6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x14ac:dyDescent="0.25">
      <c r="A220" s="46">
        <v>13</v>
      </c>
      <c r="B220" s="32">
        <v>81500444</v>
      </c>
      <c r="C220" s="33">
        <v>184.3</v>
      </c>
      <c r="D220" s="35">
        <v>0</v>
      </c>
      <c r="E220" s="35">
        <v>0</v>
      </c>
      <c r="F220" s="34">
        <f>E220-D220</f>
        <v>0</v>
      </c>
      <c r="G220" s="36">
        <f>(C220/C230)*G11</f>
        <v>0.48135699613697147</v>
      </c>
      <c r="H220" s="37">
        <f>G220+F220</f>
        <v>0.48135699613697147</v>
      </c>
      <c r="I220" s="45"/>
      <c r="J220" s="38"/>
      <c r="K220" s="3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x14ac:dyDescent="0.25">
      <c r="A221" s="46">
        <v>14</v>
      </c>
      <c r="B221" s="72">
        <v>81500426</v>
      </c>
      <c r="C221" s="33">
        <v>93.9</v>
      </c>
      <c r="D221" s="35">
        <v>10.396000000000001</v>
      </c>
      <c r="E221" s="35">
        <v>13.2143</v>
      </c>
      <c r="F221" s="34">
        <f t="shared" ref="F221:F227" si="10">E221-D221</f>
        <v>2.8182999999999989</v>
      </c>
      <c r="G221" s="36">
        <f>(C221/C230)*G11</f>
        <v>0.24524916949138159</v>
      </c>
      <c r="H221" s="37">
        <f t="shared" ref="H221:H228" si="11">G221+F221</f>
        <v>3.0635491694913806</v>
      </c>
      <c r="I221" s="45"/>
      <c r="J221" s="38"/>
      <c r="K221" s="6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x14ac:dyDescent="0.25">
      <c r="A222" s="46">
        <v>15</v>
      </c>
      <c r="B222" s="32">
        <v>81500421</v>
      </c>
      <c r="C222" s="33">
        <v>87.8</v>
      </c>
      <c r="D222" s="35">
        <v>0</v>
      </c>
      <c r="E222" s="35">
        <v>0</v>
      </c>
      <c r="F222" s="34">
        <f t="shared" si="10"/>
        <v>0</v>
      </c>
      <c r="G222" s="36">
        <f>(C222/C230)*G11</f>
        <v>0.22931711481728753</v>
      </c>
      <c r="H222" s="37">
        <f t="shared" si="11"/>
        <v>0.22931711481728753</v>
      </c>
      <c r="I222" s="45"/>
      <c r="J222" s="38"/>
      <c r="K222" s="47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x14ac:dyDescent="0.25">
      <c r="A223" s="46">
        <v>16</v>
      </c>
      <c r="B223" s="32">
        <v>81500433</v>
      </c>
      <c r="C223" s="33">
        <v>55.9</v>
      </c>
      <c r="D223" s="35">
        <v>2.0566</v>
      </c>
      <c r="E223" s="35">
        <v>2.0566</v>
      </c>
      <c r="F223" s="34">
        <f t="shared" si="10"/>
        <v>0</v>
      </c>
      <c r="G223" s="36">
        <f>(C223/C230)*G11</f>
        <v>0.14600030430850083</v>
      </c>
      <c r="H223" s="37">
        <f t="shared" si="11"/>
        <v>0.14600030430850083</v>
      </c>
      <c r="I223" s="45"/>
      <c r="J223" s="38"/>
      <c r="K223" s="6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x14ac:dyDescent="0.25">
      <c r="A224" s="46">
        <v>17</v>
      </c>
      <c r="B224" s="32">
        <v>81500425</v>
      </c>
      <c r="C224" s="33">
        <v>35.799999999999997</v>
      </c>
      <c r="D224" s="35">
        <v>2.343</v>
      </c>
      <c r="E224" s="35">
        <v>2.343</v>
      </c>
      <c r="F224" s="34">
        <f t="shared" si="10"/>
        <v>0</v>
      </c>
      <c r="G224" s="36">
        <f>(C224/C230)*G11</f>
        <v>9.3502878251240235E-2</v>
      </c>
      <c r="H224" s="37">
        <f t="shared" si="11"/>
        <v>9.3502878251240235E-2</v>
      </c>
      <c r="I224" s="45"/>
      <c r="J224" s="38"/>
      <c r="K224" s="6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x14ac:dyDescent="0.25">
      <c r="A225" s="46">
        <v>18</v>
      </c>
      <c r="B225" s="32">
        <v>81500428</v>
      </c>
      <c r="C225" s="33">
        <v>53</v>
      </c>
      <c r="D225" s="35">
        <v>2.714</v>
      </c>
      <c r="E225" s="35">
        <v>3.78</v>
      </c>
      <c r="F225" s="34">
        <f t="shared" si="10"/>
        <v>1.0659999999999998</v>
      </c>
      <c r="G225" s="36">
        <f>(C225/C230)*G11</f>
        <v>0.13842604880770204</v>
      </c>
      <c r="H225" s="37">
        <f t="shared" si="11"/>
        <v>1.2044260488077019</v>
      </c>
      <c r="I225" s="45"/>
      <c r="J225" s="38"/>
      <c r="K225" s="6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x14ac:dyDescent="0.25">
      <c r="A226" s="46">
        <v>19</v>
      </c>
      <c r="B226" s="32">
        <v>81500423</v>
      </c>
      <c r="C226" s="33">
        <v>40.299999999999997</v>
      </c>
      <c r="D226" s="35">
        <v>1.4800000000000001E-2</v>
      </c>
      <c r="E226" s="35">
        <v>2.4</v>
      </c>
      <c r="F226" s="34">
        <f t="shared" si="10"/>
        <v>2.3851999999999998</v>
      </c>
      <c r="G226" s="36">
        <f>(C226/C230)*G11</f>
        <v>0.10525603333868665</v>
      </c>
      <c r="H226" s="37">
        <f t="shared" si="11"/>
        <v>2.4904560333386865</v>
      </c>
      <c r="I226" s="45"/>
      <c r="J226" s="38"/>
      <c r="K226" s="6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x14ac:dyDescent="0.25">
      <c r="A227" s="46">
        <v>20</v>
      </c>
      <c r="B227" s="32">
        <v>81500524</v>
      </c>
      <c r="C227" s="33">
        <v>55.6</v>
      </c>
      <c r="D227" s="35">
        <v>4.29</v>
      </c>
      <c r="E227" s="35">
        <v>4.29</v>
      </c>
      <c r="F227" s="34">
        <f t="shared" si="10"/>
        <v>0</v>
      </c>
      <c r="G227" s="36">
        <f>(C227/C230)*G11</f>
        <v>0.14521676063600442</v>
      </c>
      <c r="H227" s="37">
        <f t="shared" si="11"/>
        <v>0.14521676063600442</v>
      </c>
      <c r="I227" s="45"/>
      <c r="J227" s="38"/>
      <c r="K227" s="92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x14ac:dyDescent="0.25">
      <c r="A228" s="46">
        <v>21</v>
      </c>
      <c r="B228" s="32">
        <v>81500438</v>
      </c>
      <c r="C228" s="33">
        <v>122.1</v>
      </c>
      <c r="D228" s="35">
        <v>21.970800000000001</v>
      </c>
      <c r="E228" s="35">
        <v>22.608000000000001</v>
      </c>
      <c r="F228" s="34">
        <f>(E228-D228)+M228</f>
        <v>0.63719999999999999</v>
      </c>
      <c r="G228" s="36">
        <f>(C228/C230)*G11</f>
        <v>0.31890227470604565</v>
      </c>
      <c r="H228" s="37">
        <f t="shared" si="11"/>
        <v>0.9561022747060457</v>
      </c>
      <c r="I228" s="45"/>
      <c r="J228" s="38"/>
      <c r="K228" s="39"/>
      <c r="L228" s="93"/>
      <c r="M228" s="95"/>
      <c r="N228" s="29"/>
      <c r="O228" s="29"/>
      <c r="P228" s="29"/>
      <c r="Q228" s="84"/>
      <c r="R228" s="29"/>
      <c r="S228" s="29"/>
      <c r="T228" s="29"/>
      <c r="U228" s="29"/>
      <c r="V228" s="29"/>
    </row>
    <row r="229" spans="1:22" x14ac:dyDescent="0.25">
      <c r="A229" s="48" t="s">
        <v>16</v>
      </c>
      <c r="B229" s="73"/>
      <c r="C229" s="68">
        <f>SUM(C220:C228)</f>
        <v>728.7</v>
      </c>
      <c r="D229" s="69">
        <f t="shared" ref="D229" si="12">SUM(D220:D228)</f>
        <v>43.785200000000003</v>
      </c>
      <c r="E229" s="69">
        <f t="shared" ref="E229:H229" si="13">SUM(E220:E228)</f>
        <v>50.691900000000004</v>
      </c>
      <c r="F229" s="69">
        <f t="shared" si="13"/>
        <v>6.906699999999999</v>
      </c>
      <c r="G229" s="69">
        <f t="shared" si="13"/>
        <v>1.9032275804938206</v>
      </c>
      <c r="H229" s="69">
        <f t="shared" si="13"/>
        <v>8.8099275804938184</v>
      </c>
      <c r="I229" s="74"/>
      <c r="J229" s="38"/>
      <c r="K229" s="39"/>
      <c r="L229" s="29"/>
      <c r="M229" s="94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x14ac:dyDescent="0.25">
      <c r="A230" s="48" t="s">
        <v>17</v>
      </c>
      <c r="B230" s="73"/>
      <c r="C230" s="68">
        <f>C229+C218</f>
        <v>11830.100000000006</v>
      </c>
      <c r="D230" s="69">
        <f t="shared" ref="D230" si="14">D229+D218</f>
        <v>1111.7791999999995</v>
      </c>
      <c r="E230" s="69">
        <f t="shared" ref="E230:H230" si="15">E229+E218</f>
        <v>1226.1815999999997</v>
      </c>
      <c r="F230" s="69">
        <f t="shared" si="15"/>
        <v>115.20200000000006</v>
      </c>
      <c r="G230" s="69">
        <f t="shared" si="15"/>
        <v>30.897999999999918</v>
      </c>
      <c r="H230" s="69">
        <f t="shared" si="15"/>
        <v>146.09999999999997</v>
      </c>
      <c r="I230" s="74"/>
      <c r="J230" s="39"/>
      <c r="K230" s="6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x14ac:dyDescent="0.25">
      <c r="A231" s="49"/>
      <c r="B231" s="50"/>
      <c r="C231" s="104"/>
      <c r="D231" s="105"/>
      <c r="E231" s="4"/>
      <c r="F231" s="105"/>
      <c r="G231" s="51"/>
      <c r="H231" s="52"/>
      <c r="I231" s="7"/>
      <c r="J231" s="38"/>
      <c r="K231" s="6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33.75" customHeight="1" x14ac:dyDescent="0.25">
      <c r="A232" s="279" t="s">
        <v>20</v>
      </c>
      <c r="B232" s="280"/>
      <c r="C232" s="104"/>
      <c r="D232" s="281" t="s">
        <v>23</v>
      </c>
      <c r="E232" s="282"/>
      <c r="F232" s="282"/>
      <c r="G232" s="282"/>
      <c r="H232" s="282"/>
      <c r="I232" s="7"/>
      <c r="J232" s="38"/>
      <c r="K232" s="6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33.75" customHeight="1" x14ac:dyDescent="0.25">
      <c r="A233" s="285" t="s">
        <v>21</v>
      </c>
      <c r="B233" s="286"/>
      <c r="C233" s="104"/>
      <c r="D233" s="281" t="s">
        <v>24</v>
      </c>
      <c r="E233" s="282"/>
      <c r="F233" s="282"/>
      <c r="G233" s="282"/>
      <c r="H233" s="282"/>
      <c r="I233" s="7"/>
      <c r="J233" s="38"/>
      <c r="K233" s="6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46.5" customHeight="1" x14ac:dyDescent="0.25">
      <c r="A234" s="285" t="s">
        <v>22</v>
      </c>
      <c r="B234" s="286"/>
      <c r="C234" s="104"/>
      <c r="D234" s="281" t="s">
        <v>25</v>
      </c>
      <c r="E234" s="282"/>
      <c r="F234" s="282"/>
      <c r="G234" s="282"/>
      <c r="H234" s="282"/>
      <c r="I234" s="7"/>
      <c r="J234" s="38"/>
      <c r="K234" s="6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21" customHeight="1" x14ac:dyDescent="0.25">
      <c r="A235" s="106"/>
      <c r="B235" s="107"/>
      <c r="C235" s="104"/>
      <c r="D235" s="108"/>
      <c r="E235" s="109"/>
      <c r="F235" s="109"/>
      <c r="G235" s="109"/>
      <c r="H235" s="109"/>
      <c r="I235" s="7"/>
      <c r="J235" s="38"/>
      <c r="K235" s="6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20.25" customHeight="1" x14ac:dyDescent="0.25">
      <c r="A236" s="284"/>
      <c r="B236" s="287"/>
      <c r="C236" s="104"/>
      <c r="D236" s="288"/>
      <c r="E236" s="287"/>
      <c r="F236" s="287"/>
      <c r="G236" s="287"/>
      <c r="H236" s="287"/>
      <c r="I236" s="7"/>
      <c r="J236" s="38"/>
      <c r="K236" s="6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7.25" customHeight="1" x14ac:dyDescent="0.25">
      <c r="A237" s="274"/>
      <c r="B237" s="275"/>
      <c r="C237" s="104"/>
      <c r="D237" s="276"/>
      <c r="E237" s="277"/>
      <c r="F237" s="277"/>
      <c r="G237" s="277"/>
      <c r="H237" s="277"/>
      <c r="I237" s="7"/>
      <c r="J237" s="39"/>
      <c r="K237" s="6"/>
      <c r="L237" s="50"/>
      <c r="M237" s="104"/>
      <c r="N237" s="105"/>
      <c r="O237" s="4"/>
      <c r="P237" s="105"/>
      <c r="Q237" s="5"/>
      <c r="R237" s="51"/>
      <c r="S237" s="52"/>
      <c r="T237" s="29"/>
      <c r="U237" s="29"/>
      <c r="V237" s="29"/>
    </row>
    <row r="238" spans="1:22" x14ac:dyDescent="0.25">
      <c r="A238" s="104"/>
      <c r="B238" s="50"/>
      <c r="C238" s="104"/>
      <c r="D238" s="105"/>
      <c r="E238" s="105"/>
      <c r="F238" s="105"/>
      <c r="G238" s="51"/>
      <c r="H238" s="52"/>
      <c r="I238" s="7"/>
      <c r="J238" s="38"/>
      <c r="K238" s="6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x14ac:dyDescent="0.25">
      <c r="A239" s="104"/>
      <c r="B239" s="50"/>
      <c r="C239" s="104"/>
      <c r="D239" s="105"/>
      <c r="E239" s="105"/>
      <c r="F239" s="105"/>
      <c r="G239" s="51"/>
      <c r="H239" s="52"/>
      <c r="I239" s="7"/>
      <c r="J239" s="38"/>
      <c r="K239" s="6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x14ac:dyDescent="0.25">
      <c r="A240" s="104"/>
      <c r="B240" s="50"/>
      <c r="C240" s="104"/>
      <c r="D240" s="105"/>
      <c r="E240" s="105"/>
      <c r="F240" s="105"/>
      <c r="G240" s="51"/>
      <c r="H240" s="52"/>
      <c r="I240" s="7"/>
      <c r="J240" s="38"/>
      <c r="K240" s="6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x14ac:dyDescent="0.25">
      <c r="A241" s="104"/>
      <c r="B241" s="50"/>
      <c r="C241" s="104"/>
      <c r="D241" s="105"/>
      <c r="E241" s="105"/>
      <c r="F241" s="105"/>
      <c r="G241" s="51"/>
      <c r="H241" s="52"/>
      <c r="I241" s="7"/>
      <c r="J241" s="38"/>
      <c r="K241" s="6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x14ac:dyDescent="0.25">
      <c r="A242" s="104"/>
      <c r="B242" s="50"/>
      <c r="C242" s="104"/>
      <c r="D242" s="105"/>
      <c r="E242" s="105"/>
      <c r="F242" s="105"/>
      <c r="G242" s="51"/>
      <c r="H242" s="52"/>
      <c r="I242" s="7"/>
      <c r="J242" s="38"/>
      <c r="K242" s="6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x14ac:dyDescent="0.25">
      <c r="A243" s="104"/>
      <c r="B243" s="50"/>
      <c r="C243" s="104"/>
      <c r="D243" s="105"/>
      <c r="E243" s="105"/>
      <c r="F243" s="105"/>
      <c r="G243" s="51"/>
      <c r="H243" s="52"/>
      <c r="I243" s="7"/>
      <c r="J243" s="39"/>
      <c r="K243" s="6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x14ac:dyDescent="0.25">
      <c r="A244" s="104"/>
      <c r="B244" s="50"/>
      <c r="C244" s="104"/>
      <c r="D244" s="105"/>
      <c r="E244" s="105"/>
      <c r="F244" s="105"/>
      <c r="G244" s="51"/>
      <c r="H244" s="52"/>
      <c r="I244" s="7"/>
      <c r="J244" s="38"/>
      <c r="K244" s="6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x14ac:dyDescent="0.25">
      <c r="A245" s="104"/>
      <c r="B245" s="50"/>
      <c r="C245" s="104"/>
      <c r="D245" s="105"/>
      <c r="E245" s="105"/>
      <c r="F245" s="105"/>
      <c r="G245" s="51"/>
      <c r="H245" s="52"/>
      <c r="I245" s="7"/>
      <c r="J245" s="39"/>
      <c r="K245" s="6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x14ac:dyDescent="0.25">
      <c r="A246" s="104"/>
      <c r="B246" s="50"/>
      <c r="C246" s="104"/>
      <c r="D246" s="105"/>
      <c r="E246" s="105"/>
      <c r="F246" s="105"/>
      <c r="G246" s="51"/>
      <c r="H246" s="52"/>
      <c r="I246" s="7"/>
      <c r="J246" s="38"/>
      <c r="K246" s="3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x14ac:dyDescent="0.25">
      <c r="A247" s="104"/>
      <c r="B247" s="50"/>
      <c r="C247" s="104"/>
      <c r="D247" s="105"/>
      <c r="E247" s="105"/>
      <c r="F247" s="105"/>
      <c r="G247" s="51"/>
      <c r="H247" s="52"/>
      <c r="I247" s="7"/>
      <c r="J247" s="38"/>
      <c r="K247" s="6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x14ac:dyDescent="0.25">
      <c r="A248" s="104"/>
      <c r="B248" s="50"/>
      <c r="C248" s="104"/>
      <c r="D248" s="105"/>
      <c r="E248" s="105"/>
      <c r="F248" s="105"/>
      <c r="G248" s="51"/>
      <c r="H248" s="52"/>
      <c r="I248" s="7"/>
      <c r="J248" s="38"/>
      <c r="K248" s="6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x14ac:dyDescent="0.25">
      <c r="A249" s="104"/>
      <c r="B249" s="50"/>
      <c r="C249" s="104"/>
      <c r="D249" s="105"/>
      <c r="E249" s="105"/>
      <c r="F249" s="105"/>
      <c r="G249" s="51"/>
      <c r="H249" s="52"/>
      <c r="I249" s="7"/>
      <c r="J249" s="38"/>
      <c r="K249" s="6"/>
    </row>
    <row r="250" spans="1:22" x14ac:dyDescent="0.25">
      <c r="A250" s="104"/>
      <c r="B250" s="50"/>
      <c r="C250" s="104"/>
      <c r="D250" s="105"/>
      <c r="E250" s="105"/>
      <c r="F250" s="105"/>
      <c r="G250" s="51"/>
      <c r="H250" s="52"/>
      <c r="I250" s="7"/>
      <c r="J250" s="38"/>
      <c r="K250" s="6"/>
    </row>
    <row r="251" spans="1:22" x14ac:dyDescent="0.25">
      <c r="A251" s="104"/>
      <c r="B251" s="50"/>
      <c r="C251" s="104"/>
      <c r="D251" s="105"/>
      <c r="E251" s="105"/>
      <c r="F251" s="105"/>
      <c r="G251" s="51"/>
      <c r="H251" s="52"/>
      <c r="I251" s="7"/>
      <c r="J251" s="38"/>
      <c r="K251" s="6"/>
    </row>
    <row r="252" spans="1:22" x14ac:dyDescent="0.25">
      <c r="A252" s="104"/>
      <c r="B252" s="50"/>
      <c r="C252" s="104"/>
      <c r="D252" s="105"/>
      <c r="E252" s="105"/>
      <c r="F252" s="105"/>
      <c r="G252" s="51"/>
      <c r="H252" s="52"/>
      <c r="I252" s="7"/>
      <c r="J252" s="39"/>
      <c r="K252" s="6"/>
      <c r="M252" s="53"/>
      <c r="P252" s="53"/>
    </row>
    <row r="253" spans="1:22" x14ac:dyDescent="0.25">
      <c r="A253" s="104"/>
      <c r="B253" s="50"/>
      <c r="C253" s="104"/>
      <c r="D253" s="105"/>
      <c r="E253" s="105"/>
      <c r="F253" s="105"/>
      <c r="G253" s="51"/>
      <c r="H253" s="52"/>
      <c r="I253" s="7"/>
      <c r="J253" s="38"/>
      <c r="K253" s="6"/>
    </row>
    <row r="254" spans="1:22" x14ac:dyDescent="0.25">
      <c r="A254" s="104"/>
      <c r="B254" s="50"/>
      <c r="C254" s="104"/>
      <c r="D254" s="105"/>
      <c r="E254" s="105"/>
      <c r="F254" s="105"/>
      <c r="G254" s="51"/>
      <c r="H254" s="52"/>
      <c r="I254" s="7"/>
      <c r="J254" s="38"/>
      <c r="K254" s="6"/>
    </row>
    <row r="255" spans="1:22" x14ac:dyDescent="0.25">
      <c r="A255" s="104"/>
      <c r="B255" s="50"/>
      <c r="C255" s="104"/>
      <c r="D255" s="105"/>
      <c r="E255" s="105"/>
      <c r="F255" s="105"/>
      <c r="G255" s="51"/>
      <c r="H255" s="52"/>
      <c r="I255" s="7"/>
      <c r="J255" s="38"/>
      <c r="K255" s="6"/>
    </row>
    <row r="256" spans="1:22" x14ac:dyDescent="0.25">
      <c r="A256" s="104"/>
      <c r="B256" s="50"/>
      <c r="C256" s="104"/>
      <c r="D256" s="105"/>
      <c r="E256" s="105"/>
      <c r="F256" s="105"/>
      <c r="G256" s="51"/>
      <c r="H256" s="52"/>
      <c r="I256" s="7"/>
      <c r="J256" s="39"/>
      <c r="K256" s="6"/>
    </row>
    <row r="257" spans="1:11" x14ac:dyDescent="0.25">
      <c r="A257" s="104"/>
      <c r="B257" s="50"/>
      <c r="C257" s="104"/>
      <c r="D257" s="105"/>
      <c r="E257" s="105"/>
      <c r="F257" s="105"/>
      <c r="G257" s="51"/>
      <c r="H257" s="52"/>
      <c r="I257" s="7"/>
      <c r="J257" s="38"/>
      <c r="K257" s="6"/>
    </row>
    <row r="258" spans="1:11" x14ac:dyDescent="0.25">
      <c r="A258" s="104"/>
      <c r="B258" s="50"/>
      <c r="C258" s="104"/>
      <c r="D258" s="105"/>
      <c r="E258" s="105"/>
      <c r="F258" s="105"/>
      <c r="G258" s="51"/>
      <c r="H258" s="52"/>
      <c r="I258" s="7"/>
      <c r="J258" s="38"/>
      <c r="K258" s="6"/>
    </row>
    <row r="259" spans="1:11" x14ac:dyDescent="0.25">
      <c r="A259" s="104"/>
      <c r="B259" s="50"/>
      <c r="C259" s="104"/>
      <c r="D259" s="105"/>
      <c r="E259" s="105"/>
      <c r="F259" s="105"/>
      <c r="G259" s="51"/>
      <c r="H259" s="52"/>
      <c r="I259" s="7"/>
      <c r="J259" s="38"/>
      <c r="K259" s="6"/>
    </row>
    <row r="260" spans="1:11" x14ac:dyDescent="0.25">
      <c r="A260" s="104"/>
      <c r="B260" s="50"/>
      <c r="C260" s="104"/>
      <c r="D260" s="105"/>
      <c r="E260" s="105"/>
      <c r="F260" s="105"/>
      <c r="G260" s="51"/>
      <c r="H260" s="52"/>
      <c r="I260" s="7"/>
      <c r="J260" s="38"/>
      <c r="K260" s="6"/>
    </row>
    <row r="261" spans="1:11" x14ac:dyDescent="0.25">
      <c r="A261" s="104"/>
      <c r="B261" s="50"/>
      <c r="C261" s="104"/>
      <c r="D261" s="105"/>
      <c r="E261" s="105"/>
      <c r="F261" s="105"/>
      <c r="G261" s="51"/>
      <c r="H261" s="52"/>
      <c r="I261" s="7"/>
      <c r="J261" s="38"/>
      <c r="K261" s="6"/>
    </row>
    <row r="262" spans="1:11" x14ac:dyDescent="0.25">
      <c r="A262" s="104"/>
      <c r="B262" s="50"/>
      <c r="C262" s="104"/>
      <c r="D262" s="105"/>
      <c r="E262" s="105"/>
      <c r="F262" s="105"/>
      <c r="G262" s="51"/>
      <c r="H262" s="52"/>
      <c r="I262" s="7"/>
      <c r="J262" s="38"/>
      <c r="K262" s="6"/>
    </row>
    <row r="263" spans="1:11" x14ac:dyDescent="0.25">
      <c r="A263" s="104"/>
      <c r="B263" s="50"/>
      <c r="C263" s="104"/>
      <c r="D263" s="105"/>
      <c r="E263" s="105"/>
      <c r="F263" s="105"/>
      <c r="G263" s="51"/>
      <c r="H263" s="52"/>
      <c r="I263" s="7"/>
      <c r="J263" s="38"/>
      <c r="K263" s="6"/>
    </row>
    <row r="264" spans="1:11" x14ac:dyDescent="0.25">
      <c r="A264" s="104"/>
      <c r="B264" s="50"/>
      <c r="C264" s="104"/>
      <c r="D264" s="105"/>
      <c r="E264" s="105"/>
      <c r="F264" s="105"/>
      <c r="G264" s="51"/>
      <c r="H264" s="52"/>
      <c r="I264" s="7"/>
      <c r="J264" s="38"/>
      <c r="K264" s="6"/>
    </row>
    <row r="265" spans="1:11" x14ac:dyDescent="0.25">
      <c r="A265" s="104"/>
      <c r="B265" s="50"/>
      <c r="C265" s="104"/>
      <c r="D265" s="105"/>
      <c r="E265" s="105"/>
      <c r="F265" s="105"/>
      <c r="G265" s="51"/>
      <c r="H265" s="52"/>
      <c r="I265" s="7"/>
      <c r="J265" s="38"/>
      <c r="K265" s="6"/>
    </row>
    <row r="266" spans="1:11" x14ac:dyDescent="0.25">
      <c r="A266" s="104"/>
      <c r="B266" s="50"/>
      <c r="C266" s="104"/>
      <c r="D266" s="105"/>
      <c r="E266" s="105"/>
      <c r="F266" s="105"/>
      <c r="G266" s="51"/>
      <c r="H266" s="52"/>
      <c r="I266" s="7"/>
      <c r="J266" s="38"/>
      <c r="K266" s="6"/>
    </row>
    <row r="267" spans="1:11" x14ac:dyDescent="0.25">
      <c r="A267" s="104"/>
      <c r="B267" s="50"/>
      <c r="C267" s="104"/>
      <c r="D267" s="105"/>
      <c r="E267" s="105"/>
      <c r="F267" s="105"/>
      <c r="G267" s="51"/>
      <c r="H267" s="52"/>
      <c r="I267" s="7"/>
      <c r="J267" s="38"/>
      <c r="K267" s="6"/>
    </row>
    <row r="268" spans="1:11" x14ac:dyDescent="0.25">
      <c r="A268" s="104"/>
      <c r="B268" s="50"/>
      <c r="C268" s="104"/>
      <c r="D268" s="105"/>
      <c r="E268" s="105"/>
      <c r="F268" s="105"/>
      <c r="G268" s="51"/>
      <c r="H268" s="52"/>
      <c r="I268" s="7"/>
      <c r="J268" s="38"/>
      <c r="K268" s="6"/>
    </row>
    <row r="269" spans="1:11" x14ac:dyDescent="0.25">
      <c r="A269" s="104"/>
      <c r="B269" s="50"/>
      <c r="C269" s="104"/>
      <c r="D269" s="105"/>
      <c r="E269" s="105"/>
      <c r="F269" s="105"/>
      <c r="G269" s="51"/>
      <c r="H269" s="52"/>
      <c r="I269" s="7"/>
      <c r="J269" s="38"/>
      <c r="K269" s="6"/>
    </row>
    <row r="270" spans="1:11" x14ac:dyDescent="0.25">
      <c r="A270" s="104"/>
      <c r="B270" s="50"/>
      <c r="C270" s="104"/>
      <c r="D270" s="105"/>
      <c r="E270" s="105"/>
      <c r="F270" s="105"/>
      <c r="G270" s="51"/>
      <c r="H270" s="52"/>
      <c r="I270" s="7"/>
      <c r="J270" s="38"/>
      <c r="K270" s="6"/>
    </row>
    <row r="271" spans="1:11" x14ac:dyDescent="0.25">
      <c r="A271" s="104"/>
      <c r="B271" s="50"/>
      <c r="C271" s="104"/>
      <c r="D271" s="105"/>
      <c r="E271" s="105"/>
      <c r="F271" s="105"/>
      <c r="G271" s="51"/>
      <c r="H271" s="52"/>
      <c r="I271" s="7"/>
      <c r="J271" s="38"/>
      <c r="K271" s="6"/>
    </row>
    <row r="272" spans="1:11" x14ac:dyDescent="0.25">
      <c r="A272" s="104"/>
      <c r="B272" s="50"/>
      <c r="C272" s="104"/>
      <c r="D272" s="105"/>
      <c r="E272" s="105"/>
      <c r="F272" s="105"/>
      <c r="G272" s="51"/>
      <c r="H272" s="52"/>
      <c r="I272" s="7"/>
      <c r="J272" s="38"/>
      <c r="K272" s="6"/>
    </row>
    <row r="273" spans="1:11" x14ac:dyDescent="0.25">
      <c r="A273" s="104"/>
      <c r="B273" s="50"/>
      <c r="C273" s="104"/>
      <c r="D273" s="105"/>
      <c r="E273" s="105"/>
      <c r="F273" s="105"/>
      <c r="G273" s="51"/>
      <c r="H273" s="52"/>
      <c r="I273" s="7"/>
      <c r="J273" s="39"/>
      <c r="K273" s="6"/>
    </row>
    <row r="274" spans="1:11" x14ac:dyDescent="0.25">
      <c r="A274" s="278"/>
      <c r="B274" s="278"/>
      <c r="C274" s="54"/>
      <c r="D274" s="55"/>
      <c r="E274" s="55"/>
      <c r="F274" s="55"/>
      <c r="G274" s="56"/>
      <c r="H274" s="57"/>
      <c r="I274" s="9"/>
      <c r="J274" s="39"/>
      <c r="K274" s="6"/>
    </row>
    <row r="275" spans="1:11" x14ac:dyDescent="0.25">
      <c r="A275" s="283"/>
      <c r="B275" s="284"/>
      <c r="C275" s="56"/>
      <c r="D275" s="55"/>
      <c r="E275" s="55"/>
      <c r="F275" s="55"/>
      <c r="G275" s="56"/>
      <c r="H275" s="57"/>
      <c r="I275" s="10"/>
      <c r="J275" s="39"/>
      <c r="K275" s="54"/>
    </row>
    <row r="276" spans="1:11" x14ac:dyDescent="0.25">
      <c r="A276" s="58"/>
      <c r="B276" s="59"/>
      <c r="C276" s="58"/>
      <c r="D276" s="60"/>
      <c r="E276" s="61"/>
      <c r="F276" s="61"/>
      <c r="G276" s="60"/>
      <c r="H276" s="60"/>
      <c r="I276" s="11"/>
      <c r="J276" s="38"/>
      <c r="K276" s="47"/>
    </row>
    <row r="277" spans="1:11" x14ac:dyDescent="0.25">
      <c r="A277" s="62"/>
      <c r="B277" s="63"/>
      <c r="C277" s="62"/>
      <c r="D277" s="64"/>
      <c r="E277" s="64"/>
      <c r="F277" s="64"/>
      <c r="G277" s="60"/>
      <c r="H277" s="60"/>
      <c r="I277" s="7"/>
      <c r="J277" s="47"/>
      <c r="K277" s="47"/>
    </row>
    <row r="278" spans="1:11" x14ac:dyDescent="0.25">
      <c r="A278" s="62"/>
      <c r="B278" s="65"/>
      <c r="C278" s="62"/>
      <c r="D278" s="5"/>
      <c r="E278" s="5"/>
      <c r="F278" s="5"/>
      <c r="G278" s="60"/>
      <c r="H278" s="60"/>
      <c r="I278" s="7"/>
      <c r="J278" s="47"/>
      <c r="K278" s="47"/>
    </row>
    <row r="279" spans="1:11" x14ac:dyDescent="0.25">
      <c r="A279" s="29"/>
      <c r="B279" s="65"/>
      <c r="C279" s="29"/>
      <c r="D279" s="29"/>
      <c r="E279" s="29"/>
      <c r="F279" s="29"/>
      <c r="G279" s="29"/>
      <c r="H279" s="29"/>
      <c r="I279" s="7"/>
      <c r="J279" s="47"/>
      <c r="K279" s="47"/>
    </row>
    <row r="280" spans="1:11" x14ac:dyDescent="0.25">
      <c r="A280" s="29"/>
      <c r="B280" s="65"/>
      <c r="C280" s="29"/>
      <c r="D280" s="29"/>
      <c r="E280" s="29"/>
      <c r="F280" s="29"/>
      <c r="G280" s="29"/>
      <c r="H280" s="29"/>
    </row>
    <row r="281" spans="1:11" x14ac:dyDescent="0.25">
      <c r="A281" s="29"/>
      <c r="B281" s="65"/>
      <c r="C281" s="29"/>
      <c r="D281" s="29"/>
      <c r="E281" s="29"/>
      <c r="F281" s="29"/>
      <c r="G281" s="29"/>
      <c r="H281" s="29"/>
    </row>
  </sheetData>
  <mergeCells count="27">
    <mergeCell ref="A219:H219"/>
    <mergeCell ref="A237:B237"/>
    <mergeCell ref="D237:H237"/>
    <mergeCell ref="A274:B274"/>
    <mergeCell ref="A275:B275"/>
    <mergeCell ref="A233:B233"/>
    <mergeCell ref="D233:H233"/>
    <mergeCell ref="A234:B234"/>
    <mergeCell ref="D234:H234"/>
    <mergeCell ref="A236:B236"/>
    <mergeCell ref="D236:H236"/>
    <mergeCell ref="A232:B232"/>
    <mergeCell ref="D232:H232"/>
    <mergeCell ref="A1:I2"/>
    <mergeCell ref="A3:I3"/>
    <mergeCell ref="N3:V3"/>
    <mergeCell ref="A4:I4"/>
    <mergeCell ref="A6:G6"/>
    <mergeCell ref="H6:I11"/>
    <mergeCell ref="A7:D7"/>
    <mergeCell ref="E7:F7"/>
    <mergeCell ref="A8:D8"/>
    <mergeCell ref="E8:F8"/>
    <mergeCell ref="A9:D11"/>
    <mergeCell ref="E9:F9"/>
    <mergeCell ref="E10:F10"/>
    <mergeCell ref="E11:F11"/>
  </mergeCells>
  <pageMargins left="0.7" right="0.7" top="0.75" bottom="0.75" header="0.3" footer="0.3"/>
  <pageSetup paperSize="9"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1"/>
  <sheetViews>
    <sheetView workbookViewId="0">
      <pane ySplit="13" topLeftCell="A254" activePane="bottomLeft" state="frozen"/>
      <selection pane="bottomLeft" activeCell="F14" sqref="A13:H230"/>
    </sheetView>
  </sheetViews>
  <sheetFormatPr defaultRowHeight="15" x14ac:dyDescent="0.25"/>
  <cols>
    <col min="1" max="1" width="9.140625" style="14"/>
    <col min="2" max="2" width="14" style="66" customWidth="1"/>
    <col min="3" max="3" width="9.42578125" style="14" customWidth="1"/>
    <col min="4" max="4" width="9.85546875" style="14" customWidth="1"/>
    <col min="5" max="5" width="9.7109375" style="14" customWidth="1"/>
    <col min="6" max="6" width="9.140625" style="14"/>
    <col min="7" max="7" width="9.85546875" style="14" customWidth="1"/>
    <col min="8" max="8" width="10.140625" style="14" customWidth="1"/>
    <col min="9" max="9" width="10.7109375" style="12" customWidth="1"/>
    <col min="10" max="10" width="9.140625" style="14"/>
    <col min="11" max="11" width="9.5703125" style="14" bestFit="1" customWidth="1"/>
    <col min="12" max="16384" width="9.140625" style="14"/>
  </cols>
  <sheetData>
    <row r="1" spans="1:22" ht="20.25" x14ac:dyDescent="0.3">
      <c r="A1" s="289" t="s">
        <v>0</v>
      </c>
      <c r="B1" s="290"/>
      <c r="C1" s="290"/>
      <c r="D1" s="290"/>
      <c r="E1" s="290"/>
      <c r="F1" s="290"/>
      <c r="G1" s="290"/>
      <c r="H1" s="290"/>
      <c r="I1" s="290"/>
      <c r="J1" s="13"/>
      <c r="K1" s="13"/>
    </row>
    <row r="2" spans="1:22" ht="20.25" x14ac:dyDescent="0.3">
      <c r="A2" s="290"/>
      <c r="B2" s="290"/>
      <c r="C2" s="290"/>
      <c r="D2" s="290"/>
      <c r="E2" s="290"/>
      <c r="F2" s="290"/>
      <c r="G2" s="290"/>
      <c r="H2" s="290"/>
      <c r="I2" s="290"/>
      <c r="J2" s="15"/>
      <c r="K2" s="15"/>
    </row>
    <row r="3" spans="1:22" ht="42.75" customHeight="1" x14ac:dyDescent="0.25">
      <c r="A3" s="291" t="s">
        <v>26</v>
      </c>
      <c r="B3" s="292"/>
      <c r="C3" s="292"/>
      <c r="D3" s="292"/>
      <c r="E3" s="292"/>
      <c r="F3" s="292"/>
      <c r="G3" s="292"/>
      <c r="H3" s="292"/>
      <c r="I3" s="292"/>
      <c r="J3" s="16"/>
      <c r="K3" s="16"/>
      <c r="N3" s="293"/>
      <c r="O3" s="294"/>
      <c r="P3" s="294"/>
      <c r="Q3" s="294"/>
      <c r="R3" s="294"/>
      <c r="S3" s="294"/>
      <c r="T3" s="294"/>
      <c r="U3" s="294"/>
      <c r="V3" s="294"/>
    </row>
    <row r="4" spans="1:22" ht="18.75" x14ac:dyDescent="0.25">
      <c r="A4" s="291" t="s">
        <v>29</v>
      </c>
      <c r="B4" s="292"/>
      <c r="C4" s="292"/>
      <c r="D4" s="292"/>
      <c r="E4" s="292"/>
      <c r="F4" s="292"/>
      <c r="G4" s="292"/>
      <c r="H4" s="292"/>
      <c r="I4" s="292"/>
      <c r="J4" s="83"/>
      <c r="K4" s="83"/>
    </row>
    <row r="5" spans="1:22" ht="7.5" customHeight="1" x14ac:dyDescent="0.25">
      <c r="A5" s="83"/>
      <c r="B5" s="17"/>
      <c r="C5" s="83"/>
      <c r="D5" s="18"/>
      <c r="E5" s="18"/>
      <c r="F5" s="18"/>
      <c r="G5" s="18"/>
      <c r="H5" s="19"/>
      <c r="I5" s="8"/>
      <c r="J5" s="20"/>
      <c r="K5" s="20"/>
    </row>
    <row r="6" spans="1:22" x14ac:dyDescent="0.25">
      <c r="A6" s="295" t="s">
        <v>1</v>
      </c>
      <c r="B6" s="296"/>
      <c r="C6" s="296"/>
      <c r="D6" s="296"/>
      <c r="E6" s="296"/>
      <c r="F6" s="296"/>
      <c r="G6" s="297"/>
      <c r="H6" s="298" t="s">
        <v>27</v>
      </c>
      <c r="I6" s="299"/>
    </row>
    <row r="7" spans="1:22" ht="60" x14ac:dyDescent="0.25">
      <c r="A7" s="304" t="s">
        <v>2</v>
      </c>
      <c r="B7" s="304"/>
      <c r="C7" s="304"/>
      <c r="D7" s="304"/>
      <c r="E7" s="305" t="s">
        <v>3</v>
      </c>
      <c r="F7" s="305"/>
      <c r="G7" s="21" t="s">
        <v>30</v>
      </c>
      <c r="H7" s="300"/>
      <c r="I7" s="301"/>
    </row>
    <row r="8" spans="1:22" x14ac:dyDescent="0.25">
      <c r="A8" s="306" t="s">
        <v>4</v>
      </c>
      <c r="B8" s="306"/>
      <c r="C8" s="306"/>
      <c r="D8" s="306"/>
      <c r="E8" s="305" t="s">
        <v>5</v>
      </c>
      <c r="F8" s="305"/>
      <c r="G8" s="22">
        <v>167.81700000000001</v>
      </c>
      <c r="H8" s="300"/>
      <c r="I8" s="301"/>
    </row>
    <row r="9" spans="1:22" x14ac:dyDescent="0.25">
      <c r="A9" s="307" t="s">
        <v>6</v>
      </c>
      <c r="B9" s="307"/>
      <c r="C9" s="307"/>
      <c r="D9" s="307"/>
      <c r="E9" s="305" t="s">
        <v>7</v>
      </c>
      <c r="F9" s="305"/>
      <c r="G9" s="22">
        <f>F218</f>
        <v>125.48299999999999</v>
      </c>
      <c r="H9" s="300"/>
      <c r="I9" s="301"/>
      <c r="K9" s="30"/>
      <c r="L9" s="29"/>
    </row>
    <row r="10" spans="1:22" x14ac:dyDescent="0.25">
      <c r="A10" s="307"/>
      <c r="B10" s="307"/>
      <c r="C10" s="307"/>
      <c r="D10" s="307"/>
      <c r="E10" s="308" t="s">
        <v>15</v>
      </c>
      <c r="F10" s="309"/>
      <c r="G10" s="22">
        <f>F229</f>
        <v>23.435600000000001</v>
      </c>
      <c r="H10" s="300"/>
      <c r="I10" s="301"/>
      <c r="J10" s="29"/>
      <c r="K10" s="29"/>
      <c r="L10" s="29"/>
    </row>
    <row r="11" spans="1:22" ht="27" customHeight="1" x14ac:dyDescent="0.25">
      <c r="A11" s="307"/>
      <c r="B11" s="307"/>
      <c r="C11" s="307"/>
      <c r="D11" s="307"/>
      <c r="E11" s="305" t="s">
        <v>8</v>
      </c>
      <c r="F11" s="305"/>
      <c r="G11" s="22">
        <f>G8-(G9+G10)</f>
        <v>18.898400000000009</v>
      </c>
      <c r="H11" s="302"/>
      <c r="I11" s="303"/>
      <c r="J11" s="67"/>
      <c r="K11" s="67"/>
    </row>
    <row r="12" spans="1:22" x14ac:dyDescent="0.25">
      <c r="J12" s="23"/>
      <c r="K12" s="23"/>
    </row>
    <row r="13" spans="1:22" ht="54.75" customHeight="1" x14ac:dyDescent="0.25">
      <c r="A13" s="24" t="s">
        <v>9</v>
      </c>
      <c r="B13" s="25" t="s">
        <v>10</v>
      </c>
      <c r="C13" s="24" t="s">
        <v>11</v>
      </c>
      <c r="D13" s="26" t="s">
        <v>28</v>
      </c>
      <c r="E13" s="26" t="s">
        <v>31</v>
      </c>
      <c r="F13" s="26" t="s">
        <v>18</v>
      </c>
      <c r="G13" s="27" t="s">
        <v>12</v>
      </c>
      <c r="H13" s="27" t="s">
        <v>13</v>
      </c>
      <c r="I13" s="70"/>
      <c r="J13" s="28"/>
      <c r="K13" s="28"/>
      <c r="L13" s="29"/>
      <c r="Q13" s="29"/>
      <c r="R13" s="29"/>
    </row>
    <row r="14" spans="1:22" x14ac:dyDescent="0.25">
      <c r="A14" s="31">
        <v>205</v>
      </c>
      <c r="B14" s="32">
        <v>81500276</v>
      </c>
      <c r="C14" s="33">
        <v>52.7</v>
      </c>
      <c r="D14" s="34">
        <v>11.08</v>
      </c>
      <c r="E14" s="34">
        <v>12.468</v>
      </c>
      <c r="F14" s="34">
        <f>E14-D14</f>
        <v>1.3879999999999999</v>
      </c>
      <c r="G14" s="75">
        <f>(C14/C230)*G11</f>
        <v>8.4187426987092251E-2</v>
      </c>
      <c r="H14" s="76">
        <f>G14+F14</f>
        <v>1.4721874269870923</v>
      </c>
      <c r="I14" s="45"/>
      <c r="J14" s="38"/>
      <c r="K14" s="6"/>
      <c r="L14" s="29"/>
      <c r="Q14" s="29"/>
      <c r="R14" s="29"/>
      <c r="S14" s="29"/>
      <c r="V14" s="29"/>
    </row>
    <row r="15" spans="1:22" x14ac:dyDescent="0.25">
      <c r="A15" s="31">
        <v>206</v>
      </c>
      <c r="B15" s="32">
        <v>81500281</v>
      </c>
      <c r="C15" s="33">
        <v>43.4</v>
      </c>
      <c r="D15" s="34">
        <v>5.79</v>
      </c>
      <c r="E15" s="34">
        <v>6.5709999999999997</v>
      </c>
      <c r="F15" s="34">
        <f t="shared" ref="F15:F78" si="0">E15-D15</f>
        <v>0.78099999999999969</v>
      </c>
      <c r="G15" s="75">
        <f>(C15/C230)*G11</f>
        <v>6.9330822224664204E-2</v>
      </c>
      <c r="H15" s="76">
        <f t="shared" ref="H15:H78" si="1">G15+F15</f>
        <v>0.85033082222466394</v>
      </c>
      <c r="I15" s="45"/>
      <c r="J15" s="38"/>
      <c r="K15" s="6"/>
      <c r="L15" s="29"/>
      <c r="Q15" s="29"/>
      <c r="R15" s="29"/>
      <c r="S15" s="29"/>
      <c r="T15" s="29"/>
      <c r="U15" s="29"/>
      <c r="V15" s="29"/>
    </row>
    <row r="16" spans="1:22" x14ac:dyDescent="0.25">
      <c r="A16" s="31">
        <v>207</v>
      </c>
      <c r="B16" s="32">
        <v>81500279</v>
      </c>
      <c r="C16" s="33">
        <v>77.2</v>
      </c>
      <c r="D16" s="34">
        <v>14.4</v>
      </c>
      <c r="E16" s="34">
        <v>16.247</v>
      </c>
      <c r="F16" s="34">
        <f>E16-D16</f>
        <v>1.8469999999999995</v>
      </c>
      <c r="G16" s="75">
        <f>(C16/C230)*G11</f>
        <v>0.12332579437198334</v>
      </c>
      <c r="H16" s="76">
        <f t="shared" si="1"/>
        <v>1.970325794371983</v>
      </c>
      <c r="I16" s="45"/>
      <c r="J16" s="38"/>
      <c r="K16" s="40"/>
      <c r="L16" s="29"/>
      <c r="M16" s="29"/>
      <c r="Q16" s="29"/>
      <c r="R16" s="29"/>
      <c r="S16" s="29"/>
      <c r="T16" s="29"/>
      <c r="U16" s="29"/>
      <c r="V16" s="29"/>
    </row>
    <row r="17" spans="1:22" x14ac:dyDescent="0.25">
      <c r="A17" s="31">
        <v>208</v>
      </c>
      <c r="B17" s="41">
        <v>81500283</v>
      </c>
      <c r="C17" s="33">
        <v>77.400000000000006</v>
      </c>
      <c r="D17" s="34">
        <v>0</v>
      </c>
      <c r="E17" s="34">
        <v>0.40600000000000003</v>
      </c>
      <c r="F17" s="34">
        <f t="shared" si="0"/>
        <v>0.40600000000000003</v>
      </c>
      <c r="G17" s="75">
        <f>(C17/C230)*G11</f>
        <v>0.1236452912485947</v>
      </c>
      <c r="H17" s="76">
        <f t="shared" si="1"/>
        <v>0.52964529124859472</v>
      </c>
      <c r="I17" s="45"/>
      <c r="J17" s="38"/>
      <c r="K17" s="6"/>
      <c r="L17" s="29"/>
      <c r="M17" s="29"/>
      <c r="Q17" s="29"/>
      <c r="R17" s="29"/>
      <c r="S17" s="29"/>
      <c r="T17" s="29"/>
      <c r="U17" s="29"/>
      <c r="V17" s="29"/>
    </row>
    <row r="18" spans="1:22" x14ac:dyDescent="0.25">
      <c r="A18" s="31">
        <v>209</v>
      </c>
      <c r="B18" s="41">
        <v>81500275</v>
      </c>
      <c r="C18" s="33">
        <v>47.3</v>
      </c>
      <c r="D18" s="34">
        <v>5.03</v>
      </c>
      <c r="E18" s="34">
        <v>6.0739999999999998</v>
      </c>
      <c r="F18" s="34">
        <f t="shared" si="0"/>
        <v>1.0439999999999996</v>
      </c>
      <c r="G18" s="75">
        <f>(C18/C230)*G11</f>
        <v>7.5561011318585641E-2</v>
      </c>
      <c r="H18" s="76">
        <f t="shared" si="1"/>
        <v>1.1195610113185852</v>
      </c>
      <c r="I18" s="45"/>
      <c r="J18" s="38"/>
      <c r="K18" s="6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22" x14ac:dyDescent="0.25">
      <c r="A19" s="31">
        <v>210</v>
      </c>
      <c r="B19" s="32">
        <v>81500278</v>
      </c>
      <c r="C19" s="33">
        <v>51.8</v>
      </c>
      <c r="D19" s="34">
        <v>4.09</v>
      </c>
      <c r="E19" s="34">
        <v>4.6580000000000004</v>
      </c>
      <c r="F19" s="34">
        <f t="shared" si="0"/>
        <v>0.5680000000000005</v>
      </c>
      <c r="G19" s="75">
        <f>(C19/C230)*G11</f>
        <v>8.2749691042341131E-2</v>
      </c>
      <c r="H19" s="76">
        <f t="shared" si="1"/>
        <v>0.65074969104234159</v>
      </c>
      <c r="I19" s="45"/>
      <c r="J19" s="38"/>
      <c r="K19" s="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1:22" x14ac:dyDescent="0.25">
      <c r="A20" s="31">
        <v>211</v>
      </c>
      <c r="B20" s="32">
        <v>81500282</v>
      </c>
      <c r="C20" s="33">
        <v>48.6</v>
      </c>
      <c r="D20" s="34">
        <v>0.33</v>
      </c>
      <c r="E20" s="34">
        <v>1.5369999999999999</v>
      </c>
      <c r="F20" s="34">
        <f t="shared" si="0"/>
        <v>1.2069999999999999</v>
      </c>
      <c r="G20" s="75">
        <f>(C20/C230)*G11</f>
        <v>7.7637741016559458E-2</v>
      </c>
      <c r="H20" s="76">
        <f t="shared" si="1"/>
        <v>1.2846377410165593</v>
      </c>
      <c r="I20" s="45"/>
      <c r="J20" s="38"/>
      <c r="K20" s="6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1:22" x14ac:dyDescent="0.25">
      <c r="A21" s="31">
        <v>212</v>
      </c>
      <c r="B21" s="32">
        <v>81500280</v>
      </c>
      <c r="C21" s="33">
        <v>44.6</v>
      </c>
      <c r="D21" s="34">
        <v>1.22</v>
      </c>
      <c r="E21" s="34">
        <v>1.2629999999999999</v>
      </c>
      <c r="F21" s="34">
        <f t="shared" si="0"/>
        <v>4.2999999999999927E-2</v>
      </c>
      <c r="G21" s="75">
        <f>(C21/C230)*G11</f>
        <v>7.1247803484332337E-2</v>
      </c>
      <c r="H21" s="76">
        <f t="shared" si="1"/>
        <v>0.11424780348433226</v>
      </c>
      <c r="I21" s="45"/>
      <c r="J21" s="38"/>
      <c r="K21" s="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1:22" x14ac:dyDescent="0.25">
      <c r="A22" s="31">
        <v>213</v>
      </c>
      <c r="B22" s="32">
        <v>81500273</v>
      </c>
      <c r="C22" s="33">
        <v>63.4</v>
      </c>
      <c r="D22" s="34">
        <v>8.61</v>
      </c>
      <c r="E22" s="34">
        <v>9.9339999999999993</v>
      </c>
      <c r="F22" s="34">
        <f t="shared" si="0"/>
        <v>1.3239999999999998</v>
      </c>
      <c r="G22" s="75">
        <f>(C22/C230)*G11</f>
        <v>0.10128050988579977</v>
      </c>
      <c r="H22" s="76">
        <f t="shared" si="1"/>
        <v>1.4252805098857997</v>
      </c>
      <c r="I22" s="45"/>
      <c r="J22" s="38"/>
      <c r="K22" s="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1:22" x14ac:dyDescent="0.25">
      <c r="A23" s="31">
        <v>214</v>
      </c>
      <c r="B23" s="32">
        <v>81500262</v>
      </c>
      <c r="C23" s="33">
        <v>36.1</v>
      </c>
      <c r="D23" s="34">
        <v>4.49</v>
      </c>
      <c r="E23" s="34">
        <v>5.2359999999999998</v>
      </c>
      <c r="F23" s="34">
        <f t="shared" si="0"/>
        <v>0.74599999999999955</v>
      </c>
      <c r="G23" s="75">
        <f>(C23/C230)*G11</f>
        <v>5.7669186228349718E-2</v>
      </c>
      <c r="H23" s="76">
        <f t="shared" si="1"/>
        <v>0.80366918622834926</v>
      </c>
      <c r="I23" s="45"/>
      <c r="J23" s="38"/>
      <c r="K23" s="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1:22" x14ac:dyDescent="0.25">
      <c r="A24" s="31">
        <v>215</v>
      </c>
      <c r="B24" s="32">
        <v>81500277</v>
      </c>
      <c r="C24" s="33">
        <v>63.7</v>
      </c>
      <c r="D24" s="34">
        <v>10.36</v>
      </c>
      <c r="E24" s="34">
        <v>11.622</v>
      </c>
      <c r="F24" s="34">
        <f t="shared" si="0"/>
        <v>1.2620000000000005</v>
      </c>
      <c r="G24" s="75">
        <f>(C24/C230)*G11</f>
        <v>0.10175975520071681</v>
      </c>
      <c r="H24" s="76">
        <f t="shared" si="1"/>
        <v>1.3637597552007172</v>
      </c>
      <c r="I24" s="45"/>
      <c r="J24" s="38"/>
      <c r="K24" s="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1:22" x14ac:dyDescent="0.25">
      <c r="A25" s="31">
        <v>216</v>
      </c>
      <c r="B25" s="1">
        <v>81500274</v>
      </c>
      <c r="C25" s="33">
        <v>45.7</v>
      </c>
      <c r="D25" s="34">
        <v>5.9569999999999999</v>
      </c>
      <c r="E25" s="34">
        <v>6.0330000000000004</v>
      </c>
      <c r="F25" s="34">
        <f t="shared" si="0"/>
        <v>7.6000000000000512E-2</v>
      </c>
      <c r="G25" s="75">
        <f>(C25/C230)*G11</f>
        <v>7.3005036305694798E-2</v>
      </c>
      <c r="H25" s="76">
        <f t="shared" si="1"/>
        <v>0.14900503630569531</v>
      </c>
      <c r="I25" s="45"/>
      <c r="J25" s="38"/>
      <c r="K25" s="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:22" x14ac:dyDescent="0.25">
      <c r="A26" s="31">
        <v>217</v>
      </c>
      <c r="B26" s="1">
        <v>81500263</v>
      </c>
      <c r="C26" s="33">
        <v>52.6</v>
      </c>
      <c r="D26" s="34">
        <v>0.56999999999999995</v>
      </c>
      <c r="E26" s="34">
        <v>1.224</v>
      </c>
      <c r="F26" s="34">
        <f t="shared" si="0"/>
        <v>0.65400000000000003</v>
      </c>
      <c r="G26" s="75">
        <f>(C26/C230)*G11</f>
        <v>8.402767854878658E-2</v>
      </c>
      <c r="H26" s="76">
        <f t="shared" si="1"/>
        <v>0.73802767854878659</v>
      </c>
      <c r="I26" s="45"/>
      <c r="J26" s="38"/>
      <c r="K26" s="6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:22" x14ac:dyDescent="0.25">
      <c r="A27" s="31">
        <v>218</v>
      </c>
      <c r="B27" s="32">
        <v>81500261</v>
      </c>
      <c r="C27" s="33">
        <v>43.2</v>
      </c>
      <c r="D27" s="34">
        <v>4.99</v>
      </c>
      <c r="E27" s="34">
        <v>5.9669999999999996</v>
      </c>
      <c r="F27" s="34">
        <f t="shared" si="0"/>
        <v>0.97699999999999942</v>
      </c>
      <c r="G27" s="75">
        <f>(C27/C230)*G11</f>
        <v>6.9011325348052863E-2</v>
      </c>
      <c r="H27" s="76">
        <f t="shared" si="1"/>
        <v>1.0460113253480523</v>
      </c>
      <c r="I27" s="45"/>
      <c r="J27" s="38"/>
      <c r="K27" s="6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:22" x14ac:dyDescent="0.25">
      <c r="A28" s="31">
        <v>219</v>
      </c>
      <c r="B28" s="32">
        <v>81500265</v>
      </c>
      <c r="C28" s="33">
        <v>77.3</v>
      </c>
      <c r="D28" s="34">
        <v>9.34</v>
      </c>
      <c r="E28" s="34">
        <v>10.842000000000001</v>
      </c>
      <c r="F28" s="34">
        <f t="shared" si="0"/>
        <v>1.5020000000000007</v>
      </c>
      <c r="G28" s="75">
        <f>(C28/C230)*G11</f>
        <v>0.12348554281028899</v>
      </c>
      <c r="H28" s="76">
        <f t="shared" si="1"/>
        <v>1.6254855428102897</v>
      </c>
      <c r="I28" s="45"/>
      <c r="J28" s="38"/>
      <c r="K28" s="6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x14ac:dyDescent="0.25">
      <c r="A29" s="31">
        <v>220</v>
      </c>
      <c r="B29" s="32">
        <v>81500266</v>
      </c>
      <c r="C29" s="33">
        <v>77.3</v>
      </c>
      <c r="D29" s="34">
        <v>7.4340000000000002</v>
      </c>
      <c r="E29" s="34">
        <v>7.4340000000000002</v>
      </c>
      <c r="F29" s="34">
        <f t="shared" si="0"/>
        <v>0</v>
      </c>
      <c r="G29" s="75">
        <f>(C29/C230)*G11</f>
        <v>0.12348554281028899</v>
      </c>
      <c r="H29" s="76">
        <f t="shared" si="1"/>
        <v>0.12348554281028899</v>
      </c>
      <c r="I29" s="45"/>
      <c r="J29" s="38"/>
      <c r="K29" s="6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:22" x14ac:dyDescent="0.25">
      <c r="A30" s="31">
        <v>221</v>
      </c>
      <c r="B30" s="32">
        <v>81500284</v>
      </c>
      <c r="C30" s="33">
        <v>47.5</v>
      </c>
      <c r="D30" s="34">
        <v>4.57</v>
      </c>
      <c r="E30" s="34">
        <v>4.7549999999999999</v>
      </c>
      <c r="F30" s="34">
        <f t="shared" si="0"/>
        <v>0.18499999999999961</v>
      </c>
      <c r="G30" s="75">
        <f>(C30/C230)*G11</f>
        <v>7.5880508195197011E-2</v>
      </c>
      <c r="H30" s="76">
        <f t="shared" si="1"/>
        <v>0.26088050819519659</v>
      </c>
      <c r="I30" s="45"/>
      <c r="J30" s="38"/>
      <c r="K30" s="6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x14ac:dyDescent="0.25">
      <c r="A31" s="31">
        <v>222</v>
      </c>
      <c r="B31" s="32">
        <v>81500264</v>
      </c>
      <c r="C31" s="33">
        <v>51.9</v>
      </c>
      <c r="D31" s="34">
        <v>0.7</v>
      </c>
      <c r="E31" s="34">
        <v>1.266</v>
      </c>
      <c r="F31" s="34">
        <f t="shared" si="0"/>
        <v>0.56600000000000006</v>
      </c>
      <c r="G31" s="75">
        <f>(C31/C230)*G11</f>
        <v>8.2909439480646829E-2</v>
      </c>
      <c r="H31" s="76">
        <f t="shared" si="1"/>
        <v>0.64890943948064694</v>
      </c>
      <c r="I31" s="45"/>
      <c r="J31" s="38"/>
      <c r="K31" s="6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</row>
    <row r="32" spans="1:22" x14ac:dyDescent="0.25">
      <c r="A32" s="31">
        <v>223</v>
      </c>
      <c r="B32" s="32">
        <v>81500259</v>
      </c>
      <c r="C32" s="33">
        <v>48.5</v>
      </c>
      <c r="D32" s="34">
        <v>0.63</v>
      </c>
      <c r="E32" s="34">
        <v>0.63</v>
      </c>
      <c r="F32" s="34">
        <f t="shared" si="0"/>
        <v>0</v>
      </c>
      <c r="G32" s="75">
        <f>(C32/C230)*G11</f>
        <v>7.7477992578253788E-2</v>
      </c>
      <c r="H32" s="76">
        <f t="shared" si="1"/>
        <v>7.7477992578253788E-2</v>
      </c>
      <c r="I32" s="45"/>
      <c r="J32" s="38"/>
      <c r="K32" s="6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</row>
    <row r="33" spans="1:22" x14ac:dyDescent="0.25">
      <c r="A33" s="31">
        <v>224</v>
      </c>
      <c r="B33" s="32">
        <v>81500260</v>
      </c>
      <c r="C33" s="33">
        <v>44.8</v>
      </c>
      <c r="D33" s="34">
        <v>8.73</v>
      </c>
      <c r="E33" s="34">
        <v>9.5640000000000001</v>
      </c>
      <c r="F33" s="34">
        <f t="shared" si="0"/>
        <v>0.83399999999999963</v>
      </c>
      <c r="G33" s="75">
        <f>(C33/C230)*G11</f>
        <v>7.1567300360943692E-2</v>
      </c>
      <c r="H33" s="76">
        <f t="shared" si="1"/>
        <v>0.90556730036094335</v>
      </c>
      <c r="I33" s="45"/>
      <c r="J33" s="38"/>
      <c r="K33" s="6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x14ac:dyDescent="0.25">
      <c r="A34" s="31">
        <v>225</v>
      </c>
      <c r="B34" s="32">
        <v>81500267</v>
      </c>
      <c r="C34" s="33">
        <v>63.5</v>
      </c>
      <c r="D34" s="34">
        <v>6.97</v>
      </c>
      <c r="E34" s="34">
        <v>7.5620000000000003</v>
      </c>
      <c r="F34" s="34">
        <f t="shared" si="0"/>
        <v>0.59200000000000053</v>
      </c>
      <c r="G34" s="75">
        <f>(C34/C230)*G11</f>
        <v>0.10144025832410547</v>
      </c>
      <c r="H34" s="76">
        <f t="shared" si="1"/>
        <v>0.69344025832410594</v>
      </c>
      <c r="I34" s="45"/>
      <c r="J34" s="38"/>
      <c r="K34" s="6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</row>
    <row r="35" spans="1:22" x14ac:dyDescent="0.25">
      <c r="A35" s="31">
        <v>226</v>
      </c>
      <c r="B35" s="32">
        <v>81500269</v>
      </c>
      <c r="C35" s="33">
        <v>36.5</v>
      </c>
      <c r="D35" s="34">
        <v>1.38</v>
      </c>
      <c r="E35" s="34">
        <v>1.954</v>
      </c>
      <c r="F35" s="34">
        <f t="shared" si="0"/>
        <v>0.57400000000000007</v>
      </c>
      <c r="G35" s="75">
        <f>(C35/C230)*G11</f>
        <v>5.8308179981572436E-2</v>
      </c>
      <c r="H35" s="76">
        <f t="shared" si="1"/>
        <v>0.63230817998157252</v>
      </c>
      <c r="I35" s="45"/>
      <c r="J35" s="38"/>
      <c r="K35" s="6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</row>
    <row r="36" spans="1:22" x14ac:dyDescent="0.25">
      <c r="A36" s="31">
        <v>227</v>
      </c>
      <c r="B36" s="32">
        <v>81500270</v>
      </c>
      <c r="C36" s="33">
        <v>63.8</v>
      </c>
      <c r="D36" s="34">
        <v>7.54</v>
      </c>
      <c r="E36" s="34">
        <v>7.6040000000000001</v>
      </c>
      <c r="F36" s="34">
        <f t="shared" si="0"/>
        <v>6.4000000000000057E-2</v>
      </c>
      <c r="G36" s="75">
        <f>(C36/C230)*G11</f>
        <v>0.1019195036390225</v>
      </c>
      <c r="H36" s="76">
        <f t="shared" si="1"/>
        <v>0.16591950363902255</v>
      </c>
      <c r="I36" s="45"/>
      <c r="J36" s="38"/>
      <c r="K36" s="6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x14ac:dyDescent="0.25">
      <c r="A37" s="31">
        <v>228</v>
      </c>
      <c r="B37" s="1">
        <v>81500268</v>
      </c>
      <c r="C37" s="33">
        <v>45.9</v>
      </c>
      <c r="D37" s="34">
        <v>5.65</v>
      </c>
      <c r="E37" s="34">
        <v>6.79</v>
      </c>
      <c r="F37" s="34">
        <f t="shared" si="0"/>
        <v>1.1399999999999997</v>
      </c>
      <c r="G37" s="75">
        <f>(C37/C230)*G11</f>
        <v>7.3324533182306154E-2</v>
      </c>
      <c r="H37" s="76">
        <f t="shared" si="1"/>
        <v>1.2133245331823059</v>
      </c>
      <c r="I37" s="45"/>
      <c r="J37" s="38"/>
      <c r="K37" s="6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</row>
    <row r="38" spans="1:22" x14ac:dyDescent="0.25">
      <c r="A38" s="31">
        <v>229</v>
      </c>
      <c r="B38" s="32">
        <v>81500243</v>
      </c>
      <c r="C38" s="33">
        <v>52.7</v>
      </c>
      <c r="D38" s="42">
        <v>4.21</v>
      </c>
      <c r="E38" s="42">
        <v>4.3339999999999996</v>
      </c>
      <c r="F38" s="34">
        <f t="shared" si="0"/>
        <v>0.12399999999999967</v>
      </c>
      <c r="G38" s="75">
        <f>(C38/C230)*G11</f>
        <v>8.4187426987092251E-2</v>
      </c>
      <c r="H38" s="76">
        <f t="shared" si="1"/>
        <v>0.20818742698709192</v>
      </c>
      <c r="I38" s="45"/>
      <c r="J38" s="38"/>
      <c r="K38" s="6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</row>
    <row r="39" spans="1:22" x14ac:dyDescent="0.25">
      <c r="A39" s="31">
        <v>230</v>
      </c>
      <c r="B39" s="32">
        <v>81500246</v>
      </c>
      <c r="C39" s="33">
        <v>43.5</v>
      </c>
      <c r="D39" s="42">
        <v>1.3280000000000001</v>
      </c>
      <c r="E39" s="42">
        <v>1.3280000000000001</v>
      </c>
      <c r="F39" s="34">
        <f t="shared" si="0"/>
        <v>0</v>
      </c>
      <c r="G39" s="75">
        <f>(C39/C230)*G11</f>
        <v>6.9490570662969875E-2</v>
      </c>
      <c r="H39" s="76">
        <f t="shared" si="1"/>
        <v>6.9490570662969875E-2</v>
      </c>
      <c r="I39" s="45"/>
      <c r="J39" s="38"/>
      <c r="K39" s="6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</row>
    <row r="40" spans="1:22" x14ac:dyDescent="0.25">
      <c r="A40" s="31">
        <v>231</v>
      </c>
      <c r="B40" s="32">
        <v>81500250</v>
      </c>
      <c r="C40" s="33">
        <v>77.099999999999994</v>
      </c>
      <c r="D40" s="34">
        <v>5.04</v>
      </c>
      <c r="E40" s="34">
        <v>5.0430000000000001</v>
      </c>
      <c r="F40" s="34">
        <f t="shared" si="0"/>
        <v>3.0000000000001137E-3</v>
      </c>
      <c r="G40" s="75">
        <f>(C40/C230)*G11</f>
        <v>0.12316604593367765</v>
      </c>
      <c r="H40" s="76">
        <f t="shared" si="1"/>
        <v>0.12616604593367775</v>
      </c>
      <c r="I40" s="45"/>
      <c r="J40" s="38"/>
      <c r="K40" s="6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</row>
    <row r="41" spans="1:22" x14ac:dyDescent="0.25">
      <c r="A41" s="31">
        <v>232</v>
      </c>
      <c r="B41" s="32">
        <v>81500244</v>
      </c>
      <c r="C41" s="33">
        <v>77.900000000000006</v>
      </c>
      <c r="D41" s="42">
        <v>11.27</v>
      </c>
      <c r="E41" s="42">
        <v>13.07</v>
      </c>
      <c r="F41" s="34">
        <f t="shared" si="0"/>
        <v>1.8000000000000007</v>
      </c>
      <c r="G41" s="75">
        <f>(C41/C230)*G11</f>
        <v>0.12444403344012309</v>
      </c>
      <c r="H41" s="76">
        <f t="shared" si="1"/>
        <v>1.9244440334401238</v>
      </c>
      <c r="I41" s="45"/>
      <c r="J41" s="38"/>
      <c r="K41" s="6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x14ac:dyDescent="0.25">
      <c r="A42" s="31">
        <v>233</v>
      </c>
      <c r="B42" s="32">
        <v>81500248</v>
      </c>
      <c r="C42" s="33">
        <v>47.3</v>
      </c>
      <c r="D42" s="42">
        <v>2.98</v>
      </c>
      <c r="E42" s="42">
        <v>3.5880000000000001</v>
      </c>
      <c r="F42" s="34">
        <f t="shared" si="0"/>
        <v>0.6080000000000001</v>
      </c>
      <c r="G42" s="75">
        <f>(C42/C230)*G11</f>
        <v>7.5561011318585641E-2</v>
      </c>
      <c r="H42" s="76">
        <f t="shared" si="1"/>
        <v>0.68356101131858571</v>
      </c>
      <c r="I42" s="45"/>
      <c r="J42" s="38"/>
      <c r="K42" s="6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x14ac:dyDescent="0.25">
      <c r="A43" s="31">
        <v>234</v>
      </c>
      <c r="B43" s="32">
        <v>81500249</v>
      </c>
      <c r="C43" s="33">
        <v>51.7</v>
      </c>
      <c r="D43" s="42">
        <v>1.546</v>
      </c>
      <c r="E43" s="42">
        <v>1.546</v>
      </c>
      <c r="F43" s="34">
        <f t="shared" si="0"/>
        <v>0</v>
      </c>
      <c r="G43" s="75">
        <f>(C43/C230)*G11</f>
        <v>8.2589942604035474E-2</v>
      </c>
      <c r="H43" s="76">
        <f t="shared" si="1"/>
        <v>8.2589942604035474E-2</v>
      </c>
      <c r="I43" s="45"/>
      <c r="J43" s="38"/>
      <c r="K43" s="6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</row>
    <row r="44" spans="1:22" x14ac:dyDescent="0.25">
      <c r="A44" s="31">
        <v>235</v>
      </c>
      <c r="B44" s="32">
        <v>81500245</v>
      </c>
      <c r="C44" s="33">
        <v>48.7</v>
      </c>
      <c r="D44" s="34">
        <v>0.68</v>
      </c>
      <c r="E44" s="34">
        <v>0.68200000000000005</v>
      </c>
      <c r="F44" s="34">
        <f t="shared" si="0"/>
        <v>2.0000000000000018E-3</v>
      </c>
      <c r="G44" s="75">
        <f>(C44/C230)*G11</f>
        <v>7.7797489454865129E-2</v>
      </c>
      <c r="H44" s="76">
        <f t="shared" si="1"/>
        <v>7.9797489454865131E-2</v>
      </c>
      <c r="I44" s="45"/>
      <c r="J44" s="38"/>
      <c r="K44" s="6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</row>
    <row r="45" spans="1:22" x14ac:dyDescent="0.25">
      <c r="A45" s="31">
        <v>236</v>
      </c>
      <c r="B45" s="32">
        <v>81500247</v>
      </c>
      <c r="C45" s="33">
        <v>44.8</v>
      </c>
      <c r="D45" s="42">
        <v>4.32</v>
      </c>
      <c r="E45" s="42">
        <v>4.7869999999999999</v>
      </c>
      <c r="F45" s="34">
        <f t="shared" si="0"/>
        <v>0.46699999999999964</v>
      </c>
      <c r="G45" s="75">
        <f>(C45/C230)*G11</f>
        <v>7.1567300360943692E-2</v>
      </c>
      <c r="H45" s="76">
        <f t="shared" si="1"/>
        <v>0.53856730036094336</v>
      </c>
      <c r="I45" s="45"/>
      <c r="J45" s="38"/>
      <c r="K45" s="6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</row>
    <row r="46" spans="1:22" x14ac:dyDescent="0.25">
      <c r="A46" s="31">
        <v>237</v>
      </c>
      <c r="B46" s="32">
        <v>81500242</v>
      </c>
      <c r="C46" s="33">
        <v>63.5</v>
      </c>
      <c r="D46" s="34">
        <v>2.653</v>
      </c>
      <c r="E46" s="34">
        <v>2.653</v>
      </c>
      <c r="F46" s="34">
        <f t="shared" si="0"/>
        <v>0</v>
      </c>
      <c r="G46" s="75">
        <f>(C46/C230)*G11</f>
        <v>0.10144025832410547</v>
      </c>
      <c r="H46" s="76">
        <f t="shared" si="1"/>
        <v>0.10144025832410547</v>
      </c>
      <c r="I46" s="45"/>
      <c r="J46" s="38"/>
      <c r="K46" s="6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</row>
    <row r="47" spans="1:22" x14ac:dyDescent="0.25">
      <c r="A47" s="31">
        <v>238</v>
      </c>
      <c r="B47" s="32">
        <v>81500241</v>
      </c>
      <c r="C47" s="33">
        <v>36.299999999999997</v>
      </c>
      <c r="D47" s="34">
        <v>2.98</v>
      </c>
      <c r="E47" s="34">
        <v>3.7069999999999999</v>
      </c>
      <c r="F47" s="34">
        <f t="shared" si="0"/>
        <v>0.72699999999999987</v>
      </c>
      <c r="G47" s="75">
        <f>(C47/C230)*G11</f>
        <v>5.7988683104961067E-2</v>
      </c>
      <c r="H47" s="76">
        <f t="shared" si="1"/>
        <v>0.78498868310496095</v>
      </c>
      <c r="I47" s="45"/>
      <c r="J47" s="38"/>
      <c r="K47" s="6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</row>
    <row r="48" spans="1:22" x14ac:dyDescent="0.25">
      <c r="A48" s="31">
        <v>239</v>
      </c>
      <c r="B48" s="32">
        <v>81500241</v>
      </c>
      <c r="C48" s="33">
        <v>63.8</v>
      </c>
      <c r="D48" s="42">
        <v>3.42</v>
      </c>
      <c r="E48" s="42">
        <v>5.0650000000000004</v>
      </c>
      <c r="F48" s="34">
        <f t="shared" si="0"/>
        <v>1.6450000000000005</v>
      </c>
      <c r="G48" s="75">
        <f>(C48/C230)*G11</f>
        <v>0.1019195036390225</v>
      </c>
      <c r="H48" s="76">
        <f t="shared" si="1"/>
        <v>1.746919503639023</v>
      </c>
      <c r="I48" s="45"/>
      <c r="J48" s="38"/>
      <c r="K48" s="6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</row>
    <row r="49" spans="1:22" x14ac:dyDescent="0.25">
      <c r="A49" s="31">
        <v>240</v>
      </c>
      <c r="B49" s="32">
        <v>81500253</v>
      </c>
      <c r="C49" s="33">
        <v>45.5</v>
      </c>
      <c r="D49" s="42">
        <v>5.67</v>
      </c>
      <c r="E49" s="42">
        <v>6.3369999999999997</v>
      </c>
      <c r="F49" s="34">
        <f t="shared" si="0"/>
        <v>0.66699999999999982</v>
      </c>
      <c r="G49" s="75">
        <f>(C49/C230)*G11</f>
        <v>7.2685539429083443E-2</v>
      </c>
      <c r="H49" s="76">
        <f t="shared" si="1"/>
        <v>0.73968553942908322</v>
      </c>
      <c r="I49" s="45"/>
      <c r="J49" s="38"/>
      <c r="K49" s="6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x14ac:dyDescent="0.25">
      <c r="A50" s="31">
        <v>241</v>
      </c>
      <c r="B50" s="32">
        <v>81500234</v>
      </c>
      <c r="C50" s="33">
        <v>52.7</v>
      </c>
      <c r="D50" s="42">
        <v>1.44</v>
      </c>
      <c r="E50" s="42">
        <v>2.3140000000000001</v>
      </c>
      <c r="F50" s="34">
        <f t="shared" si="0"/>
        <v>0.87400000000000011</v>
      </c>
      <c r="G50" s="75">
        <f>(C50/C230)*G11</f>
        <v>8.4187426987092251E-2</v>
      </c>
      <c r="H50" s="76">
        <f t="shared" si="1"/>
        <v>0.95818742698709236</v>
      </c>
      <c r="I50" s="45"/>
      <c r="J50" s="38"/>
      <c r="K50" s="6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</row>
    <row r="51" spans="1:22" x14ac:dyDescent="0.25">
      <c r="A51" s="31">
        <v>242</v>
      </c>
      <c r="B51" s="32">
        <v>81500252</v>
      </c>
      <c r="C51" s="33">
        <v>43.7</v>
      </c>
      <c r="D51" s="42">
        <v>0</v>
      </c>
      <c r="E51" s="42">
        <v>3.0000000000000001E-3</v>
      </c>
      <c r="F51" s="34">
        <f t="shared" si="0"/>
        <v>3.0000000000000001E-3</v>
      </c>
      <c r="G51" s="75">
        <f>(C51/C230)*G11</f>
        <v>6.9810067539581244E-2</v>
      </c>
      <c r="H51" s="76">
        <f t="shared" si="1"/>
        <v>7.2810067539581247E-2</v>
      </c>
      <c r="I51" s="45"/>
      <c r="J51" s="38"/>
      <c r="K51" s="6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</row>
    <row r="52" spans="1:22" x14ac:dyDescent="0.25">
      <c r="A52" s="31">
        <v>243</v>
      </c>
      <c r="B52" s="32">
        <v>81500256</v>
      </c>
      <c r="C52" s="33">
        <v>77.3</v>
      </c>
      <c r="D52" s="42">
        <v>5.798</v>
      </c>
      <c r="E52" s="42">
        <v>5.798</v>
      </c>
      <c r="F52" s="34">
        <f t="shared" si="0"/>
        <v>0</v>
      </c>
      <c r="G52" s="75">
        <f>(C52/C230)*G11</f>
        <v>0.12348554281028899</v>
      </c>
      <c r="H52" s="76">
        <f t="shared" si="1"/>
        <v>0.12348554281028899</v>
      </c>
      <c r="I52" s="45"/>
      <c r="J52" s="38"/>
      <c r="K52" s="6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</row>
    <row r="53" spans="1:22" x14ac:dyDescent="0.25">
      <c r="A53" s="31">
        <v>244</v>
      </c>
      <c r="B53" s="32">
        <v>81500256</v>
      </c>
      <c r="C53" s="33">
        <v>77.099999999999994</v>
      </c>
      <c r="D53" s="42">
        <v>7.18</v>
      </c>
      <c r="E53" s="42">
        <v>8.16</v>
      </c>
      <c r="F53" s="34">
        <f t="shared" si="0"/>
        <v>0.98000000000000043</v>
      </c>
      <c r="G53" s="75">
        <f>(C53/C230)*G11</f>
        <v>0.12316604593367765</v>
      </c>
      <c r="H53" s="76">
        <f t="shared" si="1"/>
        <v>1.1031660459336781</v>
      </c>
      <c r="I53" s="45"/>
      <c r="J53" s="38"/>
      <c r="K53" s="6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x14ac:dyDescent="0.25">
      <c r="A54" s="31">
        <v>245</v>
      </c>
      <c r="B54" s="32">
        <v>81500255</v>
      </c>
      <c r="C54" s="33">
        <v>47.4</v>
      </c>
      <c r="D54" s="42">
        <v>1.3</v>
      </c>
      <c r="E54" s="42">
        <v>2.7</v>
      </c>
      <c r="F54" s="34">
        <f t="shared" si="0"/>
        <v>1.4000000000000001</v>
      </c>
      <c r="G54" s="75">
        <f>(C54/C230)*G11</f>
        <v>7.5720759756891312E-2</v>
      </c>
      <c r="H54" s="76">
        <f t="shared" si="1"/>
        <v>1.4757207597568915</v>
      </c>
      <c r="I54" s="45"/>
      <c r="J54" s="38"/>
      <c r="K54" s="6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</row>
    <row r="55" spans="1:22" x14ac:dyDescent="0.25">
      <c r="A55" s="31">
        <v>246</v>
      </c>
      <c r="B55" s="32">
        <v>81500240</v>
      </c>
      <c r="C55" s="33">
        <v>51.7</v>
      </c>
      <c r="D55" s="42">
        <v>2.569</v>
      </c>
      <c r="E55" s="42">
        <v>2.569</v>
      </c>
      <c r="F55" s="34">
        <f t="shared" si="0"/>
        <v>0</v>
      </c>
      <c r="G55" s="75">
        <f>(C55/C230)*G11</f>
        <v>8.2589942604035474E-2</v>
      </c>
      <c r="H55" s="76">
        <f t="shared" si="1"/>
        <v>8.2589942604035474E-2</v>
      </c>
      <c r="I55" s="45"/>
      <c r="J55" s="38"/>
      <c r="K55" s="6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</row>
    <row r="56" spans="1:22" x14ac:dyDescent="0.25">
      <c r="A56" s="31">
        <v>247</v>
      </c>
      <c r="B56" s="32">
        <v>81500239</v>
      </c>
      <c r="C56" s="33">
        <v>48.6</v>
      </c>
      <c r="D56" s="34">
        <v>7.47</v>
      </c>
      <c r="E56" s="34">
        <v>8.4169999999999998</v>
      </c>
      <c r="F56" s="34">
        <f t="shared" si="0"/>
        <v>0.94700000000000006</v>
      </c>
      <c r="G56" s="75">
        <f>(C56/C230)*G11</f>
        <v>7.7637741016559458E-2</v>
      </c>
      <c r="H56" s="76">
        <f t="shared" si="1"/>
        <v>1.0246377410165595</v>
      </c>
      <c r="I56" s="45"/>
      <c r="J56" s="38"/>
      <c r="K56" s="6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</row>
    <row r="57" spans="1:22" x14ac:dyDescent="0.25">
      <c r="A57" s="31">
        <v>248</v>
      </c>
      <c r="B57" s="32">
        <v>81500233</v>
      </c>
      <c r="C57" s="33">
        <v>44.3</v>
      </c>
      <c r="D57" s="34">
        <v>1.2</v>
      </c>
      <c r="E57" s="34">
        <v>2.3519999999999999</v>
      </c>
      <c r="F57" s="34">
        <f t="shared" si="0"/>
        <v>1.1519999999999999</v>
      </c>
      <c r="G57" s="75">
        <f>(C57/C230)*G11</f>
        <v>7.0768558169415297E-2</v>
      </c>
      <c r="H57" s="76">
        <f t="shared" si="1"/>
        <v>1.2227685581694152</v>
      </c>
      <c r="I57" s="45"/>
      <c r="J57" s="38"/>
      <c r="K57" s="6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</row>
    <row r="58" spans="1:22" x14ac:dyDescent="0.25">
      <c r="A58" s="31">
        <v>249</v>
      </c>
      <c r="B58" s="32">
        <v>81500235</v>
      </c>
      <c r="C58" s="33">
        <v>63.2</v>
      </c>
      <c r="D58" s="34">
        <v>9.9499999999999993</v>
      </c>
      <c r="E58" s="34">
        <v>11.193</v>
      </c>
      <c r="F58" s="34">
        <f t="shared" si="0"/>
        <v>1.2430000000000003</v>
      </c>
      <c r="G58" s="75">
        <f>(C58/C230)*G11</f>
        <v>0.10096101300918843</v>
      </c>
      <c r="H58" s="76">
        <f t="shared" si="1"/>
        <v>1.3439610130091888</v>
      </c>
      <c r="I58" s="45"/>
      <c r="J58" s="38"/>
      <c r="K58" s="6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</row>
    <row r="59" spans="1:22" x14ac:dyDescent="0.25">
      <c r="A59" s="31">
        <v>250</v>
      </c>
      <c r="B59" s="32">
        <v>81500236</v>
      </c>
      <c r="C59" s="33">
        <v>36.299999999999997</v>
      </c>
      <c r="D59" s="34">
        <v>4.38</v>
      </c>
      <c r="E59" s="34">
        <v>5.1449999999999996</v>
      </c>
      <c r="F59" s="34">
        <f t="shared" si="0"/>
        <v>0.76499999999999968</v>
      </c>
      <c r="G59" s="75">
        <f>(C59/C230)*G11</f>
        <v>5.7988683104961067E-2</v>
      </c>
      <c r="H59" s="76">
        <f t="shared" si="1"/>
        <v>0.82298868310496076</v>
      </c>
      <c r="I59" s="45"/>
      <c r="J59" s="38"/>
      <c r="K59" s="6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x14ac:dyDescent="0.25">
      <c r="A60" s="31">
        <v>251</v>
      </c>
      <c r="B60" s="32">
        <v>81500238</v>
      </c>
      <c r="C60" s="33">
        <v>63.6</v>
      </c>
      <c r="D60" s="34">
        <v>9.89</v>
      </c>
      <c r="E60" s="34">
        <v>11.222</v>
      </c>
      <c r="F60" s="34">
        <f t="shared" si="0"/>
        <v>1.331999999999999</v>
      </c>
      <c r="G60" s="75">
        <f>(C60/C230)*G11</f>
        <v>0.10160000676241114</v>
      </c>
      <c r="H60" s="76">
        <f t="shared" si="1"/>
        <v>1.4336000067624102</v>
      </c>
      <c r="I60" s="45"/>
      <c r="J60" s="38"/>
      <c r="K60" s="6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</row>
    <row r="61" spans="1:22" x14ac:dyDescent="0.25">
      <c r="A61" s="31">
        <v>252</v>
      </c>
      <c r="B61" s="32">
        <v>81500237</v>
      </c>
      <c r="C61" s="33">
        <v>45.7</v>
      </c>
      <c r="D61" s="34">
        <v>0.86399999999999999</v>
      </c>
      <c r="E61" s="34">
        <v>0.86499999999999999</v>
      </c>
      <c r="F61" s="34">
        <f t="shared" si="0"/>
        <v>1.0000000000000009E-3</v>
      </c>
      <c r="G61" s="75">
        <f>(C61/C230)*G11</f>
        <v>7.3005036305694798E-2</v>
      </c>
      <c r="H61" s="76">
        <f t="shared" si="1"/>
        <v>7.4005036305694799E-2</v>
      </c>
      <c r="I61" s="45"/>
      <c r="J61" s="38"/>
      <c r="K61" s="6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</row>
    <row r="62" spans="1:22" x14ac:dyDescent="0.25">
      <c r="A62" s="31">
        <v>253</v>
      </c>
      <c r="B62" s="32">
        <v>81500232</v>
      </c>
      <c r="C62" s="33">
        <v>52.8</v>
      </c>
      <c r="D62" s="34">
        <v>8.36</v>
      </c>
      <c r="E62" s="34">
        <v>9.2439999999999998</v>
      </c>
      <c r="F62" s="34">
        <f t="shared" si="0"/>
        <v>0.88400000000000034</v>
      </c>
      <c r="G62" s="75">
        <f>(C62/C230)*G11</f>
        <v>8.4347175425397922E-2</v>
      </c>
      <c r="H62" s="76">
        <f t="shared" si="1"/>
        <v>0.96834717542539828</v>
      </c>
      <c r="I62" s="45"/>
      <c r="J62" s="38"/>
      <c r="K62" s="6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1:22" x14ac:dyDescent="0.25">
      <c r="A63" s="31">
        <v>254</v>
      </c>
      <c r="B63" s="32">
        <v>81500226</v>
      </c>
      <c r="C63" s="33">
        <v>43.4</v>
      </c>
      <c r="D63" s="34">
        <v>6.27</v>
      </c>
      <c r="E63" s="34">
        <v>7.3789999999999996</v>
      </c>
      <c r="F63" s="34">
        <f t="shared" si="0"/>
        <v>1.109</v>
      </c>
      <c r="G63" s="75">
        <f>(C63/C230)*G11</f>
        <v>6.9330822224664204E-2</v>
      </c>
      <c r="H63" s="76">
        <f t="shared" si="1"/>
        <v>1.1783308222246642</v>
      </c>
      <c r="I63" s="45"/>
      <c r="J63" s="38"/>
      <c r="K63" s="6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1:22" x14ac:dyDescent="0.25">
      <c r="A64" s="31">
        <v>255</v>
      </c>
      <c r="B64" s="32">
        <v>81500227</v>
      </c>
      <c r="C64" s="33">
        <v>77.099999999999994</v>
      </c>
      <c r="D64" s="34">
        <v>12.45</v>
      </c>
      <c r="E64" s="34">
        <v>13.327</v>
      </c>
      <c r="F64" s="34">
        <f t="shared" si="0"/>
        <v>0.87700000000000067</v>
      </c>
      <c r="G64" s="75">
        <f>(C64/C230)*G11</f>
        <v>0.12316604593367765</v>
      </c>
      <c r="H64" s="76">
        <f t="shared" si="1"/>
        <v>1.0001660459336783</v>
      </c>
      <c r="I64" s="45"/>
      <c r="J64" s="38"/>
      <c r="K64" s="6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x14ac:dyDescent="0.25">
      <c r="A65" s="31">
        <v>256</v>
      </c>
      <c r="B65" s="41">
        <v>81500230</v>
      </c>
      <c r="C65" s="33">
        <v>77.400000000000006</v>
      </c>
      <c r="D65" s="34">
        <v>13.69</v>
      </c>
      <c r="E65" s="34">
        <v>14.896000000000001</v>
      </c>
      <c r="F65" s="34">
        <f t="shared" si="0"/>
        <v>1.2060000000000013</v>
      </c>
      <c r="G65" s="75">
        <f>(C65/C230)*G11</f>
        <v>0.1236452912485947</v>
      </c>
      <c r="H65" s="76">
        <f t="shared" si="1"/>
        <v>1.3296452912485961</v>
      </c>
      <c r="I65" s="45"/>
      <c r="J65" s="38"/>
      <c r="K65" s="6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</row>
    <row r="66" spans="1:22" x14ac:dyDescent="0.25">
      <c r="A66" s="31">
        <v>257</v>
      </c>
      <c r="B66" s="32">
        <v>81500228</v>
      </c>
      <c r="C66" s="33">
        <v>47.7</v>
      </c>
      <c r="D66" s="34">
        <v>5.66</v>
      </c>
      <c r="E66" s="34">
        <v>6.4340000000000002</v>
      </c>
      <c r="F66" s="34">
        <f t="shared" si="0"/>
        <v>0.77400000000000002</v>
      </c>
      <c r="G66" s="75">
        <f>(C66/C230)*G11</f>
        <v>7.6200005071808352E-2</v>
      </c>
      <c r="H66" s="76">
        <f t="shared" si="1"/>
        <v>0.85020000507180837</v>
      </c>
      <c r="I66" s="45"/>
      <c r="J66" s="38"/>
      <c r="K66" s="6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</row>
    <row r="67" spans="1:22" x14ac:dyDescent="0.25">
      <c r="A67" s="31">
        <v>258</v>
      </c>
      <c r="B67" s="32">
        <v>81500225</v>
      </c>
      <c r="C67" s="33">
        <v>51.6</v>
      </c>
      <c r="D67" s="34">
        <v>1.1499999999999999</v>
      </c>
      <c r="E67" s="34">
        <v>1.1499999999999999</v>
      </c>
      <c r="F67" s="34">
        <f t="shared" si="0"/>
        <v>0</v>
      </c>
      <c r="G67" s="75">
        <f>(C67/C230)*G11</f>
        <v>8.2430194165729789E-2</v>
      </c>
      <c r="H67" s="76">
        <f t="shared" si="1"/>
        <v>8.2430194165729789E-2</v>
      </c>
      <c r="I67" s="45"/>
      <c r="J67" s="38"/>
      <c r="K67" s="6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</row>
    <row r="68" spans="1:22" x14ac:dyDescent="0.25">
      <c r="A68" s="31">
        <v>259</v>
      </c>
      <c r="B68" s="32">
        <v>81500229</v>
      </c>
      <c r="C68" s="33">
        <v>48.4</v>
      </c>
      <c r="D68" s="34">
        <v>2.82</v>
      </c>
      <c r="E68" s="34">
        <v>2.855</v>
      </c>
      <c r="F68" s="34">
        <f t="shared" si="0"/>
        <v>3.5000000000000142E-2</v>
      </c>
      <c r="G68" s="75">
        <f>(C68/C230)*G11</f>
        <v>7.7318244139948089E-2</v>
      </c>
      <c r="H68" s="76">
        <f t="shared" si="1"/>
        <v>0.11231824413994823</v>
      </c>
      <c r="I68" s="45"/>
      <c r="J68" s="38"/>
      <c r="K68" s="6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</row>
    <row r="69" spans="1:22" x14ac:dyDescent="0.25">
      <c r="A69" s="31">
        <v>260</v>
      </c>
      <c r="B69" s="32">
        <v>81500231</v>
      </c>
      <c r="C69" s="33">
        <v>44.7</v>
      </c>
      <c r="D69" s="34">
        <v>4.3899999999999997</v>
      </c>
      <c r="E69" s="34">
        <v>5.2770000000000001</v>
      </c>
      <c r="F69" s="34">
        <f t="shared" si="0"/>
        <v>0.88700000000000045</v>
      </c>
      <c r="G69" s="75">
        <f>(C69/C230)*G11</f>
        <v>7.1407551922638021E-2</v>
      </c>
      <c r="H69" s="76">
        <f t="shared" si="1"/>
        <v>0.95840755192263849</v>
      </c>
      <c r="I69" s="45"/>
      <c r="J69" s="38"/>
      <c r="K69" s="6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</row>
    <row r="70" spans="1:22" x14ac:dyDescent="0.25">
      <c r="A70" s="31">
        <v>261</v>
      </c>
      <c r="B70" s="32">
        <v>81500272</v>
      </c>
      <c r="C70" s="33">
        <v>63.5</v>
      </c>
      <c r="D70" s="34">
        <v>2.85</v>
      </c>
      <c r="E70" s="34">
        <v>3.5430000000000001</v>
      </c>
      <c r="F70" s="34">
        <f t="shared" si="0"/>
        <v>0.69300000000000006</v>
      </c>
      <c r="G70" s="75">
        <f>(C70/C230)*G11</f>
        <v>0.10144025832410547</v>
      </c>
      <c r="H70" s="76">
        <f t="shared" si="1"/>
        <v>0.79444025832410547</v>
      </c>
      <c r="I70" s="45"/>
      <c r="J70" s="38"/>
      <c r="K70" s="6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</row>
    <row r="71" spans="1:22" x14ac:dyDescent="0.25">
      <c r="A71" s="31">
        <v>262</v>
      </c>
      <c r="B71" s="32">
        <v>81500271</v>
      </c>
      <c r="C71" s="33">
        <v>36.5</v>
      </c>
      <c r="D71" s="34">
        <v>0.92</v>
      </c>
      <c r="E71" s="34">
        <v>0.92900000000000005</v>
      </c>
      <c r="F71" s="34">
        <f t="shared" si="0"/>
        <v>9.000000000000008E-3</v>
      </c>
      <c r="G71" s="75">
        <f>(C71/C230)*G11</f>
        <v>5.8308179981572436E-2</v>
      </c>
      <c r="H71" s="76">
        <f t="shared" si="1"/>
        <v>6.7308179981572444E-2</v>
      </c>
      <c r="I71" s="45"/>
      <c r="J71" s="38"/>
      <c r="K71" s="6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</row>
    <row r="72" spans="1:22" x14ac:dyDescent="0.25">
      <c r="A72" s="31">
        <v>263</v>
      </c>
      <c r="B72" s="32">
        <v>81500258</v>
      </c>
      <c r="C72" s="33">
        <v>63.8</v>
      </c>
      <c r="D72" s="34">
        <v>5.1100000000000003</v>
      </c>
      <c r="E72" s="34">
        <v>5.351</v>
      </c>
      <c r="F72" s="34">
        <f t="shared" si="0"/>
        <v>0.24099999999999966</v>
      </c>
      <c r="G72" s="75">
        <f>(C72/C230)*G11</f>
        <v>0.1019195036390225</v>
      </c>
      <c r="H72" s="76">
        <f t="shared" si="1"/>
        <v>0.34291950363902213</v>
      </c>
      <c r="I72" s="45"/>
      <c r="J72" s="38"/>
      <c r="K72" s="6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</row>
    <row r="73" spans="1:22" x14ac:dyDescent="0.25">
      <c r="A73" s="31">
        <v>264</v>
      </c>
      <c r="B73" s="32">
        <v>81500257</v>
      </c>
      <c r="C73" s="33">
        <v>45.6</v>
      </c>
      <c r="D73" s="34">
        <v>6.3</v>
      </c>
      <c r="E73" s="34">
        <v>7.3959999999999999</v>
      </c>
      <c r="F73" s="34">
        <f t="shared" si="0"/>
        <v>1.0960000000000001</v>
      </c>
      <c r="G73" s="75">
        <f>(C73/C230)*G11</f>
        <v>7.2845287867389114E-2</v>
      </c>
      <c r="H73" s="76">
        <f t="shared" si="1"/>
        <v>1.1688452878673892</v>
      </c>
      <c r="I73" s="45"/>
      <c r="J73" s="38"/>
      <c r="K73" s="6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</row>
    <row r="74" spans="1:22" x14ac:dyDescent="0.25">
      <c r="A74" s="31">
        <v>265</v>
      </c>
      <c r="B74" s="32">
        <v>81500519</v>
      </c>
      <c r="C74" s="33">
        <v>53.2</v>
      </c>
      <c r="D74" s="34">
        <v>0.755</v>
      </c>
      <c r="E74" s="34">
        <v>0.75900000000000001</v>
      </c>
      <c r="F74" s="34">
        <f t="shared" si="0"/>
        <v>4.0000000000000036E-3</v>
      </c>
      <c r="G74" s="75">
        <f>(C74/C230)*G11</f>
        <v>8.4986169178620646E-2</v>
      </c>
      <c r="H74" s="76">
        <f t="shared" si="1"/>
        <v>8.898616917862065E-2</v>
      </c>
      <c r="I74" s="45"/>
      <c r="J74" s="38"/>
      <c r="K74" s="6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</row>
    <row r="75" spans="1:22" x14ac:dyDescent="0.25">
      <c r="A75" s="31">
        <v>266</v>
      </c>
      <c r="B75" s="32">
        <v>81500516</v>
      </c>
      <c r="C75" s="33">
        <v>42.9</v>
      </c>
      <c r="D75" s="34">
        <v>1.4430000000000001</v>
      </c>
      <c r="E75" s="34">
        <v>1.4490000000000001</v>
      </c>
      <c r="F75" s="34">
        <f t="shared" si="0"/>
        <v>6.0000000000000053E-3</v>
      </c>
      <c r="G75" s="75">
        <f>(C75/C230)*G11</f>
        <v>6.8532080033135809E-2</v>
      </c>
      <c r="H75" s="76">
        <f t="shared" si="1"/>
        <v>7.4532080033135814E-2</v>
      </c>
      <c r="I75" s="45"/>
      <c r="J75" s="38"/>
      <c r="K75" s="6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</row>
    <row r="76" spans="1:22" x14ac:dyDescent="0.25">
      <c r="A76" s="31">
        <v>267</v>
      </c>
      <c r="B76" s="32">
        <v>81500512</v>
      </c>
      <c r="C76" s="33">
        <v>77.2</v>
      </c>
      <c r="D76" s="34">
        <v>1.4970000000000001</v>
      </c>
      <c r="E76" s="34">
        <v>1.4970000000000001</v>
      </c>
      <c r="F76" s="34">
        <f t="shared" si="0"/>
        <v>0</v>
      </c>
      <c r="G76" s="75">
        <f>(C76/C230)*G11</f>
        <v>0.12332579437198334</v>
      </c>
      <c r="H76" s="76">
        <f t="shared" si="1"/>
        <v>0.12332579437198334</v>
      </c>
      <c r="I76" s="45"/>
      <c r="J76" s="38"/>
      <c r="K76" s="6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</row>
    <row r="77" spans="1:22" x14ac:dyDescent="0.25">
      <c r="A77" s="31">
        <v>268</v>
      </c>
      <c r="B77" s="32">
        <v>81500518</v>
      </c>
      <c r="C77" s="33">
        <v>77</v>
      </c>
      <c r="D77" s="34">
        <v>5.15</v>
      </c>
      <c r="E77" s="34">
        <v>6.06</v>
      </c>
      <c r="F77" s="34">
        <f t="shared" si="0"/>
        <v>0.90999999999999925</v>
      </c>
      <c r="G77" s="75">
        <f>(C77/C230)*G11</f>
        <v>0.12300629749537198</v>
      </c>
      <c r="H77" s="76">
        <f t="shared" si="1"/>
        <v>1.0330062974953713</v>
      </c>
      <c r="I77" s="45"/>
      <c r="J77" s="38"/>
      <c r="K77" s="6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</row>
    <row r="78" spans="1:22" x14ac:dyDescent="0.25">
      <c r="A78" s="31">
        <v>269</v>
      </c>
      <c r="B78" s="32">
        <v>81500517</v>
      </c>
      <c r="C78" s="33">
        <v>47.2</v>
      </c>
      <c r="D78" s="34">
        <v>3.72</v>
      </c>
      <c r="E78" s="34">
        <v>3.9889999999999999</v>
      </c>
      <c r="F78" s="34">
        <f t="shared" si="0"/>
        <v>0.26899999999999968</v>
      </c>
      <c r="G78" s="75">
        <f>(C78/C230)*G11</f>
        <v>7.5401262880279971E-2</v>
      </c>
      <c r="H78" s="76">
        <f t="shared" si="1"/>
        <v>0.34440126288027967</v>
      </c>
      <c r="I78" s="45"/>
      <c r="J78" s="38"/>
      <c r="K78" s="6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</row>
    <row r="79" spans="1:22" x14ac:dyDescent="0.25">
      <c r="A79" s="31">
        <v>270</v>
      </c>
      <c r="B79" s="32">
        <v>81500514</v>
      </c>
      <c r="C79" s="33">
        <v>52.4</v>
      </c>
      <c r="D79" s="34">
        <v>2.4</v>
      </c>
      <c r="E79" s="34">
        <v>2.7919999999999998</v>
      </c>
      <c r="F79" s="34">
        <f t="shared" ref="F79:F142" si="2">E79-D79</f>
        <v>0.3919999999999999</v>
      </c>
      <c r="G79" s="75">
        <f>(C79/C230)*G11</f>
        <v>8.3708181672175211E-2</v>
      </c>
      <c r="H79" s="76">
        <f t="shared" ref="H79:H142" si="3">G79+F79</f>
        <v>0.4757081816721751</v>
      </c>
      <c r="I79" s="45"/>
      <c r="J79" s="38"/>
      <c r="K79" s="6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</row>
    <row r="80" spans="1:22" x14ac:dyDescent="0.25">
      <c r="A80" s="31">
        <v>271</v>
      </c>
      <c r="B80" s="32">
        <v>81500508</v>
      </c>
      <c r="C80" s="33">
        <v>48.2</v>
      </c>
      <c r="D80" s="34">
        <v>0</v>
      </c>
      <c r="E80" s="34">
        <v>0</v>
      </c>
      <c r="F80" s="34">
        <f t="shared" si="2"/>
        <v>0</v>
      </c>
      <c r="G80" s="75">
        <f>(C80/C230)*G11</f>
        <v>7.6998747263336748E-2</v>
      </c>
      <c r="H80" s="76">
        <f t="shared" si="3"/>
        <v>7.6998747263336748E-2</v>
      </c>
      <c r="I80" s="45"/>
      <c r="J80" s="38"/>
      <c r="K80" s="6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</row>
    <row r="81" spans="1:22" x14ac:dyDescent="0.25">
      <c r="A81" s="31">
        <v>272</v>
      </c>
      <c r="B81" s="32">
        <v>81500513</v>
      </c>
      <c r="C81" s="33">
        <v>44.6</v>
      </c>
      <c r="D81" s="34">
        <v>1.37</v>
      </c>
      <c r="E81" s="34">
        <v>1.7310000000000001</v>
      </c>
      <c r="F81" s="34">
        <f t="shared" si="2"/>
        <v>0.36099999999999999</v>
      </c>
      <c r="G81" s="75">
        <f>(C81/C230)*G11</f>
        <v>7.1247803484332337E-2</v>
      </c>
      <c r="H81" s="76">
        <f t="shared" si="3"/>
        <v>0.43224780348433234</v>
      </c>
      <c r="I81" s="45"/>
      <c r="J81" s="38"/>
      <c r="K81" s="6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x14ac:dyDescent="0.25">
      <c r="A82" s="31">
        <v>273</v>
      </c>
      <c r="B82" s="32">
        <v>81500509</v>
      </c>
      <c r="C82" s="33">
        <v>63.7</v>
      </c>
      <c r="D82" s="34">
        <v>2.5</v>
      </c>
      <c r="E82" s="34">
        <v>3.0539999999999998</v>
      </c>
      <c r="F82" s="34">
        <f t="shared" si="2"/>
        <v>0.55399999999999983</v>
      </c>
      <c r="G82" s="75">
        <f>(C82/C230)*G11</f>
        <v>0.10175975520071681</v>
      </c>
      <c r="H82" s="76">
        <f t="shared" si="3"/>
        <v>0.65575975520071661</v>
      </c>
      <c r="I82" s="45"/>
      <c r="J82" s="38"/>
      <c r="K82" s="6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x14ac:dyDescent="0.25">
      <c r="A83" s="31">
        <v>274</v>
      </c>
      <c r="B83" s="32">
        <v>81500506</v>
      </c>
      <c r="C83" s="33">
        <v>36.4</v>
      </c>
      <c r="D83" s="34">
        <v>0</v>
      </c>
      <c r="E83" s="34">
        <v>0</v>
      </c>
      <c r="F83" s="34">
        <f t="shared" si="2"/>
        <v>0</v>
      </c>
      <c r="G83" s="75">
        <f>(C83/C230)*G11</f>
        <v>5.8148431543266751E-2</v>
      </c>
      <c r="H83" s="76">
        <f t="shared" si="3"/>
        <v>5.8148431543266751E-2</v>
      </c>
      <c r="I83" s="45"/>
      <c r="J83" s="38"/>
      <c r="K83" s="6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x14ac:dyDescent="0.25">
      <c r="A84" s="31">
        <v>275</v>
      </c>
      <c r="B84" s="32">
        <v>81500505</v>
      </c>
      <c r="C84" s="33">
        <v>64.2</v>
      </c>
      <c r="D84" s="34">
        <v>5.84</v>
      </c>
      <c r="E84" s="34">
        <v>7.532</v>
      </c>
      <c r="F84" s="34">
        <f t="shared" si="2"/>
        <v>1.6920000000000002</v>
      </c>
      <c r="G84" s="75">
        <f>(C84/C230)*G11</f>
        <v>0.10255849739224521</v>
      </c>
      <c r="H84" s="76">
        <f t="shared" si="3"/>
        <v>1.7945584973922455</v>
      </c>
      <c r="I84" s="45"/>
      <c r="J84" s="38"/>
      <c r="K84" s="6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x14ac:dyDescent="0.25">
      <c r="A85" s="31">
        <v>276</v>
      </c>
      <c r="B85" s="32">
        <v>81500515</v>
      </c>
      <c r="C85" s="33">
        <v>45.5</v>
      </c>
      <c r="D85" s="34">
        <v>5.43</v>
      </c>
      <c r="E85" s="34">
        <v>5.952</v>
      </c>
      <c r="F85" s="34">
        <f t="shared" si="2"/>
        <v>0.52200000000000024</v>
      </c>
      <c r="G85" s="75">
        <f>(C85/C230)*G11</f>
        <v>7.2685539429083443E-2</v>
      </c>
      <c r="H85" s="76">
        <f t="shared" si="3"/>
        <v>0.59468553942908364</v>
      </c>
      <c r="I85" s="45"/>
      <c r="J85" s="38"/>
      <c r="K85" s="6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x14ac:dyDescent="0.25">
      <c r="A86" s="31">
        <v>277</v>
      </c>
      <c r="B86" s="32">
        <v>81500420</v>
      </c>
      <c r="C86" s="33">
        <v>52.7</v>
      </c>
      <c r="D86" s="34">
        <v>7.18</v>
      </c>
      <c r="E86" s="34">
        <v>8.0760000000000005</v>
      </c>
      <c r="F86" s="34">
        <f t="shared" si="2"/>
        <v>0.8960000000000008</v>
      </c>
      <c r="G86" s="75">
        <f>(C86/C230)*G11</f>
        <v>8.4187426987092251E-2</v>
      </c>
      <c r="H86" s="76">
        <f t="shared" si="3"/>
        <v>0.98018742698709305</v>
      </c>
      <c r="I86" s="45"/>
      <c r="J86" s="38"/>
      <c r="K86" s="6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x14ac:dyDescent="0.25">
      <c r="A87" s="31">
        <v>278</v>
      </c>
      <c r="B87" s="32">
        <v>81500510</v>
      </c>
      <c r="C87" s="33">
        <v>42.9</v>
      </c>
      <c r="D87" s="34">
        <v>5.0599999999999996</v>
      </c>
      <c r="E87" s="34">
        <v>5.5179999999999998</v>
      </c>
      <c r="F87" s="34">
        <f t="shared" si="2"/>
        <v>0.45800000000000018</v>
      </c>
      <c r="G87" s="75">
        <f>(C87/C230)*G11</f>
        <v>6.8532080033135809E-2</v>
      </c>
      <c r="H87" s="76">
        <f t="shared" si="3"/>
        <v>0.52653208003313601</v>
      </c>
      <c r="I87" s="45"/>
      <c r="J87" s="38"/>
      <c r="K87" s="6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x14ac:dyDescent="0.25">
      <c r="A88" s="31">
        <v>279</v>
      </c>
      <c r="B88" s="32">
        <v>81500511</v>
      </c>
      <c r="C88" s="33">
        <v>77</v>
      </c>
      <c r="D88" s="34">
        <v>14.87</v>
      </c>
      <c r="E88" s="34">
        <v>16.844000000000001</v>
      </c>
      <c r="F88" s="34">
        <f t="shared" si="2"/>
        <v>1.974000000000002</v>
      </c>
      <c r="G88" s="75">
        <f>(C88/C230)*G11</f>
        <v>0.12300629749537198</v>
      </c>
      <c r="H88" s="76">
        <f t="shared" si="3"/>
        <v>2.097006297495374</v>
      </c>
      <c r="I88" s="45"/>
      <c r="J88" s="38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x14ac:dyDescent="0.25">
      <c r="A89" s="31">
        <v>280</v>
      </c>
      <c r="B89" s="32">
        <v>81500504</v>
      </c>
      <c r="C89" s="33">
        <v>76.900000000000006</v>
      </c>
      <c r="D89" s="34">
        <v>9.3699999999999992</v>
      </c>
      <c r="E89" s="34">
        <v>10.038</v>
      </c>
      <c r="F89" s="34">
        <f t="shared" si="2"/>
        <v>0.66800000000000104</v>
      </c>
      <c r="G89" s="75">
        <f>(C89/C230)*G11</f>
        <v>0.1228465490570663</v>
      </c>
      <c r="H89" s="76">
        <f t="shared" si="3"/>
        <v>0.79084654905706731</v>
      </c>
      <c r="I89" s="45"/>
      <c r="J89" s="38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x14ac:dyDescent="0.25">
      <c r="A90" s="31">
        <v>281</v>
      </c>
      <c r="B90" s="32">
        <v>81500507</v>
      </c>
      <c r="C90" s="33">
        <v>46.7</v>
      </c>
      <c r="D90" s="34">
        <v>3.5</v>
      </c>
      <c r="E90" s="34">
        <v>4.2160000000000002</v>
      </c>
      <c r="F90" s="34">
        <f t="shared" si="2"/>
        <v>0.71600000000000019</v>
      </c>
      <c r="G90" s="75">
        <f>(C90/C230)*G11</f>
        <v>7.4602520688751575E-2</v>
      </c>
      <c r="H90" s="76">
        <f t="shared" si="3"/>
        <v>0.79060252068875181</v>
      </c>
      <c r="I90" s="45"/>
      <c r="J90" s="38"/>
      <c r="K90" s="6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x14ac:dyDescent="0.25">
      <c r="A91" s="31">
        <v>282</v>
      </c>
      <c r="B91" s="32">
        <v>81500414</v>
      </c>
      <c r="C91" s="33">
        <v>52.2</v>
      </c>
      <c r="D91" s="34">
        <v>4.79</v>
      </c>
      <c r="E91" s="34">
        <v>5.6749999999999998</v>
      </c>
      <c r="F91" s="34">
        <f t="shared" si="2"/>
        <v>0.88499999999999979</v>
      </c>
      <c r="G91" s="75">
        <f>(C91/C230)*G11</f>
        <v>8.3388684795563869E-2</v>
      </c>
      <c r="H91" s="76">
        <f t="shared" si="3"/>
        <v>0.96838868479556361</v>
      </c>
      <c r="I91" s="45"/>
      <c r="J91" s="38"/>
      <c r="K91" s="6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x14ac:dyDescent="0.25">
      <c r="A92" s="31">
        <v>283</v>
      </c>
      <c r="B92" s="32">
        <v>81500415</v>
      </c>
      <c r="C92" s="33">
        <v>48.3</v>
      </c>
      <c r="D92" s="34">
        <v>5.68</v>
      </c>
      <c r="E92" s="34">
        <v>6.5270000000000001</v>
      </c>
      <c r="F92" s="34">
        <f t="shared" si="2"/>
        <v>0.84700000000000042</v>
      </c>
      <c r="G92" s="75">
        <f>(C92/C230)*G11</f>
        <v>7.7158495701642418E-2</v>
      </c>
      <c r="H92" s="76">
        <f t="shared" si="3"/>
        <v>0.92415849570164288</v>
      </c>
      <c r="I92" s="45"/>
      <c r="J92" s="38"/>
      <c r="K92" s="6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x14ac:dyDescent="0.25">
      <c r="A93" s="31">
        <v>284</v>
      </c>
      <c r="B93" s="1">
        <v>81500422</v>
      </c>
      <c r="C93" s="2">
        <v>44.6</v>
      </c>
      <c r="D93" s="34">
        <v>4.25</v>
      </c>
      <c r="E93" s="34">
        <v>5.1289999999999996</v>
      </c>
      <c r="F93" s="34">
        <f t="shared" si="2"/>
        <v>0.87899999999999956</v>
      </c>
      <c r="G93" s="75">
        <f>(C93/C230)*G11</f>
        <v>7.1247803484332337E-2</v>
      </c>
      <c r="H93" s="76">
        <f t="shared" si="3"/>
        <v>0.95024780348433191</v>
      </c>
      <c r="I93" s="45"/>
      <c r="J93" s="38"/>
      <c r="K93" s="6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x14ac:dyDescent="0.25">
      <c r="A94" s="31">
        <v>285</v>
      </c>
      <c r="B94" s="1">
        <v>81500419</v>
      </c>
      <c r="C94" s="2">
        <v>63.6</v>
      </c>
      <c r="D94" s="34">
        <v>4.4400000000000004</v>
      </c>
      <c r="E94" s="34">
        <v>5.0170000000000003</v>
      </c>
      <c r="F94" s="34">
        <f t="shared" si="2"/>
        <v>0.57699999999999996</v>
      </c>
      <c r="G94" s="75">
        <f>(C94/C230)*G11</f>
        <v>0.10160000676241114</v>
      </c>
      <c r="H94" s="76">
        <f t="shared" si="3"/>
        <v>0.67860000676241106</v>
      </c>
      <c r="I94" s="45"/>
      <c r="J94" s="38"/>
      <c r="K94" s="6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x14ac:dyDescent="0.25">
      <c r="A95" s="31">
        <v>286</v>
      </c>
      <c r="B95" s="1">
        <v>81500411</v>
      </c>
      <c r="C95" s="2">
        <v>35.799999999999997</v>
      </c>
      <c r="D95" s="34">
        <v>3.29</v>
      </c>
      <c r="E95" s="34">
        <v>3.726</v>
      </c>
      <c r="F95" s="34">
        <f t="shared" si="2"/>
        <v>0.43599999999999994</v>
      </c>
      <c r="G95" s="75">
        <f>(C95/C230)*G11</f>
        <v>5.7189940913432678E-2</v>
      </c>
      <c r="H95" s="76">
        <f t="shared" si="3"/>
        <v>0.4931899409134326</v>
      </c>
      <c r="I95" s="45"/>
      <c r="J95" s="38"/>
      <c r="K95" s="6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x14ac:dyDescent="0.25">
      <c r="A96" s="31">
        <v>287</v>
      </c>
      <c r="B96" s="1">
        <v>81500409</v>
      </c>
      <c r="C96" s="2">
        <v>64.3</v>
      </c>
      <c r="D96" s="34">
        <v>0.31</v>
      </c>
      <c r="E96" s="34">
        <v>0.82699999999999996</v>
      </c>
      <c r="F96" s="34">
        <f t="shared" si="2"/>
        <v>0.5169999999999999</v>
      </c>
      <c r="G96" s="75">
        <f>(C96/C230)*G11</f>
        <v>0.10271824583055088</v>
      </c>
      <c r="H96" s="76">
        <f t="shared" si="3"/>
        <v>0.6197182458305508</v>
      </c>
      <c r="I96" s="45"/>
      <c r="J96" s="38"/>
      <c r="K96" s="6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x14ac:dyDescent="0.25">
      <c r="A97" s="31">
        <v>288</v>
      </c>
      <c r="B97" s="1">
        <v>81500423</v>
      </c>
      <c r="C97" s="2">
        <v>45.4</v>
      </c>
      <c r="D97" s="34">
        <v>3.61</v>
      </c>
      <c r="E97" s="34">
        <v>4.3360000000000003</v>
      </c>
      <c r="F97" s="34">
        <f t="shared" si="2"/>
        <v>0.72600000000000042</v>
      </c>
      <c r="G97" s="75">
        <f>(C97/C230)*G11</f>
        <v>7.2525790990777758E-2</v>
      </c>
      <c r="H97" s="76">
        <f t="shared" si="3"/>
        <v>0.79852579099077814</v>
      </c>
      <c r="I97" s="45"/>
      <c r="J97" s="38"/>
      <c r="K97" s="6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x14ac:dyDescent="0.25">
      <c r="A98" s="31">
        <v>289</v>
      </c>
      <c r="B98" s="1">
        <v>81500528</v>
      </c>
      <c r="C98" s="2">
        <v>52.9</v>
      </c>
      <c r="D98" s="34">
        <v>0.34300000000000003</v>
      </c>
      <c r="E98" s="34">
        <v>0.45800000000000002</v>
      </c>
      <c r="F98" s="34">
        <f t="shared" si="2"/>
        <v>0.11499999999999999</v>
      </c>
      <c r="G98" s="75">
        <f>(C98/C230)*G11</f>
        <v>8.4506923863703606E-2</v>
      </c>
      <c r="H98" s="76">
        <f t="shared" si="3"/>
        <v>0.19950692386370361</v>
      </c>
      <c r="I98" s="45"/>
      <c r="J98" s="38"/>
      <c r="K98" s="6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x14ac:dyDescent="0.25">
      <c r="A99" s="31">
        <v>290</v>
      </c>
      <c r="B99" s="1">
        <v>81500416</v>
      </c>
      <c r="C99" s="2">
        <v>43</v>
      </c>
      <c r="D99" s="34">
        <v>1.01</v>
      </c>
      <c r="E99" s="34">
        <v>1.5289999999999999</v>
      </c>
      <c r="F99" s="34">
        <f t="shared" si="2"/>
        <v>0.51899999999999991</v>
      </c>
      <c r="G99" s="75">
        <f>(C99/C230)*G11</f>
        <v>6.8691828471441493E-2</v>
      </c>
      <c r="H99" s="76">
        <f t="shared" si="3"/>
        <v>0.58769182847144141</v>
      </c>
      <c r="I99" s="45"/>
      <c r="J99" s="38"/>
      <c r="K99" s="6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x14ac:dyDescent="0.25">
      <c r="A100" s="31">
        <v>291</v>
      </c>
      <c r="B100" s="1">
        <v>81500421</v>
      </c>
      <c r="C100" s="2">
        <v>76.7</v>
      </c>
      <c r="D100" s="34">
        <v>2.37</v>
      </c>
      <c r="E100" s="34">
        <v>2.7549999999999999</v>
      </c>
      <c r="F100" s="34">
        <f t="shared" si="2"/>
        <v>0.38499999999999979</v>
      </c>
      <c r="G100" s="75">
        <f>(C100/C230)*G11</f>
        <v>0.12252705218045495</v>
      </c>
      <c r="H100" s="76">
        <f t="shared" si="3"/>
        <v>0.50752705218045469</v>
      </c>
      <c r="I100" s="45"/>
      <c r="J100" s="38"/>
      <c r="K100" s="6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x14ac:dyDescent="0.25">
      <c r="A101" s="31">
        <v>292</v>
      </c>
      <c r="B101" s="1">
        <v>81500413</v>
      </c>
      <c r="C101" s="2">
        <v>77.900000000000006</v>
      </c>
      <c r="D101" s="34">
        <v>9.2799999999999994</v>
      </c>
      <c r="E101" s="34">
        <v>10.535</v>
      </c>
      <c r="F101" s="34">
        <f t="shared" si="2"/>
        <v>1.2550000000000008</v>
      </c>
      <c r="G101" s="75">
        <f>(C101/C230)*G11</f>
        <v>0.12444403344012309</v>
      </c>
      <c r="H101" s="76">
        <f t="shared" si="3"/>
        <v>1.3794440334401239</v>
      </c>
      <c r="I101" s="45"/>
      <c r="J101" s="38"/>
      <c r="K101" s="6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x14ac:dyDescent="0.25">
      <c r="A102" s="31">
        <v>293</v>
      </c>
      <c r="B102" s="1">
        <v>81500418</v>
      </c>
      <c r="C102" s="2">
        <v>47</v>
      </c>
      <c r="D102" s="34">
        <v>0</v>
      </c>
      <c r="E102" s="34">
        <v>0</v>
      </c>
      <c r="F102" s="34">
        <f t="shared" si="2"/>
        <v>0</v>
      </c>
      <c r="G102" s="75">
        <f>(C102/C230)*G11</f>
        <v>7.5081766003668615E-2</v>
      </c>
      <c r="H102" s="76">
        <f t="shared" si="3"/>
        <v>7.5081766003668615E-2</v>
      </c>
      <c r="I102" s="45"/>
      <c r="J102" s="38"/>
      <c r="K102" s="6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x14ac:dyDescent="0.25">
      <c r="A103" s="31">
        <v>294</v>
      </c>
      <c r="B103" s="1">
        <v>81500533</v>
      </c>
      <c r="C103" s="2">
        <v>52</v>
      </c>
      <c r="D103" s="34">
        <v>0.75</v>
      </c>
      <c r="E103" s="34">
        <v>0.91500000000000004</v>
      </c>
      <c r="F103" s="34">
        <f t="shared" si="2"/>
        <v>0.16500000000000004</v>
      </c>
      <c r="G103" s="75">
        <f>(C103/C230)*G11</f>
        <v>8.30691879189525E-2</v>
      </c>
      <c r="H103" s="76">
        <f t="shared" si="3"/>
        <v>0.24806918791895255</v>
      </c>
      <c r="I103" s="45"/>
      <c r="J103" s="38"/>
      <c r="K103" s="6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x14ac:dyDescent="0.25">
      <c r="A104" s="31">
        <v>295</v>
      </c>
      <c r="B104" s="1">
        <v>81500532</v>
      </c>
      <c r="C104" s="2">
        <v>48.1</v>
      </c>
      <c r="D104" s="34">
        <v>9.0399999999999991</v>
      </c>
      <c r="E104" s="34">
        <v>9.0540000000000003</v>
      </c>
      <c r="F104" s="34">
        <f t="shared" si="2"/>
        <v>1.4000000000001123E-2</v>
      </c>
      <c r="G104" s="75">
        <f>(C104/C230)*G11</f>
        <v>7.6838998825031063E-2</v>
      </c>
      <c r="H104" s="76">
        <f t="shared" si="3"/>
        <v>9.0838998825032186E-2</v>
      </c>
      <c r="I104" s="45"/>
      <c r="J104" s="38"/>
      <c r="K104" s="84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x14ac:dyDescent="0.25">
      <c r="A105" s="31">
        <v>296</v>
      </c>
      <c r="B105" s="1">
        <v>81500529</v>
      </c>
      <c r="C105" s="2">
        <v>44.7</v>
      </c>
      <c r="D105" s="34">
        <v>6.67</v>
      </c>
      <c r="E105" s="34">
        <v>7.59</v>
      </c>
      <c r="F105" s="34">
        <f t="shared" si="2"/>
        <v>0.91999999999999993</v>
      </c>
      <c r="G105" s="75">
        <f>(C105/C230)*G11</f>
        <v>7.1407551922638021E-2</v>
      </c>
      <c r="H105" s="76">
        <f t="shared" si="3"/>
        <v>0.99140755192263796</v>
      </c>
      <c r="I105" s="45"/>
      <c r="J105" s="38"/>
      <c r="K105" s="6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x14ac:dyDescent="0.25">
      <c r="A106" s="31">
        <v>297</v>
      </c>
      <c r="B106" s="1">
        <v>81500410</v>
      </c>
      <c r="C106" s="2">
        <v>63.6</v>
      </c>
      <c r="D106" s="34">
        <v>3.97</v>
      </c>
      <c r="E106" s="34">
        <v>4.0140000000000002</v>
      </c>
      <c r="F106" s="34">
        <f t="shared" si="2"/>
        <v>4.4000000000000039E-2</v>
      </c>
      <c r="G106" s="75">
        <f>(C106/C230)*G11</f>
        <v>0.10160000676241114</v>
      </c>
      <c r="H106" s="76">
        <f t="shared" si="3"/>
        <v>0.14560000676241119</v>
      </c>
      <c r="I106" s="45"/>
      <c r="J106" s="38"/>
      <c r="K106" s="6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x14ac:dyDescent="0.25">
      <c r="A107" s="31">
        <v>298</v>
      </c>
      <c r="B107" s="1">
        <v>81500412</v>
      </c>
      <c r="C107" s="2">
        <v>36.4</v>
      </c>
      <c r="D107" s="42">
        <v>0.76300000000000001</v>
      </c>
      <c r="E107" s="42">
        <v>0.76300000000000001</v>
      </c>
      <c r="F107" s="34">
        <f t="shared" si="2"/>
        <v>0</v>
      </c>
      <c r="G107" s="75">
        <f>(C107/C230)*G11</f>
        <v>5.8148431543266751E-2</v>
      </c>
      <c r="H107" s="76">
        <f t="shared" si="3"/>
        <v>5.8148431543266751E-2</v>
      </c>
      <c r="I107" s="45"/>
      <c r="J107" s="38"/>
      <c r="K107" s="6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x14ac:dyDescent="0.25">
      <c r="A108" s="31">
        <v>299</v>
      </c>
      <c r="B108" s="1">
        <v>81500417</v>
      </c>
      <c r="C108" s="2">
        <v>64.3</v>
      </c>
      <c r="D108" s="42">
        <v>8.09</v>
      </c>
      <c r="E108" s="42">
        <v>9.1479999999999997</v>
      </c>
      <c r="F108" s="34">
        <f t="shared" si="2"/>
        <v>1.0579999999999998</v>
      </c>
      <c r="G108" s="75">
        <f>(C108/C230)*G11</f>
        <v>0.10271824583055088</v>
      </c>
      <c r="H108" s="76">
        <f t="shared" si="3"/>
        <v>1.1607182458305507</v>
      </c>
      <c r="I108" s="45"/>
      <c r="J108" s="38"/>
      <c r="K108" s="6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x14ac:dyDescent="0.25">
      <c r="A109" s="31">
        <v>300</v>
      </c>
      <c r="B109" s="1">
        <v>81500408</v>
      </c>
      <c r="C109" s="2">
        <v>45.6</v>
      </c>
      <c r="D109" s="34">
        <v>1.23</v>
      </c>
      <c r="E109" s="34">
        <v>1.2769999999999999</v>
      </c>
      <c r="F109" s="34">
        <f t="shared" si="2"/>
        <v>4.6999999999999931E-2</v>
      </c>
      <c r="G109" s="75">
        <f>(C109/C230)*G11</f>
        <v>7.2845287867389114E-2</v>
      </c>
      <c r="H109" s="76">
        <f t="shared" si="3"/>
        <v>0.11984528786738904</v>
      </c>
      <c r="I109" s="45"/>
      <c r="J109" s="38"/>
      <c r="K109" s="6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x14ac:dyDescent="0.25">
      <c r="A110" s="31">
        <v>301</v>
      </c>
      <c r="B110" s="1">
        <v>81500535</v>
      </c>
      <c r="C110" s="2">
        <v>53.1</v>
      </c>
      <c r="D110" s="34">
        <v>8.08</v>
      </c>
      <c r="E110" s="34">
        <v>9.2460000000000004</v>
      </c>
      <c r="F110" s="34">
        <f t="shared" si="2"/>
        <v>1.1660000000000004</v>
      </c>
      <c r="G110" s="75">
        <f>(C110/C230)*G11</f>
        <v>8.4826420740314962E-2</v>
      </c>
      <c r="H110" s="76">
        <f t="shared" si="3"/>
        <v>1.2508264207403152</v>
      </c>
      <c r="I110" s="45"/>
      <c r="J110" s="38"/>
      <c r="K110" s="6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x14ac:dyDescent="0.25">
      <c r="A111" s="31">
        <v>302</v>
      </c>
      <c r="B111" s="32">
        <v>81500448</v>
      </c>
      <c r="C111" s="33">
        <v>42.9</v>
      </c>
      <c r="D111" s="34">
        <v>5.54</v>
      </c>
      <c r="E111" s="34">
        <v>6.6</v>
      </c>
      <c r="F111" s="34">
        <f t="shared" si="2"/>
        <v>1.0599999999999996</v>
      </c>
      <c r="G111" s="75">
        <f>(C111/C230)*G11</f>
        <v>6.8532080033135809E-2</v>
      </c>
      <c r="H111" s="76">
        <f t="shared" si="3"/>
        <v>1.1285320800331353</v>
      </c>
      <c r="I111" s="45"/>
      <c r="J111" s="38"/>
      <c r="K111" s="6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x14ac:dyDescent="0.25">
      <c r="A112" s="31">
        <v>303</v>
      </c>
      <c r="B112" s="32">
        <v>81500451</v>
      </c>
      <c r="C112" s="33">
        <v>76.900000000000006</v>
      </c>
      <c r="D112" s="34">
        <v>0.182</v>
      </c>
      <c r="E112" s="34">
        <v>0.191</v>
      </c>
      <c r="F112" s="34">
        <f t="shared" si="2"/>
        <v>9.000000000000008E-3</v>
      </c>
      <c r="G112" s="75">
        <f>(C112/C230)*G11</f>
        <v>0.1228465490570663</v>
      </c>
      <c r="H112" s="76">
        <f t="shared" si="3"/>
        <v>0.1318465490570663</v>
      </c>
      <c r="I112" s="45"/>
      <c r="J112" s="38"/>
      <c r="K112" s="6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x14ac:dyDescent="0.25">
      <c r="A113" s="31">
        <v>304</v>
      </c>
      <c r="B113" s="41">
        <v>81500449</v>
      </c>
      <c r="C113" s="33">
        <v>77.400000000000006</v>
      </c>
      <c r="D113" s="34">
        <v>1.97</v>
      </c>
      <c r="E113" s="34">
        <v>2.3849999999999998</v>
      </c>
      <c r="F113" s="34">
        <f t="shared" si="2"/>
        <v>0.41499999999999981</v>
      </c>
      <c r="G113" s="75">
        <f>(C113/C230)*G11</f>
        <v>0.1236452912485947</v>
      </c>
      <c r="H113" s="76">
        <f t="shared" si="3"/>
        <v>0.5386452912485945</v>
      </c>
      <c r="I113" s="45"/>
      <c r="J113" s="38"/>
      <c r="K113" s="6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x14ac:dyDescent="0.25">
      <c r="A114" s="31">
        <v>305</v>
      </c>
      <c r="B114" s="32">
        <v>81500452</v>
      </c>
      <c r="C114" s="33">
        <v>47.1</v>
      </c>
      <c r="D114" s="34">
        <v>0</v>
      </c>
      <c r="E114" s="34">
        <v>0</v>
      </c>
      <c r="F114" s="34">
        <f t="shared" si="2"/>
        <v>0</v>
      </c>
      <c r="G114" s="75">
        <f>(C114/C230)*G11</f>
        <v>7.5241514441974286E-2</v>
      </c>
      <c r="H114" s="76">
        <f t="shared" si="3"/>
        <v>7.5241514441974286E-2</v>
      </c>
      <c r="I114" s="45"/>
      <c r="J114" s="38"/>
      <c r="K114" s="6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x14ac:dyDescent="0.25">
      <c r="A115" s="31">
        <v>306</v>
      </c>
      <c r="B115" s="32">
        <v>81500534</v>
      </c>
      <c r="C115" s="33">
        <v>52.1</v>
      </c>
      <c r="D115" s="34">
        <v>4.4999999999999998E-2</v>
      </c>
      <c r="E115" s="34">
        <v>4.4999999999999998E-2</v>
      </c>
      <c r="F115" s="34">
        <f t="shared" si="2"/>
        <v>0</v>
      </c>
      <c r="G115" s="75">
        <f>(C115/C230)*G11</f>
        <v>8.3228936357258185E-2</v>
      </c>
      <c r="H115" s="76">
        <f t="shared" si="3"/>
        <v>8.3228936357258185E-2</v>
      </c>
      <c r="I115" s="45"/>
      <c r="J115" s="38"/>
      <c r="K115" s="6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x14ac:dyDescent="0.25">
      <c r="A116" s="31">
        <v>307</v>
      </c>
      <c r="B116" s="32">
        <v>81500539</v>
      </c>
      <c r="C116" s="33">
        <v>48.3</v>
      </c>
      <c r="D116" s="34">
        <v>4.33</v>
      </c>
      <c r="E116" s="34">
        <v>4.6189999999999998</v>
      </c>
      <c r="F116" s="34">
        <f t="shared" si="2"/>
        <v>0.2889999999999997</v>
      </c>
      <c r="G116" s="75">
        <f>(C116/C230)*G11</f>
        <v>7.7158495701642418E-2</v>
      </c>
      <c r="H116" s="76">
        <f t="shared" si="3"/>
        <v>0.36615849570164211</v>
      </c>
      <c r="I116" s="45"/>
      <c r="J116" s="38"/>
      <c r="K116" s="6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x14ac:dyDescent="0.25">
      <c r="A117" s="31">
        <v>308</v>
      </c>
      <c r="B117" s="32">
        <v>81500530</v>
      </c>
      <c r="C117" s="33">
        <v>44.8</v>
      </c>
      <c r="D117" s="34">
        <v>0</v>
      </c>
      <c r="E117" s="34">
        <v>0</v>
      </c>
      <c r="F117" s="34">
        <f t="shared" si="2"/>
        <v>0</v>
      </c>
      <c r="G117" s="75">
        <f>(C117/C230)*G11</f>
        <v>7.1567300360943692E-2</v>
      </c>
      <c r="H117" s="76">
        <f t="shared" si="3"/>
        <v>7.1567300360943692E-2</v>
      </c>
      <c r="I117" s="45"/>
      <c r="J117" s="38"/>
      <c r="K117" s="6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x14ac:dyDescent="0.25">
      <c r="A118" s="31">
        <v>309</v>
      </c>
      <c r="B118" s="32">
        <v>81500288</v>
      </c>
      <c r="C118" s="33">
        <v>64</v>
      </c>
      <c r="D118" s="34">
        <v>5.37</v>
      </c>
      <c r="E118" s="34">
        <v>6.4429999999999996</v>
      </c>
      <c r="F118" s="34">
        <f t="shared" si="2"/>
        <v>1.0729999999999995</v>
      </c>
      <c r="G118" s="75">
        <f>(C118/C230)*G11</f>
        <v>0.10223900051563385</v>
      </c>
      <c r="H118" s="76">
        <f t="shared" si="3"/>
        <v>1.1752390005156335</v>
      </c>
      <c r="I118" s="45"/>
      <c r="J118" s="38"/>
      <c r="K118" s="6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x14ac:dyDescent="0.25">
      <c r="A119" s="31">
        <v>310</v>
      </c>
      <c r="B119" s="32">
        <v>81500537</v>
      </c>
      <c r="C119" s="33">
        <v>36.299999999999997</v>
      </c>
      <c r="D119" s="34">
        <v>0</v>
      </c>
      <c r="E119" s="34">
        <v>0</v>
      </c>
      <c r="F119" s="34">
        <f t="shared" si="2"/>
        <v>0</v>
      </c>
      <c r="G119" s="75">
        <f>(C119/C230)*G11</f>
        <v>5.7988683104961067E-2</v>
      </c>
      <c r="H119" s="76">
        <f t="shared" si="3"/>
        <v>5.7988683104961067E-2</v>
      </c>
      <c r="I119" s="45"/>
      <c r="J119" s="38"/>
      <c r="K119" s="6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x14ac:dyDescent="0.25">
      <c r="A120" s="31">
        <v>311</v>
      </c>
      <c r="B120" s="32">
        <v>81500538</v>
      </c>
      <c r="C120" s="33">
        <v>64.099999999999994</v>
      </c>
      <c r="D120" s="34">
        <v>10.84</v>
      </c>
      <c r="E120" s="34">
        <v>12.259</v>
      </c>
      <c r="F120" s="34">
        <f t="shared" si="2"/>
        <v>1.4190000000000005</v>
      </c>
      <c r="G120" s="75">
        <f>(C120/C230)*G11</f>
        <v>0.10239874895393951</v>
      </c>
      <c r="H120" s="76">
        <f t="shared" si="3"/>
        <v>1.52139874895394</v>
      </c>
      <c r="I120" s="45"/>
      <c r="J120" s="38"/>
      <c r="K120" s="6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x14ac:dyDescent="0.25">
      <c r="A121" s="31">
        <v>312</v>
      </c>
      <c r="B121" s="32">
        <v>81500540</v>
      </c>
      <c r="C121" s="33">
        <v>45.7</v>
      </c>
      <c r="D121" s="34">
        <v>3.53</v>
      </c>
      <c r="E121" s="34">
        <v>3.8610000000000002</v>
      </c>
      <c r="F121" s="34">
        <f t="shared" si="2"/>
        <v>0.33100000000000041</v>
      </c>
      <c r="G121" s="75">
        <f>(C121/C230)*G11</f>
        <v>7.3005036305694798E-2</v>
      </c>
      <c r="H121" s="76">
        <f t="shared" si="3"/>
        <v>0.40400503630569518</v>
      </c>
      <c r="I121" s="45"/>
      <c r="J121" s="38"/>
      <c r="K121" s="6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x14ac:dyDescent="0.25">
      <c r="A122" s="31">
        <v>313</v>
      </c>
      <c r="B122" s="32">
        <v>81500285</v>
      </c>
      <c r="C122" s="33">
        <v>53.3</v>
      </c>
      <c r="D122" s="34">
        <v>6.37</v>
      </c>
      <c r="E122" s="34">
        <v>6.8339999999999996</v>
      </c>
      <c r="F122" s="34">
        <f t="shared" si="2"/>
        <v>0.46399999999999952</v>
      </c>
      <c r="G122" s="75">
        <f>(C122/C230)*G11</f>
        <v>8.5145917616926317E-2</v>
      </c>
      <c r="H122" s="76">
        <f t="shared" si="3"/>
        <v>0.54914591761692588</v>
      </c>
      <c r="I122" s="45"/>
      <c r="J122" s="38"/>
      <c r="K122" s="6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x14ac:dyDescent="0.25">
      <c r="A123" s="31">
        <v>314</v>
      </c>
      <c r="B123" s="32">
        <v>81500527</v>
      </c>
      <c r="C123" s="33">
        <v>42.8</v>
      </c>
      <c r="D123" s="34">
        <v>4.5199999999999996</v>
      </c>
      <c r="E123" s="34">
        <v>4.8330000000000002</v>
      </c>
      <c r="F123" s="34">
        <f t="shared" si="2"/>
        <v>0.31300000000000061</v>
      </c>
      <c r="G123" s="75">
        <f>(C123/C230)*G11</f>
        <v>6.8372331594830138E-2</v>
      </c>
      <c r="H123" s="76">
        <f t="shared" si="3"/>
        <v>0.38137233159483075</v>
      </c>
      <c r="I123" s="45"/>
      <c r="J123" s="38"/>
      <c r="K123" s="6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x14ac:dyDescent="0.25">
      <c r="A124" s="31">
        <v>315</v>
      </c>
      <c r="B124" s="32">
        <v>81500522</v>
      </c>
      <c r="C124" s="33">
        <v>76.8</v>
      </c>
      <c r="D124" s="34">
        <v>9.2100000000000009</v>
      </c>
      <c r="E124" s="34">
        <v>10.093999999999999</v>
      </c>
      <c r="F124" s="34">
        <f t="shared" si="2"/>
        <v>0.88399999999999856</v>
      </c>
      <c r="G124" s="75">
        <f>(C124/C230)*G11</f>
        <v>0.12268680061876061</v>
      </c>
      <c r="H124" s="76">
        <f t="shared" si="3"/>
        <v>1.0066868006187593</v>
      </c>
      <c r="I124" s="45"/>
      <c r="J124" s="38"/>
      <c r="K124" s="6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x14ac:dyDescent="0.25">
      <c r="A125" s="31">
        <v>316</v>
      </c>
      <c r="B125" s="32">
        <v>81500521</v>
      </c>
      <c r="C125" s="33">
        <v>77.5</v>
      </c>
      <c r="D125" s="34">
        <v>9.8000000000000007</v>
      </c>
      <c r="E125" s="34">
        <v>10.637</v>
      </c>
      <c r="F125" s="34">
        <f t="shared" si="2"/>
        <v>0.83699999999999974</v>
      </c>
      <c r="G125" s="75">
        <f>(C125/C230)*G11</f>
        <v>0.12380503968690036</v>
      </c>
      <c r="H125" s="76">
        <f t="shared" si="3"/>
        <v>0.96080503968690012</v>
      </c>
      <c r="I125" s="45"/>
      <c r="J125" s="38"/>
      <c r="K125" s="6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x14ac:dyDescent="0.25">
      <c r="A126" s="31">
        <v>317</v>
      </c>
      <c r="B126" s="32">
        <v>81500526</v>
      </c>
      <c r="C126" s="33">
        <v>47.1</v>
      </c>
      <c r="D126" s="34">
        <v>3.9830000000000001</v>
      </c>
      <c r="E126" s="34">
        <v>3.9830000000000001</v>
      </c>
      <c r="F126" s="34">
        <f t="shared" si="2"/>
        <v>0</v>
      </c>
      <c r="G126" s="75">
        <f>(C126/C230)*G11</f>
        <v>7.5241514441974286E-2</v>
      </c>
      <c r="H126" s="76">
        <f t="shared" si="3"/>
        <v>7.5241514441974286E-2</v>
      </c>
      <c r="I126" s="45"/>
      <c r="J126" s="38"/>
      <c r="K126" s="6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x14ac:dyDescent="0.25">
      <c r="A127" s="31">
        <v>318</v>
      </c>
      <c r="B127" s="32">
        <v>81500286</v>
      </c>
      <c r="C127" s="33">
        <v>52.1</v>
      </c>
      <c r="D127" s="34">
        <v>4.9400000000000004</v>
      </c>
      <c r="E127" s="34">
        <v>5.5149999999999997</v>
      </c>
      <c r="F127" s="34">
        <f t="shared" si="2"/>
        <v>0.57499999999999929</v>
      </c>
      <c r="G127" s="75">
        <f>(C127/C230)*G11</f>
        <v>8.3228936357258185E-2</v>
      </c>
      <c r="H127" s="76">
        <f t="shared" si="3"/>
        <v>0.65822893635725743</v>
      </c>
      <c r="I127" s="45"/>
      <c r="J127" s="38"/>
      <c r="K127" s="6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x14ac:dyDescent="0.25">
      <c r="A128" s="31">
        <v>319</v>
      </c>
      <c r="B128" s="32">
        <v>81500536</v>
      </c>
      <c r="C128" s="33">
        <v>48.2</v>
      </c>
      <c r="D128" s="34">
        <v>2.2200000000000002</v>
      </c>
      <c r="E128" s="34">
        <v>2.27</v>
      </c>
      <c r="F128" s="34">
        <f t="shared" si="2"/>
        <v>4.9999999999999822E-2</v>
      </c>
      <c r="G128" s="75">
        <f>(C128/C230)*G11</f>
        <v>7.6998747263336748E-2</v>
      </c>
      <c r="H128" s="76">
        <f t="shared" si="3"/>
        <v>0.12699874726333657</v>
      </c>
      <c r="I128" s="45"/>
      <c r="J128" s="38"/>
      <c r="K128" s="6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2" x14ac:dyDescent="0.25">
      <c r="A129" s="31">
        <v>320</v>
      </c>
      <c r="B129" s="32">
        <v>81500287</v>
      </c>
      <c r="C129" s="33">
        <v>44.8</v>
      </c>
      <c r="D129" s="34">
        <v>3.16</v>
      </c>
      <c r="E129" s="34">
        <v>3.16</v>
      </c>
      <c r="F129" s="34">
        <f t="shared" si="2"/>
        <v>0</v>
      </c>
      <c r="G129" s="75">
        <f>(C129/C230)*G11</f>
        <v>7.1567300360943692E-2</v>
      </c>
      <c r="H129" s="76">
        <f t="shared" si="3"/>
        <v>7.1567300360943692E-2</v>
      </c>
      <c r="I129" s="45"/>
      <c r="J129" s="38"/>
      <c r="K129" s="6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2" x14ac:dyDescent="0.25">
      <c r="A130" s="31">
        <v>321</v>
      </c>
      <c r="B130" s="32">
        <v>81500531</v>
      </c>
      <c r="C130" s="33">
        <v>63.7</v>
      </c>
      <c r="D130" s="34">
        <v>7.31</v>
      </c>
      <c r="E130" s="34">
        <v>8.3529999999999998</v>
      </c>
      <c r="F130" s="34">
        <f t="shared" si="2"/>
        <v>1.0430000000000001</v>
      </c>
      <c r="G130" s="75">
        <f>(C130/C230)*G11</f>
        <v>0.10175975520071681</v>
      </c>
      <c r="H130" s="76">
        <f t="shared" si="3"/>
        <v>1.1447597552007169</v>
      </c>
      <c r="I130" s="45"/>
      <c r="J130" s="38"/>
      <c r="K130" s="6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2" x14ac:dyDescent="0.25">
      <c r="A131" s="31">
        <v>322</v>
      </c>
      <c r="B131" s="32">
        <v>81500523</v>
      </c>
      <c r="C131" s="33">
        <v>36.5</v>
      </c>
      <c r="D131" s="34">
        <v>4.82</v>
      </c>
      <c r="E131" s="34">
        <v>5.3129999999999997</v>
      </c>
      <c r="F131" s="34">
        <f t="shared" si="2"/>
        <v>0.49299999999999944</v>
      </c>
      <c r="G131" s="75">
        <f>(C131/C230)*G11</f>
        <v>5.8308179981572436E-2</v>
      </c>
      <c r="H131" s="76">
        <f t="shared" si="3"/>
        <v>0.55130817998157189</v>
      </c>
      <c r="I131" s="45"/>
      <c r="J131" s="38"/>
      <c r="K131" s="6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2" x14ac:dyDescent="0.25">
      <c r="A132" s="31">
        <v>323</v>
      </c>
      <c r="B132" s="32">
        <v>81500523</v>
      </c>
      <c r="C132" s="33">
        <v>64.5</v>
      </c>
      <c r="D132" s="34">
        <v>8.8000000000000007</v>
      </c>
      <c r="E132" s="34">
        <v>10.223000000000001</v>
      </c>
      <c r="F132" s="34">
        <f t="shared" si="2"/>
        <v>1.423</v>
      </c>
      <c r="G132" s="75">
        <f>(C132/C230)*G11</f>
        <v>0.10303774270716225</v>
      </c>
      <c r="H132" s="76">
        <f t="shared" si="3"/>
        <v>1.5260377427071623</v>
      </c>
      <c r="I132" s="45"/>
      <c r="J132" s="38"/>
      <c r="K132" s="6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2" x14ac:dyDescent="0.25">
      <c r="A133" s="31">
        <v>324</v>
      </c>
      <c r="B133" s="32">
        <v>81500520</v>
      </c>
      <c r="C133" s="33">
        <v>45.5</v>
      </c>
      <c r="D133" s="34">
        <v>2.69</v>
      </c>
      <c r="E133" s="34">
        <v>2.7989999999999999</v>
      </c>
      <c r="F133" s="34">
        <f t="shared" si="2"/>
        <v>0.10899999999999999</v>
      </c>
      <c r="G133" s="75">
        <f>(C133/C230)*G11</f>
        <v>7.2685539429083443E-2</v>
      </c>
      <c r="H133" s="76">
        <f t="shared" si="3"/>
        <v>0.18168553942908344</v>
      </c>
      <c r="I133" s="45"/>
      <c r="J133" s="38"/>
      <c r="K133" s="6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x14ac:dyDescent="0.25">
      <c r="A134" s="31">
        <v>325</v>
      </c>
      <c r="B134" s="32">
        <v>81500446</v>
      </c>
      <c r="C134" s="33">
        <v>52.9</v>
      </c>
      <c r="D134" s="34">
        <v>2.31</v>
      </c>
      <c r="E134" s="34">
        <v>3.6320000000000001</v>
      </c>
      <c r="F134" s="34">
        <f t="shared" si="2"/>
        <v>1.3220000000000001</v>
      </c>
      <c r="G134" s="75">
        <f>(C134/C230)*G11</f>
        <v>8.4506923863703606E-2</v>
      </c>
      <c r="H134" s="76">
        <f t="shared" si="3"/>
        <v>1.4065069238637036</v>
      </c>
      <c r="I134" s="45"/>
      <c r="J134" s="38"/>
      <c r="K134" s="6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2" x14ac:dyDescent="0.25">
      <c r="A135" s="31">
        <v>326</v>
      </c>
      <c r="B135" s="32">
        <v>81500454</v>
      </c>
      <c r="C135" s="33">
        <v>42.8</v>
      </c>
      <c r="D135" s="34">
        <v>8.4</v>
      </c>
      <c r="E135" s="34">
        <v>9.5830000000000002</v>
      </c>
      <c r="F135" s="34">
        <f t="shared" si="2"/>
        <v>1.1829999999999998</v>
      </c>
      <c r="G135" s="75">
        <f>(C135/C230)*G11</f>
        <v>6.8372331594830138E-2</v>
      </c>
      <c r="H135" s="76">
        <f t="shared" si="3"/>
        <v>1.25137233159483</v>
      </c>
      <c r="I135" s="45"/>
      <c r="J135" s="38"/>
      <c r="K135" s="6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2" x14ac:dyDescent="0.25">
      <c r="A136" s="31">
        <v>327</v>
      </c>
      <c r="B136" s="32">
        <v>81500447</v>
      </c>
      <c r="C136" s="33">
        <v>77.2</v>
      </c>
      <c r="D136" s="34">
        <v>8.85</v>
      </c>
      <c r="E136" s="34">
        <v>9.5229999999999997</v>
      </c>
      <c r="F136" s="34">
        <f t="shared" si="2"/>
        <v>0.67300000000000004</v>
      </c>
      <c r="G136" s="75">
        <f>(C136/C230)*G11</f>
        <v>0.12332579437198334</v>
      </c>
      <c r="H136" s="76">
        <f t="shared" si="3"/>
        <v>0.79632579437198336</v>
      </c>
      <c r="I136" s="45"/>
      <c r="J136" s="38"/>
      <c r="K136" s="6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2" x14ac:dyDescent="0.25">
      <c r="A137" s="31">
        <v>328</v>
      </c>
      <c r="B137" s="32">
        <v>81500455</v>
      </c>
      <c r="C137" s="33">
        <v>77.8</v>
      </c>
      <c r="D137" s="34">
        <v>4.05</v>
      </c>
      <c r="E137" s="34">
        <v>4.8129999999999997</v>
      </c>
      <c r="F137" s="34">
        <f t="shared" si="2"/>
        <v>0.7629999999999999</v>
      </c>
      <c r="G137" s="75">
        <f>(C137/C230)*G11</f>
        <v>0.1242842850018174</v>
      </c>
      <c r="H137" s="76">
        <f t="shared" si="3"/>
        <v>0.88728428500181733</v>
      </c>
      <c r="I137" s="45"/>
      <c r="J137" s="38"/>
      <c r="K137" s="6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2" x14ac:dyDescent="0.25">
      <c r="A138" s="31">
        <v>329</v>
      </c>
      <c r="B138" s="32">
        <v>81500453</v>
      </c>
      <c r="C138" s="33">
        <v>47</v>
      </c>
      <c r="D138" s="34">
        <v>5.53</v>
      </c>
      <c r="E138" s="34">
        <v>6.41</v>
      </c>
      <c r="F138" s="34">
        <f t="shared" si="2"/>
        <v>0.87999999999999989</v>
      </c>
      <c r="G138" s="75">
        <f>(C138/C230)*G11</f>
        <v>7.5081766003668615E-2</v>
      </c>
      <c r="H138" s="76">
        <f t="shared" si="3"/>
        <v>0.95508176600366856</v>
      </c>
      <c r="I138" s="45"/>
      <c r="J138" s="38"/>
      <c r="K138" s="6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2" x14ac:dyDescent="0.25">
      <c r="A139" s="31">
        <v>330</v>
      </c>
      <c r="B139" s="32">
        <v>81500445</v>
      </c>
      <c r="C139" s="33">
        <v>52.1</v>
      </c>
      <c r="D139" s="34">
        <v>1.2230000000000001</v>
      </c>
      <c r="E139" s="34">
        <v>1.2230000000000001</v>
      </c>
      <c r="F139" s="34">
        <f t="shared" si="2"/>
        <v>0</v>
      </c>
      <c r="G139" s="75">
        <f>(C139/C230)*G11</f>
        <v>8.3228936357258185E-2</v>
      </c>
      <c r="H139" s="76">
        <f t="shared" si="3"/>
        <v>8.3228936357258185E-2</v>
      </c>
      <c r="I139" s="45"/>
      <c r="J139" s="38"/>
      <c r="K139" s="6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2" x14ac:dyDescent="0.25">
      <c r="A140" s="31">
        <v>331</v>
      </c>
      <c r="B140" s="32">
        <v>81500440</v>
      </c>
      <c r="C140" s="33">
        <v>48.3</v>
      </c>
      <c r="D140" s="34">
        <v>2.65</v>
      </c>
      <c r="E140" s="34">
        <v>3.4820000000000002</v>
      </c>
      <c r="F140" s="34">
        <f t="shared" si="2"/>
        <v>0.83200000000000029</v>
      </c>
      <c r="G140" s="75">
        <f>(C140/C230)*G11</f>
        <v>7.7158495701642418E-2</v>
      </c>
      <c r="H140" s="76">
        <f t="shared" si="3"/>
        <v>0.90915849570164275</v>
      </c>
      <c r="I140" s="45"/>
      <c r="J140" s="38"/>
      <c r="K140" s="6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2" x14ac:dyDescent="0.25">
      <c r="A141" s="31">
        <v>332</v>
      </c>
      <c r="B141" s="32">
        <v>81500442</v>
      </c>
      <c r="C141" s="33">
        <v>45</v>
      </c>
      <c r="D141" s="34">
        <v>7.06</v>
      </c>
      <c r="E141" s="34">
        <v>8.3059999999999992</v>
      </c>
      <c r="F141" s="34">
        <f t="shared" si="2"/>
        <v>1.2459999999999996</v>
      </c>
      <c r="G141" s="75">
        <f>(C141/C230)*G11</f>
        <v>7.1886797237555047E-2</v>
      </c>
      <c r="H141" s="76">
        <f t="shared" si="3"/>
        <v>1.3178867972375545</v>
      </c>
      <c r="I141" s="45"/>
      <c r="J141" s="38"/>
      <c r="K141" s="6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2" x14ac:dyDescent="0.25">
      <c r="A142" s="31">
        <v>333</v>
      </c>
      <c r="B142" s="32">
        <v>81500441</v>
      </c>
      <c r="C142" s="33">
        <v>64.400000000000006</v>
      </c>
      <c r="D142" s="34">
        <v>10.6</v>
      </c>
      <c r="E142" s="34">
        <v>12.114000000000001</v>
      </c>
      <c r="F142" s="34">
        <f t="shared" si="2"/>
        <v>1.5140000000000011</v>
      </c>
      <c r="G142" s="75">
        <f>(C142/C230)*G11</f>
        <v>0.10287799426885658</v>
      </c>
      <c r="H142" s="76">
        <f t="shared" si="3"/>
        <v>1.6168779942688576</v>
      </c>
      <c r="I142" s="45"/>
      <c r="J142" s="38"/>
      <c r="K142" s="6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</row>
    <row r="143" spans="1:22" x14ac:dyDescent="0.25">
      <c r="A143" s="31">
        <v>334</v>
      </c>
      <c r="B143" s="32">
        <v>81500443</v>
      </c>
      <c r="C143" s="33">
        <v>35.9</v>
      </c>
      <c r="D143" s="34">
        <v>1.29</v>
      </c>
      <c r="E143" s="34">
        <v>1.5429999999999999</v>
      </c>
      <c r="F143" s="34">
        <f t="shared" ref="F143:F206" si="4">E143-D143</f>
        <v>0.25299999999999989</v>
      </c>
      <c r="G143" s="75">
        <f>(C143/C230)*G11</f>
        <v>5.7349689351738363E-2</v>
      </c>
      <c r="H143" s="76">
        <f t="shared" ref="H143:H206" si="5">G143+F143</f>
        <v>0.31034968935173823</v>
      </c>
      <c r="I143" s="45"/>
      <c r="J143" s="38"/>
      <c r="K143" s="6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x14ac:dyDescent="0.25">
      <c r="A144" s="31">
        <v>335</v>
      </c>
      <c r="B144" s="32">
        <v>81500444</v>
      </c>
      <c r="C144" s="33">
        <v>64.5</v>
      </c>
      <c r="D144" s="34">
        <v>1.73</v>
      </c>
      <c r="E144" s="34">
        <v>1.754</v>
      </c>
      <c r="F144" s="34">
        <f t="shared" si="4"/>
        <v>2.4000000000000021E-2</v>
      </c>
      <c r="G144" s="75">
        <f>(C144/C230)*G11</f>
        <v>0.10303774270716225</v>
      </c>
      <c r="H144" s="76">
        <f t="shared" si="5"/>
        <v>0.12703774270716228</v>
      </c>
      <c r="I144" s="45"/>
      <c r="J144" s="38"/>
      <c r="K144" s="6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</row>
    <row r="145" spans="1:22" x14ac:dyDescent="0.25">
      <c r="A145" s="31">
        <v>336</v>
      </c>
      <c r="B145" s="32">
        <v>81500450</v>
      </c>
      <c r="C145" s="33">
        <v>45.6</v>
      </c>
      <c r="D145" s="34">
        <v>7.58</v>
      </c>
      <c r="E145" s="34">
        <v>8.4410000000000007</v>
      </c>
      <c r="F145" s="34">
        <f t="shared" si="4"/>
        <v>0.86100000000000065</v>
      </c>
      <c r="G145" s="75">
        <f>(C145/C230)*G11</f>
        <v>7.2845287867389114E-2</v>
      </c>
      <c r="H145" s="76">
        <f t="shared" si="5"/>
        <v>0.93384528786738974</v>
      </c>
      <c r="I145" s="45"/>
      <c r="J145" s="38"/>
      <c r="K145" s="6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</row>
    <row r="146" spans="1:22" x14ac:dyDescent="0.25">
      <c r="A146" s="31">
        <v>337</v>
      </c>
      <c r="B146" s="32">
        <v>81500430</v>
      </c>
      <c r="C146" s="33">
        <v>53</v>
      </c>
      <c r="D146" s="34">
        <v>5.26</v>
      </c>
      <c r="E146" s="34">
        <v>6.0170000000000003</v>
      </c>
      <c r="F146" s="34">
        <f t="shared" si="4"/>
        <v>0.75700000000000056</v>
      </c>
      <c r="G146" s="75">
        <f>(C146/C230)*G11</f>
        <v>8.4666672302009277E-2</v>
      </c>
      <c r="H146" s="76">
        <f t="shared" si="5"/>
        <v>0.84166667230200987</v>
      </c>
      <c r="I146" s="45"/>
      <c r="J146" s="38"/>
      <c r="K146" s="6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</row>
    <row r="147" spans="1:22" x14ac:dyDescent="0.25">
      <c r="A147" s="31">
        <v>338</v>
      </c>
      <c r="B147" s="32">
        <v>81500498</v>
      </c>
      <c r="C147" s="33">
        <v>43</v>
      </c>
      <c r="D147" s="34">
        <v>0</v>
      </c>
      <c r="E147" s="34">
        <v>0</v>
      </c>
      <c r="F147" s="34">
        <f t="shared" si="4"/>
        <v>0</v>
      </c>
      <c r="G147" s="75">
        <f>(C147/C230)*G11</f>
        <v>6.8691828471441493E-2</v>
      </c>
      <c r="H147" s="76">
        <f t="shared" si="5"/>
        <v>6.8691828471441493E-2</v>
      </c>
      <c r="I147" s="45"/>
      <c r="J147" s="38"/>
      <c r="K147" s="6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</row>
    <row r="148" spans="1:22" x14ac:dyDescent="0.25">
      <c r="A148" s="31">
        <v>339</v>
      </c>
      <c r="B148" s="32">
        <v>81500492</v>
      </c>
      <c r="C148" s="33">
        <v>77.599999999999994</v>
      </c>
      <c r="D148" s="34">
        <v>8.86</v>
      </c>
      <c r="E148" s="34">
        <v>9.8030000000000008</v>
      </c>
      <c r="F148" s="34">
        <f t="shared" si="4"/>
        <v>0.94300000000000139</v>
      </c>
      <c r="G148" s="75">
        <f>(C148/C230)*G11</f>
        <v>0.12396478812520603</v>
      </c>
      <c r="H148" s="76">
        <f t="shared" si="5"/>
        <v>1.0669647881252073</v>
      </c>
      <c r="I148" s="45"/>
      <c r="J148" s="38"/>
      <c r="K148" s="6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</row>
    <row r="149" spans="1:22" x14ac:dyDescent="0.25">
      <c r="A149" s="31">
        <v>340</v>
      </c>
      <c r="B149" s="32">
        <v>81500502</v>
      </c>
      <c r="C149" s="33">
        <v>77.599999999999994</v>
      </c>
      <c r="D149" s="34">
        <v>14.3</v>
      </c>
      <c r="E149" s="34">
        <v>15.781000000000001</v>
      </c>
      <c r="F149" s="34">
        <f t="shared" si="4"/>
        <v>1.4809999999999999</v>
      </c>
      <c r="G149" s="75">
        <f>(C149/C230)*G11</f>
        <v>0.12396478812520603</v>
      </c>
      <c r="H149" s="76">
        <f t="shared" si="5"/>
        <v>1.6049647881252058</v>
      </c>
      <c r="I149" s="45"/>
      <c r="J149" s="38"/>
      <c r="K149" s="6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</row>
    <row r="150" spans="1:22" x14ac:dyDescent="0.25">
      <c r="A150" s="31">
        <v>341</v>
      </c>
      <c r="B150" s="32">
        <v>81500503</v>
      </c>
      <c r="C150" s="33">
        <v>47.3</v>
      </c>
      <c r="D150" s="34">
        <v>1.93</v>
      </c>
      <c r="E150" s="34">
        <v>2.74</v>
      </c>
      <c r="F150" s="34">
        <f t="shared" si="4"/>
        <v>0.81000000000000028</v>
      </c>
      <c r="G150" s="75">
        <f>(C150/C230)*G11</f>
        <v>7.5561011318585641E-2</v>
      </c>
      <c r="H150" s="76">
        <f t="shared" si="5"/>
        <v>0.88556101131858589</v>
      </c>
      <c r="I150" s="45"/>
      <c r="J150" s="38"/>
      <c r="K150" s="6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</row>
    <row r="151" spans="1:22" x14ac:dyDescent="0.25">
      <c r="A151" s="31">
        <v>342</v>
      </c>
      <c r="B151" s="32">
        <v>81500437</v>
      </c>
      <c r="C151" s="33">
        <v>51.9</v>
      </c>
      <c r="D151" s="34">
        <v>0.65</v>
      </c>
      <c r="E151" s="34">
        <v>0.81</v>
      </c>
      <c r="F151" s="34">
        <f t="shared" si="4"/>
        <v>0.16000000000000003</v>
      </c>
      <c r="G151" s="75">
        <f>(C151/C230)*G11</f>
        <v>8.2909439480646829E-2</v>
      </c>
      <c r="H151" s="76">
        <f t="shared" si="5"/>
        <v>0.24290943948064686</v>
      </c>
      <c r="I151" s="45"/>
      <c r="J151" s="38"/>
      <c r="K151" s="6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</row>
    <row r="152" spans="1:22" x14ac:dyDescent="0.25">
      <c r="A152" s="31">
        <v>343</v>
      </c>
      <c r="B152" s="32">
        <v>81500429</v>
      </c>
      <c r="C152" s="33">
        <v>48</v>
      </c>
      <c r="D152" s="34">
        <v>2.4</v>
      </c>
      <c r="E152" s="34">
        <v>2.7170000000000001</v>
      </c>
      <c r="F152" s="34">
        <f t="shared" si="4"/>
        <v>0.31700000000000017</v>
      </c>
      <c r="G152" s="75">
        <f>(C152/C230)*G11</f>
        <v>7.6679250386725392E-2</v>
      </c>
      <c r="H152" s="76">
        <f t="shared" si="5"/>
        <v>0.39367925038672558</v>
      </c>
      <c r="I152" s="45"/>
      <c r="J152" s="38"/>
      <c r="K152" s="6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</row>
    <row r="153" spans="1:22" x14ac:dyDescent="0.25">
      <c r="A153" s="31">
        <v>344</v>
      </c>
      <c r="B153" s="32">
        <v>81500439</v>
      </c>
      <c r="C153" s="33">
        <v>45</v>
      </c>
      <c r="D153" s="34">
        <v>2.4580000000000002</v>
      </c>
      <c r="E153" s="34">
        <v>2.4590000000000001</v>
      </c>
      <c r="F153" s="34">
        <f t="shared" si="4"/>
        <v>9.9999999999988987E-4</v>
      </c>
      <c r="G153" s="75">
        <f>(C153/C230)*G11</f>
        <v>7.1886797237555047E-2</v>
      </c>
      <c r="H153" s="76">
        <f t="shared" si="5"/>
        <v>7.2886797237554937E-2</v>
      </c>
      <c r="I153" s="45"/>
      <c r="J153" s="38"/>
      <c r="K153" s="6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x14ac:dyDescent="0.25">
      <c r="A154" s="31">
        <v>345</v>
      </c>
      <c r="B154" s="32">
        <v>81500496</v>
      </c>
      <c r="C154" s="33">
        <v>64.099999999999994</v>
      </c>
      <c r="D154" s="34">
        <v>3.91</v>
      </c>
      <c r="E154" s="34">
        <v>4.5380000000000003</v>
      </c>
      <c r="F154" s="34">
        <f t="shared" si="4"/>
        <v>0.62800000000000011</v>
      </c>
      <c r="G154" s="75">
        <f>(C154/C230)*G11</f>
        <v>0.10239874895393951</v>
      </c>
      <c r="H154" s="76">
        <f t="shared" si="5"/>
        <v>0.73039874895393964</v>
      </c>
      <c r="I154" s="45"/>
      <c r="J154" s="38"/>
      <c r="K154" s="6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</row>
    <row r="155" spans="1:22" x14ac:dyDescent="0.25">
      <c r="A155" s="31">
        <v>346</v>
      </c>
      <c r="B155" s="1">
        <v>81500500</v>
      </c>
      <c r="C155" s="33">
        <v>36.1</v>
      </c>
      <c r="D155" s="34">
        <v>3.75</v>
      </c>
      <c r="E155" s="34">
        <v>3.9889999999999999</v>
      </c>
      <c r="F155" s="34">
        <f t="shared" si="4"/>
        <v>0.23899999999999988</v>
      </c>
      <c r="G155" s="75">
        <f>(C155/C230)*G11</f>
        <v>5.7669186228349718E-2</v>
      </c>
      <c r="H155" s="76">
        <f t="shared" si="5"/>
        <v>0.29666918622834959</v>
      </c>
      <c r="I155" s="45"/>
      <c r="J155" s="38"/>
      <c r="K155" s="6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</row>
    <row r="156" spans="1:22" x14ac:dyDescent="0.25">
      <c r="A156" s="31">
        <v>347</v>
      </c>
      <c r="B156" s="1">
        <v>81500501</v>
      </c>
      <c r="C156" s="33">
        <v>64.8</v>
      </c>
      <c r="D156" s="34">
        <v>1.6</v>
      </c>
      <c r="E156" s="34">
        <v>2.8090000000000002</v>
      </c>
      <c r="F156" s="34">
        <f t="shared" si="4"/>
        <v>1.2090000000000001</v>
      </c>
      <c r="G156" s="75">
        <f>(C156/C230)*G11</f>
        <v>0.10351698802207927</v>
      </c>
      <c r="H156" s="76">
        <f t="shared" si="5"/>
        <v>1.3125169880220793</v>
      </c>
      <c r="I156" s="45"/>
      <c r="J156" s="38"/>
      <c r="K156" s="6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</row>
    <row r="157" spans="1:22" x14ac:dyDescent="0.25">
      <c r="A157" s="31">
        <v>348</v>
      </c>
      <c r="B157" s="1">
        <v>81500497</v>
      </c>
      <c r="C157" s="33">
        <v>45.6</v>
      </c>
      <c r="D157" s="34">
        <v>9.1300000000000008</v>
      </c>
      <c r="E157" s="34">
        <v>10.275</v>
      </c>
      <c r="F157" s="34">
        <f t="shared" si="4"/>
        <v>1.1449999999999996</v>
      </c>
      <c r="G157" s="75">
        <f>(C157/C230)*G11</f>
        <v>7.2845287867389114E-2</v>
      </c>
      <c r="H157" s="76">
        <f t="shared" si="5"/>
        <v>1.2178452878673887</v>
      </c>
      <c r="I157" s="45"/>
      <c r="J157" s="38"/>
      <c r="K157" s="6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</row>
    <row r="158" spans="1:22" x14ac:dyDescent="0.25">
      <c r="A158" s="31">
        <v>349</v>
      </c>
      <c r="B158" s="1">
        <v>81500490</v>
      </c>
      <c r="C158" s="33">
        <v>53.1</v>
      </c>
      <c r="D158" s="34">
        <v>4.87</v>
      </c>
      <c r="E158" s="34">
        <v>5.157</v>
      </c>
      <c r="F158" s="34">
        <f t="shared" si="4"/>
        <v>0.28699999999999992</v>
      </c>
      <c r="G158" s="75">
        <f>(C158/C230)*G11</f>
        <v>8.4826420740314962E-2</v>
      </c>
      <c r="H158" s="76">
        <f t="shared" si="5"/>
        <v>0.37182642074031491</v>
      </c>
      <c r="I158" s="45"/>
      <c r="J158" s="38"/>
      <c r="K158" s="6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</row>
    <row r="159" spans="1:22" x14ac:dyDescent="0.25">
      <c r="A159" s="31">
        <v>350</v>
      </c>
      <c r="B159" s="1">
        <v>81500495</v>
      </c>
      <c r="C159" s="33">
        <v>42.9</v>
      </c>
      <c r="D159" s="34">
        <v>7.43</v>
      </c>
      <c r="E159" s="34">
        <v>8.8350000000000009</v>
      </c>
      <c r="F159" s="34">
        <f t="shared" si="4"/>
        <v>1.4050000000000011</v>
      </c>
      <c r="G159" s="75">
        <f>(C159/C230)*G11</f>
        <v>6.8532080033135809E-2</v>
      </c>
      <c r="H159" s="76">
        <f t="shared" si="5"/>
        <v>1.4735320800331368</v>
      </c>
      <c r="I159" s="45"/>
      <c r="J159" s="38"/>
      <c r="K159" s="6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</row>
    <row r="160" spans="1:22" x14ac:dyDescent="0.25">
      <c r="A160" s="31">
        <v>351</v>
      </c>
      <c r="B160" s="1">
        <v>81500494</v>
      </c>
      <c r="C160" s="33">
        <v>77.5</v>
      </c>
      <c r="D160" s="34">
        <v>11.57</v>
      </c>
      <c r="E160" s="34">
        <v>12.898999999999999</v>
      </c>
      <c r="F160" s="34">
        <f t="shared" si="4"/>
        <v>1.3289999999999988</v>
      </c>
      <c r="G160" s="75">
        <f>(C160/C230)*G11</f>
        <v>0.12380503968690036</v>
      </c>
      <c r="H160" s="76">
        <f t="shared" si="5"/>
        <v>1.4528050396868992</v>
      </c>
      <c r="I160" s="45"/>
      <c r="J160" s="38"/>
      <c r="K160" s="6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</row>
    <row r="161" spans="1:22" x14ac:dyDescent="0.25">
      <c r="A161" s="31">
        <v>352</v>
      </c>
      <c r="B161" s="32">
        <v>81500491</v>
      </c>
      <c r="C161" s="33">
        <v>77.8</v>
      </c>
      <c r="D161" s="34">
        <v>0.93</v>
      </c>
      <c r="E161" s="34">
        <v>0.99</v>
      </c>
      <c r="F161" s="34">
        <f t="shared" si="4"/>
        <v>5.9999999999999942E-2</v>
      </c>
      <c r="G161" s="75">
        <f>(C161/C230)*G11</f>
        <v>0.1242842850018174</v>
      </c>
      <c r="H161" s="76">
        <f t="shared" si="5"/>
        <v>0.18428428500181734</v>
      </c>
      <c r="I161" s="45"/>
      <c r="J161" s="38"/>
      <c r="K161" s="6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</row>
    <row r="162" spans="1:22" x14ac:dyDescent="0.25">
      <c r="A162" s="31">
        <v>353</v>
      </c>
      <c r="B162" s="32">
        <v>81500489</v>
      </c>
      <c r="C162" s="33">
        <v>46.7</v>
      </c>
      <c r="D162" s="34">
        <v>5.0999999999999996</v>
      </c>
      <c r="E162" s="34">
        <v>5.8609999999999998</v>
      </c>
      <c r="F162" s="34">
        <f t="shared" si="4"/>
        <v>0.76100000000000012</v>
      </c>
      <c r="G162" s="75">
        <f>(C162/C230)*G11</f>
        <v>7.4602520688751575E-2</v>
      </c>
      <c r="H162" s="76">
        <f t="shared" si="5"/>
        <v>0.83560252068875174</v>
      </c>
      <c r="I162" s="45"/>
      <c r="J162" s="38"/>
      <c r="K162" s="6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</row>
    <row r="163" spans="1:22" x14ac:dyDescent="0.25">
      <c r="A163" s="31">
        <v>354</v>
      </c>
      <c r="B163" s="32">
        <v>81500488</v>
      </c>
      <c r="C163" s="33">
        <v>51.9</v>
      </c>
      <c r="D163" s="34">
        <v>3.69</v>
      </c>
      <c r="E163" s="34">
        <v>4.2320000000000002</v>
      </c>
      <c r="F163" s="34">
        <f t="shared" si="4"/>
        <v>0.54200000000000026</v>
      </c>
      <c r="G163" s="75">
        <f>(C163/C230)*G11</f>
        <v>8.2909439480646829E-2</v>
      </c>
      <c r="H163" s="76">
        <f t="shared" si="5"/>
        <v>0.62490943948064714</v>
      </c>
      <c r="I163" s="45"/>
      <c r="J163" s="38"/>
      <c r="K163" s="6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</row>
    <row r="164" spans="1:22" x14ac:dyDescent="0.25">
      <c r="A164" s="31">
        <v>355</v>
      </c>
      <c r="B164" s="32">
        <v>81500499</v>
      </c>
      <c r="C164" s="33">
        <v>48</v>
      </c>
      <c r="D164" s="34">
        <v>2.77</v>
      </c>
      <c r="E164" s="34">
        <v>2.823</v>
      </c>
      <c r="F164" s="34">
        <f t="shared" si="4"/>
        <v>5.2999999999999936E-2</v>
      </c>
      <c r="G164" s="75">
        <f>(C164/C230)*G11</f>
        <v>7.6679250386725392E-2</v>
      </c>
      <c r="H164" s="76">
        <f t="shared" si="5"/>
        <v>0.12967925038672534</v>
      </c>
      <c r="I164" s="45"/>
      <c r="J164" s="38"/>
      <c r="K164" s="6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</row>
    <row r="165" spans="1:22" x14ac:dyDescent="0.25">
      <c r="A165" s="31">
        <v>356</v>
      </c>
      <c r="B165" s="32">
        <v>81500493</v>
      </c>
      <c r="C165" s="33">
        <v>44.8</v>
      </c>
      <c r="D165" s="34">
        <v>1.19</v>
      </c>
      <c r="E165" s="34">
        <v>1.4770000000000001</v>
      </c>
      <c r="F165" s="34">
        <f t="shared" si="4"/>
        <v>0.28700000000000014</v>
      </c>
      <c r="G165" s="75">
        <f>(C165/C230)*G11</f>
        <v>7.1567300360943692E-2</v>
      </c>
      <c r="H165" s="76">
        <f t="shared" si="5"/>
        <v>0.35856730036094386</v>
      </c>
      <c r="I165" s="45"/>
      <c r="J165" s="38"/>
      <c r="K165" s="6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</row>
    <row r="166" spans="1:22" x14ac:dyDescent="0.25">
      <c r="A166" s="31">
        <v>357</v>
      </c>
      <c r="B166" s="32">
        <v>81500434</v>
      </c>
      <c r="C166" s="33">
        <v>64.2</v>
      </c>
      <c r="D166" s="34">
        <v>4.71</v>
      </c>
      <c r="E166" s="34">
        <v>5.2069999999999999</v>
      </c>
      <c r="F166" s="34">
        <f t="shared" si="4"/>
        <v>0.49699999999999989</v>
      </c>
      <c r="G166" s="75">
        <f>(C166/C230)*G11</f>
        <v>0.10255849739224521</v>
      </c>
      <c r="H166" s="76">
        <f t="shared" si="5"/>
        <v>0.59955849739224509</v>
      </c>
      <c r="I166" s="45"/>
      <c r="J166" s="38"/>
      <c r="K166" s="6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</row>
    <row r="167" spans="1:22" x14ac:dyDescent="0.25">
      <c r="A167" s="31">
        <v>358</v>
      </c>
      <c r="B167" s="32">
        <v>81500436</v>
      </c>
      <c r="C167" s="33">
        <v>36.1</v>
      </c>
      <c r="D167" s="34">
        <v>2.2250000000000001</v>
      </c>
      <c r="E167" s="34">
        <v>2.2250000000000001</v>
      </c>
      <c r="F167" s="34">
        <f t="shared" si="4"/>
        <v>0</v>
      </c>
      <c r="G167" s="75">
        <f>(C167/C230)*G11</f>
        <v>5.7669186228349718E-2</v>
      </c>
      <c r="H167" s="76">
        <f t="shared" si="5"/>
        <v>5.7669186228349718E-2</v>
      </c>
      <c r="I167" s="45"/>
      <c r="J167" s="38"/>
      <c r="K167" s="6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</row>
    <row r="168" spans="1:22" x14ac:dyDescent="0.25">
      <c r="A168" s="31">
        <v>359</v>
      </c>
      <c r="B168" s="32">
        <v>81500431</v>
      </c>
      <c r="C168" s="33">
        <v>64.7</v>
      </c>
      <c r="D168" s="34">
        <v>4.63</v>
      </c>
      <c r="E168" s="34">
        <v>5.492</v>
      </c>
      <c r="F168" s="34">
        <f t="shared" si="4"/>
        <v>0.8620000000000001</v>
      </c>
      <c r="G168" s="75">
        <f>(C168/C230)*G11</f>
        <v>0.10335723958377359</v>
      </c>
      <c r="H168" s="76">
        <f t="shared" si="5"/>
        <v>0.96535723958377373</v>
      </c>
      <c r="I168" s="45"/>
      <c r="J168" s="38"/>
      <c r="K168" s="6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</row>
    <row r="169" spans="1:22" x14ac:dyDescent="0.25">
      <c r="A169" s="31">
        <v>360</v>
      </c>
      <c r="B169" s="32">
        <v>81500425</v>
      </c>
      <c r="C169" s="33">
        <v>45.5</v>
      </c>
      <c r="D169" s="34">
        <v>2.97</v>
      </c>
      <c r="E169" s="34">
        <v>4.1230000000000002</v>
      </c>
      <c r="F169" s="34">
        <f t="shared" si="4"/>
        <v>1.153</v>
      </c>
      <c r="G169" s="75">
        <f>(C169/C230)*G11</f>
        <v>7.2685539429083443E-2</v>
      </c>
      <c r="H169" s="76">
        <f t="shared" si="5"/>
        <v>1.2256855394290835</v>
      </c>
      <c r="I169" s="45"/>
      <c r="J169" s="38"/>
      <c r="K169" s="6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</row>
    <row r="170" spans="1:22" x14ac:dyDescent="0.25">
      <c r="A170" s="31">
        <v>361</v>
      </c>
      <c r="B170" s="32">
        <v>81500470</v>
      </c>
      <c r="C170" s="33">
        <v>53.2</v>
      </c>
      <c r="D170" s="34">
        <v>2E-3</v>
      </c>
      <c r="E170" s="34">
        <v>2E-3</v>
      </c>
      <c r="F170" s="34">
        <f t="shared" si="4"/>
        <v>0</v>
      </c>
      <c r="G170" s="75">
        <f>(C170/C230)*G11</f>
        <v>8.4986169178620646E-2</v>
      </c>
      <c r="H170" s="76">
        <f t="shared" si="5"/>
        <v>8.4986169178620646E-2</v>
      </c>
      <c r="I170" s="45"/>
      <c r="J170" s="38"/>
      <c r="K170" s="6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</row>
    <row r="171" spans="1:22" x14ac:dyDescent="0.25">
      <c r="A171" s="31">
        <v>362</v>
      </c>
      <c r="B171" s="32">
        <v>81500461</v>
      </c>
      <c r="C171" s="33">
        <v>42.9</v>
      </c>
      <c r="D171" s="34">
        <v>6.98</v>
      </c>
      <c r="E171" s="34">
        <v>7.6230000000000002</v>
      </c>
      <c r="F171" s="34">
        <f t="shared" si="4"/>
        <v>0.64299999999999979</v>
      </c>
      <c r="G171" s="75">
        <f>(C171/C230)*G11</f>
        <v>6.8532080033135809E-2</v>
      </c>
      <c r="H171" s="76">
        <f t="shared" si="5"/>
        <v>0.71153208003313562</v>
      </c>
      <c r="I171" s="45"/>
      <c r="J171" s="38"/>
      <c r="K171" s="6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</row>
    <row r="172" spans="1:22" x14ac:dyDescent="0.25">
      <c r="A172" s="31">
        <v>363</v>
      </c>
      <c r="B172" s="32">
        <v>81500469</v>
      </c>
      <c r="C172" s="33">
        <v>78.2</v>
      </c>
      <c r="D172" s="34">
        <v>1.8</v>
      </c>
      <c r="E172" s="34">
        <v>2.8650000000000002</v>
      </c>
      <c r="F172" s="34">
        <f t="shared" si="4"/>
        <v>1.0650000000000002</v>
      </c>
      <c r="G172" s="75">
        <f>(C172/C230)*G11</f>
        <v>0.12492327875504011</v>
      </c>
      <c r="H172" s="76">
        <f t="shared" si="5"/>
        <v>1.1899232787550402</v>
      </c>
      <c r="I172" s="45"/>
      <c r="J172" s="38"/>
      <c r="K172" s="6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</row>
    <row r="173" spans="1:22" x14ac:dyDescent="0.25">
      <c r="A173" s="31">
        <v>364</v>
      </c>
      <c r="B173" s="32">
        <v>81500464</v>
      </c>
      <c r="C173" s="33">
        <v>77.7</v>
      </c>
      <c r="D173" s="34">
        <v>2.2509999999999999</v>
      </c>
      <c r="E173" s="34">
        <v>2.2559999999999998</v>
      </c>
      <c r="F173" s="34">
        <f t="shared" si="4"/>
        <v>4.9999999999998934E-3</v>
      </c>
      <c r="G173" s="75">
        <f>(C173/C230)*G11</f>
        <v>0.12412453656351173</v>
      </c>
      <c r="H173" s="76">
        <f t="shared" si="5"/>
        <v>0.12912453656351164</v>
      </c>
      <c r="I173" s="45"/>
      <c r="J173" s="38"/>
      <c r="K173" s="6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</row>
    <row r="174" spans="1:22" x14ac:dyDescent="0.25">
      <c r="A174" s="31">
        <v>365</v>
      </c>
      <c r="B174" s="32">
        <v>81500468</v>
      </c>
      <c r="C174" s="33">
        <v>47</v>
      </c>
      <c r="D174" s="34">
        <v>4.45</v>
      </c>
      <c r="E174" s="34">
        <v>4.45</v>
      </c>
      <c r="F174" s="34">
        <f t="shared" si="4"/>
        <v>0</v>
      </c>
      <c r="G174" s="75">
        <f>(C174/C230)*G11</f>
        <v>7.5081766003668615E-2</v>
      </c>
      <c r="H174" s="76">
        <f t="shared" si="5"/>
        <v>7.5081766003668615E-2</v>
      </c>
      <c r="I174" s="45"/>
      <c r="J174" s="38"/>
      <c r="K174" s="6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</row>
    <row r="175" spans="1:22" x14ac:dyDescent="0.25">
      <c r="A175" s="31">
        <v>366</v>
      </c>
      <c r="B175" s="32">
        <v>81500466</v>
      </c>
      <c r="C175" s="33">
        <v>52</v>
      </c>
      <c r="D175" s="34">
        <v>1.29</v>
      </c>
      <c r="E175" s="34">
        <v>1.29</v>
      </c>
      <c r="F175" s="34">
        <f t="shared" si="4"/>
        <v>0</v>
      </c>
      <c r="G175" s="75">
        <f>(C175/C230)*G11</f>
        <v>8.30691879189525E-2</v>
      </c>
      <c r="H175" s="76">
        <f t="shared" si="5"/>
        <v>8.30691879189525E-2</v>
      </c>
      <c r="I175" s="45"/>
      <c r="J175" s="38"/>
      <c r="K175" s="6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</row>
    <row r="176" spans="1:22" x14ac:dyDescent="0.25">
      <c r="A176" s="31">
        <v>367</v>
      </c>
      <c r="B176" s="32">
        <v>81500463</v>
      </c>
      <c r="C176" s="33">
        <v>48</v>
      </c>
      <c r="D176" s="34">
        <v>5.56</v>
      </c>
      <c r="E176" s="34">
        <v>6.3239999999999998</v>
      </c>
      <c r="F176" s="34">
        <f t="shared" si="4"/>
        <v>0.76400000000000023</v>
      </c>
      <c r="G176" s="75">
        <f>(C176/C230)*G11</f>
        <v>7.6679250386725392E-2</v>
      </c>
      <c r="H176" s="76">
        <f t="shared" si="5"/>
        <v>0.84067925038672564</v>
      </c>
      <c r="I176" s="45"/>
      <c r="J176" s="38"/>
      <c r="K176" s="6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</row>
    <row r="177" spans="1:22" x14ac:dyDescent="0.25">
      <c r="A177" s="31">
        <v>368</v>
      </c>
      <c r="B177" s="32">
        <v>81500458</v>
      </c>
      <c r="C177" s="33">
        <v>44.8</v>
      </c>
      <c r="D177" s="34">
        <v>7.49</v>
      </c>
      <c r="E177" s="34">
        <v>8.7080000000000002</v>
      </c>
      <c r="F177" s="34">
        <f t="shared" si="4"/>
        <v>1.218</v>
      </c>
      <c r="G177" s="75">
        <f>(C177/C230)*G11</f>
        <v>7.1567300360943692E-2</v>
      </c>
      <c r="H177" s="76">
        <f t="shared" si="5"/>
        <v>1.2895673003609436</v>
      </c>
      <c r="I177" s="45"/>
      <c r="J177" s="38"/>
      <c r="K177" s="6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</row>
    <row r="178" spans="1:22" x14ac:dyDescent="0.25">
      <c r="A178" s="31">
        <v>369</v>
      </c>
      <c r="B178" s="32">
        <v>81500471</v>
      </c>
      <c r="C178" s="33">
        <v>64.400000000000006</v>
      </c>
      <c r="D178" s="34">
        <v>7.62</v>
      </c>
      <c r="E178" s="34">
        <v>8.7490000000000006</v>
      </c>
      <c r="F178" s="34">
        <f t="shared" si="4"/>
        <v>1.1290000000000004</v>
      </c>
      <c r="G178" s="75">
        <f>(C178/C230)*G11</f>
        <v>0.10287799426885658</v>
      </c>
      <c r="H178" s="76">
        <f t="shared" si="5"/>
        <v>1.2318779942688569</v>
      </c>
      <c r="I178" s="45"/>
      <c r="J178" s="38"/>
      <c r="K178" s="6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</row>
    <row r="179" spans="1:22" x14ac:dyDescent="0.25">
      <c r="A179" s="31">
        <v>370</v>
      </c>
      <c r="B179" s="32">
        <v>81500459</v>
      </c>
      <c r="C179" s="33">
        <v>36.200000000000003</v>
      </c>
      <c r="D179" s="34">
        <v>5.24</v>
      </c>
      <c r="E179" s="34">
        <v>6.0659999999999998</v>
      </c>
      <c r="F179" s="34">
        <f t="shared" si="4"/>
        <v>0.82599999999999962</v>
      </c>
      <c r="G179" s="75">
        <f>(C179/C230)*G11</f>
        <v>5.7828934666655403E-2</v>
      </c>
      <c r="H179" s="76">
        <f t="shared" si="5"/>
        <v>0.88382893466665502</v>
      </c>
      <c r="I179" s="45"/>
      <c r="J179" s="38"/>
      <c r="K179" s="6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</row>
    <row r="180" spans="1:22" x14ac:dyDescent="0.25">
      <c r="A180" s="31">
        <v>371</v>
      </c>
      <c r="B180" s="32">
        <v>81500467</v>
      </c>
      <c r="C180" s="33">
        <v>64.599999999999994</v>
      </c>
      <c r="D180" s="34">
        <v>8.6300000000000008</v>
      </c>
      <c r="E180" s="34">
        <v>9.2430000000000003</v>
      </c>
      <c r="F180" s="34">
        <f t="shared" si="4"/>
        <v>0.61299999999999955</v>
      </c>
      <c r="G180" s="75">
        <f>(C180/C230)*G11</f>
        <v>0.1031974911454679</v>
      </c>
      <c r="H180" s="76">
        <f t="shared" si="5"/>
        <v>0.71619749114546749</v>
      </c>
      <c r="I180" s="45"/>
      <c r="J180" s="38"/>
      <c r="K180" s="6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</row>
    <row r="181" spans="1:22" x14ac:dyDescent="0.25">
      <c r="A181" s="31">
        <v>372</v>
      </c>
      <c r="B181" s="32">
        <v>81500462</v>
      </c>
      <c r="C181" s="33">
        <v>45.8</v>
      </c>
      <c r="D181" s="34">
        <v>5.0330000000000004</v>
      </c>
      <c r="E181" s="34">
        <v>5.0330000000000004</v>
      </c>
      <c r="F181" s="34">
        <f t="shared" si="4"/>
        <v>0</v>
      </c>
      <c r="G181" s="75">
        <f>(C181/C230)*G11</f>
        <v>7.3164784744000469E-2</v>
      </c>
      <c r="H181" s="76">
        <f t="shared" si="5"/>
        <v>7.3164784744000469E-2</v>
      </c>
      <c r="I181" s="45"/>
      <c r="J181" s="38"/>
      <c r="K181" s="6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</row>
    <row r="182" spans="1:22" x14ac:dyDescent="0.25">
      <c r="A182" s="31">
        <v>373</v>
      </c>
      <c r="B182" s="32">
        <v>81500396</v>
      </c>
      <c r="C182" s="33">
        <v>53.1</v>
      </c>
      <c r="D182" s="34">
        <v>7.36</v>
      </c>
      <c r="E182" s="34">
        <v>8.2799999999999994</v>
      </c>
      <c r="F182" s="34">
        <f t="shared" si="4"/>
        <v>0.91999999999999904</v>
      </c>
      <c r="G182" s="75">
        <f>(C182/C230)*G11</f>
        <v>8.4826420740314962E-2</v>
      </c>
      <c r="H182" s="76">
        <f t="shared" si="5"/>
        <v>1.0048264207403139</v>
      </c>
      <c r="I182" s="45"/>
      <c r="J182" s="38"/>
      <c r="K182" s="6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</row>
    <row r="183" spans="1:22" x14ac:dyDescent="0.25">
      <c r="A183" s="31">
        <v>374</v>
      </c>
      <c r="B183" s="32">
        <v>81500404</v>
      </c>
      <c r="C183" s="33">
        <v>43</v>
      </c>
      <c r="D183" s="34">
        <v>0.99299999999999999</v>
      </c>
      <c r="E183" s="34">
        <v>1.2070000000000001</v>
      </c>
      <c r="F183" s="34">
        <f t="shared" si="4"/>
        <v>0.21400000000000008</v>
      </c>
      <c r="G183" s="75">
        <f>(C183/C230)*G11</f>
        <v>6.8691828471441493E-2</v>
      </c>
      <c r="H183" s="76">
        <f t="shared" si="5"/>
        <v>0.28269182847144159</v>
      </c>
      <c r="I183" s="45"/>
      <c r="J183" s="38"/>
      <c r="K183" s="6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</row>
    <row r="184" spans="1:22" x14ac:dyDescent="0.25">
      <c r="A184" s="31">
        <v>375</v>
      </c>
      <c r="B184" s="32">
        <v>81500400</v>
      </c>
      <c r="C184" s="33">
        <v>77.400000000000006</v>
      </c>
      <c r="D184" s="34">
        <v>9.41</v>
      </c>
      <c r="E184" s="34">
        <v>11.250999999999999</v>
      </c>
      <c r="F184" s="34">
        <f t="shared" si="4"/>
        <v>1.8409999999999993</v>
      </c>
      <c r="G184" s="75">
        <f>(C184/C230)*G11</f>
        <v>0.1236452912485947</v>
      </c>
      <c r="H184" s="76">
        <f t="shared" si="5"/>
        <v>1.9646452912485941</v>
      </c>
      <c r="I184" s="45"/>
      <c r="J184" s="38"/>
      <c r="K184" s="6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</row>
    <row r="185" spans="1:22" x14ac:dyDescent="0.25">
      <c r="A185" s="31">
        <v>376</v>
      </c>
      <c r="B185" s="32">
        <v>81500401</v>
      </c>
      <c r="C185" s="33">
        <v>78.2</v>
      </c>
      <c r="D185" s="34">
        <v>8.91</v>
      </c>
      <c r="E185" s="34">
        <v>10.785</v>
      </c>
      <c r="F185" s="34">
        <f t="shared" si="4"/>
        <v>1.875</v>
      </c>
      <c r="G185" s="75">
        <f>(C185/C230)*G11</f>
        <v>0.12492327875504011</v>
      </c>
      <c r="H185" s="76">
        <f t="shared" si="5"/>
        <v>1.9999232787550401</v>
      </c>
      <c r="I185" s="45"/>
      <c r="J185" s="38"/>
      <c r="K185" s="6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</row>
    <row r="186" spans="1:22" x14ac:dyDescent="0.25">
      <c r="A186" s="31">
        <v>377</v>
      </c>
      <c r="B186" s="32">
        <v>81500405</v>
      </c>
      <c r="C186" s="33">
        <v>46.8</v>
      </c>
      <c r="D186" s="34">
        <v>5.08</v>
      </c>
      <c r="E186" s="34">
        <v>5.6689999999999996</v>
      </c>
      <c r="F186" s="34">
        <f t="shared" si="4"/>
        <v>0.58899999999999952</v>
      </c>
      <c r="G186" s="75">
        <f>(C186/C230)*G11</f>
        <v>7.4762269127057246E-2</v>
      </c>
      <c r="H186" s="76">
        <f t="shared" si="5"/>
        <v>0.66376226912705683</v>
      </c>
      <c r="I186" s="45"/>
      <c r="J186" s="38"/>
      <c r="K186" s="6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</row>
    <row r="187" spans="1:22" x14ac:dyDescent="0.25">
      <c r="A187" s="31">
        <v>378</v>
      </c>
      <c r="B187" s="32">
        <v>81500406</v>
      </c>
      <c r="C187" s="33">
        <v>52</v>
      </c>
      <c r="D187" s="34">
        <v>0</v>
      </c>
      <c r="E187" s="34">
        <v>0</v>
      </c>
      <c r="F187" s="34">
        <f t="shared" si="4"/>
        <v>0</v>
      </c>
      <c r="G187" s="75">
        <f>(C187/C230)*G11</f>
        <v>8.30691879189525E-2</v>
      </c>
      <c r="H187" s="76">
        <f t="shared" si="5"/>
        <v>8.30691879189525E-2</v>
      </c>
      <c r="I187" s="45"/>
      <c r="J187" s="38"/>
      <c r="K187" s="6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</row>
    <row r="188" spans="1:22" x14ac:dyDescent="0.25">
      <c r="A188" s="31">
        <v>379</v>
      </c>
      <c r="B188" s="32">
        <v>81500392</v>
      </c>
      <c r="C188" s="33">
        <v>48.3</v>
      </c>
      <c r="D188" s="34">
        <v>0.43</v>
      </c>
      <c r="E188" s="34">
        <v>0.59499999999999997</v>
      </c>
      <c r="F188" s="34">
        <f t="shared" si="4"/>
        <v>0.16499999999999998</v>
      </c>
      <c r="G188" s="75">
        <f>(C188/C230)*G11</f>
        <v>7.7158495701642418E-2</v>
      </c>
      <c r="H188" s="76">
        <f t="shared" si="5"/>
        <v>0.24215849570164238</v>
      </c>
      <c r="I188" s="45"/>
      <c r="J188" s="38"/>
      <c r="K188" s="6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</row>
    <row r="189" spans="1:22" x14ac:dyDescent="0.25">
      <c r="A189" s="31">
        <v>380</v>
      </c>
      <c r="B189" s="32">
        <v>81500407</v>
      </c>
      <c r="C189" s="33">
        <v>44.7</v>
      </c>
      <c r="D189" s="34">
        <v>3.24</v>
      </c>
      <c r="E189" s="34">
        <v>3.8959999999999999</v>
      </c>
      <c r="F189" s="34">
        <f t="shared" si="4"/>
        <v>0.65599999999999969</v>
      </c>
      <c r="G189" s="75">
        <f>(C189/C230)*G11</f>
        <v>7.1407551922638021E-2</v>
      </c>
      <c r="H189" s="76">
        <f t="shared" si="5"/>
        <v>0.72740755192263773</v>
      </c>
      <c r="I189" s="45"/>
      <c r="J189" s="38"/>
      <c r="K189" s="6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</row>
    <row r="190" spans="1:22" x14ac:dyDescent="0.25">
      <c r="A190" s="31">
        <v>381</v>
      </c>
      <c r="B190" s="32">
        <v>81500456</v>
      </c>
      <c r="C190" s="33">
        <v>64.400000000000006</v>
      </c>
      <c r="D190" s="34">
        <v>3.56</v>
      </c>
      <c r="E190" s="34">
        <v>4.5339999999999998</v>
      </c>
      <c r="F190" s="34">
        <f t="shared" si="4"/>
        <v>0.97399999999999975</v>
      </c>
      <c r="G190" s="75">
        <f>(C190/C230)*G11</f>
        <v>0.10287799426885658</v>
      </c>
      <c r="H190" s="76">
        <f t="shared" si="5"/>
        <v>1.0768779942688562</v>
      </c>
      <c r="I190" s="45"/>
      <c r="J190" s="38"/>
      <c r="K190" s="6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</row>
    <row r="191" spans="1:22" x14ac:dyDescent="0.25">
      <c r="A191" s="31">
        <v>382</v>
      </c>
      <c r="B191" s="32">
        <v>81500460</v>
      </c>
      <c r="C191" s="33">
        <v>36</v>
      </c>
      <c r="D191" s="34">
        <v>0.55000000000000004</v>
      </c>
      <c r="E191" s="34">
        <v>0.745</v>
      </c>
      <c r="F191" s="34">
        <f t="shared" si="4"/>
        <v>0.19499999999999995</v>
      </c>
      <c r="G191" s="75">
        <f>(C191/C230)*G11</f>
        <v>5.7509437790044048E-2</v>
      </c>
      <c r="H191" s="76">
        <f t="shared" si="5"/>
        <v>0.25250943779004398</v>
      </c>
      <c r="I191" s="45"/>
      <c r="J191" s="38"/>
      <c r="K191" s="6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</row>
    <row r="192" spans="1:22" x14ac:dyDescent="0.25">
      <c r="A192" s="31">
        <v>383</v>
      </c>
      <c r="B192" s="32">
        <v>81500465</v>
      </c>
      <c r="C192" s="33">
        <v>65</v>
      </c>
      <c r="D192" s="34">
        <v>2.69</v>
      </c>
      <c r="E192" s="34">
        <v>3.1629999999999998</v>
      </c>
      <c r="F192" s="34">
        <f t="shared" si="4"/>
        <v>0.47299999999999986</v>
      </c>
      <c r="G192" s="75">
        <f>(C192/C230)*G11</f>
        <v>0.10383648489869063</v>
      </c>
      <c r="H192" s="76">
        <f t="shared" si="5"/>
        <v>0.57683648489869044</v>
      </c>
      <c r="I192" s="45"/>
      <c r="J192" s="38"/>
      <c r="K192" s="6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</row>
    <row r="193" spans="1:22" x14ac:dyDescent="0.25">
      <c r="A193" s="31">
        <v>384</v>
      </c>
      <c r="B193" s="32">
        <v>81500457</v>
      </c>
      <c r="C193" s="33">
        <v>45.9</v>
      </c>
      <c r="D193" s="34">
        <v>0.84</v>
      </c>
      <c r="E193" s="34">
        <v>1.2769999999999999</v>
      </c>
      <c r="F193" s="34">
        <f t="shared" si="4"/>
        <v>0.43699999999999994</v>
      </c>
      <c r="G193" s="75">
        <f>(C193/C230)*G11</f>
        <v>7.3324533182306154E-2</v>
      </c>
      <c r="H193" s="76">
        <f t="shared" si="5"/>
        <v>0.51032453318230608</v>
      </c>
      <c r="I193" s="45"/>
      <c r="J193" s="38"/>
      <c r="K193" s="6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</row>
    <row r="194" spans="1:22" x14ac:dyDescent="0.25">
      <c r="A194" s="31">
        <v>385</v>
      </c>
      <c r="B194" s="32">
        <v>81500395</v>
      </c>
      <c r="C194" s="33">
        <v>53.2</v>
      </c>
      <c r="D194" s="34">
        <v>10.36</v>
      </c>
      <c r="E194" s="34">
        <v>11.315</v>
      </c>
      <c r="F194" s="34">
        <f t="shared" si="4"/>
        <v>0.95500000000000007</v>
      </c>
      <c r="G194" s="75">
        <f>(C194/C230)*G11</f>
        <v>8.4986169178620646E-2</v>
      </c>
      <c r="H194" s="76">
        <f t="shared" si="5"/>
        <v>1.0399861691786207</v>
      </c>
      <c r="I194" s="45"/>
      <c r="J194" s="38"/>
      <c r="K194" s="6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</row>
    <row r="195" spans="1:22" x14ac:dyDescent="0.25">
      <c r="A195" s="31">
        <v>386</v>
      </c>
      <c r="B195" s="32">
        <v>81500475</v>
      </c>
      <c r="C195" s="33">
        <v>43</v>
      </c>
      <c r="D195" s="34">
        <v>8.9</v>
      </c>
      <c r="E195" s="34">
        <v>9.2349999999999994</v>
      </c>
      <c r="F195" s="34">
        <f t="shared" si="4"/>
        <v>0.33499999999999908</v>
      </c>
      <c r="G195" s="75">
        <f>(C195/C230)*G11</f>
        <v>6.8691828471441493E-2</v>
      </c>
      <c r="H195" s="76">
        <f t="shared" si="5"/>
        <v>0.40369182847144058</v>
      </c>
      <c r="I195" s="45"/>
      <c r="J195" s="38"/>
      <c r="K195" s="6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</row>
    <row r="196" spans="1:22" x14ac:dyDescent="0.25">
      <c r="A196" s="31">
        <v>387</v>
      </c>
      <c r="B196" s="32">
        <v>81500482</v>
      </c>
      <c r="C196" s="33">
        <v>77.5</v>
      </c>
      <c r="D196" s="34">
        <v>6.31</v>
      </c>
      <c r="E196" s="34">
        <v>6.8860000000000001</v>
      </c>
      <c r="F196" s="34">
        <f t="shared" si="4"/>
        <v>0.57600000000000051</v>
      </c>
      <c r="G196" s="75">
        <f>(C196/C230)*G11</f>
        <v>0.12380503968690036</v>
      </c>
      <c r="H196" s="76">
        <f t="shared" si="5"/>
        <v>0.69980503968690089</v>
      </c>
      <c r="I196" s="45"/>
      <c r="J196" s="38"/>
      <c r="K196" s="6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</row>
    <row r="197" spans="1:22" x14ac:dyDescent="0.25">
      <c r="A197" s="31">
        <v>388</v>
      </c>
      <c r="B197" s="32">
        <v>81500474</v>
      </c>
      <c r="C197" s="33">
        <v>78.7</v>
      </c>
      <c r="D197" s="34">
        <v>10.154999999999999</v>
      </c>
      <c r="E197" s="34">
        <v>10.154999999999999</v>
      </c>
      <c r="F197" s="34">
        <f t="shared" si="4"/>
        <v>0</v>
      </c>
      <c r="G197" s="75">
        <f>(C197/C230)*G11</f>
        <v>0.12572202094656851</v>
      </c>
      <c r="H197" s="76">
        <f t="shared" si="5"/>
        <v>0.12572202094656851</v>
      </c>
      <c r="I197" s="45"/>
      <c r="J197" s="38"/>
      <c r="K197" s="6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</row>
    <row r="198" spans="1:22" x14ac:dyDescent="0.25">
      <c r="A198" s="31">
        <v>389</v>
      </c>
      <c r="B198" s="32">
        <v>81500472</v>
      </c>
      <c r="C198" s="33">
        <v>47</v>
      </c>
      <c r="D198" s="34">
        <v>3.7</v>
      </c>
      <c r="E198" s="34">
        <v>4.5220000000000002</v>
      </c>
      <c r="F198" s="34">
        <f t="shared" si="4"/>
        <v>0.82200000000000006</v>
      </c>
      <c r="G198" s="75">
        <f>(C198/C230)*G11</f>
        <v>7.5081766003668615E-2</v>
      </c>
      <c r="H198" s="76">
        <f t="shared" si="5"/>
        <v>0.89708176600366873</v>
      </c>
      <c r="I198" s="45"/>
      <c r="J198" s="38"/>
      <c r="K198" s="6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</row>
    <row r="199" spans="1:22" x14ac:dyDescent="0.25">
      <c r="A199" s="31">
        <v>390</v>
      </c>
      <c r="B199" s="32">
        <v>81500399</v>
      </c>
      <c r="C199" s="33">
        <v>51.9</v>
      </c>
      <c r="D199" s="34">
        <v>0.5</v>
      </c>
      <c r="E199" s="34">
        <v>0.504</v>
      </c>
      <c r="F199" s="34">
        <f t="shared" si="4"/>
        <v>4.0000000000000036E-3</v>
      </c>
      <c r="G199" s="75">
        <f>(C199/C230)*G11</f>
        <v>8.2909439480646829E-2</v>
      </c>
      <c r="H199" s="76">
        <f t="shared" si="5"/>
        <v>8.6909439480646833E-2</v>
      </c>
      <c r="I199" s="45"/>
      <c r="J199" s="38"/>
      <c r="K199" s="6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</row>
    <row r="200" spans="1:22" x14ac:dyDescent="0.25">
      <c r="A200" s="31">
        <v>391</v>
      </c>
      <c r="B200" s="32">
        <v>81500394</v>
      </c>
      <c r="C200" s="33">
        <v>47.8</v>
      </c>
      <c r="D200" s="34">
        <v>9.25</v>
      </c>
      <c r="E200" s="34">
        <v>10.11</v>
      </c>
      <c r="F200" s="34">
        <f>E200-D200</f>
        <v>0.85999999999999943</v>
      </c>
      <c r="G200" s="75">
        <f>(C200/C230)*G11</f>
        <v>7.6359753510114023E-2</v>
      </c>
      <c r="H200" s="76">
        <f t="shared" si="5"/>
        <v>0.93635975351011347</v>
      </c>
      <c r="I200" s="45"/>
      <c r="J200" s="38"/>
      <c r="K200" s="39"/>
      <c r="L200" s="40"/>
      <c r="M200" s="29"/>
      <c r="N200" s="29"/>
      <c r="O200" s="29"/>
      <c r="P200" s="29"/>
      <c r="Q200" s="29"/>
      <c r="R200" s="29"/>
      <c r="S200" s="29"/>
      <c r="T200" s="29"/>
      <c r="U200" s="29"/>
      <c r="V200" s="29"/>
    </row>
    <row r="201" spans="1:22" x14ac:dyDescent="0.25">
      <c r="A201" s="31">
        <v>392</v>
      </c>
      <c r="B201" s="32">
        <v>81500402</v>
      </c>
      <c r="C201" s="33">
        <v>44.6</v>
      </c>
      <c r="D201" s="34">
        <v>0.18</v>
      </c>
      <c r="E201" s="34">
        <v>0.376</v>
      </c>
      <c r="F201" s="34">
        <f t="shared" si="4"/>
        <v>0.19600000000000001</v>
      </c>
      <c r="G201" s="75">
        <f>(C201/C230)*G11</f>
        <v>7.1247803484332337E-2</v>
      </c>
      <c r="H201" s="76">
        <f t="shared" si="5"/>
        <v>0.26724780348433236</v>
      </c>
      <c r="I201" s="45"/>
      <c r="J201" s="38"/>
      <c r="K201" s="6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</row>
    <row r="202" spans="1:22" x14ac:dyDescent="0.25">
      <c r="A202" s="31">
        <v>393</v>
      </c>
      <c r="B202" s="32">
        <v>81500397</v>
      </c>
      <c r="C202" s="33">
        <v>64.7</v>
      </c>
      <c r="D202" s="34">
        <v>1.26</v>
      </c>
      <c r="E202" s="34">
        <v>1.2609999999999999</v>
      </c>
      <c r="F202" s="34">
        <f t="shared" si="4"/>
        <v>9.9999999999988987E-4</v>
      </c>
      <c r="G202" s="75">
        <f>(C202/C230)*G11</f>
        <v>0.10335723958377359</v>
      </c>
      <c r="H202" s="76">
        <f t="shared" si="5"/>
        <v>0.10435723958377348</v>
      </c>
      <c r="I202" s="45"/>
      <c r="J202" s="38"/>
      <c r="K202" s="6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</row>
    <row r="203" spans="1:22" x14ac:dyDescent="0.25">
      <c r="A203" s="31">
        <v>394</v>
      </c>
      <c r="B203" s="32">
        <v>81500398</v>
      </c>
      <c r="C203" s="33">
        <v>35.9</v>
      </c>
      <c r="D203" s="34">
        <v>3.29</v>
      </c>
      <c r="E203" s="34">
        <v>3.5640000000000001</v>
      </c>
      <c r="F203" s="34">
        <f t="shared" si="4"/>
        <v>0.27400000000000002</v>
      </c>
      <c r="G203" s="75">
        <f>(C203/C230)*G11</f>
        <v>5.7349689351738363E-2</v>
      </c>
      <c r="H203" s="76">
        <f t="shared" si="5"/>
        <v>0.33134968935173836</v>
      </c>
      <c r="I203" s="45"/>
      <c r="J203" s="38"/>
      <c r="K203" s="6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</row>
    <row r="204" spans="1:22" x14ac:dyDescent="0.25">
      <c r="A204" s="31">
        <v>395</v>
      </c>
      <c r="B204" s="32">
        <v>81500393</v>
      </c>
      <c r="C204" s="33">
        <v>64.900000000000006</v>
      </c>
      <c r="D204" s="42">
        <v>2.29</v>
      </c>
      <c r="E204" s="42">
        <v>3.26</v>
      </c>
      <c r="F204" s="34">
        <f t="shared" si="4"/>
        <v>0.96999999999999975</v>
      </c>
      <c r="G204" s="75">
        <f>(C204/C230)*G11</f>
        <v>0.10367673646038496</v>
      </c>
      <c r="H204" s="76">
        <f t="shared" si="5"/>
        <v>1.0736767364603848</v>
      </c>
      <c r="I204" s="45"/>
      <c r="J204" s="38"/>
      <c r="K204" s="6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</row>
    <row r="205" spans="1:22" x14ac:dyDescent="0.25">
      <c r="A205" s="31">
        <v>396</v>
      </c>
      <c r="B205" s="32">
        <v>81500403</v>
      </c>
      <c r="C205" s="33">
        <v>45.5</v>
      </c>
      <c r="D205" s="42">
        <v>2.1</v>
      </c>
      <c r="E205" s="42">
        <v>3.0350000000000001</v>
      </c>
      <c r="F205" s="34">
        <f t="shared" si="4"/>
        <v>0.93500000000000005</v>
      </c>
      <c r="G205" s="75">
        <f>(C205/C230)*G11</f>
        <v>7.2685539429083443E-2</v>
      </c>
      <c r="H205" s="76">
        <f t="shared" si="5"/>
        <v>1.0076855394290836</v>
      </c>
      <c r="I205" s="45"/>
      <c r="J205" s="38"/>
      <c r="K205" s="3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</row>
    <row r="206" spans="1:22" x14ac:dyDescent="0.25">
      <c r="A206" s="31">
        <v>397</v>
      </c>
      <c r="B206" s="32">
        <v>81500481</v>
      </c>
      <c r="C206" s="33">
        <v>53.1</v>
      </c>
      <c r="D206" s="42">
        <v>3.9</v>
      </c>
      <c r="E206" s="42">
        <v>3.996</v>
      </c>
      <c r="F206" s="34">
        <f t="shared" si="4"/>
        <v>9.6000000000000085E-2</v>
      </c>
      <c r="G206" s="75">
        <f>(C206/C230)*G11</f>
        <v>8.4826420740314962E-2</v>
      </c>
      <c r="H206" s="76">
        <f t="shared" si="5"/>
        <v>0.18082642074031505</v>
      </c>
      <c r="I206" s="45"/>
      <c r="J206" s="38"/>
      <c r="K206" s="6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</row>
    <row r="207" spans="1:22" x14ac:dyDescent="0.25">
      <c r="A207" s="31">
        <v>398</v>
      </c>
      <c r="B207" s="32">
        <v>81500476</v>
      </c>
      <c r="C207" s="33">
        <v>43</v>
      </c>
      <c r="D207" s="42">
        <v>6.69</v>
      </c>
      <c r="E207" s="42">
        <v>8.0359999999999996</v>
      </c>
      <c r="F207" s="34">
        <f t="shared" ref="F207:F217" si="6">E207-D207</f>
        <v>1.3459999999999992</v>
      </c>
      <c r="G207" s="75">
        <f>(C207/C230)*G11</f>
        <v>6.8691828471441493E-2</v>
      </c>
      <c r="H207" s="76">
        <f t="shared" ref="H207:H217" si="7">G207+F207</f>
        <v>1.4146918284714407</v>
      </c>
      <c r="I207" s="45"/>
      <c r="J207" s="38"/>
      <c r="K207" s="6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</row>
    <row r="208" spans="1:22" x14ac:dyDescent="0.25">
      <c r="A208" s="31">
        <v>399</v>
      </c>
      <c r="B208" s="32">
        <v>81500484</v>
      </c>
      <c r="C208" s="33">
        <v>77.5</v>
      </c>
      <c r="D208" s="42">
        <v>4.05</v>
      </c>
      <c r="E208" s="42">
        <v>5.3419999999999996</v>
      </c>
      <c r="F208" s="34">
        <f t="shared" si="6"/>
        <v>1.2919999999999998</v>
      </c>
      <c r="G208" s="75">
        <f>(C208/C230)*G11</f>
        <v>0.12380503968690036</v>
      </c>
      <c r="H208" s="76">
        <f t="shared" si="7"/>
        <v>1.4158050396869002</v>
      </c>
      <c r="I208" s="45"/>
      <c r="J208" s="38"/>
      <c r="K208" s="3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</row>
    <row r="209" spans="1:22" x14ac:dyDescent="0.25">
      <c r="A209" s="31">
        <v>400</v>
      </c>
      <c r="B209" s="32">
        <v>81500485</v>
      </c>
      <c r="C209" s="33">
        <v>77.099999999999994</v>
      </c>
      <c r="D209" s="42">
        <v>5.0350000000000001</v>
      </c>
      <c r="E209" s="42">
        <v>5.4980000000000002</v>
      </c>
      <c r="F209" s="34">
        <f t="shared" si="6"/>
        <v>0.46300000000000008</v>
      </c>
      <c r="G209" s="75">
        <f>(C209/C230)*G11</f>
        <v>0.12316604593367765</v>
      </c>
      <c r="H209" s="76">
        <f t="shared" si="7"/>
        <v>0.58616604593367772</v>
      </c>
      <c r="I209" s="45"/>
      <c r="J209" s="38"/>
      <c r="K209" s="3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</row>
    <row r="210" spans="1:22" x14ac:dyDescent="0.25">
      <c r="A210" s="31">
        <v>401</v>
      </c>
      <c r="B210" s="32">
        <v>81500480</v>
      </c>
      <c r="C210" s="33">
        <v>47.4</v>
      </c>
      <c r="D210" s="42">
        <v>2.94</v>
      </c>
      <c r="E210" s="42">
        <v>5.3040000000000003</v>
      </c>
      <c r="F210" s="34">
        <f t="shared" si="6"/>
        <v>2.3640000000000003</v>
      </c>
      <c r="G210" s="75">
        <f>(C210/C230)*G11</f>
        <v>7.5720759756891312E-2</v>
      </c>
      <c r="H210" s="76">
        <f t="shared" si="7"/>
        <v>2.4397207597568915</v>
      </c>
      <c r="I210" s="45"/>
      <c r="J210" s="38"/>
      <c r="K210" s="39"/>
      <c r="L210" s="82"/>
      <c r="M210" s="3"/>
      <c r="N210" s="29"/>
      <c r="O210" s="29"/>
      <c r="P210" s="29"/>
      <c r="Q210" s="29"/>
      <c r="R210" s="29"/>
      <c r="S210" s="29"/>
      <c r="T210" s="29"/>
      <c r="U210" s="29"/>
      <c r="V210" s="29"/>
    </row>
    <row r="211" spans="1:22" x14ac:dyDescent="0.25">
      <c r="A211" s="31">
        <v>402</v>
      </c>
      <c r="B211" s="32">
        <v>81500487</v>
      </c>
      <c r="C211" s="33">
        <v>52.3</v>
      </c>
      <c r="D211" s="42">
        <v>0.23200000000000001</v>
      </c>
      <c r="E211" s="42">
        <v>0.23200000000000001</v>
      </c>
      <c r="F211" s="34">
        <f t="shared" si="6"/>
        <v>0</v>
      </c>
      <c r="G211" s="75">
        <f>(C211/C230)*G11</f>
        <v>8.354843323386954E-2</v>
      </c>
      <c r="H211" s="76">
        <f t="shared" si="7"/>
        <v>8.354843323386954E-2</v>
      </c>
      <c r="I211" s="45"/>
      <c r="J211" s="38"/>
      <c r="K211" s="39"/>
      <c r="L211" s="82"/>
      <c r="M211" s="4"/>
      <c r="N211" s="29"/>
      <c r="O211" s="29"/>
      <c r="P211" s="29"/>
      <c r="Q211" s="29"/>
      <c r="R211" s="29"/>
      <c r="S211" s="29"/>
      <c r="T211" s="29"/>
      <c r="U211" s="29"/>
      <c r="V211" s="29"/>
    </row>
    <row r="212" spans="1:22" x14ac:dyDescent="0.25">
      <c r="A212" s="31">
        <v>403</v>
      </c>
      <c r="B212" s="32">
        <v>81500486</v>
      </c>
      <c r="C212" s="33">
        <v>48.2</v>
      </c>
      <c r="D212" s="34">
        <v>1.1020000000000001</v>
      </c>
      <c r="E212" s="34">
        <v>1.1020000000000001</v>
      </c>
      <c r="F212" s="34">
        <f t="shared" si="6"/>
        <v>0</v>
      </c>
      <c r="G212" s="75">
        <f>(C212/C230)*G11</f>
        <v>7.6998747263336748E-2</v>
      </c>
      <c r="H212" s="76">
        <f t="shared" si="7"/>
        <v>7.6998747263336748E-2</v>
      </c>
      <c r="I212" s="45"/>
      <c r="J212" s="38"/>
      <c r="K212" s="6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</row>
    <row r="213" spans="1:22" x14ac:dyDescent="0.25">
      <c r="A213" s="31">
        <v>404</v>
      </c>
      <c r="B213" s="32">
        <v>81500477</v>
      </c>
      <c r="C213" s="33">
        <v>44.9</v>
      </c>
      <c r="D213" s="34">
        <v>1.07</v>
      </c>
      <c r="E213" s="34">
        <v>1.2070000000000001</v>
      </c>
      <c r="F213" s="34">
        <f t="shared" si="6"/>
        <v>0.13700000000000001</v>
      </c>
      <c r="G213" s="75">
        <f>(C213/C230)*G11</f>
        <v>7.1727048799249377E-2</v>
      </c>
      <c r="H213" s="76">
        <f t="shared" si="7"/>
        <v>0.20872704879924939</v>
      </c>
      <c r="I213" s="45"/>
      <c r="J213" s="38"/>
      <c r="K213" s="6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</row>
    <row r="214" spans="1:22" x14ac:dyDescent="0.25">
      <c r="A214" s="31">
        <v>405</v>
      </c>
      <c r="B214" s="32">
        <v>81500479</v>
      </c>
      <c r="C214" s="33">
        <v>64.400000000000006</v>
      </c>
      <c r="D214" s="34">
        <v>23.83</v>
      </c>
      <c r="E214" s="34">
        <v>25.594000000000001</v>
      </c>
      <c r="F214" s="34">
        <f>E214-D214</f>
        <v>1.7640000000000029</v>
      </c>
      <c r="G214" s="75">
        <f>(C214/C230)*G11</f>
        <v>0.10287799426885658</v>
      </c>
      <c r="H214" s="76">
        <f t="shared" si="7"/>
        <v>1.8668779942688594</v>
      </c>
      <c r="I214" s="45"/>
      <c r="J214" s="38"/>
      <c r="K214" s="43"/>
      <c r="L214" s="5"/>
      <c r="M214" s="29"/>
      <c r="N214" s="29"/>
      <c r="O214" s="29"/>
      <c r="P214" s="29"/>
      <c r="Q214" s="29"/>
      <c r="R214" s="29"/>
      <c r="S214" s="29"/>
      <c r="T214" s="29"/>
      <c r="U214" s="29"/>
      <c r="V214" s="29"/>
    </row>
    <row r="215" spans="1:22" x14ac:dyDescent="0.25">
      <c r="A215" s="31">
        <v>406</v>
      </c>
      <c r="B215" s="32">
        <v>81500478</v>
      </c>
      <c r="C215" s="33">
        <v>35.700000000000003</v>
      </c>
      <c r="D215" s="34">
        <v>4.7960000000000003</v>
      </c>
      <c r="E215" s="34">
        <v>4.7960000000000003</v>
      </c>
      <c r="F215" s="34">
        <f t="shared" si="6"/>
        <v>0</v>
      </c>
      <c r="G215" s="75">
        <f>(C215/C230)*G11</f>
        <v>5.7030192475127015E-2</v>
      </c>
      <c r="H215" s="76">
        <f t="shared" si="7"/>
        <v>5.7030192475127015E-2</v>
      </c>
      <c r="I215" s="45"/>
      <c r="J215" s="38"/>
      <c r="K215" s="6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</row>
    <row r="216" spans="1:22" x14ac:dyDescent="0.25">
      <c r="A216" s="31">
        <v>407</v>
      </c>
      <c r="B216" s="32">
        <v>81500483</v>
      </c>
      <c r="C216" s="33">
        <v>65</v>
      </c>
      <c r="D216" s="34">
        <v>13.98</v>
      </c>
      <c r="E216" s="34">
        <v>14.651</v>
      </c>
      <c r="F216" s="34">
        <f t="shared" si="6"/>
        <v>0.67099999999999937</v>
      </c>
      <c r="G216" s="75">
        <f>(C216/C230)*G11</f>
        <v>0.10383648489869063</v>
      </c>
      <c r="H216" s="76">
        <f t="shared" si="7"/>
        <v>0.77483648489868995</v>
      </c>
      <c r="I216" s="45"/>
      <c r="J216" s="38"/>
      <c r="K216" s="6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</row>
    <row r="217" spans="1:22" x14ac:dyDescent="0.25">
      <c r="A217" s="31">
        <v>408</v>
      </c>
      <c r="B217" s="32">
        <v>51800473</v>
      </c>
      <c r="C217" s="33">
        <v>45.6</v>
      </c>
      <c r="D217" s="34">
        <v>12.98</v>
      </c>
      <c r="E217" s="34">
        <v>14.228</v>
      </c>
      <c r="F217" s="34">
        <f t="shared" si="6"/>
        <v>1.2479999999999993</v>
      </c>
      <c r="G217" s="75">
        <f>(C217/C230)*G11</f>
        <v>7.2845287867389114E-2</v>
      </c>
      <c r="H217" s="76">
        <f t="shared" si="7"/>
        <v>1.3208452878673884</v>
      </c>
      <c r="I217" s="45"/>
      <c r="J217" s="38"/>
      <c r="K217" s="3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</row>
    <row r="218" spans="1:22" x14ac:dyDescent="0.25">
      <c r="A218" s="44" t="s">
        <v>14</v>
      </c>
      <c r="B218" s="71"/>
      <c r="C218" s="68">
        <f>SUM(C14:C217)</f>
        <v>11101.400000000005</v>
      </c>
      <c r="D218" s="69">
        <v>854.98410000000001</v>
      </c>
      <c r="E218" s="69">
        <f t="shared" ref="E218:G218" si="8">SUM(E14:E217)</f>
        <v>1077.0479999999995</v>
      </c>
      <c r="F218" s="69">
        <f t="shared" si="8"/>
        <v>125.48299999999999</v>
      </c>
      <c r="G218" s="69">
        <f t="shared" si="8"/>
        <v>17.734313130066514</v>
      </c>
      <c r="H218" s="69">
        <f>SUM(H14:H217)</f>
        <v>143.21731313006654</v>
      </c>
      <c r="I218" s="74"/>
      <c r="J218" s="38"/>
      <c r="K218" s="3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</row>
    <row r="219" spans="1:22" x14ac:dyDescent="0.25">
      <c r="A219" s="272" t="s">
        <v>19</v>
      </c>
      <c r="B219" s="273"/>
      <c r="C219" s="273"/>
      <c r="D219" s="273"/>
      <c r="E219" s="273"/>
      <c r="F219" s="273"/>
      <c r="G219" s="273"/>
      <c r="H219" s="273"/>
      <c r="I219" s="45"/>
      <c r="J219" s="38"/>
      <c r="K219" s="6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</row>
    <row r="220" spans="1:22" x14ac:dyDescent="0.25">
      <c r="A220" s="46">
        <v>13</v>
      </c>
      <c r="B220" s="32">
        <v>81500444</v>
      </c>
      <c r="C220" s="33">
        <v>184.3</v>
      </c>
      <c r="D220" s="35">
        <v>0</v>
      </c>
      <c r="E220" s="35">
        <v>0</v>
      </c>
      <c r="F220" s="34">
        <f>E220-D220</f>
        <v>0</v>
      </c>
      <c r="G220" s="36">
        <f>(C220/C230)*G11</f>
        <v>0.29441637179736435</v>
      </c>
      <c r="H220" s="37">
        <f>G220+F220</f>
        <v>0.29441637179736435</v>
      </c>
      <c r="I220" s="45"/>
      <c r="J220" s="38"/>
      <c r="K220" s="3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</row>
    <row r="221" spans="1:22" x14ac:dyDescent="0.25">
      <c r="A221" s="46">
        <v>14</v>
      </c>
      <c r="B221" s="72">
        <v>81500426</v>
      </c>
      <c r="C221" s="33">
        <v>93.9</v>
      </c>
      <c r="D221" s="35">
        <v>7.4580000000000002</v>
      </c>
      <c r="E221" s="35">
        <v>10.396000000000001</v>
      </c>
      <c r="F221" s="34">
        <f t="shared" ref="F221:F228" si="9">E221-D221</f>
        <v>2.9380000000000006</v>
      </c>
      <c r="G221" s="36">
        <f>(C221/C230)*G11</f>
        <v>0.15000378356903155</v>
      </c>
      <c r="H221" s="37">
        <f t="shared" ref="H221:H228" si="10">G221+F221</f>
        <v>3.0880037835690324</v>
      </c>
      <c r="I221" s="45"/>
      <c r="J221" s="38"/>
      <c r="K221" s="6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</row>
    <row r="222" spans="1:22" x14ac:dyDescent="0.25">
      <c r="A222" s="46">
        <v>15</v>
      </c>
      <c r="B222" s="32">
        <v>81500421</v>
      </c>
      <c r="C222" s="33">
        <v>87.8</v>
      </c>
      <c r="D222" s="35">
        <v>0</v>
      </c>
      <c r="E222" s="35">
        <v>0</v>
      </c>
      <c r="F222" s="34">
        <f t="shared" si="9"/>
        <v>0</v>
      </c>
      <c r="G222" s="36">
        <f>(C222/C230)*G11</f>
        <v>0.1402591288323852</v>
      </c>
      <c r="H222" s="37">
        <f t="shared" si="10"/>
        <v>0.1402591288323852</v>
      </c>
      <c r="I222" s="45"/>
      <c r="J222" s="38"/>
      <c r="K222" s="47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</row>
    <row r="223" spans="1:22" x14ac:dyDescent="0.25">
      <c r="A223" s="46">
        <v>16</v>
      </c>
      <c r="B223" s="32">
        <v>81500433</v>
      </c>
      <c r="C223" s="33">
        <v>55.9</v>
      </c>
      <c r="D223" s="35">
        <v>2.0566</v>
      </c>
      <c r="E223" s="35">
        <v>2.0566</v>
      </c>
      <c r="F223" s="34">
        <f t="shared" si="9"/>
        <v>0</v>
      </c>
      <c r="G223" s="36">
        <f>(C223/C230)*G11</f>
        <v>8.9299377012873937E-2</v>
      </c>
      <c r="H223" s="37">
        <f t="shared" si="10"/>
        <v>8.9299377012873937E-2</v>
      </c>
      <c r="I223" s="45"/>
      <c r="J223" s="38"/>
      <c r="K223" s="6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</row>
    <row r="224" spans="1:22" x14ac:dyDescent="0.25">
      <c r="A224" s="46">
        <v>17</v>
      </c>
      <c r="B224" s="32">
        <v>81500425</v>
      </c>
      <c r="C224" s="33">
        <v>35.799999999999997</v>
      </c>
      <c r="D224" s="35">
        <v>3.3999999999999998E-3</v>
      </c>
      <c r="E224" s="35">
        <v>2.343</v>
      </c>
      <c r="F224" s="34">
        <f t="shared" si="9"/>
        <v>2.3395999999999999</v>
      </c>
      <c r="G224" s="36">
        <f>(C224/C230)*G11</f>
        <v>5.7189940913432678E-2</v>
      </c>
      <c r="H224" s="37">
        <f t="shared" si="10"/>
        <v>2.3967899409134326</v>
      </c>
      <c r="I224" s="45"/>
      <c r="J224" s="38"/>
      <c r="K224" s="6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</row>
    <row r="225" spans="1:22" x14ac:dyDescent="0.25">
      <c r="A225" s="46">
        <v>18</v>
      </c>
      <c r="B225" s="32">
        <v>81500428</v>
      </c>
      <c r="C225" s="33">
        <v>53</v>
      </c>
      <c r="D225" s="35">
        <v>0</v>
      </c>
      <c r="E225" s="35">
        <v>2.714</v>
      </c>
      <c r="F225" s="34">
        <f t="shared" si="9"/>
        <v>2.714</v>
      </c>
      <c r="G225" s="36">
        <f>(C225/C230)*G11</f>
        <v>8.4666672302009277E-2</v>
      </c>
      <c r="H225" s="37">
        <f t="shared" si="10"/>
        <v>2.7986666723020091</v>
      </c>
      <c r="I225" s="45"/>
      <c r="J225" s="38"/>
      <c r="K225" s="6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</row>
    <row r="226" spans="1:22" x14ac:dyDescent="0.25">
      <c r="A226" s="46">
        <v>19</v>
      </c>
      <c r="B226" s="32">
        <v>81500423</v>
      </c>
      <c r="C226" s="33">
        <v>40.299999999999997</v>
      </c>
      <c r="D226" s="35">
        <v>1.4800000000000001E-2</v>
      </c>
      <c r="E226" s="35">
        <v>1.4800000000000001E-2</v>
      </c>
      <c r="F226" s="34">
        <f t="shared" si="9"/>
        <v>0</v>
      </c>
      <c r="G226" s="36">
        <f>(C226/C230)*G11</f>
        <v>6.4378620637188189E-2</v>
      </c>
      <c r="H226" s="37">
        <f t="shared" si="10"/>
        <v>6.4378620637188189E-2</v>
      </c>
      <c r="I226" s="45"/>
      <c r="J226" s="38"/>
      <c r="K226" s="6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</row>
    <row r="227" spans="1:22" x14ac:dyDescent="0.25">
      <c r="A227" s="46">
        <v>20</v>
      </c>
      <c r="B227" s="32">
        <v>81500524</v>
      </c>
      <c r="C227" s="33">
        <v>55.6</v>
      </c>
      <c r="D227" s="35">
        <v>4.29</v>
      </c>
      <c r="E227" s="35">
        <v>4.29</v>
      </c>
      <c r="F227" s="34">
        <f t="shared" si="9"/>
        <v>0</v>
      </c>
      <c r="G227" s="36">
        <f>(C227/C230)*G11</f>
        <v>8.8820131697956911E-2</v>
      </c>
      <c r="H227" s="37">
        <f t="shared" si="10"/>
        <v>8.8820131697956911E-2</v>
      </c>
      <c r="I227" s="45"/>
      <c r="J227" s="38"/>
      <c r="K227" s="3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</row>
    <row r="228" spans="1:22" x14ac:dyDescent="0.25">
      <c r="A228" s="46">
        <v>21</v>
      </c>
      <c r="B228" s="32">
        <v>81500438</v>
      </c>
      <c r="C228" s="33">
        <v>122.1</v>
      </c>
      <c r="D228" s="35">
        <v>0</v>
      </c>
      <c r="E228" s="35">
        <v>15.444000000000001</v>
      </c>
      <c r="F228" s="34">
        <f t="shared" si="9"/>
        <v>15.444000000000001</v>
      </c>
      <c r="G228" s="36">
        <f>(C228/C230)*G11</f>
        <v>0.1950528431712327</v>
      </c>
      <c r="H228" s="37">
        <f t="shared" si="10"/>
        <v>15.639052843171234</v>
      </c>
      <c r="I228" s="45"/>
      <c r="J228" s="38"/>
      <c r="K228" s="3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</row>
    <row r="229" spans="1:22" x14ac:dyDescent="0.25">
      <c r="A229" s="48" t="s">
        <v>16</v>
      </c>
      <c r="B229" s="73"/>
      <c r="C229" s="68">
        <f>SUM(C220:C228)</f>
        <v>728.7</v>
      </c>
      <c r="D229" s="69">
        <v>13.6158</v>
      </c>
      <c r="E229" s="69">
        <f t="shared" ref="E229:H229" si="11">SUM(E220:E228)</f>
        <v>37.258400000000002</v>
      </c>
      <c r="F229" s="69">
        <f t="shared" si="11"/>
        <v>23.435600000000001</v>
      </c>
      <c r="G229" s="69">
        <f t="shared" si="11"/>
        <v>1.1640868699334748</v>
      </c>
      <c r="H229" s="69">
        <f t="shared" si="11"/>
        <v>24.599686869933478</v>
      </c>
      <c r="I229" s="74"/>
      <c r="J229" s="38"/>
      <c r="K229" s="3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</row>
    <row r="230" spans="1:22" x14ac:dyDescent="0.25">
      <c r="A230" s="48" t="s">
        <v>17</v>
      </c>
      <c r="B230" s="73"/>
      <c r="C230" s="68">
        <f>C229+C218</f>
        <v>11830.100000000006</v>
      </c>
      <c r="D230" s="69">
        <v>868.59990000000005</v>
      </c>
      <c r="E230" s="69">
        <f t="shared" ref="E230:H230" si="12">E229+E218</f>
        <v>1114.3063999999995</v>
      </c>
      <c r="F230" s="69">
        <f t="shared" si="12"/>
        <v>148.9186</v>
      </c>
      <c r="G230" s="69">
        <f t="shared" si="12"/>
        <v>18.898399999999988</v>
      </c>
      <c r="H230" s="69">
        <f t="shared" si="12"/>
        <v>167.81700000000001</v>
      </c>
      <c r="I230" s="74"/>
      <c r="J230" s="39"/>
      <c r="K230" s="6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</row>
    <row r="231" spans="1:22" x14ac:dyDescent="0.25">
      <c r="A231" s="49"/>
      <c r="B231" s="50"/>
      <c r="C231" s="81"/>
      <c r="D231" s="82"/>
      <c r="E231" s="4"/>
      <c r="F231" s="82"/>
      <c r="G231" s="51"/>
      <c r="H231" s="52"/>
      <c r="I231" s="7"/>
      <c r="J231" s="38"/>
      <c r="K231" s="6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</row>
    <row r="232" spans="1:22" ht="33.75" customHeight="1" x14ac:dyDescent="0.25">
      <c r="A232" s="279" t="s">
        <v>20</v>
      </c>
      <c r="B232" s="280"/>
      <c r="C232" s="81"/>
      <c r="D232" s="281" t="s">
        <v>23</v>
      </c>
      <c r="E232" s="282"/>
      <c r="F232" s="282"/>
      <c r="G232" s="282"/>
      <c r="H232" s="282"/>
      <c r="I232" s="7"/>
      <c r="J232" s="38"/>
      <c r="K232" s="6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</row>
    <row r="233" spans="1:22" ht="33.75" customHeight="1" x14ac:dyDescent="0.25">
      <c r="A233" s="285" t="s">
        <v>21</v>
      </c>
      <c r="B233" s="286"/>
      <c r="C233" s="81"/>
      <c r="D233" s="281" t="s">
        <v>24</v>
      </c>
      <c r="E233" s="282"/>
      <c r="F233" s="282"/>
      <c r="G233" s="282"/>
      <c r="H233" s="282"/>
      <c r="I233" s="7"/>
      <c r="J233" s="38"/>
      <c r="K233" s="6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</row>
    <row r="234" spans="1:22" ht="46.5" customHeight="1" x14ac:dyDescent="0.25">
      <c r="A234" s="285" t="s">
        <v>22</v>
      </c>
      <c r="B234" s="286"/>
      <c r="C234" s="81"/>
      <c r="D234" s="281" t="s">
        <v>25</v>
      </c>
      <c r="E234" s="282"/>
      <c r="F234" s="282"/>
      <c r="G234" s="282"/>
      <c r="H234" s="282"/>
      <c r="I234" s="7"/>
      <c r="J234" s="38"/>
      <c r="K234" s="6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</row>
    <row r="235" spans="1:22" ht="21" customHeight="1" x14ac:dyDescent="0.25">
      <c r="A235" s="77"/>
      <c r="B235" s="78"/>
      <c r="C235" s="81"/>
      <c r="D235" s="79"/>
      <c r="E235" s="80"/>
      <c r="F235" s="80"/>
      <c r="G235" s="80"/>
      <c r="H235" s="80"/>
      <c r="I235" s="7"/>
      <c r="J235" s="38"/>
      <c r="K235" s="6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</row>
    <row r="236" spans="1:22" ht="20.25" customHeight="1" x14ac:dyDescent="0.25">
      <c r="A236" s="284"/>
      <c r="B236" s="287"/>
      <c r="C236" s="81"/>
      <c r="D236" s="288"/>
      <c r="E236" s="287"/>
      <c r="F236" s="287"/>
      <c r="G236" s="287"/>
      <c r="H236" s="287"/>
      <c r="I236" s="7"/>
      <c r="J236" s="38"/>
      <c r="K236" s="6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</row>
    <row r="237" spans="1:22" ht="17.25" customHeight="1" x14ac:dyDescent="0.25">
      <c r="A237" s="274"/>
      <c r="B237" s="275"/>
      <c r="C237" s="81"/>
      <c r="D237" s="276"/>
      <c r="E237" s="277"/>
      <c r="F237" s="277"/>
      <c r="G237" s="277"/>
      <c r="H237" s="277"/>
      <c r="I237" s="7"/>
      <c r="J237" s="39"/>
      <c r="K237" s="6"/>
      <c r="L237" s="50"/>
      <c r="M237" s="81"/>
      <c r="N237" s="82"/>
      <c r="O237" s="4"/>
      <c r="P237" s="82"/>
      <c r="Q237" s="5"/>
      <c r="R237" s="51"/>
      <c r="S237" s="52"/>
      <c r="T237" s="29"/>
      <c r="U237" s="29"/>
      <c r="V237" s="29"/>
    </row>
    <row r="238" spans="1:22" x14ac:dyDescent="0.25">
      <c r="A238" s="81"/>
      <c r="B238" s="50"/>
      <c r="C238" s="81"/>
      <c r="D238" s="82"/>
      <c r="E238" s="82"/>
      <c r="F238" s="82"/>
      <c r="G238" s="51"/>
      <c r="H238" s="52"/>
      <c r="I238" s="7"/>
      <c r="J238" s="38"/>
      <c r="K238" s="6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</row>
    <row r="239" spans="1:22" x14ac:dyDescent="0.25">
      <c r="A239" s="81"/>
      <c r="B239" s="50"/>
      <c r="C239" s="81"/>
      <c r="D239" s="82"/>
      <c r="E239" s="82"/>
      <c r="F239" s="82"/>
      <c r="G239" s="51"/>
      <c r="H239" s="52"/>
      <c r="I239" s="7"/>
      <c r="J239" s="38"/>
      <c r="K239" s="6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</row>
    <row r="240" spans="1:22" x14ac:dyDescent="0.25">
      <c r="A240" s="81"/>
      <c r="B240" s="50"/>
      <c r="C240" s="81"/>
      <c r="D240" s="82"/>
      <c r="E240" s="82"/>
      <c r="F240" s="82"/>
      <c r="G240" s="51"/>
      <c r="H240" s="52"/>
      <c r="I240" s="7"/>
      <c r="J240" s="38"/>
      <c r="K240" s="6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</row>
    <row r="241" spans="1:22" x14ac:dyDescent="0.25">
      <c r="A241" s="81"/>
      <c r="B241" s="50"/>
      <c r="C241" s="81"/>
      <c r="D241" s="82"/>
      <c r="E241" s="82"/>
      <c r="F241" s="82"/>
      <c r="G241" s="51"/>
      <c r="H241" s="52"/>
      <c r="I241" s="7"/>
      <c r="J241" s="38"/>
      <c r="K241" s="6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</row>
    <row r="242" spans="1:22" x14ac:dyDescent="0.25">
      <c r="A242" s="81"/>
      <c r="B242" s="50"/>
      <c r="C242" s="81"/>
      <c r="D242" s="82"/>
      <c r="E242" s="82"/>
      <c r="F242" s="82"/>
      <c r="G242" s="51"/>
      <c r="H242" s="52"/>
      <c r="I242" s="7"/>
      <c r="J242" s="38"/>
      <c r="K242" s="6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</row>
    <row r="243" spans="1:22" x14ac:dyDescent="0.25">
      <c r="A243" s="81"/>
      <c r="B243" s="50"/>
      <c r="C243" s="81"/>
      <c r="D243" s="82"/>
      <c r="E243" s="82"/>
      <c r="F243" s="82"/>
      <c r="G243" s="51"/>
      <c r="H243" s="52"/>
      <c r="I243" s="7"/>
      <c r="J243" s="39"/>
      <c r="K243" s="6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</row>
    <row r="244" spans="1:22" x14ac:dyDescent="0.25">
      <c r="A244" s="81"/>
      <c r="B244" s="50"/>
      <c r="C244" s="81"/>
      <c r="D244" s="82"/>
      <c r="E244" s="82"/>
      <c r="F244" s="82"/>
      <c r="G244" s="51"/>
      <c r="H244" s="52"/>
      <c r="I244" s="7"/>
      <c r="J244" s="38"/>
      <c r="K244" s="6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</row>
    <row r="245" spans="1:22" x14ac:dyDescent="0.25">
      <c r="A245" s="81"/>
      <c r="B245" s="50"/>
      <c r="C245" s="81"/>
      <c r="D245" s="82"/>
      <c r="E245" s="82"/>
      <c r="F245" s="82"/>
      <c r="G245" s="51"/>
      <c r="H245" s="52"/>
      <c r="I245" s="7"/>
      <c r="J245" s="39"/>
      <c r="K245" s="6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</row>
    <row r="246" spans="1:22" x14ac:dyDescent="0.25">
      <c r="A246" s="81"/>
      <c r="B246" s="50"/>
      <c r="C246" s="81"/>
      <c r="D246" s="82"/>
      <c r="E246" s="82"/>
      <c r="F246" s="82"/>
      <c r="G246" s="51"/>
      <c r="H246" s="52"/>
      <c r="I246" s="7"/>
      <c r="J246" s="38"/>
      <c r="K246" s="3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</row>
    <row r="247" spans="1:22" x14ac:dyDescent="0.25">
      <c r="A247" s="81"/>
      <c r="B247" s="50"/>
      <c r="C247" s="81"/>
      <c r="D247" s="82"/>
      <c r="E247" s="82"/>
      <c r="F247" s="82"/>
      <c r="G247" s="51"/>
      <c r="H247" s="52"/>
      <c r="I247" s="7"/>
      <c r="J247" s="38"/>
      <c r="K247" s="6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</row>
    <row r="248" spans="1:22" x14ac:dyDescent="0.25">
      <c r="A248" s="81"/>
      <c r="B248" s="50"/>
      <c r="C248" s="81"/>
      <c r="D248" s="82"/>
      <c r="E248" s="82"/>
      <c r="F248" s="82"/>
      <c r="G248" s="51"/>
      <c r="H248" s="52"/>
      <c r="I248" s="7"/>
      <c r="J248" s="38"/>
      <c r="K248" s="6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</row>
    <row r="249" spans="1:22" x14ac:dyDescent="0.25">
      <c r="A249" s="81"/>
      <c r="B249" s="50"/>
      <c r="C249" s="81"/>
      <c r="D249" s="82"/>
      <c r="E249" s="82"/>
      <c r="F249" s="82"/>
      <c r="G249" s="51"/>
      <c r="H249" s="52"/>
      <c r="I249" s="7"/>
      <c r="J249" s="38"/>
      <c r="K249" s="6"/>
    </row>
    <row r="250" spans="1:22" x14ac:dyDescent="0.25">
      <c r="A250" s="81"/>
      <c r="B250" s="50"/>
      <c r="C250" s="81"/>
      <c r="D250" s="82"/>
      <c r="E250" s="82"/>
      <c r="F250" s="82"/>
      <c r="G250" s="51"/>
      <c r="H250" s="52"/>
      <c r="I250" s="7"/>
      <c r="J250" s="38"/>
      <c r="K250" s="6"/>
    </row>
    <row r="251" spans="1:22" x14ac:dyDescent="0.25">
      <c r="A251" s="81"/>
      <c r="B251" s="50"/>
      <c r="C251" s="81"/>
      <c r="D251" s="82"/>
      <c r="E251" s="82"/>
      <c r="F251" s="82"/>
      <c r="G251" s="51"/>
      <c r="H251" s="52"/>
      <c r="I251" s="7"/>
      <c r="J251" s="38"/>
      <c r="K251" s="6"/>
    </row>
    <row r="252" spans="1:22" x14ac:dyDescent="0.25">
      <c r="A252" s="81"/>
      <c r="B252" s="50"/>
      <c r="C252" s="81"/>
      <c r="D252" s="82"/>
      <c r="E252" s="82"/>
      <c r="F252" s="82"/>
      <c r="G252" s="51"/>
      <c r="H252" s="52"/>
      <c r="I252" s="7"/>
      <c r="J252" s="39"/>
      <c r="K252" s="6"/>
      <c r="M252" s="53"/>
      <c r="P252" s="53"/>
    </row>
    <row r="253" spans="1:22" x14ac:dyDescent="0.25">
      <c r="A253" s="81"/>
      <c r="B253" s="50"/>
      <c r="C253" s="81"/>
      <c r="D253" s="82"/>
      <c r="E253" s="82"/>
      <c r="F253" s="82"/>
      <c r="G253" s="51"/>
      <c r="H253" s="52"/>
      <c r="I253" s="7"/>
      <c r="J253" s="38"/>
      <c r="K253" s="6"/>
    </row>
    <row r="254" spans="1:22" x14ac:dyDescent="0.25">
      <c r="A254" s="81"/>
      <c r="B254" s="50"/>
      <c r="C254" s="81"/>
      <c r="D254" s="82"/>
      <c r="E254" s="82"/>
      <c r="F254" s="82"/>
      <c r="G254" s="51"/>
      <c r="H254" s="52"/>
      <c r="I254" s="7"/>
      <c r="J254" s="38"/>
      <c r="K254" s="6"/>
    </row>
    <row r="255" spans="1:22" x14ac:dyDescent="0.25">
      <c r="A255" s="81"/>
      <c r="B255" s="50"/>
      <c r="C255" s="81"/>
      <c r="D255" s="82"/>
      <c r="E255" s="82"/>
      <c r="F255" s="82"/>
      <c r="G255" s="51"/>
      <c r="H255" s="52"/>
      <c r="I255" s="7"/>
      <c r="J255" s="38"/>
      <c r="K255" s="6"/>
    </row>
    <row r="256" spans="1:22" x14ac:dyDescent="0.25">
      <c r="A256" s="81"/>
      <c r="B256" s="50"/>
      <c r="C256" s="81"/>
      <c r="D256" s="82"/>
      <c r="E256" s="82"/>
      <c r="F256" s="82"/>
      <c r="G256" s="51"/>
      <c r="H256" s="52"/>
      <c r="I256" s="7"/>
      <c r="J256" s="39"/>
      <c r="K256" s="6"/>
    </row>
    <row r="257" spans="1:11" x14ac:dyDescent="0.25">
      <c r="A257" s="81"/>
      <c r="B257" s="50"/>
      <c r="C257" s="81"/>
      <c r="D257" s="82"/>
      <c r="E257" s="82"/>
      <c r="F257" s="82"/>
      <c r="G257" s="51"/>
      <c r="H257" s="52"/>
      <c r="I257" s="7"/>
      <c r="J257" s="38"/>
      <c r="K257" s="6"/>
    </row>
    <row r="258" spans="1:11" x14ac:dyDescent="0.25">
      <c r="A258" s="81"/>
      <c r="B258" s="50"/>
      <c r="C258" s="81"/>
      <c r="D258" s="82"/>
      <c r="E258" s="82"/>
      <c r="F258" s="82"/>
      <c r="G258" s="51"/>
      <c r="H258" s="52"/>
      <c r="I258" s="7"/>
      <c r="J258" s="38"/>
      <c r="K258" s="6"/>
    </row>
    <row r="259" spans="1:11" x14ac:dyDescent="0.25">
      <c r="A259" s="81"/>
      <c r="B259" s="50"/>
      <c r="C259" s="81"/>
      <c r="D259" s="82"/>
      <c r="E259" s="82"/>
      <c r="F259" s="82"/>
      <c r="G259" s="51"/>
      <c r="H259" s="52"/>
      <c r="I259" s="7"/>
      <c r="J259" s="38"/>
      <c r="K259" s="6"/>
    </row>
    <row r="260" spans="1:11" x14ac:dyDescent="0.25">
      <c r="A260" s="81"/>
      <c r="B260" s="50"/>
      <c r="C260" s="81"/>
      <c r="D260" s="82"/>
      <c r="E260" s="82"/>
      <c r="F260" s="82"/>
      <c r="G260" s="51"/>
      <c r="H260" s="52"/>
      <c r="I260" s="7"/>
      <c r="J260" s="38"/>
      <c r="K260" s="6"/>
    </row>
    <row r="261" spans="1:11" x14ac:dyDescent="0.25">
      <c r="A261" s="81"/>
      <c r="B261" s="50"/>
      <c r="C261" s="81"/>
      <c r="D261" s="82"/>
      <c r="E261" s="82"/>
      <c r="F261" s="82"/>
      <c r="G261" s="51"/>
      <c r="H261" s="52"/>
      <c r="I261" s="7"/>
      <c r="J261" s="38"/>
      <c r="K261" s="6"/>
    </row>
    <row r="262" spans="1:11" x14ac:dyDescent="0.25">
      <c r="A262" s="81"/>
      <c r="B262" s="50"/>
      <c r="C262" s="81"/>
      <c r="D262" s="82"/>
      <c r="E262" s="82"/>
      <c r="F262" s="82"/>
      <c r="G262" s="51"/>
      <c r="H262" s="52"/>
      <c r="I262" s="7"/>
      <c r="J262" s="38"/>
      <c r="K262" s="6"/>
    </row>
    <row r="263" spans="1:11" x14ac:dyDescent="0.25">
      <c r="A263" s="81"/>
      <c r="B263" s="50"/>
      <c r="C263" s="81"/>
      <c r="D263" s="82"/>
      <c r="E263" s="82"/>
      <c r="F263" s="82"/>
      <c r="G263" s="51"/>
      <c r="H263" s="52"/>
      <c r="I263" s="7"/>
      <c r="J263" s="38"/>
      <c r="K263" s="6"/>
    </row>
    <row r="264" spans="1:11" x14ac:dyDescent="0.25">
      <c r="A264" s="81"/>
      <c r="B264" s="50"/>
      <c r="C264" s="81"/>
      <c r="D264" s="82"/>
      <c r="E264" s="82"/>
      <c r="F264" s="82"/>
      <c r="G264" s="51"/>
      <c r="H264" s="52"/>
      <c r="I264" s="7"/>
      <c r="J264" s="38"/>
      <c r="K264" s="6"/>
    </row>
    <row r="265" spans="1:11" x14ac:dyDescent="0.25">
      <c r="A265" s="81"/>
      <c r="B265" s="50"/>
      <c r="C265" s="81"/>
      <c r="D265" s="82"/>
      <c r="E265" s="82"/>
      <c r="F265" s="82"/>
      <c r="G265" s="51"/>
      <c r="H265" s="52"/>
      <c r="I265" s="7"/>
      <c r="J265" s="38"/>
      <c r="K265" s="6"/>
    </row>
    <row r="266" spans="1:11" x14ac:dyDescent="0.25">
      <c r="A266" s="81"/>
      <c r="B266" s="50"/>
      <c r="C266" s="81"/>
      <c r="D266" s="82"/>
      <c r="E266" s="82"/>
      <c r="F266" s="82"/>
      <c r="G266" s="51"/>
      <c r="H266" s="52"/>
      <c r="I266" s="7"/>
      <c r="J266" s="38"/>
      <c r="K266" s="6"/>
    </row>
    <row r="267" spans="1:11" x14ac:dyDescent="0.25">
      <c r="A267" s="81"/>
      <c r="B267" s="50"/>
      <c r="C267" s="81"/>
      <c r="D267" s="82"/>
      <c r="E267" s="82"/>
      <c r="F267" s="82"/>
      <c r="G267" s="51"/>
      <c r="H267" s="52"/>
      <c r="I267" s="7"/>
      <c r="J267" s="38"/>
      <c r="K267" s="6"/>
    </row>
    <row r="268" spans="1:11" x14ac:dyDescent="0.25">
      <c r="A268" s="81"/>
      <c r="B268" s="50"/>
      <c r="C268" s="81"/>
      <c r="D268" s="82"/>
      <c r="E268" s="82"/>
      <c r="F268" s="82"/>
      <c r="G268" s="51"/>
      <c r="H268" s="52"/>
      <c r="I268" s="7"/>
      <c r="J268" s="38"/>
      <c r="K268" s="6"/>
    </row>
    <row r="269" spans="1:11" x14ac:dyDescent="0.25">
      <c r="A269" s="81"/>
      <c r="B269" s="50"/>
      <c r="C269" s="81"/>
      <c r="D269" s="82"/>
      <c r="E269" s="82"/>
      <c r="F269" s="82"/>
      <c r="G269" s="51"/>
      <c r="H269" s="52"/>
      <c r="I269" s="7"/>
      <c r="J269" s="38"/>
      <c r="K269" s="6"/>
    </row>
    <row r="270" spans="1:11" x14ac:dyDescent="0.25">
      <c r="A270" s="81"/>
      <c r="B270" s="50"/>
      <c r="C270" s="81"/>
      <c r="D270" s="82"/>
      <c r="E270" s="82"/>
      <c r="F270" s="82"/>
      <c r="G270" s="51"/>
      <c r="H270" s="52"/>
      <c r="I270" s="7"/>
      <c r="J270" s="38"/>
      <c r="K270" s="6"/>
    </row>
    <row r="271" spans="1:11" x14ac:dyDescent="0.25">
      <c r="A271" s="81"/>
      <c r="B271" s="50"/>
      <c r="C271" s="81"/>
      <c r="D271" s="82"/>
      <c r="E271" s="82"/>
      <c r="F271" s="82"/>
      <c r="G271" s="51"/>
      <c r="H271" s="52"/>
      <c r="I271" s="7"/>
      <c r="J271" s="38"/>
      <c r="K271" s="6"/>
    </row>
    <row r="272" spans="1:11" x14ac:dyDescent="0.25">
      <c r="A272" s="81"/>
      <c r="B272" s="50"/>
      <c r="C272" s="81"/>
      <c r="D272" s="82"/>
      <c r="E272" s="82"/>
      <c r="F272" s="82"/>
      <c r="G272" s="51"/>
      <c r="H272" s="52"/>
      <c r="I272" s="7"/>
      <c r="J272" s="38"/>
      <c r="K272" s="6"/>
    </row>
    <row r="273" spans="1:11" x14ac:dyDescent="0.25">
      <c r="A273" s="81"/>
      <c r="B273" s="50"/>
      <c r="C273" s="81"/>
      <c r="D273" s="82"/>
      <c r="E273" s="82"/>
      <c r="F273" s="82"/>
      <c r="G273" s="51"/>
      <c r="H273" s="52"/>
      <c r="I273" s="7"/>
      <c r="J273" s="39"/>
      <c r="K273" s="6"/>
    </row>
    <row r="274" spans="1:11" x14ac:dyDescent="0.25">
      <c r="A274" s="278"/>
      <c r="B274" s="278"/>
      <c r="C274" s="54"/>
      <c r="D274" s="55"/>
      <c r="E274" s="55"/>
      <c r="F274" s="55"/>
      <c r="G274" s="56"/>
      <c r="H274" s="57"/>
      <c r="I274" s="9"/>
      <c r="J274" s="39"/>
      <c r="K274" s="6"/>
    </row>
    <row r="275" spans="1:11" x14ac:dyDescent="0.25">
      <c r="A275" s="283"/>
      <c r="B275" s="284"/>
      <c r="C275" s="56"/>
      <c r="D275" s="55"/>
      <c r="E275" s="55"/>
      <c r="F275" s="55"/>
      <c r="G275" s="56"/>
      <c r="H275" s="57"/>
      <c r="I275" s="10"/>
      <c r="J275" s="39"/>
      <c r="K275" s="54"/>
    </row>
    <row r="276" spans="1:11" x14ac:dyDescent="0.25">
      <c r="A276" s="58"/>
      <c r="B276" s="59"/>
      <c r="C276" s="58"/>
      <c r="D276" s="60"/>
      <c r="E276" s="61"/>
      <c r="F276" s="61"/>
      <c r="G276" s="60"/>
      <c r="H276" s="60"/>
      <c r="I276" s="11"/>
      <c r="J276" s="38"/>
      <c r="K276" s="47"/>
    </row>
    <row r="277" spans="1:11" x14ac:dyDescent="0.25">
      <c r="A277" s="62"/>
      <c r="B277" s="63"/>
      <c r="C277" s="62"/>
      <c r="D277" s="64"/>
      <c r="E277" s="64"/>
      <c r="F277" s="64"/>
      <c r="G277" s="60"/>
      <c r="H277" s="60"/>
      <c r="I277" s="7"/>
      <c r="J277" s="47"/>
      <c r="K277" s="47"/>
    </row>
    <row r="278" spans="1:11" x14ac:dyDescent="0.25">
      <c r="A278" s="62"/>
      <c r="B278" s="65"/>
      <c r="C278" s="62"/>
      <c r="D278" s="5"/>
      <c r="E278" s="5"/>
      <c r="F278" s="5"/>
      <c r="G278" s="60"/>
      <c r="H278" s="60"/>
      <c r="I278" s="7"/>
      <c r="J278" s="47"/>
      <c r="K278" s="47"/>
    </row>
    <row r="279" spans="1:11" x14ac:dyDescent="0.25">
      <c r="A279" s="29"/>
      <c r="B279" s="65"/>
      <c r="C279" s="29"/>
      <c r="D279" s="29"/>
      <c r="E279" s="29"/>
      <c r="F279" s="29"/>
      <c r="G279" s="29"/>
      <c r="H279" s="29"/>
      <c r="I279" s="7"/>
      <c r="J279" s="47"/>
      <c r="K279" s="47"/>
    </row>
    <row r="280" spans="1:11" x14ac:dyDescent="0.25">
      <c r="A280" s="29"/>
      <c r="B280" s="65"/>
      <c r="C280" s="29"/>
      <c r="D280" s="29"/>
      <c r="E280" s="29"/>
      <c r="F280" s="29"/>
      <c r="G280" s="29"/>
      <c r="H280" s="29"/>
    </row>
    <row r="281" spans="1:11" x14ac:dyDescent="0.25">
      <c r="A281" s="29"/>
      <c r="B281" s="65"/>
      <c r="C281" s="29"/>
      <c r="D281" s="29"/>
      <c r="E281" s="29"/>
      <c r="F281" s="29"/>
      <c r="G281" s="29"/>
      <c r="H281" s="29"/>
    </row>
  </sheetData>
  <mergeCells count="27">
    <mergeCell ref="A1:I2"/>
    <mergeCell ref="A3:I3"/>
    <mergeCell ref="N3:V3"/>
    <mergeCell ref="A4:I4"/>
    <mergeCell ref="A6:G6"/>
    <mergeCell ref="H6:I11"/>
    <mergeCell ref="A7:D7"/>
    <mergeCell ref="E7:F7"/>
    <mergeCell ref="A8:D8"/>
    <mergeCell ref="E8:F8"/>
    <mergeCell ref="A9:D11"/>
    <mergeCell ref="E9:F9"/>
    <mergeCell ref="E10:F10"/>
    <mergeCell ref="E11:F11"/>
    <mergeCell ref="A219:H219"/>
    <mergeCell ref="A237:B237"/>
    <mergeCell ref="D237:H237"/>
    <mergeCell ref="A274:B274"/>
    <mergeCell ref="A275:B275"/>
    <mergeCell ref="A233:B233"/>
    <mergeCell ref="D233:H233"/>
    <mergeCell ref="A234:B234"/>
    <mergeCell ref="D234:H234"/>
    <mergeCell ref="A236:B236"/>
    <mergeCell ref="D236:H236"/>
    <mergeCell ref="A232:B232"/>
    <mergeCell ref="D232:H232"/>
  </mergeCells>
  <pageMargins left="0.7" right="0.7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декабрь 2020</vt:lpstr>
      <vt:lpstr>ноябрь 2020</vt:lpstr>
      <vt:lpstr>Октябрь 2020</vt:lpstr>
      <vt:lpstr>Апрель 2020 (2)</vt:lpstr>
      <vt:lpstr>Апрель 2020</vt:lpstr>
      <vt:lpstr>Март 2020</vt:lpstr>
      <vt:lpstr>Февраль 2020</vt:lpstr>
      <vt:lpstr>Январь 2020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Сириус</dc:creator>
  <cp:lastModifiedBy>user</cp:lastModifiedBy>
  <cp:lastPrinted>2020-01-16T11:55:00Z</cp:lastPrinted>
  <dcterms:created xsi:type="dcterms:W3CDTF">2017-12-26T06:32:17Z</dcterms:created>
  <dcterms:modified xsi:type="dcterms:W3CDTF">2020-12-30T14:13:34Z</dcterms:modified>
</cp:coreProperties>
</file>