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декабрь 2020" sheetId="26" r:id="rId1"/>
    <sheet name="ноябрь 2020" sheetId="25" r:id="rId2"/>
    <sheet name="Октябрь 2020" sheetId="24" r:id="rId3"/>
    <sheet name="Лист3" sheetId="5" r:id="rId4"/>
  </sheets>
  <calcPr calcId="162913"/>
</workbook>
</file>

<file path=xl/calcChain.xml><?xml version="1.0" encoding="utf-8"?>
<calcChain xmlns="http://schemas.openxmlformats.org/spreadsheetml/2006/main">
  <c r="F223" i="26" l="1"/>
  <c r="I223" i="26"/>
  <c r="F222" i="26"/>
  <c r="F235" i="26"/>
  <c r="I235" i="26"/>
  <c r="F19" i="26"/>
  <c r="F16" i="26"/>
  <c r="F39" i="26"/>
  <c r="F14" i="26"/>
  <c r="G235" i="26"/>
  <c r="C235" i="26"/>
  <c r="C223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5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I236" i="26" l="1"/>
  <c r="H223" i="26" l="1"/>
  <c r="H235" i="26"/>
  <c r="G223" i="26"/>
  <c r="G11" i="25" l="1"/>
  <c r="G10" i="25"/>
  <c r="G9" i="25"/>
  <c r="F17" i="25"/>
  <c r="E230" i="25" l="1"/>
  <c r="D230" i="25"/>
  <c r="C230" i="25"/>
  <c r="F229" i="25"/>
  <c r="F228" i="25"/>
  <c r="F227" i="25"/>
  <c r="F226" i="25"/>
  <c r="F225" i="25"/>
  <c r="F224" i="25"/>
  <c r="F223" i="25"/>
  <c r="F222" i="25"/>
  <c r="F221" i="25"/>
  <c r="F220" i="25"/>
  <c r="F230" i="25" s="1"/>
  <c r="E218" i="25"/>
  <c r="D218" i="25"/>
  <c r="C218" i="25"/>
  <c r="F217" i="25"/>
  <c r="F216" i="25"/>
  <c r="F215" i="25"/>
  <c r="F214" i="25"/>
  <c r="F213" i="25"/>
  <c r="F212" i="25"/>
  <c r="F211" i="25"/>
  <c r="F210" i="25"/>
  <c r="F209" i="25"/>
  <c r="F208" i="25"/>
  <c r="F207" i="25"/>
  <c r="F206" i="25"/>
  <c r="F205" i="25"/>
  <c r="F204" i="25"/>
  <c r="F203" i="25"/>
  <c r="F202" i="25"/>
  <c r="F201" i="25"/>
  <c r="F200" i="25"/>
  <c r="F199" i="25"/>
  <c r="F198" i="25"/>
  <c r="F197" i="25"/>
  <c r="F196" i="25"/>
  <c r="F195" i="25"/>
  <c r="F194" i="25"/>
  <c r="F193" i="25"/>
  <c r="F192" i="25"/>
  <c r="F191" i="25"/>
  <c r="F190" i="25"/>
  <c r="F189" i="25"/>
  <c r="F188" i="25"/>
  <c r="F187" i="25"/>
  <c r="F186" i="25"/>
  <c r="F185" i="25"/>
  <c r="F184" i="25"/>
  <c r="F183" i="25"/>
  <c r="F182" i="25"/>
  <c r="F181" i="25"/>
  <c r="F180" i="25"/>
  <c r="F179" i="25"/>
  <c r="F178" i="25"/>
  <c r="F177" i="25"/>
  <c r="F176" i="25"/>
  <c r="F175" i="25"/>
  <c r="F174" i="25"/>
  <c r="F173" i="25"/>
  <c r="F172" i="25"/>
  <c r="F171" i="25"/>
  <c r="F170" i="25"/>
  <c r="F169" i="25"/>
  <c r="F168" i="25"/>
  <c r="F167" i="25"/>
  <c r="F166" i="25"/>
  <c r="F165" i="25"/>
  <c r="F164" i="25"/>
  <c r="F163" i="25"/>
  <c r="F162" i="25"/>
  <c r="F161" i="25"/>
  <c r="F160" i="25"/>
  <c r="F159" i="25"/>
  <c r="F158" i="25"/>
  <c r="F157" i="25"/>
  <c r="F156" i="25"/>
  <c r="F155" i="25"/>
  <c r="F154" i="25"/>
  <c r="F153" i="25"/>
  <c r="F152" i="25"/>
  <c r="F151" i="25"/>
  <c r="F150" i="25"/>
  <c r="F149" i="25"/>
  <c r="F148" i="25"/>
  <c r="F147" i="25"/>
  <c r="F146" i="25"/>
  <c r="F145" i="25"/>
  <c r="F144" i="25"/>
  <c r="F143" i="25"/>
  <c r="F142" i="25"/>
  <c r="F141" i="25"/>
  <c r="F140" i="25"/>
  <c r="F139" i="25"/>
  <c r="F138" i="25"/>
  <c r="F137" i="25"/>
  <c r="F136" i="25"/>
  <c r="F135" i="25"/>
  <c r="F134" i="25"/>
  <c r="F133" i="25"/>
  <c r="F132" i="25"/>
  <c r="F131" i="25"/>
  <c r="F130" i="25"/>
  <c r="F129" i="25"/>
  <c r="F128" i="25"/>
  <c r="F127" i="25"/>
  <c r="F126" i="25"/>
  <c r="F125" i="25"/>
  <c r="F124" i="25"/>
  <c r="F123" i="25"/>
  <c r="F122" i="25"/>
  <c r="F121" i="25"/>
  <c r="F120" i="25"/>
  <c r="F119" i="25"/>
  <c r="F118" i="25"/>
  <c r="F117" i="25"/>
  <c r="F116" i="25"/>
  <c r="F115" i="25"/>
  <c r="F114" i="25"/>
  <c r="F113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6" i="25"/>
  <c r="F15" i="25"/>
  <c r="F14" i="25"/>
  <c r="D231" i="25" l="1"/>
  <c r="F218" i="25"/>
  <c r="C231" i="25"/>
  <c r="E231" i="25"/>
  <c r="F228" i="24"/>
  <c r="F229" i="24"/>
  <c r="F231" i="25" l="1"/>
  <c r="G217" i="25"/>
  <c r="H217" i="25" s="1"/>
  <c r="G216" i="25"/>
  <c r="H216" i="25" s="1"/>
  <c r="G215" i="25"/>
  <c r="H215" i="25" s="1"/>
  <c r="G214" i="25"/>
  <c r="H214" i="25" s="1"/>
  <c r="G213" i="25"/>
  <c r="H213" i="25" s="1"/>
  <c r="G212" i="25"/>
  <c r="H212" i="25" s="1"/>
  <c r="G211" i="25"/>
  <c r="H211" i="25" s="1"/>
  <c r="G210" i="25"/>
  <c r="H210" i="25" s="1"/>
  <c r="G209" i="25"/>
  <c r="H209" i="25" s="1"/>
  <c r="G208" i="25"/>
  <c r="H208" i="25" s="1"/>
  <c r="G207" i="25"/>
  <c r="H207" i="25" s="1"/>
  <c r="G206" i="25"/>
  <c r="H206" i="25" s="1"/>
  <c r="G205" i="25"/>
  <c r="H205" i="25" s="1"/>
  <c r="G204" i="25"/>
  <c r="H204" i="25" s="1"/>
  <c r="G203" i="25"/>
  <c r="H203" i="25" s="1"/>
  <c r="G202" i="25"/>
  <c r="H202" i="25" s="1"/>
  <c r="G201" i="25"/>
  <c r="H201" i="25" s="1"/>
  <c r="G200" i="25"/>
  <c r="H200" i="25" s="1"/>
  <c r="G199" i="25"/>
  <c r="H199" i="25" s="1"/>
  <c r="G198" i="25"/>
  <c r="H198" i="25" s="1"/>
  <c r="G197" i="25"/>
  <c r="H197" i="25" s="1"/>
  <c r="G196" i="25"/>
  <c r="H196" i="25" s="1"/>
  <c r="G195" i="25"/>
  <c r="H195" i="25" s="1"/>
  <c r="G194" i="25"/>
  <c r="H194" i="25" s="1"/>
  <c r="G193" i="25"/>
  <c r="H193" i="25" s="1"/>
  <c r="G192" i="25"/>
  <c r="H192" i="25" s="1"/>
  <c r="G191" i="25"/>
  <c r="H191" i="25" s="1"/>
  <c r="G190" i="25"/>
  <c r="H190" i="25" s="1"/>
  <c r="G189" i="25"/>
  <c r="H189" i="25" s="1"/>
  <c r="G188" i="25"/>
  <c r="H188" i="25" s="1"/>
  <c r="G187" i="25"/>
  <c r="H187" i="25" s="1"/>
  <c r="G186" i="25"/>
  <c r="H186" i="25" s="1"/>
  <c r="G185" i="25"/>
  <c r="H185" i="25" s="1"/>
  <c r="G184" i="25"/>
  <c r="H184" i="25" s="1"/>
  <c r="G228" i="25"/>
  <c r="H228" i="25" s="1"/>
  <c r="G226" i="25"/>
  <c r="H226" i="25" s="1"/>
  <c r="G224" i="25"/>
  <c r="H224" i="25" s="1"/>
  <c r="G222" i="25"/>
  <c r="H222" i="25" s="1"/>
  <c r="G220" i="25"/>
  <c r="G229" i="25"/>
  <c r="H229" i="25" s="1"/>
  <c r="G227" i="25"/>
  <c r="H227" i="25" s="1"/>
  <c r="G225" i="25"/>
  <c r="H225" i="25" s="1"/>
  <c r="G223" i="25"/>
  <c r="H223" i="25" s="1"/>
  <c r="G221" i="25"/>
  <c r="H221" i="25" s="1"/>
  <c r="G183" i="25"/>
  <c r="H183" i="25" s="1"/>
  <c r="G182" i="25"/>
  <c r="H182" i="25" s="1"/>
  <c r="G181" i="25"/>
  <c r="H181" i="25" s="1"/>
  <c r="G180" i="25"/>
  <c r="H180" i="25" s="1"/>
  <c r="G179" i="25"/>
  <c r="H179" i="25" s="1"/>
  <c r="G178" i="25"/>
  <c r="H178" i="25" s="1"/>
  <c r="G177" i="25"/>
  <c r="H177" i="25" s="1"/>
  <c r="G176" i="25"/>
  <c r="H176" i="25" s="1"/>
  <c r="G175" i="25"/>
  <c r="H175" i="25" s="1"/>
  <c r="G174" i="25"/>
  <c r="H174" i="25" s="1"/>
  <c r="G173" i="25"/>
  <c r="H173" i="25" s="1"/>
  <c r="G172" i="25"/>
  <c r="H172" i="25" s="1"/>
  <c r="G171" i="25"/>
  <c r="H171" i="25" s="1"/>
  <c r="G170" i="25"/>
  <c r="H170" i="25" s="1"/>
  <c r="G169" i="25"/>
  <c r="H169" i="25" s="1"/>
  <c r="G168" i="25"/>
  <c r="H168" i="25" s="1"/>
  <c r="G167" i="25"/>
  <c r="H167" i="25" s="1"/>
  <c r="G166" i="25"/>
  <c r="H166" i="25" s="1"/>
  <c r="G165" i="25"/>
  <c r="H165" i="25" s="1"/>
  <c r="G164" i="25"/>
  <c r="H164" i="25" s="1"/>
  <c r="G163" i="25"/>
  <c r="H163" i="25" s="1"/>
  <c r="G162" i="25"/>
  <c r="H162" i="25" s="1"/>
  <c r="G161" i="25"/>
  <c r="H161" i="25" s="1"/>
  <c r="G160" i="25"/>
  <c r="H160" i="25" s="1"/>
  <c r="G159" i="25"/>
  <c r="H159" i="25" s="1"/>
  <c r="G158" i="25"/>
  <c r="H158" i="25" s="1"/>
  <c r="G157" i="25"/>
  <c r="H157" i="25" s="1"/>
  <c r="G156" i="25"/>
  <c r="H156" i="25" s="1"/>
  <c r="G155" i="25"/>
  <c r="H155" i="25" s="1"/>
  <c r="G154" i="25"/>
  <c r="H154" i="25" s="1"/>
  <c r="G153" i="25"/>
  <c r="H153" i="25" s="1"/>
  <c r="G152" i="25"/>
  <c r="H152" i="25" s="1"/>
  <c r="G151" i="25"/>
  <c r="H151" i="25" s="1"/>
  <c r="G150" i="25"/>
  <c r="H150" i="25" s="1"/>
  <c r="G149" i="25"/>
  <c r="H149" i="25" s="1"/>
  <c r="G148" i="25"/>
  <c r="H148" i="25" s="1"/>
  <c r="G147" i="25"/>
  <c r="H147" i="25" s="1"/>
  <c r="G146" i="25"/>
  <c r="H146" i="25" s="1"/>
  <c r="G145" i="25"/>
  <c r="H145" i="25" s="1"/>
  <c r="G144" i="25"/>
  <c r="H144" i="25" s="1"/>
  <c r="G143" i="25"/>
  <c r="H143" i="25" s="1"/>
  <c r="G142" i="25"/>
  <c r="H142" i="25" s="1"/>
  <c r="G141" i="25"/>
  <c r="H141" i="25" s="1"/>
  <c r="G140" i="25"/>
  <c r="H140" i="25" s="1"/>
  <c r="G139" i="25"/>
  <c r="H139" i="25" s="1"/>
  <c r="G138" i="25"/>
  <c r="H138" i="25" s="1"/>
  <c r="G137" i="25"/>
  <c r="H137" i="25" s="1"/>
  <c r="G136" i="25"/>
  <c r="H136" i="25" s="1"/>
  <c r="G135" i="25"/>
  <c r="H135" i="25" s="1"/>
  <c r="G134" i="25"/>
  <c r="H134" i="25" s="1"/>
  <c r="G133" i="25"/>
  <c r="H133" i="25" s="1"/>
  <c r="G132" i="25"/>
  <c r="H132" i="25" s="1"/>
  <c r="G131" i="25"/>
  <c r="H131" i="25" s="1"/>
  <c r="G130" i="25"/>
  <c r="H130" i="25" s="1"/>
  <c r="G129" i="25"/>
  <c r="H129" i="25" s="1"/>
  <c r="G128" i="25"/>
  <c r="H128" i="25" s="1"/>
  <c r="G127" i="25"/>
  <c r="H127" i="25" s="1"/>
  <c r="G126" i="25"/>
  <c r="H126" i="25" s="1"/>
  <c r="G125" i="25"/>
  <c r="H125" i="25" s="1"/>
  <c r="G124" i="25"/>
  <c r="H124" i="25" s="1"/>
  <c r="G123" i="25"/>
  <c r="H123" i="25" s="1"/>
  <c r="G122" i="25"/>
  <c r="H122" i="25" s="1"/>
  <c r="G121" i="25"/>
  <c r="H121" i="25" s="1"/>
  <c r="G120" i="25"/>
  <c r="H120" i="25" s="1"/>
  <c r="G119" i="25"/>
  <c r="H119" i="25" s="1"/>
  <c r="G118" i="25"/>
  <c r="H118" i="25" s="1"/>
  <c r="G117" i="25"/>
  <c r="H117" i="25" s="1"/>
  <c r="G116" i="25"/>
  <c r="H116" i="25" s="1"/>
  <c r="G115" i="25"/>
  <c r="H115" i="25" s="1"/>
  <c r="G114" i="25"/>
  <c r="H114" i="25" s="1"/>
  <c r="G113" i="25"/>
  <c r="H113" i="25" s="1"/>
  <c r="G112" i="25"/>
  <c r="H112" i="25" s="1"/>
  <c r="G111" i="25"/>
  <c r="H111" i="25" s="1"/>
  <c r="G110" i="25"/>
  <c r="H110" i="25" s="1"/>
  <c r="G109" i="25"/>
  <c r="H109" i="25" s="1"/>
  <c r="G108" i="25"/>
  <c r="H108" i="25" s="1"/>
  <c r="G107" i="25"/>
  <c r="H107" i="25" s="1"/>
  <c r="G106" i="25"/>
  <c r="H106" i="25" s="1"/>
  <c r="G105" i="25"/>
  <c r="H105" i="25" s="1"/>
  <c r="G104" i="25"/>
  <c r="H104" i="25" s="1"/>
  <c r="G103" i="25"/>
  <c r="H103" i="25" s="1"/>
  <c r="G102" i="25"/>
  <c r="H102" i="25" s="1"/>
  <c r="G101" i="25"/>
  <c r="H101" i="25" s="1"/>
  <c r="G100" i="25"/>
  <c r="H100" i="25" s="1"/>
  <c r="G99" i="25"/>
  <c r="H99" i="25" s="1"/>
  <c r="G98" i="25"/>
  <c r="H98" i="25" s="1"/>
  <c r="G97" i="25"/>
  <c r="H97" i="25" s="1"/>
  <c r="G96" i="25"/>
  <c r="H96" i="25" s="1"/>
  <c r="G95" i="25"/>
  <c r="H95" i="25" s="1"/>
  <c r="G94" i="25"/>
  <c r="H94" i="25" s="1"/>
  <c r="G93" i="25"/>
  <c r="H93" i="25" s="1"/>
  <c r="G92" i="25"/>
  <c r="H92" i="25" s="1"/>
  <c r="G91" i="25"/>
  <c r="H91" i="25" s="1"/>
  <c r="G90" i="25"/>
  <c r="H90" i="25" s="1"/>
  <c r="G89" i="25"/>
  <c r="H89" i="25" s="1"/>
  <c r="G88" i="25"/>
  <c r="H88" i="25" s="1"/>
  <c r="G87" i="25"/>
  <c r="H87" i="25" s="1"/>
  <c r="G86" i="25"/>
  <c r="H86" i="25" s="1"/>
  <c r="G85" i="25"/>
  <c r="H85" i="25" s="1"/>
  <c r="G84" i="25"/>
  <c r="H84" i="25" s="1"/>
  <c r="G83" i="25"/>
  <c r="H83" i="25" s="1"/>
  <c r="G82" i="25"/>
  <c r="H82" i="25" s="1"/>
  <c r="G81" i="25"/>
  <c r="H81" i="25" s="1"/>
  <c r="G80" i="25"/>
  <c r="H80" i="25" s="1"/>
  <c r="G79" i="25"/>
  <c r="H79" i="25" s="1"/>
  <c r="G78" i="25"/>
  <c r="H78" i="25" s="1"/>
  <c r="G77" i="25"/>
  <c r="H77" i="25" s="1"/>
  <c r="G76" i="25"/>
  <c r="H76" i="25" s="1"/>
  <c r="G75" i="25"/>
  <c r="H75" i="25" s="1"/>
  <c r="G74" i="25"/>
  <c r="H74" i="25" s="1"/>
  <c r="G73" i="25"/>
  <c r="H73" i="25" s="1"/>
  <c r="G72" i="25"/>
  <c r="H72" i="25" s="1"/>
  <c r="G71" i="25"/>
  <c r="H71" i="25" s="1"/>
  <c r="G70" i="25"/>
  <c r="H70" i="25" s="1"/>
  <c r="G69" i="25"/>
  <c r="H69" i="25" s="1"/>
  <c r="G68" i="25"/>
  <c r="H68" i="25" s="1"/>
  <c r="G67" i="25"/>
  <c r="H67" i="25" s="1"/>
  <c r="G66" i="25"/>
  <c r="H66" i="25" s="1"/>
  <c r="G65" i="25"/>
  <c r="H65" i="25" s="1"/>
  <c r="G64" i="25"/>
  <c r="H64" i="25" s="1"/>
  <c r="G63" i="25"/>
  <c r="H63" i="25" s="1"/>
  <c r="G62" i="25"/>
  <c r="H62" i="25" s="1"/>
  <c r="G61" i="25"/>
  <c r="H61" i="25" s="1"/>
  <c r="G60" i="25"/>
  <c r="H60" i="25" s="1"/>
  <c r="G59" i="25"/>
  <c r="H59" i="25" s="1"/>
  <c r="G58" i="25"/>
  <c r="H58" i="25" s="1"/>
  <c r="G57" i="25"/>
  <c r="H57" i="25" s="1"/>
  <c r="G56" i="25"/>
  <c r="H56" i="25" s="1"/>
  <c r="G55" i="25"/>
  <c r="H55" i="25" s="1"/>
  <c r="G54" i="25"/>
  <c r="H54" i="25" s="1"/>
  <c r="G53" i="25"/>
  <c r="H53" i="25" s="1"/>
  <c r="G52" i="25"/>
  <c r="H52" i="25" s="1"/>
  <c r="G51" i="25"/>
  <c r="H51" i="25" s="1"/>
  <c r="G50" i="25"/>
  <c r="H50" i="25" s="1"/>
  <c r="G49" i="25"/>
  <c r="H49" i="25" s="1"/>
  <c r="G48" i="25"/>
  <c r="H48" i="25" s="1"/>
  <c r="G47" i="25"/>
  <c r="H47" i="25" s="1"/>
  <c r="G46" i="25"/>
  <c r="H46" i="25" s="1"/>
  <c r="G45" i="25"/>
  <c r="H45" i="25" s="1"/>
  <c r="G44" i="25"/>
  <c r="H44" i="25" s="1"/>
  <c r="G43" i="25"/>
  <c r="H43" i="25" s="1"/>
  <c r="G42" i="25"/>
  <c r="H42" i="25" s="1"/>
  <c r="G41" i="25"/>
  <c r="H41" i="25" s="1"/>
  <c r="G40" i="25"/>
  <c r="H40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E230" i="24"/>
  <c r="D230" i="24"/>
  <c r="C230" i="24"/>
  <c r="F227" i="24"/>
  <c r="F226" i="24"/>
  <c r="F225" i="24"/>
  <c r="F224" i="24"/>
  <c r="F223" i="24"/>
  <c r="F222" i="24"/>
  <c r="F221" i="24"/>
  <c r="F220" i="24"/>
  <c r="E218" i="24"/>
  <c r="D218" i="24"/>
  <c r="C218" i="24"/>
  <c r="F217" i="24"/>
  <c r="F216" i="24"/>
  <c r="F215" i="24"/>
  <c r="F214" i="24"/>
  <c r="F213" i="24"/>
  <c r="F212" i="24"/>
  <c r="F211" i="24"/>
  <c r="F210" i="24"/>
  <c r="F209" i="24"/>
  <c r="F208" i="24"/>
  <c r="F207" i="24"/>
  <c r="F206" i="24"/>
  <c r="F205" i="24"/>
  <c r="F204" i="24"/>
  <c r="F203" i="24"/>
  <c r="F202" i="24"/>
  <c r="F201" i="24"/>
  <c r="F200" i="24"/>
  <c r="F199" i="24"/>
  <c r="F198" i="24"/>
  <c r="F197" i="24"/>
  <c r="F196" i="24"/>
  <c r="F195" i="24"/>
  <c r="F194" i="24"/>
  <c r="F193" i="24"/>
  <c r="F192" i="24"/>
  <c r="F191" i="24"/>
  <c r="F190" i="24"/>
  <c r="F189" i="24"/>
  <c r="F188" i="24"/>
  <c r="F187" i="24"/>
  <c r="F186" i="24"/>
  <c r="F185" i="24"/>
  <c r="F184" i="24"/>
  <c r="F183" i="24"/>
  <c r="F182" i="24"/>
  <c r="F181" i="24"/>
  <c r="F180" i="24"/>
  <c r="F179" i="24"/>
  <c r="F178" i="24"/>
  <c r="F177" i="24"/>
  <c r="F176" i="24"/>
  <c r="F175" i="24"/>
  <c r="F174" i="24"/>
  <c r="F173" i="24"/>
  <c r="F172" i="24"/>
  <c r="F171" i="24"/>
  <c r="F170" i="24"/>
  <c r="F169" i="24"/>
  <c r="F168" i="24"/>
  <c r="F167" i="24"/>
  <c r="F166" i="24"/>
  <c r="F165" i="24"/>
  <c r="F164" i="24"/>
  <c r="F163" i="24"/>
  <c r="F162" i="24"/>
  <c r="F161" i="24"/>
  <c r="F160" i="24"/>
  <c r="F159" i="24"/>
  <c r="F158" i="24"/>
  <c r="F157" i="24"/>
  <c r="F156" i="24"/>
  <c r="F155" i="24"/>
  <c r="F154" i="24"/>
  <c r="F153" i="24"/>
  <c r="F152" i="24"/>
  <c r="F151" i="24"/>
  <c r="F150" i="24"/>
  <c r="F149" i="24"/>
  <c r="F148" i="24"/>
  <c r="F147" i="24"/>
  <c r="F146" i="24"/>
  <c r="F145" i="24"/>
  <c r="F144" i="24"/>
  <c r="F143" i="24"/>
  <c r="F142" i="24"/>
  <c r="F141" i="24"/>
  <c r="F140" i="24"/>
  <c r="F139" i="24"/>
  <c r="F138" i="24"/>
  <c r="F137" i="24"/>
  <c r="F136" i="24"/>
  <c r="F135" i="24"/>
  <c r="F134" i="24"/>
  <c r="F133" i="24"/>
  <c r="F132" i="24"/>
  <c r="F131" i="24"/>
  <c r="F130" i="24"/>
  <c r="F129" i="24"/>
  <c r="F128" i="24"/>
  <c r="F127" i="24"/>
  <c r="F126" i="24"/>
  <c r="F125" i="24"/>
  <c r="F124" i="24"/>
  <c r="F123" i="24"/>
  <c r="F122" i="24"/>
  <c r="F121" i="24"/>
  <c r="F120" i="24"/>
  <c r="F119" i="24"/>
  <c r="F118" i="24"/>
  <c r="F117" i="24"/>
  <c r="F116" i="24"/>
  <c r="F115" i="24"/>
  <c r="F114" i="24"/>
  <c r="F113" i="24"/>
  <c r="F112" i="24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G218" i="25" l="1"/>
  <c r="H14" i="25"/>
  <c r="G230" i="25"/>
  <c r="H220" i="25"/>
  <c r="E231" i="24"/>
  <c r="C231" i="24"/>
  <c r="F230" i="24"/>
  <c r="G10" i="24" s="1"/>
  <c r="F218" i="24"/>
  <c r="G9" i="24" s="1"/>
  <c r="D231" i="24"/>
  <c r="G231" i="25" l="1"/>
  <c r="H230" i="25"/>
  <c r="H218" i="25"/>
  <c r="G11" i="24"/>
  <c r="G15" i="24" s="1"/>
  <c r="H15" i="24" s="1"/>
  <c r="F231" i="24"/>
  <c r="H231" i="25" l="1"/>
  <c r="G183" i="24"/>
  <c r="H183" i="24" s="1"/>
  <c r="G229" i="24"/>
  <c r="H229" i="24" s="1"/>
  <c r="G228" i="24"/>
  <c r="H228" i="24" s="1"/>
  <c r="G169" i="24"/>
  <c r="H169" i="24" s="1"/>
  <c r="G150" i="24"/>
  <c r="H150" i="24" s="1"/>
  <c r="G137" i="24"/>
  <c r="H137" i="24" s="1"/>
  <c r="G38" i="24"/>
  <c r="H38" i="24" s="1"/>
  <c r="G153" i="24"/>
  <c r="H153" i="24" s="1"/>
  <c r="G105" i="24"/>
  <c r="H105" i="24" s="1"/>
  <c r="G88" i="24"/>
  <c r="H88" i="24" s="1"/>
  <c r="G223" i="24"/>
  <c r="H223" i="24" s="1"/>
  <c r="G177" i="24"/>
  <c r="H177" i="24" s="1"/>
  <c r="G161" i="24"/>
  <c r="H161" i="24" s="1"/>
  <c r="G145" i="24"/>
  <c r="H145" i="24" s="1"/>
  <c r="G121" i="24"/>
  <c r="H121" i="24" s="1"/>
  <c r="G182" i="24"/>
  <c r="H182" i="24" s="1"/>
  <c r="G118" i="24"/>
  <c r="H118" i="24" s="1"/>
  <c r="G70" i="24"/>
  <c r="H70" i="24" s="1"/>
  <c r="G211" i="24"/>
  <c r="H211" i="24" s="1"/>
  <c r="G79" i="24"/>
  <c r="H79" i="24" s="1"/>
  <c r="G112" i="24"/>
  <c r="H112" i="24" s="1"/>
  <c r="G104" i="24"/>
  <c r="H104" i="24" s="1"/>
  <c r="G181" i="24"/>
  <c r="H181" i="24" s="1"/>
  <c r="G173" i="24"/>
  <c r="H173" i="24" s="1"/>
  <c r="G165" i="24"/>
  <c r="H165" i="24" s="1"/>
  <c r="G157" i="24"/>
  <c r="H157" i="24" s="1"/>
  <c r="G149" i="24"/>
  <c r="H149" i="24" s="1"/>
  <c r="G141" i="24"/>
  <c r="H141" i="24" s="1"/>
  <c r="G129" i="24"/>
  <c r="H129" i="24" s="1"/>
  <c r="G113" i="24"/>
  <c r="H113" i="24" s="1"/>
  <c r="G97" i="24"/>
  <c r="H97" i="24" s="1"/>
  <c r="G166" i="24"/>
  <c r="H166" i="24" s="1"/>
  <c r="G134" i="24"/>
  <c r="H134" i="24" s="1"/>
  <c r="G102" i="24"/>
  <c r="H102" i="24" s="1"/>
  <c r="G80" i="24"/>
  <c r="H80" i="24" s="1"/>
  <c r="G54" i="24"/>
  <c r="H54" i="24" s="1"/>
  <c r="G22" i="24"/>
  <c r="H22" i="24" s="1"/>
  <c r="G195" i="24"/>
  <c r="H195" i="24" s="1"/>
  <c r="G132" i="24"/>
  <c r="H132" i="24" s="1"/>
  <c r="G47" i="24"/>
  <c r="H47" i="24" s="1"/>
  <c r="G188" i="24"/>
  <c r="H188" i="24" s="1"/>
  <c r="G37" i="24"/>
  <c r="H37" i="24" s="1"/>
  <c r="G194" i="24"/>
  <c r="H194" i="24" s="1"/>
  <c r="G33" i="24"/>
  <c r="H33" i="24" s="1"/>
  <c r="G179" i="24"/>
  <c r="H179" i="24" s="1"/>
  <c r="G175" i="24"/>
  <c r="H175" i="24" s="1"/>
  <c r="G171" i="24"/>
  <c r="H171" i="24" s="1"/>
  <c r="G167" i="24"/>
  <c r="H167" i="24" s="1"/>
  <c r="G163" i="24"/>
  <c r="H163" i="24" s="1"/>
  <c r="G159" i="24"/>
  <c r="H159" i="24" s="1"/>
  <c r="G155" i="24"/>
  <c r="H155" i="24" s="1"/>
  <c r="G151" i="24"/>
  <c r="H151" i="24" s="1"/>
  <c r="G147" i="24"/>
  <c r="H147" i="24" s="1"/>
  <c r="G143" i="24"/>
  <c r="H143" i="24" s="1"/>
  <c r="G139" i="24"/>
  <c r="H139" i="24" s="1"/>
  <c r="G133" i="24"/>
  <c r="H133" i="24" s="1"/>
  <c r="G125" i="24"/>
  <c r="H125" i="24" s="1"/>
  <c r="G117" i="24"/>
  <c r="H117" i="24" s="1"/>
  <c r="G109" i="24"/>
  <c r="H109" i="24" s="1"/>
  <c r="G101" i="24"/>
  <c r="H101" i="24" s="1"/>
  <c r="G93" i="24"/>
  <c r="H93" i="24" s="1"/>
  <c r="G174" i="24"/>
  <c r="H174" i="24" s="1"/>
  <c r="G158" i="24"/>
  <c r="H158" i="24" s="1"/>
  <c r="G142" i="24"/>
  <c r="H142" i="24" s="1"/>
  <c r="G126" i="24"/>
  <c r="H126" i="24" s="1"/>
  <c r="G110" i="24"/>
  <c r="H110" i="24" s="1"/>
  <c r="G94" i="24"/>
  <c r="H94" i="24" s="1"/>
  <c r="G84" i="24"/>
  <c r="G76" i="24"/>
  <c r="H76" i="24" s="1"/>
  <c r="G62" i="24"/>
  <c r="H62" i="24" s="1"/>
  <c r="G46" i="24"/>
  <c r="H46" i="24" s="1"/>
  <c r="G30" i="24"/>
  <c r="H30" i="24" s="1"/>
  <c r="G14" i="24"/>
  <c r="H14" i="24" s="1"/>
  <c r="G203" i="24"/>
  <c r="H203" i="24" s="1"/>
  <c r="G187" i="24"/>
  <c r="H187" i="24" s="1"/>
  <c r="G164" i="24"/>
  <c r="H164" i="24" s="1"/>
  <c r="G100" i="24"/>
  <c r="H100" i="24" s="1"/>
  <c r="G63" i="24"/>
  <c r="H63" i="24" s="1"/>
  <c r="G31" i="24"/>
  <c r="H31" i="24" s="1"/>
  <c r="G204" i="24"/>
  <c r="H204" i="24" s="1"/>
  <c r="G176" i="24"/>
  <c r="H176" i="24" s="1"/>
  <c r="G69" i="24"/>
  <c r="H69" i="24" s="1"/>
  <c r="G168" i="24"/>
  <c r="H168" i="24" s="1"/>
  <c r="G65" i="24"/>
  <c r="H65" i="24" s="1"/>
  <c r="G198" i="24"/>
  <c r="H198" i="24" s="1"/>
  <c r="G135" i="24"/>
  <c r="H135" i="24" s="1"/>
  <c r="G131" i="24"/>
  <c r="H131" i="24" s="1"/>
  <c r="G127" i="24"/>
  <c r="H127" i="24" s="1"/>
  <c r="G123" i="24"/>
  <c r="H123" i="24" s="1"/>
  <c r="G119" i="24"/>
  <c r="H119" i="24" s="1"/>
  <c r="G115" i="24"/>
  <c r="H115" i="24" s="1"/>
  <c r="G111" i="24"/>
  <c r="H111" i="24" s="1"/>
  <c r="G107" i="24"/>
  <c r="H107" i="24" s="1"/>
  <c r="G103" i="24"/>
  <c r="H103" i="24" s="1"/>
  <c r="G99" i="24"/>
  <c r="H99" i="24" s="1"/>
  <c r="G95" i="24"/>
  <c r="H95" i="24" s="1"/>
  <c r="G91" i="24"/>
  <c r="H91" i="24" s="1"/>
  <c r="G178" i="24"/>
  <c r="H178" i="24" s="1"/>
  <c r="G170" i="24"/>
  <c r="H170" i="24" s="1"/>
  <c r="G162" i="24"/>
  <c r="H162" i="24" s="1"/>
  <c r="G154" i="24"/>
  <c r="H154" i="24" s="1"/>
  <c r="G146" i="24"/>
  <c r="H146" i="24" s="1"/>
  <c r="G138" i="24"/>
  <c r="H138" i="24" s="1"/>
  <c r="G130" i="24"/>
  <c r="H130" i="24" s="1"/>
  <c r="G122" i="24"/>
  <c r="H122" i="24" s="1"/>
  <c r="G114" i="24"/>
  <c r="H114" i="24" s="1"/>
  <c r="G106" i="24"/>
  <c r="H106" i="24" s="1"/>
  <c r="G98" i="24"/>
  <c r="H98" i="24" s="1"/>
  <c r="G90" i="24"/>
  <c r="H90" i="24" s="1"/>
  <c r="G86" i="24"/>
  <c r="H86" i="24" s="1"/>
  <c r="G82" i="24"/>
  <c r="H82" i="24" s="1"/>
  <c r="G78" i="24"/>
  <c r="H78" i="24" s="1"/>
  <c r="G74" i="24"/>
  <c r="H74" i="24" s="1"/>
  <c r="G66" i="24"/>
  <c r="H66" i="24" s="1"/>
  <c r="G58" i="24"/>
  <c r="H58" i="24" s="1"/>
  <c r="G50" i="24"/>
  <c r="H50" i="24" s="1"/>
  <c r="G42" i="24"/>
  <c r="H42" i="24" s="1"/>
  <c r="G34" i="24"/>
  <c r="H34" i="24" s="1"/>
  <c r="G26" i="24"/>
  <c r="H26" i="24" s="1"/>
  <c r="G18" i="24"/>
  <c r="H18" i="24" s="1"/>
  <c r="G215" i="24"/>
  <c r="H215" i="24" s="1"/>
  <c r="G207" i="24"/>
  <c r="H207" i="24" s="1"/>
  <c r="G199" i="24"/>
  <c r="H199" i="24" s="1"/>
  <c r="G191" i="24"/>
  <c r="H191" i="24" s="1"/>
  <c r="G227" i="24"/>
  <c r="H227" i="24" s="1"/>
  <c r="G180" i="24"/>
  <c r="H180" i="24" s="1"/>
  <c r="G148" i="24"/>
  <c r="H148" i="24" s="1"/>
  <c r="G116" i="24"/>
  <c r="H116" i="24" s="1"/>
  <c r="G87" i="24"/>
  <c r="H87" i="24" s="1"/>
  <c r="G71" i="24"/>
  <c r="H71" i="24" s="1"/>
  <c r="G55" i="24"/>
  <c r="H55" i="24" s="1"/>
  <c r="G39" i="24"/>
  <c r="H39" i="24" s="1"/>
  <c r="G23" i="24"/>
  <c r="H23" i="24" s="1"/>
  <c r="G212" i="24"/>
  <c r="H212" i="24" s="1"/>
  <c r="G196" i="24"/>
  <c r="H196" i="24" s="1"/>
  <c r="G224" i="24"/>
  <c r="H224" i="24" s="1"/>
  <c r="G144" i="24"/>
  <c r="H144" i="24" s="1"/>
  <c r="G85" i="24"/>
  <c r="H85" i="24" s="1"/>
  <c r="G53" i="24"/>
  <c r="H53" i="24" s="1"/>
  <c r="G21" i="24"/>
  <c r="H21" i="24" s="1"/>
  <c r="G210" i="24"/>
  <c r="H210" i="24" s="1"/>
  <c r="G222" i="24"/>
  <c r="H222" i="24" s="1"/>
  <c r="G136" i="24"/>
  <c r="H136" i="24" s="1"/>
  <c r="G81" i="24"/>
  <c r="H81" i="24" s="1"/>
  <c r="G49" i="24"/>
  <c r="H49" i="24" s="1"/>
  <c r="G17" i="24"/>
  <c r="H17" i="24" s="1"/>
  <c r="G206" i="24"/>
  <c r="H206" i="24" s="1"/>
  <c r="G72" i="24"/>
  <c r="H72" i="24" s="1"/>
  <c r="G68" i="24"/>
  <c r="H68" i="24" s="1"/>
  <c r="G64" i="24"/>
  <c r="H64" i="24" s="1"/>
  <c r="G60" i="24"/>
  <c r="H60" i="24" s="1"/>
  <c r="G56" i="24"/>
  <c r="H56" i="24" s="1"/>
  <c r="G52" i="24"/>
  <c r="H52" i="24" s="1"/>
  <c r="G48" i="24"/>
  <c r="H48" i="24" s="1"/>
  <c r="G44" i="24"/>
  <c r="H44" i="24" s="1"/>
  <c r="G40" i="24"/>
  <c r="H40" i="24" s="1"/>
  <c r="G36" i="24"/>
  <c r="H36" i="24" s="1"/>
  <c r="G32" i="24"/>
  <c r="H32" i="24" s="1"/>
  <c r="G28" i="24"/>
  <c r="H28" i="24" s="1"/>
  <c r="G24" i="24"/>
  <c r="H24" i="24" s="1"/>
  <c r="G20" i="24"/>
  <c r="H20" i="24" s="1"/>
  <c r="G16" i="24"/>
  <c r="H16" i="24" s="1"/>
  <c r="G217" i="24"/>
  <c r="H217" i="24" s="1"/>
  <c r="G213" i="24"/>
  <c r="H213" i="24" s="1"/>
  <c r="G209" i="24"/>
  <c r="H209" i="24" s="1"/>
  <c r="G205" i="24"/>
  <c r="H205" i="24" s="1"/>
  <c r="G201" i="24"/>
  <c r="H201" i="24" s="1"/>
  <c r="G197" i="24"/>
  <c r="H197" i="24" s="1"/>
  <c r="G193" i="24"/>
  <c r="H193" i="24" s="1"/>
  <c r="G189" i="24"/>
  <c r="H189" i="24" s="1"/>
  <c r="G185" i="24"/>
  <c r="H185" i="24" s="1"/>
  <c r="G225" i="24"/>
  <c r="H225" i="24" s="1"/>
  <c r="G221" i="24"/>
  <c r="H221" i="24" s="1"/>
  <c r="G172" i="24"/>
  <c r="H172" i="24" s="1"/>
  <c r="G156" i="24"/>
  <c r="H156" i="24" s="1"/>
  <c r="G140" i="24"/>
  <c r="H140" i="24" s="1"/>
  <c r="G124" i="24"/>
  <c r="H124" i="24" s="1"/>
  <c r="G108" i="24"/>
  <c r="H108" i="24" s="1"/>
  <c r="G92" i="24"/>
  <c r="H92" i="24" s="1"/>
  <c r="G83" i="24"/>
  <c r="H83" i="24" s="1"/>
  <c r="G75" i="24"/>
  <c r="H75" i="24" s="1"/>
  <c r="G67" i="24"/>
  <c r="H67" i="24" s="1"/>
  <c r="G59" i="24"/>
  <c r="H59" i="24" s="1"/>
  <c r="G51" i="24"/>
  <c r="H51" i="24" s="1"/>
  <c r="G43" i="24"/>
  <c r="H43" i="24" s="1"/>
  <c r="G35" i="24"/>
  <c r="H35" i="24" s="1"/>
  <c r="G27" i="24"/>
  <c r="H27" i="24" s="1"/>
  <c r="G19" i="24"/>
  <c r="H19" i="24" s="1"/>
  <c r="G216" i="24"/>
  <c r="H216" i="24" s="1"/>
  <c r="G208" i="24"/>
  <c r="H208" i="24" s="1"/>
  <c r="G200" i="24"/>
  <c r="H200" i="24" s="1"/>
  <c r="G192" i="24"/>
  <c r="H192" i="24" s="1"/>
  <c r="G220" i="24"/>
  <c r="G160" i="24"/>
  <c r="H160" i="24" s="1"/>
  <c r="G128" i="24"/>
  <c r="H128" i="24" s="1"/>
  <c r="G96" i="24"/>
  <c r="H96" i="24" s="1"/>
  <c r="G77" i="24"/>
  <c r="H77" i="24" s="1"/>
  <c r="G61" i="24"/>
  <c r="H61" i="24" s="1"/>
  <c r="G45" i="24"/>
  <c r="H45" i="24" s="1"/>
  <c r="G29" i="24"/>
  <c r="H29" i="24" s="1"/>
  <c r="G202" i="24"/>
  <c r="H202" i="24" s="1"/>
  <c r="G186" i="24"/>
  <c r="H186" i="24" s="1"/>
  <c r="G184" i="24"/>
  <c r="H184" i="24" s="1"/>
  <c r="G152" i="24"/>
  <c r="H152" i="24" s="1"/>
  <c r="G120" i="24"/>
  <c r="H120" i="24" s="1"/>
  <c r="G89" i="24"/>
  <c r="H89" i="24" s="1"/>
  <c r="G73" i="24"/>
  <c r="H73" i="24" s="1"/>
  <c r="G57" i="24"/>
  <c r="H57" i="24" s="1"/>
  <c r="G41" i="24"/>
  <c r="H41" i="24" s="1"/>
  <c r="G25" i="24"/>
  <c r="H25" i="24" s="1"/>
  <c r="G214" i="24"/>
  <c r="H214" i="24" s="1"/>
  <c r="G226" i="24"/>
  <c r="H226" i="24" s="1"/>
  <c r="G190" i="24"/>
  <c r="H190" i="24" s="1"/>
  <c r="H84" i="24" l="1"/>
  <c r="G218" i="24"/>
  <c r="G230" i="24"/>
  <c r="H220" i="24"/>
  <c r="H218" i="24" l="1"/>
  <c r="G231" i="24"/>
  <c r="H230" i="24"/>
  <c r="H231" i="24" l="1"/>
</calcChain>
</file>

<file path=xl/sharedStrings.xml><?xml version="1.0" encoding="utf-8"?>
<sst xmlns="http://schemas.openxmlformats.org/spreadsheetml/2006/main" count="99" uniqueCount="55">
  <si>
    <t>ООО Управляющая компания "СИРИУС"</t>
  </si>
  <si>
    <t>Общедомовые приборы  учета</t>
  </si>
  <si>
    <t>Номер теплосчетчика</t>
  </si>
  <si>
    <t>Примечание</t>
  </si>
  <si>
    <t>ВКТ-7 сет.№ 073. Зав.№00252873</t>
  </si>
  <si>
    <t>Квартиры+МОП</t>
  </si>
  <si>
    <t>в том числе:</t>
  </si>
  <si>
    <t>квартиры</t>
  </si>
  <si>
    <t>МОП</t>
  </si>
  <si>
    <t>№ кв</t>
  </si>
  <si>
    <t>Номер теплосчетчика                      (М-Сal MC)</t>
  </si>
  <si>
    <t>Общая площадь, м2</t>
  </si>
  <si>
    <t>Отопление МОП, Гкал</t>
  </si>
  <si>
    <t>Всего, Гкал</t>
  </si>
  <si>
    <t>Итого по квартирам:</t>
  </si>
  <si>
    <t>офисы</t>
  </si>
  <si>
    <t>Итого по офисам:</t>
  </si>
  <si>
    <t>Итого по дому:</t>
  </si>
  <si>
    <t>Разница, Гкал</t>
  </si>
  <si>
    <t>Офисы:</t>
  </si>
  <si>
    <t>Выполнил расчет:</t>
  </si>
  <si>
    <t>Директор ООО УК "СИРИУС"</t>
  </si>
  <si>
    <t>Инженер ООО УК " СИРИУС"</t>
  </si>
  <si>
    <t>Истомина А.В.</t>
  </si>
  <si>
    <t>Орлов Г.А</t>
  </si>
  <si>
    <t>Коптелов М.Г.</t>
  </si>
  <si>
    <t xml:space="preserve"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
</t>
  </si>
  <si>
    <t>Показания Гкал на 22.10.2020</t>
  </si>
  <si>
    <t xml:space="preserve"> Расчет показателей отопления в жилом доме по адресу: г. Белгород, ул. Щорса д. 8М  Корпус 1                            </t>
  </si>
  <si>
    <t>за период с    15.10.2020 по 22.10.2020 гг.</t>
  </si>
  <si>
    <t>Разница, Гкал                   с 15.10.20 по 22.10.2020  гг.</t>
  </si>
  <si>
    <t>Показания Гкал на 15.10.2020</t>
  </si>
  <si>
    <t>за период с    22.10.2020 по 22.10.2020 гг.</t>
  </si>
  <si>
    <t>Разница, Гкал                   с 22.10.20 по 22.10.2020  гг.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</si>
  <si>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</si>
  <si>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дом</t>
  </si>
  <si>
    <t xml:space="preserve">Квартиры с начислением по счетчикам </t>
  </si>
  <si>
    <t>Квартиры без движения по счетчикам</t>
  </si>
  <si>
    <t>Справочно:</t>
  </si>
  <si>
    <t>Площадь кв+оф (общая)</t>
  </si>
  <si>
    <t>Площадь МОП (общая)</t>
  </si>
  <si>
    <t xml:space="preserve">Стоимость 1 Гкал =  </t>
  </si>
  <si>
    <t>1697,10 руб.</t>
  </si>
  <si>
    <t>Показания Гкал на 22.11.2020</t>
  </si>
  <si>
    <t>Показания Гкал на 21.12.2020</t>
  </si>
  <si>
    <t>Начисленно по расчету  (п3(7) пост354)</t>
  </si>
  <si>
    <t>ОФИСЫ</t>
  </si>
  <si>
    <t>ВКТ-7 сет.№ 001. Зав.№00290396</t>
  </si>
  <si>
    <t>Площадь кв.без движения по счетчикам</t>
  </si>
  <si>
    <t>Итого по квартирам</t>
  </si>
  <si>
    <t>Итого по офисам</t>
  </si>
  <si>
    <t>Итого по дому</t>
  </si>
  <si>
    <t xml:space="preserve"> Расчет показателей отопления в МКД по адресу: г.Белгород, ул.Щорса д. 8М, корп. 1                            </t>
  </si>
  <si>
    <t>за период с 22.11.20 по 21.12.20 гг.</t>
  </si>
  <si>
    <t>Разница, Гкал                   с 23.11.20 по 21.12.20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</si>
</sst>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#,##0.000"/>
  </numFmts>
  <fonts count="4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4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67" fontId="0" fillId="2" borderId="0" xfId="0" applyNumberFormat="1" applyFont="1" applyFill="1" applyBorder="1"/>
    <xf numFmtId="165" fontId="2" fillId="2" borderId="0" xfId="0" applyNumberFormat="1" applyFont="1" applyFill="1" applyBorder="1"/>
    <xf numFmtId="2" fontId="2" fillId="2" borderId="0" xfId="0" applyNumberFormat="1" applyFont="1" applyFill="1" applyBorder="1"/>
    <xf numFmtId="2" fontId="3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/>
    <xf numFmtId="2" fontId="0" fillId="2" borderId="0" xfId="0" applyNumberFormat="1" applyFont="1" applyFill="1"/>
    <xf numFmtId="0" fontId="6" fillId="2" borderId="0" xfId="0" applyFont="1" applyFill="1" applyAlignment="1">
      <alignment horizontal="center"/>
    </xf>
    <xf numFmtId="0" fontId="0" fillId="2" borderId="0" xfId="0" applyFont="1" applyFill="1"/>
    <xf numFmtId="0" fontId="6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1" fontId="3" fillId="2" borderId="0" xfId="0" applyNumberFormat="1" applyFont="1" applyFill="1" applyAlignment="1">
      <alignment horizontal="center" vertical="center" wrapText="1"/>
    </xf>
    <xf numFmtId="167" fontId="3" fillId="2" borderId="0" xfId="0" applyNumberFormat="1" applyFont="1" applyFill="1" applyAlignment="1">
      <alignment horizontal="center" vertical="center" wrapText="1"/>
    </xf>
    <xf numFmtId="167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top"/>
    </xf>
    <xf numFmtId="0" fontId="1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/>
    <xf numFmtId="167" fontId="2" fillId="2" borderId="1" xfId="0" applyNumberFormat="1" applyFont="1" applyFill="1" applyBorder="1" applyAlignment="1">
      <alignment horizontal="right"/>
    </xf>
    <xf numFmtId="166" fontId="2" fillId="2" borderId="0" xfId="0" applyNumberFormat="1" applyFont="1" applyFill="1" applyBorder="1"/>
    <xf numFmtId="164" fontId="2" fillId="2" borderId="0" xfId="0" applyNumberFormat="1" applyFont="1" applyFill="1" applyBorder="1"/>
    <xf numFmtId="2" fontId="0" fillId="2" borderId="0" xfId="0" applyNumberFormat="1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/>
    </xf>
    <xf numFmtId="2" fontId="13" fillId="2" borderId="0" xfId="0" applyNumberFormat="1" applyFont="1" applyFill="1" applyBorder="1"/>
    <xf numFmtId="0" fontId="1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12" fillId="2" borderId="2" xfId="0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/>
    <xf numFmtId="167" fontId="2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/>
    <xf numFmtId="164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67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7" fontId="5" fillId="2" borderId="0" xfId="0" applyNumberFormat="1" applyFont="1" applyFill="1" applyBorder="1"/>
    <xf numFmtId="167" fontId="5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67" fontId="0" fillId="2" borderId="0" xfId="0" applyNumberFormat="1" applyFont="1" applyFill="1" applyBorder="1" applyAlignment="1"/>
    <xf numFmtId="1" fontId="0" fillId="2" borderId="0" xfId="0" applyNumberFormat="1" applyFont="1" applyFill="1" applyBorder="1"/>
    <xf numFmtId="1" fontId="0" fillId="2" borderId="0" xfId="0" applyNumberFormat="1" applyFont="1" applyFill="1"/>
    <xf numFmtId="0" fontId="4" fillId="2" borderId="0" xfId="0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Border="1"/>
    <xf numFmtId="0" fontId="15" fillId="2" borderId="0" xfId="0" applyFont="1" applyFill="1" applyBorder="1" applyAlignment="1"/>
    <xf numFmtId="0" fontId="1" fillId="2" borderId="0" xfId="0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" fontId="21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/>
    </xf>
    <xf numFmtId="167" fontId="20" fillId="2" borderId="0" xfId="0" applyNumberFormat="1" applyFont="1" applyFill="1" applyBorder="1"/>
    <xf numFmtId="167" fontId="20" fillId="2" borderId="0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/>
    <xf numFmtId="0" fontId="1" fillId="2" borderId="0" xfId="0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/>
    <xf numFmtId="167" fontId="2" fillId="0" borderId="0" xfId="0" applyNumberFormat="1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6" fontId="27" fillId="4" borderId="1" xfId="0" applyNumberFormat="1" applyFont="1" applyFill="1" applyBorder="1" applyAlignment="1">
      <alignment horizontal="center" vertical="center"/>
    </xf>
    <xf numFmtId="2" fontId="27" fillId="4" borderId="1" xfId="0" applyNumberFormat="1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1" fontId="2" fillId="0" borderId="0" xfId="0" applyNumberFormat="1" applyFont="1" applyFill="1" applyBorder="1"/>
    <xf numFmtId="0" fontId="26" fillId="0" borderId="0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167" fontId="29" fillId="0" borderId="1" xfId="0" applyNumberFormat="1" applyFont="1" applyFill="1" applyBorder="1" applyAlignment="1">
      <alignment horizontal="center" vertical="center" wrapText="1"/>
    </xf>
    <xf numFmtId="167" fontId="30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right"/>
    </xf>
    <xf numFmtId="166" fontId="34" fillId="0" borderId="0" xfId="0" applyNumberFormat="1" applyFont="1" applyFill="1" applyBorder="1"/>
    <xf numFmtId="0" fontId="33" fillId="3" borderId="1" xfId="0" applyFont="1" applyFill="1" applyBorder="1" applyAlignment="1">
      <alignment horizontal="center" vertical="center"/>
    </xf>
    <xf numFmtId="1" fontId="34" fillId="3" borderId="1" xfId="0" applyNumberFormat="1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vertical="center"/>
    </xf>
    <xf numFmtId="164" fontId="34" fillId="3" borderId="1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center"/>
    </xf>
    <xf numFmtId="167" fontId="34" fillId="0" borderId="0" xfId="0" applyNumberFormat="1" applyFont="1" applyFill="1" applyBorder="1" applyAlignment="1">
      <alignment horizontal="right"/>
    </xf>
    <xf numFmtId="2" fontId="35" fillId="0" borderId="0" xfId="0" applyNumberFormat="1" applyFont="1" applyFill="1" applyBorder="1"/>
    <xf numFmtId="165" fontId="34" fillId="0" borderId="0" xfId="0" applyNumberFormat="1" applyFont="1" applyFill="1" applyBorder="1"/>
    <xf numFmtId="0" fontId="33" fillId="0" borderId="1" xfId="0" applyFont="1" applyFill="1" applyBorder="1" applyAlignment="1">
      <alignment horizontal="center"/>
    </xf>
    <xf numFmtId="167" fontId="34" fillId="0" borderId="1" xfId="0" applyNumberFormat="1" applyFont="1" applyFill="1" applyBorder="1" applyAlignment="1">
      <alignment horizontal="right"/>
    </xf>
    <xf numFmtId="164" fontId="34" fillId="0" borderId="0" xfId="0" applyNumberFormat="1" applyFont="1" applyFill="1" applyBorder="1"/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/>
    </xf>
    <xf numFmtId="167" fontId="34" fillId="0" borderId="0" xfId="0" applyNumberFormat="1" applyFont="1" applyFill="1" applyBorder="1"/>
    <xf numFmtId="2" fontId="34" fillId="0" borderId="0" xfId="0" applyNumberFormat="1" applyFont="1" applyFill="1" applyBorder="1"/>
    <xf numFmtId="167" fontId="33" fillId="0" borderId="0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/>
    <xf numFmtId="164" fontId="33" fillId="0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Fill="1" applyBorder="1" applyAlignment="1"/>
    <xf numFmtId="0" fontId="34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25" fillId="0" borderId="0" xfId="0" applyFont="1" applyFill="1" applyBorder="1" applyAlignment="1">
      <alignment horizontal="left" vertical="top" wrapText="1"/>
    </xf>
    <xf numFmtId="164" fontId="25" fillId="0" borderId="0" xfId="0" applyNumberFormat="1" applyFont="1" applyFill="1" applyBorder="1" applyAlignment="1">
      <alignment horizontal="left" vertical="top" wrapText="1"/>
    </xf>
    <xf numFmtId="2" fontId="27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right"/>
    </xf>
    <xf numFmtId="1" fontId="34" fillId="0" borderId="1" xfId="0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right"/>
    </xf>
    <xf numFmtId="164" fontId="34" fillId="0" borderId="0" xfId="0" applyNumberFormat="1" applyFont="1" applyFill="1" applyBorder="1" applyAlignment="1">
      <alignment horizontal="left"/>
    </xf>
    <xf numFmtId="164" fontId="33" fillId="0" borderId="1" xfId="0" applyNumberFormat="1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 horizontal="right"/>
    </xf>
    <xf numFmtId="0" fontId="33" fillId="0" borderId="12" xfId="0" applyFont="1" applyFill="1" applyBorder="1" applyAlignment="1"/>
    <xf numFmtId="164" fontId="33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167" fontId="45" fillId="0" borderId="1" xfId="0" applyNumberFormat="1" applyFont="1" applyFill="1" applyBorder="1" applyAlignment="1">
      <alignment horizontal="center" vertical="center" wrapText="1"/>
    </xf>
    <xf numFmtId="167" fontId="27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top" wrapText="1"/>
    </xf>
    <xf numFmtId="164" fontId="33" fillId="6" borderId="12" xfId="0" applyNumberFormat="1" applyFont="1" applyFill="1" applyBorder="1" applyAlignment="1"/>
    <xf numFmtId="164" fontId="33" fillId="7" borderId="1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right" vertical="center" wrapText="1"/>
    </xf>
    <xf numFmtId="0" fontId="27" fillId="3" borderId="7" xfId="0" applyFont="1" applyFill="1" applyBorder="1" applyAlignment="1">
      <alignment horizontal="right" vertical="center" wrapText="1"/>
    </xf>
    <xf numFmtId="0" fontId="33" fillId="5" borderId="2" xfId="0" applyFont="1" applyFill="1" applyBorder="1" applyAlignment="1">
      <alignment horizontal="left"/>
    </xf>
    <xf numFmtId="0" fontId="33" fillId="5" borderId="4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/>
    </xf>
    <xf numFmtId="0" fontId="33" fillId="0" borderId="4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7" fillId="0" borderId="3" xfId="0" applyNumberFormat="1" applyFont="1" applyFill="1" applyBorder="1" applyAlignment="1">
      <alignment horizontal="center" vertical="center" wrapText="1"/>
    </xf>
    <xf numFmtId="167" fontId="27" fillId="0" borderId="4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/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left" vertical="top" wrapText="1"/>
    </xf>
    <xf numFmtId="0" fontId="44" fillId="0" borderId="9" xfId="0" applyFont="1" applyFill="1" applyBorder="1" applyAlignment="1">
      <alignment horizontal="left" vertical="top" wrapText="1"/>
    </xf>
    <xf numFmtId="0" fontId="44" fillId="0" borderId="6" xfId="0" applyFont="1" applyFill="1" applyBorder="1" applyAlignment="1">
      <alignment horizontal="left" vertical="top" wrapText="1"/>
    </xf>
    <xf numFmtId="0" fontId="44" fillId="0" borderId="7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/>
    </xf>
    <xf numFmtId="0" fontId="33" fillId="0" borderId="4" xfId="0" applyFont="1" applyFill="1" applyBorder="1" applyAlignment="1">
      <alignment horizontal="left"/>
    </xf>
    <xf numFmtId="167" fontId="27" fillId="0" borderId="12" xfId="0" applyNumberFormat="1" applyFont="1" applyFill="1" applyBorder="1" applyAlignment="1">
      <alignment horizontal="right" vertical="center" wrapText="1"/>
    </xf>
    <xf numFmtId="167" fontId="27" fillId="0" borderId="9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" fillId="2" borderId="0" xfId="0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21" fillId="2" borderId="5" xfId="0" applyFont="1" applyFill="1" applyBorder="1" applyAlignment="1"/>
    <xf numFmtId="0" fontId="20" fillId="2" borderId="5" xfId="0" applyFont="1" applyFill="1" applyBorder="1" applyAlignment="1"/>
    <xf numFmtId="3" fontId="20" fillId="2" borderId="5" xfId="0" applyNumberFormat="1" applyFont="1" applyFill="1" applyBorder="1" applyAlignment="1">
      <alignment horizontal="right"/>
    </xf>
    <xf numFmtId="0" fontId="20" fillId="2" borderId="5" xfId="0" applyFont="1" applyFill="1" applyBorder="1" applyAlignment="1">
      <alignment horizontal="right"/>
    </xf>
    <xf numFmtId="0" fontId="0" fillId="2" borderId="0" xfId="0" applyFont="1" applyFill="1" applyBorder="1" applyAlignment="1"/>
    <xf numFmtId="3" fontId="2" fillId="2" borderId="0" xfId="0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167" fontId="7" fillId="2" borderId="2" xfId="0" applyNumberFormat="1" applyFont="1" applyFill="1" applyBorder="1" applyAlignment="1">
      <alignment horizontal="center" vertical="center" wrapText="1"/>
    </xf>
    <xf numFmtId="167" fontId="0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9"/>
  <sheetViews>
    <sheetView tabSelected="1" workbookViewId="0">
      <pane ySplit="18" topLeftCell="A168" activePane="bottomLeft" state="frozen"/>
      <selection pane="bottomLeft" activeCell="E170" sqref="E170:E176"/>
    </sheetView>
  </sheetViews>
  <sheetFormatPr defaultRowHeight="15" x14ac:dyDescent="0.25"/>
  <cols>
    <col min="1" max="1" width="9.140625" style="96"/>
    <col min="2" max="2" width="12.5703125" style="111" customWidth="1"/>
    <col min="3" max="5" width="10.85546875" style="96" customWidth="1"/>
    <col min="6" max="6" width="9.140625" style="96"/>
    <col min="7" max="7" width="10.42578125" style="96" customWidth="1"/>
    <col min="8" max="8" width="10.85546875" style="96" customWidth="1"/>
    <col min="9" max="9" width="10.140625" style="96" customWidth="1"/>
    <col min="10" max="10" width="12" style="97" customWidth="1"/>
    <col min="11" max="11" width="9.140625" style="96"/>
    <col min="12" max="12" width="11.5703125" style="96" bestFit="1" customWidth="1"/>
    <col min="13" max="16384" width="9.140625" style="96"/>
  </cols>
  <sheetData>
    <row r="1" spans="1:12" ht="21" customHeight="1" x14ac:dyDescent="0.3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99"/>
      <c r="L1" s="99"/>
    </row>
    <row r="2" spans="1:12" ht="18" customHeight="1" x14ac:dyDescent="0.25">
      <c r="A2" s="182" t="s">
        <v>52</v>
      </c>
      <c r="B2" s="183"/>
      <c r="C2" s="183"/>
      <c r="D2" s="183"/>
      <c r="E2" s="183"/>
      <c r="F2" s="183"/>
      <c r="G2" s="183"/>
      <c r="H2" s="183"/>
      <c r="I2" s="183"/>
      <c r="J2" s="183"/>
      <c r="K2" s="100"/>
      <c r="L2" s="100"/>
    </row>
    <row r="3" spans="1:12" ht="18" customHeight="1" x14ac:dyDescent="0.25">
      <c r="A3" s="182" t="s">
        <v>53</v>
      </c>
      <c r="B3" s="183"/>
      <c r="C3" s="183"/>
      <c r="D3" s="183"/>
      <c r="E3" s="183"/>
      <c r="F3" s="183"/>
      <c r="G3" s="183"/>
      <c r="H3" s="183"/>
      <c r="I3" s="183"/>
      <c r="J3" s="183"/>
      <c r="K3" s="101"/>
      <c r="L3" s="101"/>
    </row>
    <row r="4" spans="1:12" ht="18.75" x14ac:dyDescent="0.25">
      <c r="A4" s="169"/>
      <c r="B4" s="170"/>
      <c r="C4" s="169"/>
      <c r="D4" s="171"/>
      <c r="E4" s="171"/>
      <c r="F4" s="171"/>
      <c r="G4" s="171"/>
      <c r="H4" s="171"/>
      <c r="I4" s="171"/>
      <c r="J4" s="172"/>
      <c r="K4" s="101"/>
      <c r="L4" s="101"/>
    </row>
    <row r="5" spans="1:12" x14ac:dyDescent="0.25">
      <c r="A5" s="201" t="s">
        <v>1</v>
      </c>
      <c r="B5" s="202"/>
      <c r="C5" s="202"/>
      <c r="D5" s="202"/>
      <c r="E5" s="202"/>
      <c r="F5" s="202"/>
      <c r="G5" s="202"/>
      <c r="H5" s="203"/>
      <c r="I5" s="204" t="s">
        <v>34</v>
      </c>
      <c r="J5" s="205"/>
    </row>
    <row r="6" spans="1:12" ht="37.5" customHeight="1" x14ac:dyDescent="0.25">
      <c r="A6" s="210" t="s">
        <v>2</v>
      </c>
      <c r="B6" s="210"/>
      <c r="C6" s="210"/>
      <c r="D6" s="210"/>
      <c r="E6" s="195" t="s">
        <v>3</v>
      </c>
      <c r="F6" s="196"/>
      <c r="G6" s="197"/>
      <c r="H6" s="173" t="s">
        <v>54</v>
      </c>
      <c r="I6" s="206"/>
      <c r="J6" s="207"/>
    </row>
    <row r="7" spans="1:12" x14ac:dyDescent="0.25">
      <c r="A7" s="216" t="s">
        <v>47</v>
      </c>
      <c r="B7" s="216"/>
      <c r="C7" s="216"/>
      <c r="D7" s="216"/>
      <c r="E7" s="195" t="s">
        <v>35</v>
      </c>
      <c r="F7" s="196"/>
      <c r="G7" s="197"/>
      <c r="H7" s="174">
        <v>165.863</v>
      </c>
      <c r="I7" s="206"/>
      <c r="J7" s="207"/>
    </row>
    <row r="8" spans="1:12" x14ac:dyDescent="0.25">
      <c r="A8" s="198" t="s">
        <v>6</v>
      </c>
      <c r="B8" s="198"/>
      <c r="C8" s="198"/>
      <c r="D8" s="198"/>
      <c r="E8" s="195" t="s">
        <v>7</v>
      </c>
      <c r="F8" s="196"/>
      <c r="G8" s="197"/>
      <c r="H8" s="174">
        <v>150.11660000000001</v>
      </c>
      <c r="I8" s="206"/>
      <c r="J8" s="207"/>
      <c r="L8" s="102"/>
    </row>
    <row r="9" spans="1:12" x14ac:dyDescent="0.25">
      <c r="A9" s="198"/>
      <c r="B9" s="198"/>
      <c r="C9" s="198"/>
      <c r="D9" s="198"/>
      <c r="E9" s="195" t="s">
        <v>15</v>
      </c>
      <c r="F9" s="196"/>
      <c r="G9" s="197"/>
      <c r="H9" s="174">
        <v>15.746399999999998</v>
      </c>
      <c r="I9" s="206"/>
      <c r="J9" s="207"/>
    </row>
    <row r="10" spans="1:12" x14ac:dyDescent="0.25">
      <c r="A10" s="198"/>
      <c r="B10" s="198"/>
      <c r="C10" s="198"/>
      <c r="D10" s="198"/>
      <c r="E10" s="195" t="s">
        <v>8</v>
      </c>
      <c r="F10" s="196"/>
      <c r="G10" s="197"/>
      <c r="H10" s="174">
        <v>0</v>
      </c>
      <c r="I10" s="208"/>
      <c r="J10" s="209"/>
      <c r="K10" s="103"/>
      <c r="L10" s="103"/>
    </row>
    <row r="11" spans="1:12" ht="15.75" customHeight="1" x14ac:dyDescent="0.25">
      <c r="A11" s="175"/>
      <c r="B11" s="175"/>
      <c r="C11" s="213" t="s">
        <v>36</v>
      </c>
      <c r="D11" s="213"/>
      <c r="E11" s="213"/>
      <c r="F11" s="213"/>
      <c r="G11" s="214"/>
      <c r="H11" s="174">
        <v>130.327</v>
      </c>
      <c r="I11" s="176"/>
      <c r="J11" s="176"/>
      <c r="K11" s="103"/>
      <c r="L11" s="103"/>
    </row>
    <row r="12" spans="1:12" x14ac:dyDescent="0.25">
      <c r="A12" s="175"/>
      <c r="B12" s="175"/>
      <c r="C12" s="175"/>
      <c r="D12" s="184" t="s">
        <v>37</v>
      </c>
      <c r="E12" s="184"/>
      <c r="F12" s="184"/>
      <c r="G12" s="185"/>
      <c r="H12" s="174">
        <v>19.790400000000091</v>
      </c>
      <c r="I12" s="176"/>
      <c r="J12" s="176"/>
      <c r="K12" s="103"/>
      <c r="L12" s="103"/>
    </row>
    <row r="13" spans="1:12" x14ac:dyDescent="0.25">
      <c r="A13" s="104"/>
      <c r="B13" s="104"/>
      <c r="C13" s="104"/>
      <c r="D13" s="104"/>
      <c r="E13" s="104"/>
      <c r="F13" s="104"/>
      <c r="G13" s="104"/>
      <c r="H13" s="105"/>
      <c r="I13" s="156"/>
      <c r="J13" s="157"/>
      <c r="K13" s="103"/>
      <c r="L13" s="103"/>
    </row>
    <row r="14" spans="1:12" ht="16.5" customHeight="1" x14ac:dyDescent="0.25">
      <c r="A14" s="215" t="s">
        <v>38</v>
      </c>
      <c r="B14" s="215"/>
      <c r="C14" s="188" t="s">
        <v>39</v>
      </c>
      <c r="D14" s="189"/>
      <c r="E14" s="190"/>
      <c r="F14" s="106">
        <f>11098.3+701.8</f>
        <v>11800.099999999999</v>
      </c>
      <c r="G14" s="104"/>
      <c r="H14" s="105"/>
      <c r="I14" s="156"/>
      <c r="J14" s="156"/>
      <c r="K14" s="103"/>
      <c r="L14" s="103"/>
    </row>
    <row r="15" spans="1:12" ht="16.5" customHeight="1" x14ac:dyDescent="0.25">
      <c r="A15" s="215"/>
      <c r="B15" s="215"/>
      <c r="C15" s="188" t="s">
        <v>40</v>
      </c>
      <c r="D15" s="189"/>
      <c r="E15" s="190"/>
      <c r="F15" s="107">
        <v>3920.7</v>
      </c>
      <c r="G15" s="104"/>
      <c r="H15" s="105"/>
      <c r="I15" s="156"/>
      <c r="J15" s="156"/>
      <c r="K15" s="103"/>
      <c r="L15" s="103"/>
    </row>
    <row r="16" spans="1:12" ht="16.5" customHeight="1" x14ac:dyDescent="0.25">
      <c r="A16" s="215"/>
      <c r="B16" s="215"/>
      <c r="C16" s="188" t="s">
        <v>48</v>
      </c>
      <c r="D16" s="189"/>
      <c r="E16" s="190"/>
      <c r="F16" s="158">
        <f>C32+C38+C46+C72+C74+C85+C86+C91+C95+C97+C100+C110+C117+C123+C137+C147+C152+C166+C168+C169+C175+C177+C178+C181+C187+C190+C196+C205+C212+C213+C140</f>
        <v>1709.2999999999997</v>
      </c>
      <c r="G16" s="108"/>
      <c r="H16" s="109" t="s">
        <v>41</v>
      </c>
      <c r="I16" s="110" t="s">
        <v>42</v>
      </c>
      <c r="K16" s="103"/>
      <c r="L16" s="103"/>
    </row>
    <row r="17" spans="1:12" x14ac:dyDescent="0.25">
      <c r="K17" s="112"/>
      <c r="L17" s="112"/>
    </row>
    <row r="18" spans="1:12" ht="42" x14ac:dyDescent="0.25">
      <c r="A18" s="113" t="s">
        <v>9</v>
      </c>
      <c r="B18" s="114" t="s">
        <v>10</v>
      </c>
      <c r="C18" s="113" t="s">
        <v>11</v>
      </c>
      <c r="D18" s="115" t="s">
        <v>43</v>
      </c>
      <c r="E18" s="115" t="s">
        <v>44</v>
      </c>
      <c r="F18" s="115" t="s">
        <v>18</v>
      </c>
      <c r="G18" s="116" t="s">
        <v>45</v>
      </c>
      <c r="H18" s="117" t="s">
        <v>12</v>
      </c>
      <c r="I18" s="117" t="s">
        <v>13</v>
      </c>
      <c r="J18" s="118"/>
      <c r="K18" s="119"/>
      <c r="L18" s="119"/>
    </row>
    <row r="19" spans="1:12" x14ac:dyDescent="0.25">
      <c r="A19" s="120">
        <v>1</v>
      </c>
      <c r="B19" s="121">
        <v>91557097</v>
      </c>
      <c r="C19" s="122">
        <v>52.3</v>
      </c>
      <c r="D19" s="159">
        <v>0.63200000000000001</v>
      </c>
      <c r="E19" s="159">
        <v>1.5720000000000001</v>
      </c>
      <c r="F19" s="123">
        <f>E19-D19</f>
        <v>0.94000000000000006</v>
      </c>
      <c r="G19" s="123"/>
      <c r="H19" s="123">
        <v>0</v>
      </c>
      <c r="I19" s="123">
        <v>0.94</v>
      </c>
      <c r="J19" s="131"/>
      <c r="K19" s="124"/>
      <c r="L19" s="132"/>
    </row>
    <row r="20" spans="1:12" x14ac:dyDescent="0.25">
      <c r="A20" s="120">
        <v>2</v>
      </c>
      <c r="B20" s="121">
        <v>91557095</v>
      </c>
      <c r="C20" s="122">
        <v>43.3</v>
      </c>
      <c r="D20" s="159">
        <v>4.2999999999999997E-2</v>
      </c>
      <c r="E20" s="159">
        <v>0.86399999999999999</v>
      </c>
      <c r="F20" s="123">
        <f t="shared" ref="F20:F83" si="0">E20-D20</f>
        <v>0.82099999999999995</v>
      </c>
      <c r="G20" s="123"/>
      <c r="H20" s="123">
        <v>0</v>
      </c>
      <c r="I20" s="123">
        <v>0.82099999999999995</v>
      </c>
      <c r="J20" s="131"/>
      <c r="K20" s="124"/>
      <c r="L20" s="132"/>
    </row>
    <row r="21" spans="1:12" x14ac:dyDescent="0.25">
      <c r="A21" s="120">
        <v>3</v>
      </c>
      <c r="B21" s="121">
        <v>91557091</v>
      </c>
      <c r="C21" s="122">
        <v>76.7</v>
      </c>
      <c r="D21" s="159">
        <v>1.732</v>
      </c>
      <c r="E21" s="159">
        <v>3.2570000000000001</v>
      </c>
      <c r="F21" s="123">
        <f>E21-D21</f>
        <v>1.5250000000000001</v>
      </c>
      <c r="G21" s="123"/>
      <c r="H21" s="123">
        <v>0</v>
      </c>
      <c r="I21" s="123">
        <v>1.5250000000000001</v>
      </c>
      <c r="J21" s="131"/>
      <c r="K21" s="124"/>
      <c r="L21" s="97"/>
    </row>
    <row r="22" spans="1:12" x14ac:dyDescent="0.25">
      <c r="A22" s="120">
        <v>4</v>
      </c>
      <c r="B22" s="160">
        <v>91557092</v>
      </c>
      <c r="C22" s="122">
        <v>77.3</v>
      </c>
      <c r="D22" s="159">
        <v>0.93200000000000005</v>
      </c>
      <c r="E22" s="159">
        <v>2.3929999999999998</v>
      </c>
      <c r="F22" s="123">
        <f t="shared" si="0"/>
        <v>1.4609999999999999</v>
      </c>
      <c r="G22" s="123"/>
      <c r="H22" s="123">
        <v>0</v>
      </c>
      <c r="I22" s="123">
        <v>1.4609999999999999</v>
      </c>
      <c r="J22" s="131"/>
      <c r="K22" s="124"/>
      <c r="L22" s="132"/>
    </row>
    <row r="23" spans="1:12" x14ac:dyDescent="0.25">
      <c r="A23" s="120">
        <v>5</v>
      </c>
      <c r="B23" s="160">
        <v>91557096</v>
      </c>
      <c r="C23" s="122">
        <v>47.6</v>
      </c>
      <c r="D23" s="159">
        <v>0.80500000000000005</v>
      </c>
      <c r="E23" s="159">
        <v>1.5940000000000001</v>
      </c>
      <c r="F23" s="123">
        <f t="shared" si="0"/>
        <v>0.78900000000000003</v>
      </c>
      <c r="G23" s="123"/>
      <c r="H23" s="123">
        <v>0</v>
      </c>
      <c r="I23" s="123">
        <v>0.78900000000000003</v>
      </c>
      <c r="J23" s="131"/>
      <c r="K23" s="124"/>
      <c r="L23" s="132"/>
    </row>
    <row r="24" spans="1:12" x14ac:dyDescent="0.25">
      <c r="A24" s="120">
        <v>6</v>
      </c>
      <c r="B24" s="121">
        <v>91557098</v>
      </c>
      <c r="C24" s="122">
        <v>51.9</v>
      </c>
      <c r="D24" s="159">
        <v>1.0999999999999999E-2</v>
      </c>
      <c r="E24" s="159">
        <v>0.17399999999999999</v>
      </c>
      <c r="F24" s="123">
        <f t="shared" si="0"/>
        <v>0.16299999999999998</v>
      </c>
      <c r="G24" s="123"/>
      <c r="H24" s="123">
        <v>0</v>
      </c>
      <c r="I24" s="123">
        <v>0.16299999999999998</v>
      </c>
      <c r="J24" s="131"/>
      <c r="K24" s="124"/>
      <c r="L24" s="132"/>
    </row>
    <row r="25" spans="1:12" x14ac:dyDescent="0.25">
      <c r="A25" s="120">
        <v>7</v>
      </c>
      <c r="B25" s="121">
        <v>91557093</v>
      </c>
      <c r="C25" s="122">
        <v>48.5</v>
      </c>
      <c r="D25" s="159">
        <v>0.73799999999999999</v>
      </c>
      <c r="E25" s="159">
        <v>1.556</v>
      </c>
      <c r="F25" s="123">
        <f t="shared" si="0"/>
        <v>0.81800000000000006</v>
      </c>
      <c r="G25" s="123"/>
      <c r="H25" s="123">
        <v>0</v>
      </c>
      <c r="I25" s="123">
        <v>0.81800000000000006</v>
      </c>
      <c r="J25" s="131"/>
      <c r="K25" s="124"/>
      <c r="L25" s="132"/>
    </row>
    <row r="26" spans="1:12" x14ac:dyDescent="0.25">
      <c r="A26" s="120">
        <v>8</v>
      </c>
      <c r="B26" s="121">
        <v>91557094</v>
      </c>
      <c r="C26" s="122">
        <v>44.9</v>
      </c>
      <c r="D26" s="159">
        <v>0.76900000000000002</v>
      </c>
      <c r="E26" s="159">
        <v>1.526</v>
      </c>
      <c r="F26" s="123">
        <f t="shared" si="0"/>
        <v>0.75700000000000001</v>
      </c>
      <c r="G26" s="123"/>
      <c r="H26" s="123">
        <v>0</v>
      </c>
      <c r="I26" s="123">
        <v>0.75700000000000001</v>
      </c>
      <c r="J26" s="131"/>
      <c r="K26" s="124"/>
      <c r="L26" s="132"/>
    </row>
    <row r="27" spans="1:12" x14ac:dyDescent="0.25">
      <c r="A27" s="120">
        <v>9</v>
      </c>
      <c r="B27" s="121">
        <v>91557088</v>
      </c>
      <c r="C27" s="122">
        <v>63.3</v>
      </c>
      <c r="D27" s="159">
        <v>0</v>
      </c>
      <c r="E27" s="159">
        <v>0.38600000000000001</v>
      </c>
      <c r="F27" s="123">
        <f t="shared" si="0"/>
        <v>0.38600000000000001</v>
      </c>
      <c r="G27" s="123"/>
      <c r="H27" s="123">
        <v>0</v>
      </c>
      <c r="I27" s="123">
        <v>0.38600000000000001</v>
      </c>
      <c r="J27" s="131"/>
      <c r="K27" s="124"/>
      <c r="L27" s="132"/>
    </row>
    <row r="28" spans="1:12" x14ac:dyDescent="0.25">
      <c r="A28" s="120">
        <v>10</v>
      </c>
      <c r="B28" s="121">
        <v>91556090</v>
      </c>
      <c r="C28" s="122">
        <v>36.5</v>
      </c>
      <c r="D28" s="159">
        <v>0.67500000000000004</v>
      </c>
      <c r="E28" s="159">
        <v>1.321</v>
      </c>
      <c r="F28" s="123">
        <f t="shared" si="0"/>
        <v>0.64599999999999991</v>
      </c>
      <c r="G28" s="123"/>
      <c r="H28" s="123">
        <v>0</v>
      </c>
      <c r="I28" s="123">
        <v>0.64599999999999991</v>
      </c>
      <c r="J28" s="131"/>
      <c r="K28" s="124"/>
      <c r="L28" s="132"/>
    </row>
    <row r="29" spans="1:12" x14ac:dyDescent="0.25">
      <c r="A29" s="120">
        <v>11</v>
      </c>
      <c r="B29" s="121">
        <v>91557087</v>
      </c>
      <c r="C29" s="122">
        <v>63.7</v>
      </c>
      <c r="D29" s="159">
        <v>0.80600000000000005</v>
      </c>
      <c r="E29" s="159">
        <v>2.0379999999999998</v>
      </c>
      <c r="F29" s="123">
        <f t="shared" si="0"/>
        <v>1.2319999999999998</v>
      </c>
      <c r="G29" s="123"/>
      <c r="H29" s="123">
        <v>0</v>
      </c>
      <c r="I29" s="123">
        <v>1.2319999999999998</v>
      </c>
      <c r="J29" s="131"/>
      <c r="K29" s="124"/>
      <c r="L29" s="132"/>
    </row>
    <row r="30" spans="1:12" x14ac:dyDescent="0.25">
      <c r="A30" s="120">
        <v>12</v>
      </c>
      <c r="B30" s="121">
        <v>91557089</v>
      </c>
      <c r="C30" s="122">
        <v>45.8</v>
      </c>
      <c r="D30" s="159">
        <v>0.63200000000000001</v>
      </c>
      <c r="E30" s="159">
        <v>1.1990000000000001</v>
      </c>
      <c r="F30" s="123">
        <f t="shared" si="0"/>
        <v>0.56700000000000006</v>
      </c>
      <c r="G30" s="123"/>
      <c r="H30" s="123">
        <v>0</v>
      </c>
      <c r="I30" s="123">
        <v>0.56700000000000006</v>
      </c>
      <c r="J30" s="131"/>
      <c r="K30" s="124"/>
      <c r="L30" s="132"/>
    </row>
    <row r="31" spans="1:12" x14ac:dyDescent="0.25">
      <c r="A31" s="120">
        <v>13</v>
      </c>
      <c r="B31" s="121">
        <v>91557114</v>
      </c>
      <c r="C31" s="122">
        <v>52.8</v>
      </c>
      <c r="D31" s="159">
        <v>4.4999999999999998E-2</v>
      </c>
      <c r="E31" s="159">
        <v>7.0999999999999994E-2</v>
      </c>
      <c r="F31" s="123">
        <f t="shared" si="0"/>
        <v>2.5999999999999995E-2</v>
      </c>
      <c r="G31" s="123"/>
      <c r="H31" s="123">
        <v>0</v>
      </c>
      <c r="I31" s="123">
        <v>2.5999999999999995E-2</v>
      </c>
      <c r="J31" s="131"/>
      <c r="K31" s="124"/>
      <c r="L31" s="132"/>
    </row>
    <row r="32" spans="1:12" x14ac:dyDescent="0.25">
      <c r="A32" s="125">
        <v>14</v>
      </c>
      <c r="B32" s="126">
        <v>91557101</v>
      </c>
      <c r="C32" s="127">
        <v>43</v>
      </c>
      <c r="D32" s="161">
        <v>3.5999999999999997E-2</v>
      </c>
      <c r="E32" s="161">
        <v>3.5999999999999997E-2</v>
      </c>
      <c r="F32" s="128">
        <f t="shared" si="0"/>
        <v>0</v>
      </c>
      <c r="G32" s="128">
        <v>0.49785713449950508</v>
      </c>
      <c r="H32" s="123">
        <v>0</v>
      </c>
      <c r="I32" s="123">
        <v>0.49785713449950508</v>
      </c>
      <c r="J32" s="131"/>
      <c r="K32" s="124"/>
      <c r="L32" s="132"/>
    </row>
    <row r="33" spans="1:12" x14ac:dyDescent="0.25">
      <c r="A33" s="120">
        <v>15</v>
      </c>
      <c r="B33" s="121">
        <v>91557102</v>
      </c>
      <c r="C33" s="122">
        <v>76.599999999999994</v>
      </c>
      <c r="D33" s="159">
        <v>0.108</v>
      </c>
      <c r="E33" s="159">
        <v>1.258</v>
      </c>
      <c r="F33" s="123">
        <f t="shared" si="0"/>
        <v>1.1499999999999999</v>
      </c>
      <c r="G33" s="123"/>
      <c r="H33" s="123">
        <v>0</v>
      </c>
      <c r="I33" s="123">
        <v>1.1499999999999999</v>
      </c>
      <c r="J33" s="131"/>
      <c r="K33" s="124"/>
      <c r="L33" s="132"/>
    </row>
    <row r="34" spans="1:12" x14ac:dyDescent="0.25">
      <c r="A34" s="120">
        <v>16</v>
      </c>
      <c r="B34" s="121">
        <v>91557105</v>
      </c>
      <c r="C34" s="122">
        <v>77</v>
      </c>
      <c r="D34" s="159">
        <v>1.5369999999999999</v>
      </c>
      <c r="E34" s="159">
        <v>3.012</v>
      </c>
      <c r="F34" s="123">
        <f t="shared" si="0"/>
        <v>1.4750000000000001</v>
      </c>
      <c r="G34" s="123"/>
      <c r="H34" s="123">
        <v>0</v>
      </c>
      <c r="I34" s="123">
        <v>1.4750000000000001</v>
      </c>
      <c r="J34" s="131"/>
      <c r="K34" s="124"/>
      <c r="L34" s="132"/>
    </row>
    <row r="35" spans="1:12" x14ac:dyDescent="0.25">
      <c r="A35" s="120">
        <v>17</v>
      </c>
      <c r="B35" s="121">
        <v>91557106</v>
      </c>
      <c r="C35" s="122">
        <v>47.6</v>
      </c>
      <c r="D35" s="159">
        <v>8.9999999999999993E-3</v>
      </c>
      <c r="E35" s="159">
        <v>0.622</v>
      </c>
      <c r="F35" s="123">
        <f t="shared" si="0"/>
        <v>0.61299999999999999</v>
      </c>
      <c r="G35" s="123"/>
      <c r="H35" s="123">
        <v>0</v>
      </c>
      <c r="I35" s="123">
        <v>0.61299999999999999</v>
      </c>
      <c r="J35" s="131"/>
      <c r="K35" s="124"/>
      <c r="L35" s="132"/>
    </row>
    <row r="36" spans="1:12" x14ac:dyDescent="0.25">
      <c r="A36" s="120">
        <v>18</v>
      </c>
      <c r="B36" s="121">
        <v>91557113</v>
      </c>
      <c r="C36" s="122">
        <v>51.9</v>
      </c>
      <c r="D36" s="159">
        <v>0.76700000000000002</v>
      </c>
      <c r="E36" s="159">
        <v>1.454</v>
      </c>
      <c r="F36" s="123">
        <f t="shared" si="0"/>
        <v>0.68699999999999994</v>
      </c>
      <c r="G36" s="123"/>
      <c r="H36" s="123">
        <v>0</v>
      </c>
      <c r="I36" s="123">
        <v>0.68699999999999994</v>
      </c>
      <c r="J36" s="131"/>
      <c r="K36" s="124"/>
      <c r="L36" s="132"/>
    </row>
    <row r="37" spans="1:12" x14ac:dyDescent="0.25">
      <c r="A37" s="120">
        <v>19</v>
      </c>
      <c r="B37" s="121">
        <v>91557111</v>
      </c>
      <c r="C37" s="122">
        <v>48.7</v>
      </c>
      <c r="D37" s="159">
        <v>0.318</v>
      </c>
      <c r="E37" s="159">
        <v>1.093</v>
      </c>
      <c r="F37" s="123">
        <f t="shared" si="0"/>
        <v>0.77499999999999991</v>
      </c>
      <c r="G37" s="123"/>
      <c r="H37" s="123">
        <v>0</v>
      </c>
      <c r="I37" s="123">
        <v>0.77499999999999991</v>
      </c>
      <c r="J37" s="131"/>
      <c r="K37" s="124"/>
      <c r="L37" s="132"/>
    </row>
    <row r="38" spans="1:12" x14ac:dyDescent="0.25">
      <c r="A38" s="125">
        <v>20</v>
      </c>
      <c r="B38" s="126">
        <v>91557112</v>
      </c>
      <c r="C38" s="127">
        <v>44.6</v>
      </c>
      <c r="D38" s="161">
        <v>3.5000000000000003E-2</v>
      </c>
      <c r="E38" s="161">
        <v>3.5000000000000003E-2</v>
      </c>
      <c r="F38" s="128">
        <f t="shared" si="0"/>
        <v>0</v>
      </c>
      <c r="G38" s="128">
        <v>0.51638205113204483</v>
      </c>
      <c r="H38" s="123">
        <v>0</v>
      </c>
      <c r="I38" s="123">
        <v>0.51638205113204483</v>
      </c>
      <c r="J38" s="131"/>
      <c r="K38" s="124"/>
      <c r="L38" s="132"/>
    </row>
    <row r="39" spans="1:12" x14ac:dyDescent="0.25">
      <c r="A39" s="120">
        <v>21</v>
      </c>
      <c r="B39" s="121">
        <v>91557107</v>
      </c>
      <c r="C39" s="122">
        <v>63.7</v>
      </c>
      <c r="D39" s="159">
        <v>0</v>
      </c>
      <c r="E39" s="159">
        <v>0.78800000000000003</v>
      </c>
      <c r="F39" s="123">
        <f t="shared" si="0"/>
        <v>0.78800000000000003</v>
      </c>
      <c r="G39" s="123"/>
      <c r="H39" s="123">
        <v>0</v>
      </c>
      <c r="I39" s="123">
        <v>0.78800000000000003</v>
      </c>
      <c r="J39" s="131"/>
      <c r="K39" s="124"/>
      <c r="L39" s="132"/>
    </row>
    <row r="40" spans="1:12" x14ac:dyDescent="0.25">
      <c r="A40" s="120">
        <v>22</v>
      </c>
      <c r="B40" s="121">
        <v>91557109</v>
      </c>
      <c r="C40" s="122">
        <v>36.6</v>
      </c>
      <c r="D40" s="159">
        <v>0.53800000000000003</v>
      </c>
      <c r="E40" s="159">
        <v>1.1879999999999999</v>
      </c>
      <c r="F40" s="123">
        <f t="shared" si="0"/>
        <v>0.64999999999999991</v>
      </c>
      <c r="G40" s="123"/>
      <c r="H40" s="123">
        <v>0</v>
      </c>
      <c r="I40" s="123">
        <v>0.64999999999999991</v>
      </c>
      <c r="J40" s="131"/>
      <c r="K40" s="124"/>
      <c r="L40" s="132"/>
    </row>
    <row r="41" spans="1:12" x14ac:dyDescent="0.25">
      <c r="A41" s="120">
        <v>23</v>
      </c>
      <c r="B41" s="121">
        <v>91557108</v>
      </c>
      <c r="C41" s="122">
        <v>63.7</v>
      </c>
      <c r="D41" s="159">
        <v>0</v>
      </c>
      <c r="E41" s="159">
        <v>0.89200000000000002</v>
      </c>
      <c r="F41" s="123">
        <f t="shared" si="0"/>
        <v>0.89200000000000002</v>
      </c>
      <c r="G41" s="123"/>
      <c r="H41" s="123">
        <v>0</v>
      </c>
      <c r="I41" s="123">
        <v>0.89200000000000002</v>
      </c>
      <c r="J41" s="131"/>
      <c r="K41" s="124"/>
      <c r="L41" s="132"/>
    </row>
    <row r="42" spans="1:12" x14ac:dyDescent="0.25">
      <c r="A42" s="120">
        <v>24</v>
      </c>
      <c r="B42" s="121">
        <v>91557110</v>
      </c>
      <c r="C42" s="122">
        <v>45.5</v>
      </c>
      <c r="D42" s="159">
        <v>0.82499999999999996</v>
      </c>
      <c r="E42" s="159">
        <v>1.347</v>
      </c>
      <c r="F42" s="123">
        <f t="shared" si="0"/>
        <v>0.52200000000000002</v>
      </c>
      <c r="G42" s="123"/>
      <c r="H42" s="123">
        <v>0</v>
      </c>
      <c r="I42" s="123">
        <v>0.52200000000000002</v>
      </c>
      <c r="J42" s="131"/>
      <c r="K42" s="124"/>
      <c r="L42" s="132"/>
    </row>
    <row r="43" spans="1:12" x14ac:dyDescent="0.25">
      <c r="A43" s="120">
        <v>25</v>
      </c>
      <c r="B43" s="121">
        <v>91557103</v>
      </c>
      <c r="C43" s="122">
        <v>52.9</v>
      </c>
      <c r="D43" s="159">
        <v>0.80200000000000005</v>
      </c>
      <c r="E43" s="159">
        <v>1.4119999999999999</v>
      </c>
      <c r="F43" s="123">
        <f t="shared" si="0"/>
        <v>0.60999999999999988</v>
      </c>
      <c r="G43" s="123"/>
      <c r="H43" s="123">
        <v>0</v>
      </c>
      <c r="I43" s="123">
        <v>0.60999999999999988</v>
      </c>
      <c r="J43" s="131"/>
      <c r="K43" s="124"/>
      <c r="L43" s="132"/>
    </row>
    <row r="44" spans="1:12" x14ac:dyDescent="0.25">
      <c r="A44" s="120">
        <v>26</v>
      </c>
      <c r="B44" s="121">
        <v>91505798</v>
      </c>
      <c r="C44" s="122">
        <v>42.9</v>
      </c>
      <c r="D44" s="159">
        <v>3.8399999999999997E-2</v>
      </c>
      <c r="E44" s="159">
        <v>0.87509999999999999</v>
      </c>
      <c r="F44" s="123">
        <f t="shared" si="0"/>
        <v>0.8367</v>
      </c>
      <c r="G44" s="123"/>
      <c r="H44" s="123">
        <v>0</v>
      </c>
      <c r="I44" s="123">
        <v>0.8367</v>
      </c>
      <c r="J44" s="131"/>
      <c r="K44" s="124"/>
      <c r="L44" s="132"/>
    </row>
    <row r="45" spans="1:12" x14ac:dyDescent="0.25">
      <c r="A45" s="120">
        <v>27</v>
      </c>
      <c r="B45" s="121">
        <v>91505802</v>
      </c>
      <c r="C45" s="122">
        <v>76.8</v>
      </c>
      <c r="D45" s="159">
        <v>1.6040000000000001</v>
      </c>
      <c r="E45" s="159">
        <v>3.2401</v>
      </c>
      <c r="F45" s="123">
        <f t="shared" si="0"/>
        <v>1.6360999999999999</v>
      </c>
      <c r="G45" s="123"/>
      <c r="H45" s="123">
        <v>0</v>
      </c>
      <c r="I45" s="123">
        <v>1.6360999999999999</v>
      </c>
      <c r="J45" s="131"/>
      <c r="K45" s="124"/>
      <c r="L45" s="132"/>
    </row>
    <row r="46" spans="1:12" x14ac:dyDescent="0.25">
      <c r="A46" s="125">
        <v>28</v>
      </c>
      <c r="B46" s="126">
        <v>91505804</v>
      </c>
      <c r="C46" s="127">
        <v>78.5</v>
      </c>
      <c r="D46" s="161">
        <v>0</v>
      </c>
      <c r="E46" s="161">
        <v>0</v>
      </c>
      <c r="F46" s="128">
        <f t="shared" si="0"/>
        <v>0</v>
      </c>
      <c r="G46" s="128">
        <v>0.90887872228398014</v>
      </c>
      <c r="H46" s="123">
        <v>0</v>
      </c>
      <c r="I46" s="123">
        <v>0.90887872228398014</v>
      </c>
      <c r="J46" s="131"/>
      <c r="K46" s="124"/>
      <c r="L46" s="132"/>
    </row>
    <row r="47" spans="1:12" x14ac:dyDescent="0.25">
      <c r="A47" s="120">
        <v>29</v>
      </c>
      <c r="B47" s="121">
        <v>91505803</v>
      </c>
      <c r="C47" s="122">
        <v>47.8</v>
      </c>
      <c r="D47" s="159">
        <v>0.42699999999999999</v>
      </c>
      <c r="E47" s="159">
        <v>1.0740000000000001</v>
      </c>
      <c r="F47" s="123">
        <f t="shared" si="0"/>
        <v>0.64700000000000002</v>
      </c>
      <c r="G47" s="123"/>
      <c r="H47" s="123">
        <v>0</v>
      </c>
      <c r="I47" s="123">
        <v>0.64700000000000002</v>
      </c>
      <c r="J47" s="131"/>
      <c r="K47" s="124"/>
      <c r="L47" s="132"/>
    </row>
    <row r="48" spans="1:12" x14ac:dyDescent="0.25">
      <c r="A48" s="120">
        <v>30</v>
      </c>
      <c r="B48" s="121">
        <v>91557099</v>
      </c>
      <c r="C48" s="122">
        <v>52.1</v>
      </c>
      <c r="D48" s="159">
        <v>0.63900000000000001</v>
      </c>
      <c r="E48" s="159">
        <v>1.327</v>
      </c>
      <c r="F48" s="123">
        <f t="shared" si="0"/>
        <v>0.68799999999999994</v>
      </c>
      <c r="G48" s="123"/>
      <c r="H48" s="123">
        <v>0</v>
      </c>
      <c r="I48" s="123">
        <v>0.68799999999999994</v>
      </c>
      <c r="J48" s="131"/>
      <c r="K48" s="124"/>
      <c r="L48" s="132"/>
    </row>
    <row r="49" spans="1:12" x14ac:dyDescent="0.25">
      <c r="A49" s="120">
        <v>31</v>
      </c>
      <c r="B49" s="121">
        <v>91557104</v>
      </c>
      <c r="C49" s="122">
        <v>48.5</v>
      </c>
      <c r="D49" s="159">
        <v>0.16800000000000001</v>
      </c>
      <c r="E49" s="159">
        <v>0.60799999999999998</v>
      </c>
      <c r="F49" s="123">
        <f t="shared" si="0"/>
        <v>0.43999999999999995</v>
      </c>
      <c r="G49" s="123"/>
      <c r="H49" s="123">
        <v>0</v>
      </c>
      <c r="I49" s="123">
        <v>0.43999999999999995</v>
      </c>
      <c r="J49" s="131"/>
      <c r="K49" s="124"/>
      <c r="L49" s="132"/>
    </row>
    <row r="50" spans="1:12" x14ac:dyDescent="0.25">
      <c r="A50" s="120">
        <v>32</v>
      </c>
      <c r="B50" s="121">
        <v>91557100</v>
      </c>
      <c r="C50" s="122">
        <v>44.7</v>
      </c>
      <c r="D50" s="159">
        <v>0.873</v>
      </c>
      <c r="E50" s="159">
        <v>1.706</v>
      </c>
      <c r="F50" s="123">
        <f t="shared" si="0"/>
        <v>0.83299999999999996</v>
      </c>
      <c r="G50" s="123"/>
      <c r="H50" s="123">
        <v>0</v>
      </c>
      <c r="I50" s="123">
        <v>0.83299999999999996</v>
      </c>
      <c r="J50" s="131"/>
      <c r="K50" s="124"/>
      <c r="L50" s="132"/>
    </row>
    <row r="51" spans="1:12" x14ac:dyDescent="0.25">
      <c r="A51" s="120">
        <v>33</v>
      </c>
      <c r="B51" s="121">
        <v>91505805</v>
      </c>
      <c r="C51" s="122">
        <v>63.7</v>
      </c>
      <c r="D51" s="159">
        <v>0.8</v>
      </c>
      <c r="E51" s="159">
        <v>1.5424</v>
      </c>
      <c r="F51" s="123">
        <f t="shared" si="0"/>
        <v>0.74239999999999995</v>
      </c>
      <c r="G51" s="123"/>
      <c r="H51" s="123">
        <v>0</v>
      </c>
      <c r="I51" s="123">
        <v>0.74239999999999995</v>
      </c>
      <c r="J51" s="131"/>
      <c r="K51" s="124"/>
      <c r="L51" s="132"/>
    </row>
    <row r="52" spans="1:12" x14ac:dyDescent="0.25">
      <c r="A52" s="120">
        <v>34</v>
      </c>
      <c r="B52" s="121">
        <v>91505799</v>
      </c>
      <c r="C52" s="122">
        <v>36.700000000000003</v>
      </c>
      <c r="D52" s="159">
        <v>7.8E-2</v>
      </c>
      <c r="E52" s="159">
        <v>0.40229999999999999</v>
      </c>
      <c r="F52" s="123">
        <f t="shared" si="0"/>
        <v>0.32429999999999998</v>
      </c>
      <c r="G52" s="123"/>
      <c r="H52" s="123">
        <v>0</v>
      </c>
      <c r="I52" s="123">
        <v>0.32429999999999998</v>
      </c>
      <c r="J52" s="131"/>
      <c r="K52" s="124"/>
      <c r="L52" s="132"/>
    </row>
    <row r="53" spans="1:12" x14ac:dyDescent="0.25">
      <c r="A53" s="120">
        <v>35</v>
      </c>
      <c r="B53" s="121">
        <v>91505700</v>
      </c>
      <c r="C53" s="122">
        <v>64.099999999999994</v>
      </c>
      <c r="D53" s="159">
        <v>6.0999999999999999E-2</v>
      </c>
      <c r="E53" s="159">
        <v>0.74009999999999998</v>
      </c>
      <c r="F53" s="123">
        <f t="shared" si="0"/>
        <v>0.67910000000000004</v>
      </c>
      <c r="G53" s="123"/>
      <c r="H53" s="123">
        <v>0</v>
      </c>
      <c r="I53" s="123">
        <v>0.67910000000000004</v>
      </c>
      <c r="J53" s="131"/>
      <c r="K53" s="124"/>
      <c r="L53" s="132"/>
    </row>
    <row r="54" spans="1:12" x14ac:dyDescent="0.25">
      <c r="A54" s="120">
        <v>36</v>
      </c>
      <c r="B54" s="121">
        <v>91505801</v>
      </c>
      <c r="C54" s="122">
        <v>45.7</v>
      </c>
      <c r="D54" s="159">
        <v>0.32400000000000001</v>
      </c>
      <c r="E54" s="159">
        <v>1.6969000000000001</v>
      </c>
      <c r="F54" s="123">
        <f t="shared" si="0"/>
        <v>1.3729</v>
      </c>
      <c r="G54" s="123"/>
      <c r="H54" s="123">
        <v>0</v>
      </c>
      <c r="I54" s="123">
        <v>1.3729</v>
      </c>
      <c r="J54" s="131"/>
      <c r="K54" s="124"/>
    </row>
    <row r="55" spans="1:12" x14ac:dyDescent="0.25">
      <c r="A55" s="120">
        <v>37</v>
      </c>
      <c r="B55" s="121">
        <v>91557122</v>
      </c>
      <c r="C55" s="122">
        <v>52.8</v>
      </c>
      <c r="D55" s="159">
        <v>0.67200000000000004</v>
      </c>
      <c r="E55" s="159">
        <v>0.67200000000000004</v>
      </c>
      <c r="F55" s="123">
        <f t="shared" si="0"/>
        <v>0</v>
      </c>
      <c r="G55" s="123"/>
      <c r="H55" s="123">
        <v>0</v>
      </c>
      <c r="I55" s="123">
        <v>0</v>
      </c>
      <c r="J55" s="131"/>
      <c r="K55" s="124"/>
    </row>
    <row r="56" spans="1:12" x14ac:dyDescent="0.25">
      <c r="A56" s="120">
        <v>38</v>
      </c>
      <c r="B56" s="121">
        <v>91505791</v>
      </c>
      <c r="C56" s="122">
        <v>43.4</v>
      </c>
      <c r="D56" s="159">
        <v>7.0999999999999994E-2</v>
      </c>
      <c r="E56" s="159">
        <v>0.72929999999999995</v>
      </c>
      <c r="F56" s="123">
        <f t="shared" si="0"/>
        <v>0.6583</v>
      </c>
      <c r="G56" s="123"/>
      <c r="H56" s="123">
        <v>0</v>
      </c>
      <c r="I56" s="123">
        <v>0.6583</v>
      </c>
      <c r="J56" s="131"/>
      <c r="K56" s="124"/>
      <c r="L56" s="132"/>
    </row>
    <row r="57" spans="1:12" x14ac:dyDescent="0.25">
      <c r="A57" s="120">
        <v>39</v>
      </c>
      <c r="B57" s="121">
        <v>91505790</v>
      </c>
      <c r="C57" s="122">
        <v>76.8</v>
      </c>
      <c r="D57" s="159">
        <v>0.373</v>
      </c>
      <c r="E57" s="159">
        <v>1.0641</v>
      </c>
      <c r="F57" s="123">
        <f t="shared" si="0"/>
        <v>0.69110000000000005</v>
      </c>
      <c r="G57" s="123"/>
      <c r="H57" s="123">
        <v>0</v>
      </c>
      <c r="I57" s="123">
        <v>0.69110000000000005</v>
      </c>
      <c r="J57" s="131"/>
      <c r="K57" s="124"/>
      <c r="L57" s="132"/>
    </row>
    <row r="58" spans="1:12" x14ac:dyDescent="0.25">
      <c r="A58" s="120">
        <v>40</v>
      </c>
      <c r="B58" s="121">
        <v>91505793</v>
      </c>
      <c r="C58" s="122">
        <v>77.7</v>
      </c>
      <c r="D58" s="159">
        <v>0.48699999999999999</v>
      </c>
      <c r="E58" s="159">
        <v>0.51910000000000001</v>
      </c>
      <c r="F58" s="123">
        <f t="shared" si="0"/>
        <v>3.2100000000000017E-2</v>
      </c>
      <c r="G58" s="123"/>
      <c r="H58" s="123">
        <v>0</v>
      </c>
      <c r="I58" s="123">
        <v>3.2100000000000017E-2</v>
      </c>
      <c r="J58" s="131"/>
      <c r="K58" s="124"/>
      <c r="L58" s="132"/>
    </row>
    <row r="59" spans="1:12" x14ac:dyDescent="0.25">
      <c r="A59" s="120">
        <v>41</v>
      </c>
      <c r="B59" s="121">
        <v>91505792</v>
      </c>
      <c r="C59" s="122">
        <v>47.8</v>
      </c>
      <c r="D59" s="159">
        <v>0.122</v>
      </c>
      <c r="E59" s="159">
        <v>1.6347</v>
      </c>
      <c r="F59" s="123">
        <f t="shared" si="0"/>
        <v>1.5127000000000002</v>
      </c>
      <c r="G59" s="123"/>
      <c r="H59" s="123">
        <v>0</v>
      </c>
      <c r="I59" s="123">
        <v>1.5127000000000002</v>
      </c>
      <c r="J59" s="131"/>
      <c r="K59" s="124"/>
      <c r="L59" s="132"/>
    </row>
    <row r="60" spans="1:12" x14ac:dyDescent="0.25">
      <c r="A60" s="120">
        <v>42</v>
      </c>
      <c r="B60" s="121">
        <v>91557118</v>
      </c>
      <c r="C60" s="122">
        <v>51.7</v>
      </c>
      <c r="D60" s="159">
        <v>0.307</v>
      </c>
      <c r="E60" s="159">
        <v>0.504</v>
      </c>
      <c r="F60" s="123">
        <f t="shared" si="0"/>
        <v>0.19700000000000001</v>
      </c>
      <c r="G60" s="123"/>
      <c r="H60" s="123">
        <v>0</v>
      </c>
      <c r="I60" s="123">
        <v>0.19700000000000001</v>
      </c>
      <c r="J60" s="131"/>
      <c r="K60" s="124"/>
      <c r="L60" s="132"/>
    </row>
    <row r="61" spans="1:12" x14ac:dyDescent="0.25">
      <c r="A61" s="120">
        <v>43</v>
      </c>
      <c r="B61" s="121">
        <v>91557117</v>
      </c>
      <c r="C61" s="122">
        <v>48.4</v>
      </c>
      <c r="D61" s="159">
        <v>0.74299999999999999</v>
      </c>
      <c r="E61" s="159">
        <v>1.5269999999999999</v>
      </c>
      <c r="F61" s="123">
        <f t="shared" si="0"/>
        <v>0.78399999999999992</v>
      </c>
      <c r="G61" s="123"/>
      <c r="H61" s="123">
        <v>0</v>
      </c>
      <c r="I61" s="123">
        <v>0.78399999999999992</v>
      </c>
      <c r="J61" s="131"/>
      <c r="K61" s="124"/>
      <c r="L61" s="132"/>
    </row>
    <row r="62" spans="1:12" x14ac:dyDescent="0.25">
      <c r="A62" s="120">
        <v>44</v>
      </c>
      <c r="B62" s="121">
        <v>91557116</v>
      </c>
      <c r="C62" s="122">
        <v>44.9</v>
      </c>
      <c r="D62" s="159">
        <v>0.23100000000000001</v>
      </c>
      <c r="E62" s="159">
        <v>0.57499999999999996</v>
      </c>
      <c r="F62" s="123">
        <f t="shared" si="0"/>
        <v>0.34399999999999997</v>
      </c>
      <c r="G62" s="123"/>
      <c r="H62" s="123">
        <v>0</v>
      </c>
      <c r="I62" s="123">
        <v>0.34399999999999997</v>
      </c>
      <c r="J62" s="131"/>
      <c r="K62" s="124"/>
      <c r="L62" s="132"/>
    </row>
    <row r="63" spans="1:12" x14ac:dyDescent="0.25">
      <c r="A63" s="120">
        <v>45</v>
      </c>
      <c r="B63" s="121">
        <v>91505794</v>
      </c>
      <c r="C63" s="122">
        <v>63.6</v>
      </c>
      <c r="D63" s="159">
        <v>0.64380000000000004</v>
      </c>
      <c r="E63" s="159">
        <v>1.8008</v>
      </c>
      <c r="F63" s="123">
        <f t="shared" si="0"/>
        <v>1.157</v>
      </c>
      <c r="G63" s="123"/>
      <c r="H63" s="123">
        <v>0</v>
      </c>
      <c r="I63" s="123">
        <v>1.157</v>
      </c>
      <c r="J63" s="131"/>
      <c r="K63" s="124"/>
      <c r="L63" s="132"/>
    </row>
    <row r="64" spans="1:12" x14ac:dyDescent="0.25">
      <c r="A64" s="120">
        <v>46</v>
      </c>
      <c r="B64" s="121">
        <v>91505797</v>
      </c>
      <c r="C64" s="122">
        <v>36.700000000000003</v>
      </c>
      <c r="D64" s="159">
        <v>0.65210000000000001</v>
      </c>
      <c r="E64" s="159">
        <v>1.3609</v>
      </c>
      <c r="F64" s="123">
        <f t="shared" si="0"/>
        <v>0.70879999999999999</v>
      </c>
      <c r="G64" s="123"/>
      <c r="H64" s="123">
        <v>0</v>
      </c>
      <c r="I64" s="123">
        <v>0.70879999999999999</v>
      </c>
      <c r="J64" s="131"/>
      <c r="K64" s="124"/>
      <c r="L64" s="132"/>
    </row>
    <row r="65" spans="1:12" x14ac:dyDescent="0.25">
      <c r="A65" s="120">
        <v>47</v>
      </c>
      <c r="B65" s="121">
        <v>91505796</v>
      </c>
      <c r="C65" s="122">
        <v>64</v>
      </c>
      <c r="D65" s="159">
        <v>0.59409999999999996</v>
      </c>
      <c r="E65" s="159">
        <v>1.4782999999999999</v>
      </c>
      <c r="F65" s="123">
        <f t="shared" si="0"/>
        <v>0.88419999999999999</v>
      </c>
      <c r="G65" s="123"/>
      <c r="H65" s="123">
        <v>0</v>
      </c>
      <c r="I65" s="123">
        <v>0.88419999999999999</v>
      </c>
      <c r="J65" s="131"/>
      <c r="K65" s="124"/>
      <c r="L65" s="132"/>
    </row>
    <row r="66" spans="1:12" x14ac:dyDescent="0.25">
      <c r="A66" s="120">
        <v>48</v>
      </c>
      <c r="B66" s="121">
        <v>91505795</v>
      </c>
      <c r="C66" s="122">
        <v>45.7</v>
      </c>
      <c r="D66" s="159">
        <v>0.111</v>
      </c>
      <c r="E66" s="159">
        <v>1.0662</v>
      </c>
      <c r="F66" s="123">
        <f t="shared" si="0"/>
        <v>0.95520000000000005</v>
      </c>
      <c r="G66" s="123"/>
      <c r="H66" s="123">
        <v>0</v>
      </c>
      <c r="I66" s="123">
        <v>0.95520000000000005</v>
      </c>
      <c r="J66" s="131"/>
      <c r="K66" s="124"/>
      <c r="L66" s="132"/>
    </row>
    <row r="67" spans="1:12" x14ac:dyDescent="0.25">
      <c r="A67" s="120">
        <v>49</v>
      </c>
      <c r="B67" s="121">
        <v>91557127</v>
      </c>
      <c r="C67" s="122">
        <v>52.8</v>
      </c>
      <c r="D67" s="159">
        <v>0.65400000000000003</v>
      </c>
      <c r="E67" s="159">
        <v>1.304</v>
      </c>
      <c r="F67" s="123">
        <f t="shared" si="0"/>
        <v>0.65</v>
      </c>
      <c r="G67" s="123"/>
      <c r="H67" s="123">
        <v>0</v>
      </c>
      <c r="I67" s="123">
        <v>0.65</v>
      </c>
      <c r="J67" s="131"/>
      <c r="K67" s="124"/>
      <c r="L67" s="132"/>
    </row>
    <row r="68" spans="1:12" x14ac:dyDescent="0.25">
      <c r="A68" s="120">
        <v>50</v>
      </c>
      <c r="B68" s="121">
        <v>91557129</v>
      </c>
      <c r="C68" s="122">
        <v>43.5</v>
      </c>
      <c r="D68" s="159">
        <v>9.2999999999999999E-2</v>
      </c>
      <c r="E68" s="159">
        <v>0.374</v>
      </c>
      <c r="F68" s="123">
        <f t="shared" si="0"/>
        <v>0.28100000000000003</v>
      </c>
      <c r="G68" s="123"/>
      <c r="H68" s="123">
        <v>0</v>
      </c>
      <c r="I68" s="123">
        <v>0.28100000000000003</v>
      </c>
      <c r="J68" s="131"/>
      <c r="K68" s="124"/>
      <c r="L68" s="132"/>
    </row>
    <row r="69" spans="1:12" x14ac:dyDescent="0.25">
      <c r="A69" s="120">
        <v>51</v>
      </c>
      <c r="B69" s="121">
        <v>91557130</v>
      </c>
      <c r="C69" s="122">
        <v>76.900000000000006</v>
      </c>
      <c r="D69" s="159">
        <v>0.58799999999999997</v>
      </c>
      <c r="E69" s="159">
        <v>2.09</v>
      </c>
      <c r="F69" s="123">
        <f t="shared" si="0"/>
        <v>1.5019999999999998</v>
      </c>
      <c r="G69" s="123"/>
      <c r="H69" s="123">
        <v>0</v>
      </c>
      <c r="I69" s="123">
        <v>1.5019999999999998</v>
      </c>
      <c r="J69" s="131"/>
      <c r="K69" s="124"/>
      <c r="L69" s="132"/>
    </row>
    <row r="70" spans="1:12" x14ac:dyDescent="0.25">
      <c r="A70" s="120">
        <v>52</v>
      </c>
      <c r="B70" s="160">
        <v>91557126</v>
      </c>
      <c r="C70" s="122">
        <v>77.900000000000006</v>
      </c>
      <c r="D70" s="159">
        <v>1.294</v>
      </c>
      <c r="E70" s="159">
        <v>2.5840000000000001</v>
      </c>
      <c r="F70" s="123">
        <f t="shared" si="0"/>
        <v>1.29</v>
      </c>
      <c r="G70" s="123"/>
      <c r="H70" s="123">
        <v>0</v>
      </c>
      <c r="I70" s="123">
        <v>1.29</v>
      </c>
      <c r="J70" s="131"/>
      <c r="K70" s="124"/>
      <c r="L70" s="132"/>
    </row>
    <row r="71" spans="1:12" x14ac:dyDescent="0.25">
      <c r="A71" s="120">
        <v>53</v>
      </c>
      <c r="B71" s="121">
        <v>91557125</v>
      </c>
      <c r="C71" s="122">
        <v>47.8</v>
      </c>
      <c r="D71" s="159">
        <v>0.49199999999999999</v>
      </c>
      <c r="E71" s="159">
        <v>0.94799999999999995</v>
      </c>
      <c r="F71" s="123">
        <f t="shared" si="0"/>
        <v>0.45599999999999996</v>
      </c>
      <c r="G71" s="123"/>
      <c r="H71" s="123">
        <v>0</v>
      </c>
      <c r="I71" s="123">
        <v>0.45599999999999996</v>
      </c>
      <c r="J71" s="131"/>
      <c r="K71" s="124"/>
      <c r="L71" s="132"/>
    </row>
    <row r="72" spans="1:12" x14ac:dyDescent="0.25">
      <c r="A72" s="125">
        <v>54</v>
      </c>
      <c r="B72" s="126">
        <v>91557123</v>
      </c>
      <c r="C72" s="127">
        <v>51.6</v>
      </c>
      <c r="D72" s="161">
        <v>0</v>
      </c>
      <c r="E72" s="161">
        <v>0</v>
      </c>
      <c r="F72" s="128">
        <f t="shared" si="0"/>
        <v>0</v>
      </c>
      <c r="G72" s="128">
        <v>0.59742856139940603</v>
      </c>
      <c r="H72" s="123">
        <v>0</v>
      </c>
      <c r="I72" s="123">
        <v>0.59742856139940603</v>
      </c>
      <c r="J72" s="131"/>
      <c r="K72" s="124"/>
      <c r="L72" s="132"/>
    </row>
    <row r="73" spans="1:12" x14ac:dyDescent="0.25">
      <c r="A73" s="120">
        <v>55</v>
      </c>
      <c r="B73" s="121">
        <v>91557128</v>
      </c>
      <c r="C73" s="122">
        <v>48.3</v>
      </c>
      <c r="D73" s="159">
        <v>0.49199999999999999</v>
      </c>
      <c r="E73" s="159">
        <v>1.0309999999999999</v>
      </c>
      <c r="F73" s="123">
        <f t="shared" si="0"/>
        <v>0.53899999999999992</v>
      </c>
      <c r="G73" s="123"/>
      <c r="H73" s="123">
        <v>0</v>
      </c>
      <c r="I73" s="123">
        <v>0.53899999999999992</v>
      </c>
      <c r="J73" s="131"/>
      <c r="K73" s="124"/>
      <c r="L73" s="132"/>
    </row>
    <row r="74" spans="1:12" x14ac:dyDescent="0.25">
      <c r="A74" s="125">
        <v>56</v>
      </c>
      <c r="B74" s="126">
        <v>91557124</v>
      </c>
      <c r="C74" s="127">
        <v>44.6</v>
      </c>
      <c r="D74" s="161">
        <v>0</v>
      </c>
      <c r="E74" s="161">
        <v>0</v>
      </c>
      <c r="F74" s="128">
        <f t="shared" si="0"/>
        <v>0</v>
      </c>
      <c r="G74" s="128">
        <v>0.51638205113204483</v>
      </c>
      <c r="H74" s="123">
        <v>0</v>
      </c>
      <c r="I74" s="123">
        <v>0.51638205113204483</v>
      </c>
      <c r="J74" s="131"/>
      <c r="K74" s="124"/>
      <c r="L74" s="132"/>
    </row>
    <row r="75" spans="1:12" x14ac:dyDescent="0.25">
      <c r="A75" s="120">
        <v>57</v>
      </c>
      <c r="B75" s="121">
        <v>91557115</v>
      </c>
      <c r="C75" s="122">
        <v>63.6</v>
      </c>
      <c r="D75" s="159">
        <v>5.8999999999999997E-2</v>
      </c>
      <c r="E75" s="159">
        <v>0.35</v>
      </c>
      <c r="F75" s="123">
        <f t="shared" si="0"/>
        <v>0.29099999999999998</v>
      </c>
      <c r="G75" s="123"/>
      <c r="H75" s="123">
        <v>0</v>
      </c>
      <c r="I75" s="123">
        <v>0.29099999999999998</v>
      </c>
      <c r="J75" s="131"/>
      <c r="K75" s="124"/>
      <c r="L75" s="132"/>
    </row>
    <row r="76" spans="1:12" x14ac:dyDescent="0.25">
      <c r="A76" s="120">
        <v>58</v>
      </c>
      <c r="B76" s="121">
        <v>91557119</v>
      </c>
      <c r="C76" s="122">
        <v>36.6</v>
      </c>
      <c r="D76" s="159">
        <v>0.75800000000000001</v>
      </c>
      <c r="E76" s="159">
        <v>1.478</v>
      </c>
      <c r="F76" s="123">
        <f t="shared" si="0"/>
        <v>0.72</v>
      </c>
      <c r="G76" s="123"/>
      <c r="H76" s="123">
        <v>0</v>
      </c>
      <c r="I76" s="123">
        <v>0.72</v>
      </c>
      <c r="J76" s="131"/>
      <c r="K76" s="124"/>
      <c r="L76" s="132"/>
    </row>
    <row r="77" spans="1:12" x14ac:dyDescent="0.25">
      <c r="A77" s="120">
        <v>59</v>
      </c>
      <c r="B77" s="121">
        <v>91557121</v>
      </c>
      <c r="C77" s="122">
        <v>63.3</v>
      </c>
      <c r="D77" s="159">
        <v>0.98099999999999998</v>
      </c>
      <c r="E77" s="159">
        <v>1.988</v>
      </c>
      <c r="F77" s="123">
        <f t="shared" si="0"/>
        <v>1.0070000000000001</v>
      </c>
      <c r="G77" s="123"/>
      <c r="H77" s="123">
        <v>0</v>
      </c>
      <c r="I77" s="123">
        <v>1.0070000000000001</v>
      </c>
      <c r="J77" s="131"/>
      <c r="K77" s="124"/>
      <c r="L77" s="132"/>
    </row>
    <row r="78" spans="1:12" x14ac:dyDescent="0.25">
      <c r="A78" s="120">
        <v>60</v>
      </c>
      <c r="B78" s="121">
        <v>91557120</v>
      </c>
      <c r="C78" s="122">
        <v>45.7</v>
      </c>
      <c r="D78" s="159">
        <v>0.14599999999999999</v>
      </c>
      <c r="E78" s="159">
        <v>0.221</v>
      </c>
      <c r="F78" s="123">
        <f t="shared" si="0"/>
        <v>7.5000000000000011E-2</v>
      </c>
      <c r="G78" s="123"/>
      <c r="H78" s="123">
        <v>0</v>
      </c>
      <c r="I78" s="123">
        <v>7.5000000000000011E-2</v>
      </c>
      <c r="J78" s="131"/>
      <c r="K78" s="124"/>
      <c r="L78" s="132"/>
    </row>
    <row r="79" spans="1:12" x14ac:dyDescent="0.25">
      <c r="A79" s="120">
        <v>61</v>
      </c>
      <c r="B79" s="121">
        <v>91557027</v>
      </c>
      <c r="C79" s="122">
        <v>53.1</v>
      </c>
      <c r="D79" s="159">
        <v>1.1659999999999999</v>
      </c>
      <c r="E79" s="159">
        <v>2.2389999999999999</v>
      </c>
      <c r="F79" s="123">
        <f t="shared" si="0"/>
        <v>1.073</v>
      </c>
      <c r="G79" s="123"/>
      <c r="H79" s="123">
        <v>0</v>
      </c>
      <c r="I79" s="123">
        <v>1.073</v>
      </c>
      <c r="J79" s="131"/>
      <c r="K79" s="124"/>
      <c r="L79" s="132"/>
    </row>
    <row r="80" spans="1:12" x14ac:dyDescent="0.25">
      <c r="A80" s="120">
        <v>62</v>
      </c>
      <c r="B80" s="121">
        <v>91557021</v>
      </c>
      <c r="C80" s="122">
        <v>43</v>
      </c>
      <c r="D80" s="159">
        <v>0.46500000000000002</v>
      </c>
      <c r="E80" s="159">
        <v>1.046</v>
      </c>
      <c r="F80" s="123">
        <f t="shared" si="0"/>
        <v>0.58099999999999996</v>
      </c>
      <c r="G80" s="123"/>
      <c r="H80" s="123">
        <v>0</v>
      </c>
      <c r="I80" s="123">
        <v>0.58099999999999996</v>
      </c>
      <c r="J80" s="131"/>
      <c r="K80" s="124"/>
      <c r="L80" s="132"/>
    </row>
    <row r="81" spans="1:12" x14ac:dyDescent="0.25">
      <c r="A81" s="120">
        <v>63</v>
      </c>
      <c r="B81" s="121">
        <v>91557022</v>
      </c>
      <c r="C81" s="122">
        <v>76.7</v>
      </c>
      <c r="D81" s="159">
        <v>0.89300000000000002</v>
      </c>
      <c r="E81" s="159">
        <v>1.67</v>
      </c>
      <c r="F81" s="123">
        <f t="shared" si="0"/>
        <v>0.77699999999999991</v>
      </c>
      <c r="G81" s="123"/>
      <c r="H81" s="123">
        <v>0</v>
      </c>
      <c r="I81" s="123">
        <v>0.77699999999999991</v>
      </c>
      <c r="J81" s="131"/>
      <c r="K81" s="124"/>
      <c r="L81" s="132"/>
    </row>
    <row r="82" spans="1:12" x14ac:dyDescent="0.25">
      <c r="A82" s="120">
        <v>64</v>
      </c>
      <c r="B82" s="121">
        <v>91557025</v>
      </c>
      <c r="C82" s="122">
        <v>77.099999999999994</v>
      </c>
      <c r="D82" s="159">
        <v>0.86899999999999999</v>
      </c>
      <c r="E82" s="159">
        <v>2.206</v>
      </c>
      <c r="F82" s="123">
        <f t="shared" si="0"/>
        <v>1.337</v>
      </c>
      <c r="G82" s="123"/>
      <c r="H82" s="123">
        <v>0</v>
      </c>
      <c r="I82" s="123">
        <v>1.337</v>
      </c>
      <c r="J82" s="131"/>
      <c r="K82" s="124"/>
      <c r="L82" s="132"/>
    </row>
    <row r="83" spans="1:12" x14ac:dyDescent="0.25">
      <c r="A83" s="120">
        <v>65</v>
      </c>
      <c r="B83" s="121">
        <v>91557026</v>
      </c>
      <c r="C83" s="122">
        <v>47.1</v>
      </c>
      <c r="D83" s="159">
        <v>0</v>
      </c>
      <c r="E83" s="159">
        <v>0.13100000000000001</v>
      </c>
      <c r="F83" s="123">
        <f t="shared" si="0"/>
        <v>0.13100000000000001</v>
      </c>
      <c r="G83" s="123"/>
      <c r="H83" s="123">
        <v>0</v>
      </c>
      <c r="I83" s="123">
        <v>0.13100000000000001</v>
      </c>
      <c r="J83" s="131"/>
      <c r="K83" s="124"/>
      <c r="L83" s="132"/>
    </row>
    <row r="84" spans="1:12" x14ac:dyDescent="0.25">
      <c r="A84" s="120">
        <v>66</v>
      </c>
      <c r="B84" s="121">
        <v>91557028</v>
      </c>
      <c r="C84" s="122">
        <v>52.2</v>
      </c>
      <c r="D84" s="159">
        <v>0.84199999999999997</v>
      </c>
      <c r="E84" s="159">
        <v>1.7949999999999999</v>
      </c>
      <c r="F84" s="123">
        <f t="shared" ref="F84:F147" si="1">E84-D84</f>
        <v>0.95299999999999996</v>
      </c>
      <c r="G84" s="123"/>
      <c r="H84" s="123">
        <v>0</v>
      </c>
      <c r="I84" s="123">
        <v>0.95299999999999996</v>
      </c>
      <c r="J84" s="131"/>
      <c r="K84" s="124"/>
      <c r="L84" s="132"/>
    </row>
    <row r="85" spans="1:12" x14ac:dyDescent="0.25">
      <c r="A85" s="125">
        <v>67</v>
      </c>
      <c r="B85" s="126">
        <v>91557029</v>
      </c>
      <c r="C85" s="127">
        <v>48.3</v>
      </c>
      <c r="D85" s="161">
        <v>0</v>
      </c>
      <c r="E85" s="161">
        <v>0</v>
      </c>
      <c r="F85" s="128">
        <f t="shared" si="1"/>
        <v>0</v>
      </c>
      <c r="G85" s="128">
        <v>0.5592209208447928</v>
      </c>
      <c r="H85" s="123">
        <v>0</v>
      </c>
      <c r="I85" s="123">
        <v>0.5592209208447928</v>
      </c>
      <c r="J85" s="131"/>
      <c r="K85" s="124"/>
      <c r="L85" s="132"/>
    </row>
    <row r="86" spans="1:12" x14ac:dyDescent="0.25">
      <c r="A86" s="125">
        <v>68</v>
      </c>
      <c r="B86" s="126">
        <v>91557030</v>
      </c>
      <c r="C86" s="127">
        <v>45</v>
      </c>
      <c r="D86" s="161">
        <v>0</v>
      </c>
      <c r="E86" s="161">
        <v>0</v>
      </c>
      <c r="F86" s="128">
        <f t="shared" si="1"/>
        <v>0</v>
      </c>
      <c r="G86" s="128">
        <v>0.52101328029017968</v>
      </c>
      <c r="H86" s="123">
        <v>0</v>
      </c>
      <c r="I86" s="123">
        <v>0.52101328029017968</v>
      </c>
      <c r="J86" s="131"/>
      <c r="K86" s="124"/>
      <c r="L86" s="132"/>
    </row>
    <row r="87" spans="1:12" x14ac:dyDescent="0.25">
      <c r="A87" s="120">
        <v>69</v>
      </c>
      <c r="B87" s="121">
        <v>91557032</v>
      </c>
      <c r="C87" s="122">
        <v>63.6</v>
      </c>
      <c r="D87" s="159">
        <v>0.38400000000000001</v>
      </c>
      <c r="E87" s="159">
        <v>1.409</v>
      </c>
      <c r="F87" s="123">
        <f t="shared" si="1"/>
        <v>1.0249999999999999</v>
      </c>
      <c r="G87" s="123"/>
      <c r="H87" s="123">
        <v>0</v>
      </c>
      <c r="I87" s="123">
        <v>1.0249999999999999</v>
      </c>
      <c r="J87" s="131"/>
      <c r="K87" s="124"/>
      <c r="L87" s="132"/>
    </row>
    <row r="88" spans="1:12" x14ac:dyDescent="0.25">
      <c r="A88" s="120">
        <v>70</v>
      </c>
      <c r="B88" s="121">
        <v>91557033</v>
      </c>
      <c r="C88" s="122">
        <v>36.299999999999997</v>
      </c>
      <c r="D88" s="159">
        <v>0.621</v>
      </c>
      <c r="E88" s="159">
        <v>1.1950000000000001</v>
      </c>
      <c r="F88" s="123">
        <f t="shared" si="1"/>
        <v>0.57400000000000007</v>
      </c>
      <c r="G88" s="123"/>
      <c r="H88" s="123">
        <v>0</v>
      </c>
      <c r="I88" s="123">
        <v>0.57400000000000007</v>
      </c>
      <c r="J88" s="131"/>
      <c r="K88" s="124"/>
      <c r="L88" s="132"/>
    </row>
    <row r="89" spans="1:12" x14ac:dyDescent="0.25">
      <c r="A89" s="120">
        <v>71</v>
      </c>
      <c r="B89" s="121">
        <v>91557034</v>
      </c>
      <c r="C89" s="122">
        <v>63.8</v>
      </c>
      <c r="D89" s="159">
        <v>0.75800000000000001</v>
      </c>
      <c r="E89" s="159">
        <v>1.829</v>
      </c>
      <c r="F89" s="123">
        <f t="shared" si="1"/>
        <v>1.071</v>
      </c>
      <c r="G89" s="123"/>
      <c r="H89" s="123">
        <v>0</v>
      </c>
      <c r="I89" s="123">
        <v>1.071</v>
      </c>
      <c r="J89" s="131"/>
      <c r="K89" s="124"/>
      <c r="L89" s="132"/>
    </row>
    <row r="90" spans="1:12" x14ac:dyDescent="0.25">
      <c r="A90" s="120">
        <v>72</v>
      </c>
      <c r="B90" s="121">
        <v>91557031</v>
      </c>
      <c r="C90" s="122">
        <v>45.3</v>
      </c>
      <c r="D90" s="159">
        <v>0.95799999999999996</v>
      </c>
      <c r="E90" s="159">
        <v>1.8380000000000001</v>
      </c>
      <c r="F90" s="123">
        <f t="shared" si="1"/>
        <v>0.88000000000000012</v>
      </c>
      <c r="G90" s="123"/>
      <c r="H90" s="123">
        <v>0</v>
      </c>
      <c r="I90" s="123">
        <v>0.88000000000000012</v>
      </c>
      <c r="J90" s="131"/>
      <c r="K90" s="124"/>
      <c r="L90" s="132"/>
    </row>
    <row r="91" spans="1:12" x14ac:dyDescent="0.25">
      <c r="A91" s="125">
        <v>73</v>
      </c>
      <c r="B91" s="126">
        <v>91556247</v>
      </c>
      <c r="C91" s="127">
        <v>53.2</v>
      </c>
      <c r="D91" s="161">
        <v>0.29599999999999999</v>
      </c>
      <c r="E91" s="161">
        <v>0.29599999999999999</v>
      </c>
      <c r="F91" s="128">
        <f t="shared" si="1"/>
        <v>0</v>
      </c>
      <c r="G91" s="128">
        <v>0.61595347803194578</v>
      </c>
      <c r="H91" s="123">
        <v>0</v>
      </c>
      <c r="I91" s="123">
        <v>0.61595347803194578</v>
      </c>
      <c r="J91" s="131"/>
      <c r="K91" s="124"/>
      <c r="L91" s="132"/>
    </row>
    <row r="92" spans="1:12" x14ac:dyDescent="0.25">
      <c r="A92" s="120">
        <v>74</v>
      </c>
      <c r="B92" s="121">
        <v>91556245</v>
      </c>
      <c r="C92" s="122">
        <v>43</v>
      </c>
      <c r="D92" s="159">
        <v>0.66</v>
      </c>
      <c r="E92" s="159">
        <v>1.474</v>
      </c>
      <c r="F92" s="123">
        <f t="shared" si="1"/>
        <v>0.81399999999999995</v>
      </c>
      <c r="G92" s="123"/>
      <c r="H92" s="123">
        <v>0</v>
      </c>
      <c r="I92" s="123">
        <v>0.81399999999999995</v>
      </c>
      <c r="J92" s="131"/>
      <c r="K92" s="124"/>
      <c r="L92" s="132"/>
    </row>
    <row r="93" spans="1:12" x14ac:dyDescent="0.25">
      <c r="A93" s="120">
        <v>75</v>
      </c>
      <c r="B93" s="121">
        <v>91556249</v>
      </c>
      <c r="C93" s="122">
        <v>76.599999999999994</v>
      </c>
      <c r="D93" s="159">
        <v>0.41499999999999998</v>
      </c>
      <c r="E93" s="159">
        <v>0.85899999999999999</v>
      </c>
      <c r="F93" s="123">
        <f t="shared" si="1"/>
        <v>0.44400000000000001</v>
      </c>
      <c r="G93" s="123"/>
      <c r="H93" s="123">
        <v>0</v>
      </c>
      <c r="I93" s="123">
        <v>0.44400000000000001</v>
      </c>
      <c r="J93" s="131"/>
      <c r="K93" s="124"/>
    </row>
    <row r="94" spans="1:12" x14ac:dyDescent="0.25">
      <c r="A94" s="120">
        <v>76</v>
      </c>
      <c r="B94" s="121">
        <v>91556246</v>
      </c>
      <c r="C94" s="122">
        <v>77</v>
      </c>
      <c r="D94" s="159">
        <v>0.26300000000000001</v>
      </c>
      <c r="E94" s="159">
        <v>1.694</v>
      </c>
      <c r="F94" s="123">
        <f t="shared" si="1"/>
        <v>1.431</v>
      </c>
      <c r="G94" s="123"/>
      <c r="H94" s="123">
        <v>0</v>
      </c>
      <c r="I94" s="123">
        <v>1.431</v>
      </c>
      <c r="J94" s="131"/>
      <c r="K94" s="124"/>
    </row>
    <row r="95" spans="1:12" x14ac:dyDescent="0.25">
      <c r="A95" s="125">
        <v>77</v>
      </c>
      <c r="B95" s="126">
        <v>91556250</v>
      </c>
      <c r="C95" s="127">
        <v>47</v>
      </c>
      <c r="D95" s="161">
        <v>0</v>
      </c>
      <c r="E95" s="161">
        <v>0</v>
      </c>
      <c r="F95" s="128">
        <f t="shared" si="1"/>
        <v>0</v>
      </c>
      <c r="G95" s="128">
        <v>0.54416942608085439</v>
      </c>
      <c r="H95" s="123">
        <v>0</v>
      </c>
      <c r="I95" s="123">
        <v>0.54416942608085439</v>
      </c>
      <c r="J95" s="131"/>
      <c r="K95" s="124"/>
      <c r="L95" s="132"/>
    </row>
    <row r="96" spans="1:12" x14ac:dyDescent="0.25">
      <c r="A96" s="120">
        <v>78</v>
      </c>
      <c r="B96" s="121">
        <v>91557001</v>
      </c>
      <c r="C96" s="122">
        <v>52.1</v>
      </c>
      <c r="D96" s="159">
        <v>0.54200000000000004</v>
      </c>
      <c r="E96" s="159">
        <v>1.3620000000000001</v>
      </c>
      <c r="F96" s="123">
        <f t="shared" si="1"/>
        <v>0.82000000000000006</v>
      </c>
      <c r="G96" s="123"/>
      <c r="H96" s="123">
        <v>0</v>
      </c>
      <c r="I96" s="123">
        <v>0.82000000000000006</v>
      </c>
      <c r="J96" s="131"/>
      <c r="K96" s="124"/>
      <c r="L96" s="132"/>
    </row>
    <row r="97" spans="1:12" x14ac:dyDescent="0.25">
      <c r="A97" s="125">
        <v>79</v>
      </c>
      <c r="B97" s="126">
        <v>91557002</v>
      </c>
      <c r="C97" s="127">
        <v>48.3</v>
      </c>
      <c r="D97" s="161">
        <v>0</v>
      </c>
      <c r="E97" s="161">
        <v>0</v>
      </c>
      <c r="F97" s="128">
        <f t="shared" si="1"/>
        <v>0</v>
      </c>
      <c r="G97" s="128">
        <v>0.5592209208447928</v>
      </c>
      <c r="H97" s="123">
        <v>0</v>
      </c>
      <c r="I97" s="123">
        <v>0.5592209208447928</v>
      </c>
      <c r="J97" s="131"/>
      <c r="K97" s="124"/>
      <c r="L97" s="132"/>
    </row>
    <row r="98" spans="1:12" x14ac:dyDescent="0.25">
      <c r="A98" s="120">
        <v>80</v>
      </c>
      <c r="B98" s="121">
        <v>91556248</v>
      </c>
      <c r="C98" s="122">
        <v>44.6</v>
      </c>
      <c r="D98" s="159">
        <v>0.184</v>
      </c>
      <c r="E98" s="159">
        <v>0.66300000000000003</v>
      </c>
      <c r="F98" s="123">
        <f t="shared" si="1"/>
        <v>0.47900000000000004</v>
      </c>
      <c r="G98" s="123"/>
      <c r="H98" s="123">
        <v>0</v>
      </c>
      <c r="I98" s="123">
        <v>0.47900000000000004</v>
      </c>
      <c r="J98" s="131"/>
      <c r="K98" s="124"/>
      <c r="L98" s="132"/>
    </row>
    <row r="99" spans="1:12" x14ac:dyDescent="0.25">
      <c r="A99" s="120">
        <v>81</v>
      </c>
      <c r="B99" s="121">
        <v>91557020</v>
      </c>
      <c r="C99" s="122">
        <v>63.6</v>
      </c>
      <c r="D99" s="159">
        <v>0.65800000000000003</v>
      </c>
      <c r="E99" s="159">
        <v>1.2430000000000001</v>
      </c>
      <c r="F99" s="123">
        <f t="shared" si="1"/>
        <v>0.58500000000000008</v>
      </c>
      <c r="G99" s="123"/>
      <c r="H99" s="123">
        <v>0</v>
      </c>
      <c r="I99" s="123">
        <v>0.58500000000000008</v>
      </c>
      <c r="J99" s="131"/>
      <c r="K99" s="124"/>
      <c r="L99" s="132"/>
    </row>
    <row r="100" spans="1:12" x14ac:dyDescent="0.25">
      <c r="A100" s="125">
        <v>82</v>
      </c>
      <c r="B100" s="126">
        <v>91557023</v>
      </c>
      <c r="C100" s="127">
        <v>36.299999999999997</v>
      </c>
      <c r="D100" s="161">
        <v>0</v>
      </c>
      <c r="E100" s="161">
        <v>0</v>
      </c>
      <c r="F100" s="128">
        <f t="shared" si="1"/>
        <v>0</v>
      </c>
      <c r="G100" s="128">
        <v>0.42028404610074493</v>
      </c>
      <c r="H100" s="123">
        <v>0</v>
      </c>
      <c r="I100" s="123">
        <v>0.42028404610074493</v>
      </c>
      <c r="J100" s="131"/>
      <c r="K100" s="124"/>
      <c r="L100" s="132"/>
    </row>
    <row r="101" spans="1:12" x14ac:dyDescent="0.25">
      <c r="A101" s="120">
        <v>83</v>
      </c>
      <c r="B101" s="121">
        <v>91557024</v>
      </c>
      <c r="C101" s="122">
        <v>64.3</v>
      </c>
      <c r="D101" s="159">
        <v>0.251</v>
      </c>
      <c r="E101" s="159">
        <v>0.91900000000000004</v>
      </c>
      <c r="F101" s="123">
        <f t="shared" si="1"/>
        <v>0.66800000000000004</v>
      </c>
      <c r="G101" s="123"/>
      <c r="H101" s="123">
        <v>0</v>
      </c>
      <c r="I101" s="123">
        <v>0.66800000000000004</v>
      </c>
      <c r="J101" s="131"/>
      <c r="K101" s="124"/>
      <c r="L101" s="132"/>
    </row>
    <row r="102" spans="1:12" x14ac:dyDescent="0.25">
      <c r="A102" s="120">
        <v>84</v>
      </c>
      <c r="B102" s="121">
        <v>91557019</v>
      </c>
      <c r="C102" s="122">
        <v>45.4</v>
      </c>
      <c r="D102" s="159">
        <v>3.0000000000000001E-3</v>
      </c>
      <c r="E102" s="159">
        <v>0.93600000000000005</v>
      </c>
      <c r="F102" s="123">
        <f t="shared" si="1"/>
        <v>0.93300000000000005</v>
      </c>
      <c r="G102" s="123"/>
      <c r="H102" s="123">
        <v>0</v>
      </c>
      <c r="I102" s="123">
        <v>0.93300000000000005</v>
      </c>
      <c r="J102" s="131"/>
      <c r="K102" s="124"/>
      <c r="L102" s="132"/>
    </row>
    <row r="103" spans="1:12" x14ac:dyDescent="0.25">
      <c r="A103" s="120">
        <v>85</v>
      </c>
      <c r="B103" s="121">
        <v>91556237</v>
      </c>
      <c r="C103" s="122">
        <v>53</v>
      </c>
      <c r="D103" s="159">
        <v>1.1259999999999999</v>
      </c>
      <c r="E103" s="159">
        <v>2.0230000000000001</v>
      </c>
      <c r="F103" s="123">
        <f t="shared" si="1"/>
        <v>0.89700000000000024</v>
      </c>
      <c r="G103" s="123"/>
      <c r="H103" s="123">
        <v>0</v>
      </c>
      <c r="I103" s="123">
        <v>0.89700000000000024</v>
      </c>
      <c r="J103" s="131"/>
      <c r="K103" s="124"/>
      <c r="L103" s="132"/>
    </row>
    <row r="104" spans="1:12" x14ac:dyDescent="0.25">
      <c r="A104" s="120">
        <v>86</v>
      </c>
      <c r="B104" s="121">
        <v>91557056</v>
      </c>
      <c r="C104" s="122">
        <v>43</v>
      </c>
      <c r="D104" s="159">
        <v>0.23599999999999999</v>
      </c>
      <c r="E104" s="159">
        <v>0.39100000000000001</v>
      </c>
      <c r="F104" s="123">
        <f t="shared" si="1"/>
        <v>0.15500000000000003</v>
      </c>
      <c r="G104" s="123"/>
      <c r="H104" s="123">
        <v>0</v>
      </c>
      <c r="I104" s="123">
        <v>0.15500000000000003</v>
      </c>
      <c r="J104" s="131"/>
      <c r="K104" s="124"/>
      <c r="L104" s="132"/>
    </row>
    <row r="105" spans="1:12" x14ac:dyDescent="0.25">
      <c r="A105" s="120">
        <v>87</v>
      </c>
      <c r="B105" s="121">
        <v>91557058</v>
      </c>
      <c r="C105" s="122">
        <v>76.7</v>
      </c>
      <c r="D105" s="159">
        <v>1.3740000000000001</v>
      </c>
      <c r="E105" s="159">
        <v>2.831</v>
      </c>
      <c r="F105" s="123">
        <f t="shared" si="1"/>
        <v>1.4569999999999999</v>
      </c>
      <c r="G105" s="123"/>
      <c r="H105" s="123">
        <v>0</v>
      </c>
      <c r="I105" s="123">
        <v>1.4569999999999999</v>
      </c>
      <c r="J105" s="131"/>
      <c r="K105" s="124"/>
      <c r="L105" s="132"/>
    </row>
    <row r="106" spans="1:12" x14ac:dyDescent="0.25">
      <c r="A106" s="120">
        <v>88</v>
      </c>
      <c r="B106" s="121">
        <v>91557057</v>
      </c>
      <c r="C106" s="122">
        <v>77.099999999999994</v>
      </c>
      <c r="D106" s="159">
        <v>0.26200000000000001</v>
      </c>
      <c r="E106" s="159">
        <v>1.385</v>
      </c>
      <c r="F106" s="123">
        <f t="shared" si="1"/>
        <v>1.123</v>
      </c>
      <c r="G106" s="123"/>
      <c r="H106" s="123">
        <v>0</v>
      </c>
      <c r="I106" s="123">
        <v>1.123</v>
      </c>
      <c r="J106" s="131"/>
      <c r="K106" s="124"/>
      <c r="L106" s="132"/>
    </row>
    <row r="107" spans="1:12" x14ac:dyDescent="0.25">
      <c r="A107" s="120">
        <v>89</v>
      </c>
      <c r="B107" s="121">
        <v>91557055</v>
      </c>
      <c r="C107" s="122">
        <v>47.2</v>
      </c>
      <c r="D107" s="159">
        <v>0.82799999999999996</v>
      </c>
      <c r="E107" s="159">
        <v>1.5660000000000001</v>
      </c>
      <c r="F107" s="123">
        <f t="shared" si="1"/>
        <v>0.7380000000000001</v>
      </c>
      <c r="G107" s="123"/>
      <c r="H107" s="123">
        <v>0</v>
      </c>
      <c r="I107" s="123">
        <v>0.7380000000000001</v>
      </c>
      <c r="J107" s="131"/>
      <c r="K107" s="124"/>
      <c r="L107" s="132"/>
    </row>
    <row r="108" spans="1:12" x14ac:dyDescent="0.25">
      <c r="A108" s="120">
        <v>90</v>
      </c>
      <c r="B108" s="121">
        <v>91556240</v>
      </c>
      <c r="C108" s="122">
        <v>51.9</v>
      </c>
      <c r="D108" s="159">
        <v>6.5000000000000002E-2</v>
      </c>
      <c r="E108" s="159">
        <v>0.40899999999999997</v>
      </c>
      <c r="F108" s="123">
        <f t="shared" si="1"/>
        <v>0.34399999999999997</v>
      </c>
      <c r="G108" s="123"/>
      <c r="H108" s="123">
        <v>0</v>
      </c>
      <c r="I108" s="123">
        <v>0.34399999999999997</v>
      </c>
      <c r="J108" s="131"/>
      <c r="K108" s="124"/>
      <c r="L108" s="132"/>
    </row>
    <row r="109" spans="1:12" x14ac:dyDescent="0.25">
      <c r="A109" s="120">
        <v>91</v>
      </c>
      <c r="B109" s="121">
        <v>91556238</v>
      </c>
      <c r="C109" s="122">
        <v>48.1</v>
      </c>
      <c r="D109" s="159">
        <v>0.107</v>
      </c>
      <c r="E109" s="159">
        <v>0.22800000000000001</v>
      </c>
      <c r="F109" s="123">
        <f>E109-D109</f>
        <v>0.12100000000000001</v>
      </c>
      <c r="G109" s="123"/>
      <c r="H109" s="123">
        <v>0</v>
      </c>
      <c r="I109" s="123">
        <v>0.12100000000000001</v>
      </c>
      <c r="J109" s="131"/>
      <c r="K109" s="124"/>
    </row>
    <row r="110" spans="1:12" x14ac:dyDescent="0.25">
      <c r="A110" s="125">
        <v>92</v>
      </c>
      <c r="B110" s="126">
        <v>91556239</v>
      </c>
      <c r="C110" s="127">
        <v>44.7</v>
      </c>
      <c r="D110" s="161">
        <v>0</v>
      </c>
      <c r="E110" s="161">
        <v>0</v>
      </c>
      <c r="F110" s="128">
        <f t="shared" si="1"/>
        <v>0</v>
      </c>
      <c r="G110" s="128">
        <v>0.51753985842157857</v>
      </c>
      <c r="H110" s="123">
        <v>0</v>
      </c>
      <c r="I110" s="123">
        <v>0.51753985842157857</v>
      </c>
      <c r="J110" s="131"/>
      <c r="K110" s="124"/>
      <c r="L110" s="132"/>
    </row>
    <row r="111" spans="1:12" x14ac:dyDescent="0.25">
      <c r="A111" s="120">
        <v>93</v>
      </c>
      <c r="B111" s="121">
        <v>91556242</v>
      </c>
      <c r="C111" s="122">
        <v>64.2</v>
      </c>
      <c r="D111" s="159">
        <v>1.06</v>
      </c>
      <c r="E111" s="159">
        <v>2.2200000000000002</v>
      </c>
      <c r="F111" s="123">
        <f t="shared" si="1"/>
        <v>1.1600000000000001</v>
      </c>
      <c r="G111" s="123"/>
      <c r="H111" s="123">
        <v>0</v>
      </c>
      <c r="I111" s="123">
        <v>1.1600000000000001</v>
      </c>
      <c r="J111" s="131"/>
      <c r="K111" s="124"/>
      <c r="L111" s="132"/>
    </row>
    <row r="112" spans="1:12" x14ac:dyDescent="0.25">
      <c r="A112" s="120">
        <v>94</v>
      </c>
      <c r="B112" s="121">
        <v>91556241</v>
      </c>
      <c r="C112" s="122">
        <v>36.200000000000003</v>
      </c>
      <c r="D112" s="159">
        <v>0.73399999999999999</v>
      </c>
      <c r="E112" s="159">
        <v>1.54</v>
      </c>
      <c r="F112" s="123">
        <f t="shared" si="1"/>
        <v>0.80600000000000005</v>
      </c>
      <c r="G112" s="123"/>
      <c r="H112" s="123">
        <v>0</v>
      </c>
      <c r="I112" s="123">
        <v>0.80600000000000005</v>
      </c>
      <c r="J112" s="131"/>
      <c r="K112" s="124"/>
      <c r="L112" s="132"/>
    </row>
    <row r="113" spans="1:12" x14ac:dyDescent="0.25">
      <c r="A113" s="120">
        <v>95</v>
      </c>
      <c r="B113" s="121">
        <v>91556243</v>
      </c>
      <c r="C113" s="122">
        <v>64.2</v>
      </c>
      <c r="D113" s="159">
        <v>1.165</v>
      </c>
      <c r="E113" s="159">
        <v>2.2749999999999999</v>
      </c>
      <c r="F113" s="123">
        <f t="shared" si="1"/>
        <v>1.1099999999999999</v>
      </c>
      <c r="G113" s="123"/>
      <c r="H113" s="123">
        <v>0</v>
      </c>
      <c r="I113" s="123">
        <v>1.1099999999999999</v>
      </c>
      <c r="J113" s="131"/>
      <c r="K113" s="124"/>
      <c r="L113" s="132"/>
    </row>
    <row r="114" spans="1:12" x14ac:dyDescent="0.25">
      <c r="A114" s="120">
        <v>96</v>
      </c>
      <c r="B114" s="121">
        <v>91556244</v>
      </c>
      <c r="C114" s="122">
        <v>45.5</v>
      </c>
      <c r="D114" s="159">
        <v>0.39600000000000002</v>
      </c>
      <c r="E114" s="159">
        <v>1.2390000000000001</v>
      </c>
      <c r="F114" s="123">
        <f t="shared" si="1"/>
        <v>0.84300000000000008</v>
      </c>
      <c r="G114" s="123"/>
      <c r="H114" s="123">
        <v>0</v>
      </c>
      <c r="I114" s="123">
        <v>0.84300000000000008</v>
      </c>
      <c r="J114" s="131"/>
      <c r="K114" s="124"/>
      <c r="L114" s="132"/>
    </row>
    <row r="115" spans="1:12" x14ac:dyDescent="0.25">
      <c r="A115" s="120">
        <v>97</v>
      </c>
      <c r="B115" s="121">
        <v>91557066</v>
      </c>
      <c r="C115" s="122">
        <v>53.3</v>
      </c>
      <c r="D115" s="159">
        <v>1.032</v>
      </c>
      <c r="E115" s="159">
        <v>1.83</v>
      </c>
      <c r="F115" s="123">
        <f t="shared" si="1"/>
        <v>0.79800000000000004</v>
      </c>
      <c r="G115" s="123"/>
      <c r="H115" s="123">
        <v>0</v>
      </c>
      <c r="I115" s="123">
        <v>0.79800000000000004</v>
      </c>
      <c r="J115" s="131"/>
      <c r="K115" s="124"/>
      <c r="L115" s="132"/>
    </row>
    <row r="116" spans="1:12" x14ac:dyDescent="0.25">
      <c r="A116" s="120">
        <v>98</v>
      </c>
      <c r="B116" s="121">
        <v>91557063</v>
      </c>
      <c r="C116" s="122">
        <v>42.7</v>
      </c>
      <c r="D116" s="159">
        <v>0.60799999999999998</v>
      </c>
      <c r="E116" s="159">
        <v>1.492</v>
      </c>
      <c r="F116" s="123">
        <f t="shared" si="1"/>
        <v>0.88400000000000001</v>
      </c>
      <c r="G116" s="123"/>
      <c r="H116" s="123">
        <v>0</v>
      </c>
      <c r="I116" s="123">
        <v>0.88400000000000001</v>
      </c>
      <c r="J116" s="131"/>
      <c r="K116" s="124"/>
      <c r="L116" s="132"/>
    </row>
    <row r="117" spans="1:12" x14ac:dyDescent="0.25">
      <c r="A117" s="125">
        <v>99</v>
      </c>
      <c r="B117" s="126">
        <v>91557059</v>
      </c>
      <c r="C117" s="127">
        <v>76.5</v>
      </c>
      <c r="D117" s="161">
        <v>1E-3</v>
      </c>
      <c r="E117" s="161">
        <v>1E-3</v>
      </c>
      <c r="F117" s="128">
        <f t="shared" si="1"/>
        <v>0</v>
      </c>
      <c r="G117" s="128">
        <v>0.88572257649330555</v>
      </c>
      <c r="H117" s="123">
        <v>0</v>
      </c>
      <c r="I117" s="123">
        <v>0.88572257649330555</v>
      </c>
      <c r="J117" s="131"/>
      <c r="K117" s="124"/>
      <c r="L117" s="132"/>
    </row>
    <row r="118" spans="1:12" x14ac:dyDescent="0.25">
      <c r="A118" s="120">
        <v>100</v>
      </c>
      <c r="B118" s="160">
        <v>91557064</v>
      </c>
      <c r="C118" s="122">
        <v>77</v>
      </c>
      <c r="D118" s="159">
        <v>1.379</v>
      </c>
      <c r="E118" s="159">
        <v>3.4129999999999998</v>
      </c>
      <c r="F118" s="123">
        <f t="shared" si="1"/>
        <v>2.0339999999999998</v>
      </c>
      <c r="G118" s="123"/>
      <c r="H118" s="123">
        <v>0</v>
      </c>
      <c r="I118" s="123">
        <v>2.0339999999999998</v>
      </c>
      <c r="J118" s="131"/>
      <c r="K118" s="124"/>
      <c r="L118" s="132"/>
    </row>
    <row r="119" spans="1:12" x14ac:dyDescent="0.25">
      <c r="A119" s="120">
        <v>101</v>
      </c>
      <c r="B119" s="121">
        <v>91557060</v>
      </c>
      <c r="C119" s="122">
        <v>47</v>
      </c>
      <c r="D119" s="159">
        <v>0.21099999999999999</v>
      </c>
      <c r="E119" s="159">
        <v>0.88400000000000001</v>
      </c>
      <c r="F119" s="123">
        <f t="shared" si="1"/>
        <v>0.67300000000000004</v>
      </c>
      <c r="G119" s="123"/>
      <c r="H119" s="123">
        <v>0</v>
      </c>
      <c r="I119" s="123">
        <v>0.67300000000000004</v>
      </c>
      <c r="J119" s="131"/>
      <c r="K119" s="124"/>
      <c r="L119" s="132"/>
    </row>
    <row r="120" spans="1:12" x14ac:dyDescent="0.25">
      <c r="A120" s="120">
        <v>102</v>
      </c>
      <c r="B120" s="121">
        <v>91557065</v>
      </c>
      <c r="C120" s="122">
        <v>51.8</v>
      </c>
      <c r="D120" s="159">
        <v>0.04</v>
      </c>
      <c r="E120" s="159">
        <v>0.221</v>
      </c>
      <c r="F120" s="123">
        <f t="shared" si="1"/>
        <v>0.18099999999999999</v>
      </c>
      <c r="G120" s="123"/>
      <c r="H120" s="123">
        <v>0</v>
      </c>
      <c r="I120" s="123">
        <v>0.18099999999999999</v>
      </c>
      <c r="J120" s="131"/>
      <c r="K120" s="124"/>
      <c r="L120" s="132"/>
    </row>
    <row r="121" spans="1:12" x14ac:dyDescent="0.25">
      <c r="A121" s="120">
        <v>103</v>
      </c>
      <c r="B121" s="121">
        <v>91557062</v>
      </c>
      <c r="C121" s="122">
        <v>48.1</v>
      </c>
      <c r="D121" s="159">
        <v>0.77300000000000002</v>
      </c>
      <c r="E121" s="159">
        <v>1.486</v>
      </c>
      <c r="F121" s="123">
        <f t="shared" si="1"/>
        <v>0.71299999999999997</v>
      </c>
      <c r="G121" s="123"/>
      <c r="H121" s="123">
        <v>0</v>
      </c>
      <c r="I121" s="123">
        <v>0.71299999999999997</v>
      </c>
      <c r="J121" s="131"/>
      <c r="K121" s="124"/>
      <c r="L121" s="132"/>
    </row>
    <row r="122" spans="1:12" x14ac:dyDescent="0.25">
      <c r="A122" s="120">
        <v>104</v>
      </c>
      <c r="B122" s="121">
        <v>91557061</v>
      </c>
      <c r="C122" s="122">
        <v>44.8</v>
      </c>
      <c r="D122" s="159">
        <v>0.40300000000000002</v>
      </c>
      <c r="E122" s="159">
        <v>1.3109999999999999</v>
      </c>
      <c r="F122" s="123">
        <f t="shared" si="1"/>
        <v>0.90799999999999992</v>
      </c>
      <c r="G122" s="123"/>
      <c r="H122" s="123">
        <v>0</v>
      </c>
      <c r="I122" s="123">
        <v>0.90799999999999992</v>
      </c>
      <c r="J122" s="131"/>
      <c r="K122" s="124"/>
      <c r="L122" s="132"/>
    </row>
    <row r="123" spans="1:12" x14ac:dyDescent="0.25">
      <c r="A123" s="125">
        <v>105</v>
      </c>
      <c r="B123" s="126">
        <v>91557051</v>
      </c>
      <c r="C123" s="127">
        <v>64.099999999999994</v>
      </c>
      <c r="D123" s="161">
        <v>0</v>
      </c>
      <c r="E123" s="161">
        <v>0</v>
      </c>
      <c r="F123" s="128">
        <f t="shared" si="1"/>
        <v>0</v>
      </c>
      <c r="G123" s="128">
        <v>0.74215447259112255</v>
      </c>
      <c r="H123" s="123">
        <v>0</v>
      </c>
      <c r="I123" s="123">
        <v>0.74215447259112255</v>
      </c>
      <c r="J123" s="131"/>
      <c r="K123" s="124"/>
      <c r="L123" s="132"/>
    </row>
    <row r="124" spans="1:12" x14ac:dyDescent="0.25">
      <c r="A124" s="120">
        <v>106</v>
      </c>
      <c r="B124" s="121">
        <v>91557052</v>
      </c>
      <c r="C124" s="122">
        <v>36.200000000000003</v>
      </c>
      <c r="D124" s="159">
        <v>1E-3</v>
      </c>
      <c r="E124" s="159">
        <v>0.29099999999999998</v>
      </c>
      <c r="F124" s="123">
        <f t="shared" si="1"/>
        <v>0.28999999999999998</v>
      </c>
      <c r="G124" s="123"/>
      <c r="H124" s="123">
        <v>0</v>
      </c>
      <c r="I124" s="123">
        <v>0.28999999999999998</v>
      </c>
      <c r="J124" s="131"/>
      <c r="K124" s="124"/>
      <c r="L124" s="132"/>
    </row>
    <row r="125" spans="1:12" x14ac:dyDescent="0.25">
      <c r="A125" s="120">
        <v>107</v>
      </c>
      <c r="B125" s="121">
        <v>91557054</v>
      </c>
      <c r="C125" s="122">
        <v>63.9</v>
      </c>
      <c r="D125" s="159">
        <v>1.2749999999999999</v>
      </c>
      <c r="E125" s="159">
        <v>2.7320000000000002</v>
      </c>
      <c r="F125" s="123">
        <f t="shared" si="1"/>
        <v>1.4570000000000003</v>
      </c>
      <c r="G125" s="123"/>
      <c r="H125" s="123">
        <v>0</v>
      </c>
      <c r="I125" s="123">
        <v>1.4570000000000003</v>
      </c>
      <c r="J125" s="131"/>
      <c r="K125" s="124"/>
      <c r="L125" s="132"/>
    </row>
    <row r="126" spans="1:12" x14ac:dyDescent="0.25">
      <c r="A126" s="120">
        <v>108</v>
      </c>
      <c r="B126" s="121">
        <v>91557053</v>
      </c>
      <c r="C126" s="122">
        <v>45.6</v>
      </c>
      <c r="D126" s="159">
        <v>0.52700000000000002</v>
      </c>
      <c r="E126" s="159">
        <v>1.1040000000000001</v>
      </c>
      <c r="F126" s="123">
        <f t="shared" si="1"/>
        <v>0.57700000000000007</v>
      </c>
      <c r="G126" s="123"/>
      <c r="H126" s="123">
        <v>0</v>
      </c>
      <c r="I126" s="123">
        <v>0.57700000000000007</v>
      </c>
      <c r="J126" s="131"/>
      <c r="K126" s="124"/>
      <c r="L126" s="132"/>
    </row>
    <row r="127" spans="1:12" x14ac:dyDescent="0.25">
      <c r="A127" s="120">
        <v>109</v>
      </c>
      <c r="B127" s="121">
        <v>91505767</v>
      </c>
      <c r="C127" s="122">
        <v>53.1</v>
      </c>
      <c r="D127" s="159">
        <v>0.39900000000000002</v>
      </c>
      <c r="E127" s="159">
        <v>1.2332000000000001</v>
      </c>
      <c r="F127" s="123">
        <f t="shared" si="1"/>
        <v>0.83420000000000005</v>
      </c>
      <c r="G127" s="123"/>
      <c r="H127" s="123">
        <v>0</v>
      </c>
      <c r="I127" s="123">
        <v>0.83420000000000005</v>
      </c>
      <c r="J127" s="131"/>
      <c r="K127" s="124"/>
      <c r="L127" s="132"/>
    </row>
    <row r="128" spans="1:12" x14ac:dyDescent="0.25">
      <c r="A128" s="120">
        <v>110</v>
      </c>
      <c r="B128" s="121">
        <v>91505765</v>
      </c>
      <c r="C128" s="122">
        <v>42.8</v>
      </c>
      <c r="D128" s="159">
        <v>0.53700000000000003</v>
      </c>
      <c r="E128" s="159">
        <v>1.28</v>
      </c>
      <c r="F128" s="123">
        <f t="shared" si="1"/>
        <v>0.74299999999999999</v>
      </c>
      <c r="G128" s="123"/>
      <c r="H128" s="123">
        <v>0</v>
      </c>
      <c r="I128" s="123">
        <v>0.74299999999999999</v>
      </c>
      <c r="J128" s="131"/>
      <c r="K128" s="124"/>
      <c r="L128" s="132"/>
    </row>
    <row r="129" spans="1:12" x14ac:dyDescent="0.25">
      <c r="A129" s="120">
        <v>111</v>
      </c>
      <c r="B129" s="121">
        <v>91505764</v>
      </c>
      <c r="C129" s="122">
        <v>77</v>
      </c>
      <c r="D129" s="159">
        <v>4.2999999999999997E-2</v>
      </c>
      <c r="E129" s="159">
        <v>0.57189999999999996</v>
      </c>
      <c r="F129" s="123">
        <f t="shared" si="1"/>
        <v>0.52889999999999993</v>
      </c>
      <c r="G129" s="123"/>
      <c r="H129" s="123">
        <v>0</v>
      </c>
      <c r="I129" s="123">
        <v>0.52889999999999993</v>
      </c>
      <c r="J129" s="131"/>
      <c r="K129" s="124"/>
      <c r="L129" s="132"/>
    </row>
    <row r="130" spans="1:12" x14ac:dyDescent="0.25">
      <c r="A130" s="120">
        <v>112</v>
      </c>
      <c r="B130" s="121">
        <v>91505760</v>
      </c>
      <c r="C130" s="122">
        <v>77.400000000000006</v>
      </c>
      <c r="D130" s="159">
        <v>0.98050000000000004</v>
      </c>
      <c r="E130" s="159">
        <v>2.1023999999999998</v>
      </c>
      <c r="F130" s="123">
        <f t="shared" si="1"/>
        <v>1.1218999999999997</v>
      </c>
      <c r="G130" s="123"/>
      <c r="H130" s="123">
        <v>0</v>
      </c>
      <c r="I130" s="123">
        <v>1.1218999999999997</v>
      </c>
      <c r="J130" s="131"/>
      <c r="K130" s="124"/>
      <c r="L130" s="132"/>
    </row>
    <row r="131" spans="1:12" x14ac:dyDescent="0.25">
      <c r="A131" s="120">
        <v>113</v>
      </c>
      <c r="B131" s="121">
        <v>91505761</v>
      </c>
      <c r="C131" s="122">
        <v>47</v>
      </c>
      <c r="D131" s="159">
        <v>0.7278</v>
      </c>
      <c r="E131" s="159">
        <v>1.4456</v>
      </c>
      <c r="F131" s="123">
        <f t="shared" si="1"/>
        <v>0.71779999999999999</v>
      </c>
      <c r="G131" s="123"/>
      <c r="H131" s="123">
        <v>0</v>
      </c>
      <c r="I131" s="123">
        <v>0.71779999999999999</v>
      </c>
      <c r="J131" s="131"/>
      <c r="K131" s="124"/>
      <c r="L131" s="132"/>
    </row>
    <row r="132" spans="1:12" x14ac:dyDescent="0.25">
      <c r="A132" s="120">
        <v>114</v>
      </c>
      <c r="B132" s="121">
        <v>91505769</v>
      </c>
      <c r="C132" s="122">
        <v>52.2</v>
      </c>
      <c r="D132" s="159">
        <v>0.64200000000000002</v>
      </c>
      <c r="E132" s="159">
        <v>1.2223999999999999</v>
      </c>
      <c r="F132" s="123">
        <f t="shared" si="1"/>
        <v>0.58039999999999992</v>
      </c>
      <c r="G132" s="123"/>
      <c r="H132" s="123">
        <v>0</v>
      </c>
      <c r="I132" s="123">
        <v>0.58039999999999992</v>
      </c>
      <c r="J132" s="131"/>
      <c r="K132" s="124"/>
      <c r="L132" s="132"/>
    </row>
    <row r="133" spans="1:12" x14ac:dyDescent="0.25">
      <c r="A133" s="120">
        <v>115</v>
      </c>
      <c r="B133" s="121">
        <v>91505766</v>
      </c>
      <c r="C133" s="122">
        <v>48.1</v>
      </c>
      <c r="D133" s="159">
        <v>0.42399999999999999</v>
      </c>
      <c r="E133" s="159">
        <v>1.3907</v>
      </c>
      <c r="F133" s="123">
        <f t="shared" si="1"/>
        <v>0.96670000000000011</v>
      </c>
      <c r="G133" s="123"/>
      <c r="H133" s="123">
        <v>0</v>
      </c>
      <c r="I133" s="123">
        <v>0.96670000000000011</v>
      </c>
      <c r="J133" s="131"/>
      <c r="K133" s="124"/>
      <c r="L133" s="132"/>
    </row>
    <row r="134" spans="1:12" x14ac:dyDescent="0.25">
      <c r="A134" s="120">
        <v>116</v>
      </c>
      <c r="B134" s="121">
        <v>91505768</v>
      </c>
      <c r="C134" s="122">
        <v>44.6</v>
      </c>
      <c r="D134" s="159">
        <v>4.3999999999999997E-2</v>
      </c>
      <c r="E134" s="159">
        <v>4.7899999999999998E-2</v>
      </c>
      <c r="F134" s="123">
        <f t="shared" si="1"/>
        <v>3.9000000000000007E-3</v>
      </c>
      <c r="G134" s="123"/>
      <c r="H134" s="123">
        <v>0</v>
      </c>
      <c r="I134" s="123">
        <v>3.9000000000000007E-3</v>
      </c>
      <c r="J134" s="131"/>
      <c r="K134" s="124"/>
      <c r="L134" s="132"/>
    </row>
    <row r="135" spans="1:12" x14ac:dyDescent="0.25">
      <c r="A135" s="120">
        <v>117</v>
      </c>
      <c r="B135" s="121">
        <v>91505772</v>
      </c>
      <c r="C135" s="122">
        <v>64.3</v>
      </c>
      <c r="D135" s="159">
        <v>1.337</v>
      </c>
      <c r="E135" s="159">
        <v>2.6533000000000002</v>
      </c>
      <c r="F135" s="123">
        <f t="shared" si="1"/>
        <v>1.3163000000000002</v>
      </c>
      <c r="G135" s="123"/>
      <c r="H135" s="123">
        <v>0</v>
      </c>
      <c r="I135" s="123">
        <v>1.3163000000000002</v>
      </c>
      <c r="J135" s="131"/>
      <c r="K135" s="124"/>
      <c r="L135" s="132"/>
    </row>
    <row r="136" spans="1:12" x14ac:dyDescent="0.25">
      <c r="A136" s="120">
        <v>118</v>
      </c>
      <c r="B136" s="121">
        <v>91505770</v>
      </c>
      <c r="C136" s="122">
        <v>36.4</v>
      </c>
      <c r="D136" s="159">
        <v>0.54100000000000004</v>
      </c>
      <c r="E136" s="159">
        <v>0.81410000000000005</v>
      </c>
      <c r="F136" s="123">
        <f t="shared" si="1"/>
        <v>0.27310000000000001</v>
      </c>
      <c r="G136" s="123"/>
      <c r="H136" s="123">
        <v>0</v>
      </c>
      <c r="I136" s="123">
        <v>0.27310000000000001</v>
      </c>
      <c r="J136" s="131"/>
      <c r="K136" s="124"/>
      <c r="L136" s="132"/>
    </row>
    <row r="137" spans="1:12" x14ac:dyDescent="0.25">
      <c r="A137" s="125">
        <v>119</v>
      </c>
      <c r="B137" s="126">
        <v>91505773</v>
      </c>
      <c r="C137" s="127">
        <v>64.900000000000006</v>
      </c>
      <c r="D137" s="161">
        <v>5.8999999999999997E-2</v>
      </c>
      <c r="E137" s="161">
        <v>5.9400000000000001E-2</v>
      </c>
      <c r="F137" s="128">
        <f t="shared" si="1"/>
        <v>4.0000000000000452E-4</v>
      </c>
      <c r="G137" s="128">
        <v>0.75141693090739259</v>
      </c>
      <c r="H137" s="123">
        <v>0</v>
      </c>
      <c r="I137" s="123">
        <v>0.75181693090739254</v>
      </c>
      <c r="J137" s="131"/>
      <c r="K137" s="124"/>
      <c r="L137" s="132"/>
    </row>
    <row r="138" spans="1:12" x14ac:dyDescent="0.25">
      <c r="A138" s="120">
        <v>120</v>
      </c>
      <c r="B138" s="121">
        <v>91505771</v>
      </c>
      <c r="C138" s="122">
        <v>45.5</v>
      </c>
      <c r="D138" s="159">
        <v>0.45100000000000001</v>
      </c>
      <c r="E138" s="159">
        <v>1.48</v>
      </c>
      <c r="F138" s="123">
        <f t="shared" si="1"/>
        <v>1.0289999999999999</v>
      </c>
      <c r="G138" s="123"/>
      <c r="H138" s="123">
        <v>0</v>
      </c>
      <c r="I138" s="123">
        <v>1.0289999999999999</v>
      </c>
      <c r="J138" s="131"/>
      <c r="K138" s="124"/>
      <c r="L138" s="132"/>
    </row>
    <row r="139" spans="1:12" x14ac:dyDescent="0.25">
      <c r="A139" s="120">
        <v>121</v>
      </c>
      <c r="B139" s="121">
        <v>91557071</v>
      </c>
      <c r="C139" s="122">
        <v>53.2</v>
      </c>
      <c r="D139" s="159">
        <v>1.0580000000000001</v>
      </c>
      <c r="E139" s="159">
        <v>2.1030000000000002</v>
      </c>
      <c r="F139" s="123">
        <f t="shared" si="1"/>
        <v>1.0450000000000002</v>
      </c>
      <c r="G139" s="123"/>
      <c r="H139" s="123">
        <v>0</v>
      </c>
      <c r="I139" s="123">
        <v>1.0450000000000002</v>
      </c>
      <c r="J139" s="131"/>
      <c r="K139" s="124"/>
      <c r="L139" s="132"/>
    </row>
    <row r="140" spans="1:12" x14ac:dyDescent="0.25">
      <c r="A140" s="125">
        <v>122</v>
      </c>
      <c r="B140" s="126">
        <v>91557069</v>
      </c>
      <c r="C140" s="127">
        <v>42.8</v>
      </c>
      <c r="D140" s="161">
        <v>0.11</v>
      </c>
      <c r="E140" s="161">
        <v>0.11</v>
      </c>
      <c r="F140" s="128">
        <f t="shared" si="1"/>
        <v>0</v>
      </c>
      <c r="G140" s="128">
        <v>0.49554151992043755</v>
      </c>
      <c r="H140" s="123">
        <v>0</v>
      </c>
      <c r="I140" s="123">
        <v>0.49554151992043755</v>
      </c>
      <c r="J140" s="131"/>
      <c r="K140" s="124"/>
      <c r="L140" s="132"/>
    </row>
    <row r="141" spans="1:12" x14ac:dyDescent="0.25">
      <c r="A141" s="120">
        <v>123</v>
      </c>
      <c r="B141" s="121">
        <v>91557070</v>
      </c>
      <c r="C141" s="122">
        <v>77.3</v>
      </c>
      <c r="D141" s="159">
        <v>1.84</v>
      </c>
      <c r="E141" s="159">
        <v>3.4249999999999998</v>
      </c>
      <c r="F141" s="123">
        <f t="shared" si="1"/>
        <v>1.5849999999999997</v>
      </c>
      <c r="G141" s="123"/>
      <c r="H141" s="123">
        <v>0</v>
      </c>
      <c r="I141" s="123">
        <v>1.5849999999999997</v>
      </c>
      <c r="J141" s="131"/>
      <c r="K141" s="124"/>
      <c r="L141" s="132"/>
    </row>
    <row r="142" spans="1:12" x14ac:dyDescent="0.25">
      <c r="A142" s="120">
        <v>124</v>
      </c>
      <c r="B142" s="121">
        <v>91557067</v>
      </c>
      <c r="C142" s="122">
        <v>77.900000000000006</v>
      </c>
      <c r="D142" s="159">
        <v>1.633</v>
      </c>
      <c r="E142" s="159">
        <v>3.5529999999999999</v>
      </c>
      <c r="F142" s="123">
        <f t="shared" si="1"/>
        <v>1.92</v>
      </c>
      <c r="G142" s="123"/>
      <c r="H142" s="123">
        <v>0</v>
      </c>
      <c r="I142" s="123">
        <v>1.92</v>
      </c>
      <c r="J142" s="131"/>
      <c r="K142" s="124"/>
      <c r="L142" s="132"/>
    </row>
    <row r="143" spans="1:12" x14ac:dyDescent="0.25">
      <c r="A143" s="120">
        <v>125</v>
      </c>
      <c r="B143" s="121">
        <v>91557068</v>
      </c>
      <c r="C143" s="122">
        <v>47.1</v>
      </c>
      <c r="D143" s="159">
        <v>0.4</v>
      </c>
      <c r="E143" s="159">
        <v>1.2589999999999999</v>
      </c>
      <c r="F143" s="123">
        <f t="shared" si="1"/>
        <v>0.85899999999999987</v>
      </c>
      <c r="G143" s="123"/>
      <c r="H143" s="123">
        <v>0</v>
      </c>
      <c r="I143" s="123">
        <v>0.85899999999999987</v>
      </c>
      <c r="J143" s="131"/>
      <c r="K143" s="124"/>
      <c r="L143" s="132"/>
    </row>
    <row r="144" spans="1:12" x14ac:dyDescent="0.25">
      <c r="A144" s="120">
        <v>126</v>
      </c>
      <c r="B144" s="121">
        <v>91557072</v>
      </c>
      <c r="C144" s="122">
        <v>52</v>
      </c>
      <c r="D144" s="159">
        <v>0.67500000000000004</v>
      </c>
      <c r="E144" s="159">
        <v>1.3580000000000001</v>
      </c>
      <c r="F144" s="123">
        <f t="shared" si="1"/>
        <v>0.68300000000000005</v>
      </c>
      <c r="G144" s="123"/>
      <c r="H144" s="123">
        <v>0</v>
      </c>
      <c r="I144" s="123">
        <v>0.68300000000000005</v>
      </c>
      <c r="J144" s="131"/>
      <c r="K144" s="124"/>
      <c r="L144" s="132"/>
    </row>
    <row r="145" spans="1:12" x14ac:dyDescent="0.25">
      <c r="A145" s="120">
        <v>127</v>
      </c>
      <c r="B145" s="121">
        <v>91557073</v>
      </c>
      <c r="C145" s="122">
        <v>48.1</v>
      </c>
      <c r="D145" s="159">
        <v>0.621</v>
      </c>
      <c r="E145" s="159">
        <v>1.284</v>
      </c>
      <c r="F145" s="123">
        <f t="shared" si="1"/>
        <v>0.66300000000000003</v>
      </c>
      <c r="G145" s="123"/>
      <c r="H145" s="123">
        <v>0</v>
      </c>
      <c r="I145" s="123">
        <v>0.66300000000000003</v>
      </c>
      <c r="J145" s="131"/>
      <c r="K145" s="124"/>
      <c r="L145" s="132"/>
    </row>
    <row r="146" spans="1:12" x14ac:dyDescent="0.25">
      <c r="A146" s="120">
        <v>128</v>
      </c>
      <c r="B146" s="121">
        <v>91557074</v>
      </c>
      <c r="C146" s="122">
        <v>44.7</v>
      </c>
      <c r="D146" s="159">
        <v>0.40500000000000003</v>
      </c>
      <c r="E146" s="159">
        <v>0.625</v>
      </c>
      <c r="F146" s="123">
        <f t="shared" si="1"/>
        <v>0.21999999999999997</v>
      </c>
      <c r="G146" s="123"/>
      <c r="H146" s="123">
        <v>0</v>
      </c>
      <c r="I146" s="123">
        <v>0.21999999999999997</v>
      </c>
      <c r="J146" s="131"/>
      <c r="K146" s="124"/>
      <c r="L146" s="132"/>
    </row>
    <row r="147" spans="1:12" x14ac:dyDescent="0.25">
      <c r="A147" s="125">
        <v>129</v>
      </c>
      <c r="B147" s="126">
        <v>91505762</v>
      </c>
      <c r="C147" s="127">
        <v>64.2</v>
      </c>
      <c r="D147" s="161">
        <v>5.8999999999999997E-2</v>
      </c>
      <c r="E147" s="161">
        <v>5.8999999999999997E-2</v>
      </c>
      <c r="F147" s="128">
        <f t="shared" si="1"/>
        <v>0</v>
      </c>
      <c r="G147" s="128">
        <v>0.7433122798806564</v>
      </c>
      <c r="H147" s="123">
        <v>0</v>
      </c>
      <c r="I147" s="123">
        <v>0.7433122798806564</v>
      </c>
      <c r="J147" s="131"/>
      <c r="K147" s="124"/>
      <c r="L147" s="132"/>
    </row>
    <row r="148" spans="1:12" x14ac:dyDescent="0.25">
      <c r="A148" s="120">
        <v>130</v>
      </c>
      <c r="B148" s="121">
        <v>91505758</v>
      </c>
      <c r="C148" s="122">
        <v>36.299999999999997</v>
      </c>
      <c r="D148" s="159">
        <v>0.54900000000000004</v>
      </c>
      <c r="E148" s="159">
        <v>1.0133000000000001</v>
      </c>
      <c r="F148" s="123">
        <f t="shared" ref="F148:F211" si="2">E148-D148</f>
        <v>0.46430000000000005</v>
      </c>
      <c r="G148" s="123"/>
      <c r="H148" s="123">
        <v>0</v>
      </c>
      <c r="I148" s="123">
        <v>0.46430000000000005</v>
      </c>
      <c r="J148" s="131"/>
      <c r="K148" s="124"/>
      <c r="L148" s="132"/>
    </row>
    <row r="149" spans="1:12" x14ac:dyDescent="0.25">
      <c r="A149" s="120">
        <v>131</v>
      </c>
      <c r="B149" s="121">
        <v>91505759</v>
      </c>
      <c r="C149" s="122">
        <v>64.8</v>
      </c>
      <c r="D149" s="159">
        <v>1.393</v>
      </c>
      <c r="E149" s="159">
        <v>2.7928000000000002</v>
      </c>
      <c r="F149" s="123">
        <f t="shared" si="2"/>
        <v>1.3998000000000002</v>
      </c>
      <c r="G149" s="123"/>
      <c r="H149" s="123">
        <v>0</v>
      </c>
      <c r="I149" s="123">
        <v>1.3998000000000002</v>
      </c>
      <c r="J149" s="131"/>
      <c r="K149" s="124"/>
      <c r="L149" s="132"/>
    </row>
    <row r="150" spans="1:12" x14ac:dyDescent="0.25">
      <c r="A150" s="120">
        <v>132</v>
      </c>
      <c r="B150" s="121">
        <v>91505763</v>
      </c>
      <c r="C150" s="122">
        <v>45.5</v>
      </c>
      <c r="D150" s="159">
        <v>0.752</v>
      </c>
      <c r="E150" s="159">
        <v>1.4810000000000001</v>
      </c>
      <c r="F150" s="123">
        <f t="shared" si="2"/>
        <v>0.72900000000000009</v>
      </c>
      <c r="G150" s="123"/>
      <c r="H150" s="123">
        <v>0</v>
      </c>
      <c r="I150" s="123">
        <v>0.72900000000000009</v>
      </c>
      <c r="J150" s="131"/>
      <c r="K150" s="124"/>
      <c r="L150" s="132"/>
    </row>
    <row r="151" spans="1:12" x14ac:dyDescent="0.25">
      <c r="A151" s="120">
        <v>133</v>
      </c>
      <c r="B151" s="121">
        <v>91557040</v>
      </c>
      <c r="C151" s="122">
        <v>53.1</v>
      </c>
      <c r="D151" s="159">
        <v>6.4000000000000001E-2</v>
      </c>
      <c r="E151" s="159">
        <v>0.46300000000000002</v>
      </c>
      <c r="F151" s="123">
        <f t="shared" si="2"/>
        <v>0.39900000000000002</v>
      </c>
      <c r="G151" s="123"/>
      <c r="H151" s="123">
        <v>0</v>
      </c>
      <c r="I151" s="123">
        <v>0.39900000000000002</v>
      </c>
      <c r="J151" s="131"/>
      <c r="K151" s="124"/>
      <c r="L151" s="132"/>
    </row>
    <row r="152" spans="1:12" x14ac:dyDescent="0.25">
      <c r="A152" s="125">
        <v>134</v>
      </c>
      <c r="B152" s="126">
        <v>91557046</v>
      </c>
      <c r="C152" s="127">
        <v>42.7</v>
      </c>
      <c r="D152" s="161">
        <v>6.4000000000000001E-2</v>
      </c>
      <c r="E152" s="161">
        <v>6.4000000000000001E-2</v>
      </c>
      <c r="F152" s="128">
        <f t="shared" si="2"/>
        <v>0</v>
      </c>
      <c r="G152" s="128">
        <v>0.49438371263090392</v>
      </c>
      <c r="H152" s="123">
        <v>0</v>
      </c>
      <c r="I152" s="123">
        <v>0.49438371263090392</v>
      </c>
      <c r="J152" s="131"/>
      <c r="K152" s="124"/>
      <c r="L152" s="132"/>
    </row>
    <row r="153" spans="1:12" x14ac:dyDescent="0.25">
      <c r="A153" s="120">
        <v>135</v>
      </c>
      <c r="B153" s="121">
        <v>91557050</v>
      </c>
      <c r="C153" s="122">
        <v>77</v>
      </c>
      <c r="D153" s="159">
        <v>1.232</v>
      </c>
      <c r="E153" s="159">
        <v>2.8239999999999998</v>
      </c>
      <c r="F153" s="123">
        <f t="shared" si="2"/>
        <v>1.5919999999999999</v>
      </c>
      <c r="G153" s="123"/>
      <c r="H153" s="123">
        <v>0</v>
      </c>
      <c r="I153" s="123">
        <v>1.5919999999999999</v>
      </c>
      <c r="J153" s="131"/>
      <c r="K153" s="124"/>
      <c r="L153" s="132"/>
    </row>
    <row r="154" spans="1:12" x14ac:dyDescent="0.25">
      <c r="A154" s="120">
        <v>136</v>
      </c>
      <c r="B154" s="121">
        <v>91557049</v>
      </c>
      <c r="C154" s="122">
        <v>77.3</v>
      </c>
      <c r="D154" s="159">
        <v>1.492</v>
      </c>
      <c r="E154" s="159">
        <v>3.242</v>
      </c>
      <c r="F154" s="123">
        <f t="shared" si="2"/>
        <v>1.75</v>
      </c>
      <c r="G154" s="123"/>
      <c r="H154" s="123">
        <v>0</v>
      </c>
      <c r="I154" s="123">
        <v>1.75</v>
      </c>
      <c r="J154" s="131"/>
      <c r="K154" s="124"/>
      <c r="L154" s="132"/>
    </row>
    <row r="155" spans="1:12" x14ac:dyDescent="0.25">
      <c r="A155" s="120">
        <v>137</v>
      </c>
      <c r="B155" s="121">
        <v>91557045</v>
      </c>
      <c r="C155" s="122">
        <v>47</v>
      </c>
      <c r="D155" s="159">
        <v>0.59699999999999998</v>
      </c>
      <c r="E155" s="159">
        <v>1.0640000000000001</v>
      </c>
      <c r="F155" s="123">
        <f t="shared" si="2"/>
        <v>0.46700000000000008</v>
      </c>
      <c r="G155" s="123"/>
      <c r="H155" s="123">
        <v>0</v>
      </c>
      <c r="I155" s="123">
        <v>0.46700000000000008</v>
      </c>
      <c r="J155" s="131"/>
      <c r="K155" s="124"/>
      <c r="L155" s="132"/>
    </row>
    <row r="156" spans="1:12" x14ac:dyDescent="0.25">
      <c r="A156" s="120">
        <v>138</v>
      </c>
      <c r="B156" s="121">
        <v>91557039</v>
      </c>
      <c r="C156" s="122">
        <v>51.9</v>
      </c>
      <c r="D156" s="159">
        <v>0.752</v>
      </c>
      <c r="E156" s="159">
        <v>1.4610000000000001</v>
      </c>
      <c r="F156" s="123">
        <f t="shared" si="2"/>
        <v>0.70900000000000007</v>
      </c>
      <c r="G156" s="123"/>
      <c r="H156" s="123">
        <v>0</v>
      </c>
      <c r="I156" s="123">
        <v>0.70900000000000007</v>
      </c>
      <c r="J156" s="131"/>
      <c r="K156" s="124"/>
      <c r="L156" s="132"/>
    </row>
    <row r="157" spans="1:12" x14ac:dyDescent="0.25">
      <c r="A157" s="120">
        <v>139</v>
      </c>
      <c r="B157" s="121">
        <v>91557036</v>
      </c>
      <c r="C157" s="122">
        <v>47.9</v>
      </c>
      <c r="D157" s="159">
        <v>0.42</v>
      </c>
      <c r="E157" s="159">
        <v>0.42</v>
      </c>
      <c r="F157" s="123">
        <f t="shared" si="2"/>
        <v>0</v>
      </c>
      <c r="G157" s="123"/>
      <c r="H157" s="123">
        <v>0</v>
      </c>
      <c r="I157" s="123">
        <v>0</v>
      </c>
      <c r="J157" s="131"/>
      <c r="K157" s="124"/>
      <c r="L157" s="132"/>
    </row>
    <row r="158" spans="1:12" x14ac:dyDescent="0.25">
      <c r="A158" s="120">
        <v>140</v>
      </c>
      <c r="B158" s="121">
        <v>91557035</v>
      </c>
      <c r="C158" s="122">
        <v>44.2</v>
      </c>
      <c r="D158" s="159">
        <v>0.66400000000000003</v>
      </c>
      <c r="E158" s="159">
        <v>1.716</v>
      </c>
      <c r="F158" s="123">
        <f t="shared" si="2"/>
        <v>1.052</v>
      </c>
      <c r="G158" s="123"/>
      <c r="H158" s="123">
        <v>0</v>
      </c>
      <c r="I158" s="123">
        <v>1.052</v>
      </c>
      <c r="J158" s="131"/>
      <c r="K158" s="124"/>
      <c r="L158" s="132"/>
    </row>
    <row r="159" spans="1:12" x14ac:dyDescent="0.25">
      <c r="A159" s="120">
        <v>141</v>
      </c>
      <c r="B159" s="121">
        <v>91557042</v>
      </c>
      <c r="C159" s="122">
        <v>64.400000000000006</v>
      </c>
      <c r="D159" s="159">
        <v>0.192</v>
      </c>
      <c r="E159" s="159">
        <v>2.1800000000000002</v>
      </c>
      <c r="F159" s="123">
        <f t="shared" si="2"/>
        <v>1.9880000000000002</v>
      </c>
      <c r="G159" s="123"/>
      <c r="H159" s="123">
        <v>0</v>
      </c>
      <c r="I159" s="123">
        <v>1.9880000000000002</v>
      </c>
      <c r="J159" s="131"/>
      <c r="K159" s="124"/>
      <c r="L159" s="132"/>
    </row>
    <row r="160" spans="1:12" x14ac:dyDescent="0.25">
      <c r="A160" s="120">
        <v>142</v>
      </c>
      <c r="B160" s="121">
        <v>91557038</v>
      </c>
      <c r="C160" s="122">
        <v>36.200000000000003</v>
      </c>
      <c r="D160" s="159">
        <v>0.51200000000000001</v>
      </c>
      <c r="E160" s="159">
        <v>1.038</v>
      </c>
      <c r="F160" s="123">
        <f t="shared" si="2"/>
        <v>0.52600000000000002</v>
      </c>
      <c r="G160" s="123"/>
      <c r="H160" s="123">
        <v>0</v>
      </c>
      <c r="I160" s="123">
        <v>0.52600000000000002</v>
      </c>
      <c r="J160" s="131"/>
      <c r="K160" s="124"/>
      <c r="L160" s="132"/>
    </row>
    <row r="161" spans="1:12" x14ac:dyDescent="0.25">
      <c r="A161" s="120">
        <v>143</v>
      </c>
      <c r="B161" s="121">
        <v>91557037</v>
      </c>
      <c r="C161" s="122">
        <v>64.2</v>
      </c>
      <c r="D161" s="159">
        <v>6.6000000000000003E-2</v>
      </c>
      <c r="E161" s="159">
        <v>0.39300000000000002</v>
      </c>
      <c r="F161" s="123">
        <f t="shared" si="2"/>
        <v>0.32700000000000001</v>
      </c>
      <c r="G161" s="123"/>
      <c r="H161" s="123">
        <v>0</v>
      </c>
      <c r="I161" s="123">
        <v>0.32700000000000001</v>
      </c>
      <c r="J161" s="131"/>
      <c r="K161" s="124"/>
      <c r="L161" s="132"/>
    </row>
    <row r="162" spans="1:12" x14ac:dyDescent="0.25">
      <c r="A162" s="120">
        <v>144</v>
      </c>
      <c r="B162" s="121">
        <v>91557014</v>
      </c>
      <c r="C162" s="122">
        <v>45.6</v>
      </c>
      <c r="D162" s="159">
        <v>0.90400000000000003</v>
      </c>
      <c r="E162" s="159">
        <v>1.6120000000000001</v>
      </c>
      <c r="F162" s="123">
        <f>E162-D162</f>
        <v>0.70800000000000007</v>
      </c>
      <c r="G162" s="123"/>
      <c r="H162" s="123">
        <v>0</v>
      </c>
      <c r="I162" s="123">
        <v>0.70800000000000007</v>
      </c>
      <c r="J162" s="131"/>
      <c r="K162" s="124"/>
      <c r="L162" s="132"/>
    </row>
    <row r="163" spans="1:12" x14ac:dyDescent="0.25">
      <c r="A163" s="120">
        <v>145</v>
      </c>
      <c r="B163" s="121">
        <v>91557139</v>
      </c>
      <c r="C163" s="122">
        <v>53.4</v>
      </c>
      <c r="D163" s="159">
        <v>6.7000000000000004E-2</v>
      </c>
      <c r="E163" s="159">
        <v>0.47299999999999998</v>
      </c>
      <c r="F163" s="123">
        <f t="shared" si="2"/>
        <v>0.40599999999999997</v>
      </c>
      <c r="G163" s="123"/>
      <c r="H163" s="123">
        <v>0</v>
      </c>
      <c r="I163" s="123">
        <v>0.40599999999999997</v>
      </c>
      <c r="J163" s="131"/>
      <c r="K163" s="124"/>
      <c r="L163" s="132"/>
    </row>
    <row r="164" spans="1:12" x14ac:dyDescent="0.25">
      <c r="A164" s="120">
        <v>146</v>
      </c>
      <c r="B164" s="121">
        <v>91557143</v>
      </c>
      <c r="C164" s="122">
        <v>42.7</v>
      </c>
      <c r="D164" s="159">
        <v>0.625</v>
      </c>
      <c r="E164" s="159">
        <v>0.86399999999999999</v>
      </c>
      <c r="F164" s="123">
        <f t="shared" si="2"/>
        <v>0.23899999999999999</v>
      </c>
      <c r="G164" s="123"/>
      <c r="H164" s="123">
        <v>0</v>
      </c>
      <c r="I164" s="123">
        <v>0.23899999999999999</v>
      </c>
      <c r="J164" s="131"/>
      <c r="K164" s="124"/>
      <c r="L164" s="132"/>
    </row>
    <row r="165" spans="1:12" x14ac:dyDescent="0.25">
      <c r="A165" s="120">
        <v>147</v>
      </c>
      <c r="B165" s="121">
        <v>91557146</v>
      </c>
      <c r="C165" s="122">
        <v>76.900000000000006</v>
      </c>
      <c r="D165" s="159">
        <v>0.746</v>
      </c>
      <c r="E165" s="159">
        <v>0.753</v>
      </c>
      <c r="F165" s="123">
        <f t="shared" si="2"/>
        <v>7.0000000000000062E-3</v>
      </c>
      <c r="G165" s="123"/>
      <c r="H165" s="123">
        <v>0</v>
      </c>
      <c r="I165" s="123">
        <v>7.0000000000000062E-3</v>
      </c>
      <c r="J165" s="131"/>
      <c r="K165" s="124"/>
      <c r="L165" s="132"/>
    </row>
    <row r="166" spans="1:12" x14ac:dyDescent="0.25">
      <c r="A166" s="125">
        <v>148</v>
      </c>
      <c r="B166" s="126">
        <v>91557142</v>
      </c>
      <c r="C166" s="127">
        <v>77.599999999999994</v>
      </c>
      <c r="D166" s="161">
        <v>0.11799999999999999</v>
      </c>
      <c r="E166" s="161">
        <v>0.11799999999999999</v>
      </c>
      <c r="F166" s="128">
        <f t="shared" si="2"/>
        <v>0</v>
      </c>
      <c r="G166" s="128">
        <v>0.89845845667817648</v>
      </c>
      <c r="H166" s="123">
        <v>0</v>
      </c>
      <c r="I166" s="123">
        <v>0.89845845667817648</v>
      </c>
      <c r="J166" s="131"/>
      <c r="K166" s="124"/>
      <c r="L166" s="132"/>
    </row>
    <row r="167" spans="1:12" x14ac:dyDescent="0.25">
      <c r="A167" s="120">
        <v>149</v>
      </c>
      <c r="B167" s="121">
        <v>91557141</v>
      </c>
      <c r="C167" s="122">
        <v>47</v>
      </c>
      <c r="D167" s="159">
        <v>0.56699999999999995</v>
      </c>
      <c r="E167" s="159">
        <v>1.478</v>
      </c>
      <c r="F167" s="123">
        <f t="shared" si="2"/>
        <v>0.91100000000000003</v>
      </c>
      <c r="G167" s="123"/>
      <c r="H167" s="123">
        <v>0</v>
      </c>
      <c r="I167" s="123">
        <v>0.91100000000000003</v>
      </c>
      <c r="J167" s="131"/>
      <c r="K167" s="124"/>
      <c r="L167" s="132"/>
    </row>
    <row r="168" spans="1:12" x14ac:dyDescent="0.25">
      <c r="A168" s="125">
        <v>150</v>
      </c>
      <c r="B168" s="126">
        <v>91557140</v>
      </c>
      <c r="C168" s="127">
        <v>52.1</v>
      </c>
      <c r="D168" s="161">
        <v>5.5E-2</v>
      </c>
      <c r="E168" s="161">
        <v>5.5E-2</v>
      </c>
      <c r="F168" s="128">
        <f t="shared" si="2"/>
        <v>0</v>
      </c>
      <c r="G168" s="128">
        <v>0.60321759784707474</v>
      </c>
      <c r="H168" s="123">
        <v>0</v>
      </c>
      <c r="I168" s="123">
        <v>0.60321759784707474</v>
      </c>
      <c r="J168" s="131"/>
      <c r="K168" s="124"/>
      <c r="L168" s="132"/>
    </row>
    <row r="169" spans="1:12" x14ac:dyDescent="0.25">
      <c r="A169" s="125">
        <v>151</v>
      </c>
      <c r="B169" s="126">
        <v>91557144</v>
      </c>
      <c r="C169" s="127">
        <v>47.9</v>
      </c>
      <c r="D169" s="161">
        <v>0</v>
      </c>
      <c r="E169" s="161">
        <v>0</v>
      </c>
      <c r="F169" s="128">
        <f t="shared" si="2"/>
        <v>0</v>
      </c>
      <c r="G169" s="128">
        <v>0.55458969168665795</v>
      </c>
      <c r="H169" s="123">
        <v>0</v>
      </c>
      <c r="I169" s="123">
        <v>0.55458969168665795</v>
      </c>
      <c r="J169" s="131"/>
      <c r="K169" s="124"/>
      <c r="L169" s="132"/>
    </row>
    <row r="170" spans="1:12" x14ac:dyDescent="0.25">
      <c r="A170" s="120">
        <v>152</v>
      </c>
      <c r="B170" s="121">
        <v>91557145</v>
      </c>
      <c r="C170" s="122">
        <v>44.6</v>
      </c>
      <c r="D170" s="159">
        <v>0.11899999999999999</v>
      </c>
      <c r="E170" s="159">
        <v>0.379</v>
      </c>
      <c r="F170" s="123">
        <v>0.26</v>
      </c>
      <c r="G170" s="123"/>
      <c r="H170" s="123">
        <v>0</v>
      </c>
      <c r="I170" s="123">
        <v>0.26</v>
      </c>
      <c r="J170" s="131"/>
      <c r="K170" s="124"/>
      <c r="L170" s="132"/>
    </row>
    <row r="171" spans="1:12" x14ac:dyDescent="0.25">
      <c r="A171" s="120">
        <v>153</v>
      </c>
      <c r="B171" s="121">
        <v>91557048</v>
      </c>
      <c r="C171" s="122">
        <v>64.7</v>
      </c>
      <c r="D171" s="159">
        <v>0.57099999999999995</v>
      </c>
      <c r="E171" s="159">
        <v>1.71</v>
      </c>
      <c r="F171" s="123">
        <v>1.139</v>
      </c>
      <c r="G171" s="123"/>
      <c r="H171" s="123">
        <v>0</v>
      </c>
      <c r="I171" s="123">
        <v>1.139</v>
      </c>
      <c r="J171" s="131"/>
      <c r="K171" s="124"/>
      <c r="L171" s="132"/>
    </row>
    <row r="172" spans="1:12" x14ac:dyDescent="0.25">
      <c r="A172" s="120">
        <v>154</v>
      </c>
      <c r="B172" s="121">
        <v>91557043</v>
      </c>
      <c r="C172" s="122">
        <v>36</v>
      </c>
      <c r="D172" s="159">
        <v>4.7E-2</v>
      </c>
      <c r="E172" s="159">
        <v>0.502</v>
      </c>
      <c r="F172" s="123">
        <v>0.45500000000000002</v>
      </c>
      <c r="G172" s="123"/>
      <c r="H172" s="123">
        <v>0</v>
      </c>
      <c r="I172" s="123">
        <v>0.45500000000000002</v>
      </c>
      <c r="J172" s="131"/>
      <c r="K172" s="124"/>
      <c r="L172" s="132"/>
    </row>
    <row r="173" spans="1:12" x14ac:dyDescent="0.25">
      <c r="A173" s="120">
        <v>155</v>
      </c>
      <c r="B173" s="121">
        <v>91557047</v>
      </c>
      <c r="C173" s="122">
        <v>64.599999999999994</v>
      </c>
      <c r="D173" s="159">
        <v>0.95799999999999996</v>
      </c>
      <c r="E173" s="159">
        <v>2.8330000000000002</v>
      </c>
      <c r="F173" s="123">
        <v>1.875</v>
      </c>
      <c r="G173" s="123"/>
      <c r="H173" s="123">
        <v>0</v>
      </c>
      <c r="I173" s="123">
        <v>1.875</v>
      </c>
      <c r="J173" s="131"/>
      <c r="K173" s="124"/>
      <c r="L173" s="132"/>
    </row>
    <row r="174" spans="1:12" x14ac:dyDescent="0.25">
      <c r="A174" s="120">
        <v>156</v>
      </c>
      <c r="B174" s="121">
        <v>91557044</v>
      </c>
      <c r="C174" s="122">
        <v>45.2</v>
      </c>
      <c r="D174" s="159">
        <v>0.97699999999999998</v>
      </c>
      <c r="E174" s="159">
        <v>2.87</v>
      </c>
      <c r="F174" s="123">
        <v>1.893</v>
      </c>
      <c r="G174" s="123"/>
      <c r="H174" s="123">
        <v>0</v>
      </c>
      <c r="I174" s="123">
        <v>1.893</v>
      </c>
      <c r="J174" s="131"/>
      <c r="K174" s="124"/>
      <c r="L174" s="132"/>
    </row>
    <row r="175" spans="1:12" x14ac:dyDescent="0.25">
      <c r="A175" s="125">
        <v>157</v>
      </c>
      <c r="B175" s="126">
        <v>91557134</v>
      </c>
      <c r="C175" s="127">
        <v>53.3</v>
      </c>
      <c r="D175" s="161">
        <v>6.2E-2</v>
      </c>
      <c r="E175" s="161">
        <v>6.2E-2</v>
      </c>
      <c r="F175" s="128">
        <f t="shared" si="2"/>
        <v>0</v>
      </c>
      <c r="G175" s="128">
        <v>0.61711128532147952</v>
      </c>
      <c r="H175" s="123">
        <v>0</v>
      </c>
      <c r="I175" s="123">
        <v>0.61711128532147952</v>
      </c>
      <c r="J175" s="131"/>
      <c r="K175" s="124"/>
      <c r="L175" s="132"/>
    </row>
    <row r="176" spans="1:12" x14ac:dyDescent="0.25">
      <c r="A176" s="120">
        <v>158</v>
      </c>
      <c r="B176" s="121">
        <v>91557005</v>
      </c>
      <c r="C176" s="122">
        <v>42.7</v>
      </c>
      <c r="D176" s="159">
        <v>0</v>
      </c>
      <c r="E176" s="159">
        <v>7.6999999999999999E-2</v>
      </c>
      <c r="F176" s="123">
        <v>7.6999999999999999E-2</v>
      </c>
      <c r="G176" s="123"/>
      <c r="H176" s="123">
        <v>0</v>
      </c>
      <c r="I176" s="123">
        <v>7.6999999999999999E-2</v>
      </c>
      <c r="J176" s="131"/>
      <c r="K176" s="124"/>
      <c r="L176" s="132"/>
    </row>
    <row r="177" spans="1:12" x14ac:dyDescent="0.25">
      <c r="A177" s="125">
        <v>159</v>
      </c>
      <c r="B177" s="126">
        <v>91557006</v>
      </c>
      <c r="C177" s="127">
        <v>77.099999999999994</v>
      </c>
      <c r="D177" s="161">
        <v>0</v>
      </c>
      <c r="E177" s="161">
        <v>0</v>
      </c>
      <c r="F177" s="128">
        <f t="shared" si="2"/>
        <v>0</v>
      </c>
      <c r="G177" s="128">
        <v>0.89266942023050788</v>
      </c>
      <c r="H177" s="123">
        <v>0</v>
      </c>
      <c r="I177" s="123">
        <v>0.89266942023050788</v>
      </c>
      <c r="J177" s="131"/>
      <c r="K177" s="124"/>
      <c r="L177" s="132"/>
    </row>
    <row r="178" spans="1:12" x14ac:dyDescent="0.25">
      <c r="A178" s="125">
        <v>160</v>
      </c>
      <c r="B178" s="126">
        <v>91557003</v>
      </c>
      <c r="C178" s="127">
        <v>77.7</v>
      </c>
      <c r="D178" s="161">
        <v>0</v>
      </c>
      <c r="E178" s="161">
        <v>0</v>
      </c>
      <c r="F178" s="128">
        <f>E178-D178</f>
        <v>0</v>
      </c>
      <c r="G178" s="128">
        <v>0.89961626396771033</v>
      </c>
      <c r="H178" s="123">
        <v>0</v>
      </c>
      <c r="I178" s="123">
        <v>0.89961626396771033</v>
      </c>
      <c r="J178" s="131"/>
      <c r="K178" s="124"/>
      <c r="L178" s="132"/>
    </row>
    <row r="179" spans="1:12" x14ac:dyDescent="0.25">
      <c r="A179" s="120">
        <v>161</v>
      </c>
      <c r="B179" s="121">
        <v>91557004</v>
      </c>
      <c r="C179" s="122">
        <v>46.9</v>
      </c>
      <c r="D179" s="159">
        <v>0</v>
      </c>
      <c r="E179" s="123">
        <v>0.182</v>
      </c>
      <c r="F179" s="123">
        <f t="shared" si="2"/>
        <v>0.182</v>
      </c>
      <c r="G179" s="123"/>
      <c r="H179" s="123">
        <v>0</v>
      </c>
      <c r="I179" s="123">
        <v>0.182</v>
      </c>
      <c r="J179" s="131"/>
      <c r="K179" s="124"/>
      <c r="L179" s="132"/>
    </row>
    <row r="180" spans="1:12" x14ac:dyDescent="0.25">
      <c r="A180" s="120">
        <v>162</v>
      </c>
      <c r="B180" s="121">
        <v>91557132</v>
      </c>
      <c r="C180" s="122">
        <v>52.1</v>
      </c>
      <c r="D180" s="159">
        <v>0.129</v>
      </c>
      <c r="E180" s="123">
        <v>0.57699999999999996</v>
      </c>
      <c r="F180" s="123">
        <f t="shared" si="2"/>
        <v>0.44799999999999995</v>
      </c>
      <c r="G180" s="123"/>
      <c r="H180" s="123">
        <v>0</v>
      </c>
      <c r="I180" s="123">
        <v>0.44799999999999995</v>
      </c>
      <c r="J180" s="131"/>
      <c r="K180" s="124"/>
      <c r="L180" s="132"/>
    </row>
    <row r="181" spans="1:12" x14ac:dyDescent="0.25">
      <c r="A181" s="125">
        <v>163</v>
      </c>
      <c r="B181" s="126">
        <v>91557133</v>
      </c>
      <c r="C181" s="127">
        <v>48.3</v>
      </c>
      <c r="D181" s="161">
        <v>0.03</v>
      </c>
      <c r="E181" s="128">
        <v>0.03</v>
      </c>
      <c r="F181" s="128">
        <f t="shared" si="2"/>
        <v>0</v>
      </c>
      <c r="G181" s="128">
        <v>0.5592209208447928</v>
      </c>
      <c r="H181" s="123">
        <v>0</v>
      </c>
      <c r="I181" s="123">
        <v>0.5592209208447928</v>
      </c>
      <c r="J181" s="131"/>
      <c r="K181" s="124"/>
      <c r="L181" s="132"/>
    </row>
    <row r="182" spans="1:12" x14ac:dyDescent="0.25">
      <c r="A182" s="120">
        <v>164</v>
      </c>
      <c r="B182" s="121">
        <v>91557131</v>
      </c>
      <c r="C182" s="122">
        <v>44.5</v>
      </c>
      <c r="D182" s="159">
        <v>0.14699999999999999</v>
      </c>
      <c r="E182" s="123">
        <v>0.21199999999999999</v>
      </c>
      <c r="F182" s="123">
        <f>E182-D182</f>
        <v>6.5000000000000002E-2</v>
      </c>
      <c r="G182" s="123"/>
      <c r="H182" s="123">
        <v>0</v>
      </c>
      <c r="I182" s="123">
        <v>6.5000000000000002E-2</v>
      </c>
      <c r="J182" s="131"/>
      <c r="K182" s="124"/>
      <c r="L182" s="132"/>
    </row>
    <row r="183" spans="1:12" x14ac:dyDescent="0.25">
      <c r="A183" s="120">
        <v>165</v>
      </c>
      <c r="B183" s="121">
        <v>91557137</v>
      </c>
      <c r="C183" s="122">
        <v>64.5</v>
      </c>
      <c r="D183" s="159">
        <v>0.98399999999999999</v>
      </c>
      <c r="E183" s="159">
        <v>1.909</v>
      </c>
      <c r="F183" s="123">
        <f t="shared" si="2"/>
        <v>0.92500000000000004</v>
      </c>
      <c r="G183" s="123"/>
      <c r="H183" s="123">
        <v>0</v>
      </c>
      <c r="I183" s="123">
        <v>0.92500000000000004</v>
      </c>
      <c r="J183" s="131"/>
      <c r="K183" s="124"/>
      <c r="L183" s="132"/>
    </row>
    <row r="184" spans="1:12" x14ac:dyDescent="0.25">
      <c r="A184" s="120">
        <v>166</v>
      </c>
      <c r="B184" s="121">
        <v>91557138</v>
      </c>
      <c r="C184" s="122">
        <v>35.700000000000003</v>
      </c>
      <c r="D184" s="159">
        <v>0.17499999999999999</v>
      </c>
      <c r="E184" s="159">
        <v>0.77400000000000002</v>
      </c>
      <c r="F184" s="123">
        <f t="shared" si="2"/>
        <v>0.59899999999999998</v>
      </c>
      <c r="G184" s="123"/>
      <c r="H184" s="123">
        <v>0</v>
      </c>
      <c r="I184" s="123">
        <v>0.59899999999999998</v>
      </c>
      <c r="J184" s="131"/>
      <c r="K184" s="124"/>
      <c r="L184" s="132"/>
    </row>
    <row r="185" spans="1:12" x14ac:dyDescent="0.25">
      <c r="A185" s="120">
        <v>167</v>
      </c>
      <c r="B185" s="121">
        <v>91557136</v>
      </c>
      <c r="C185" s="122">
        <v>64.400000000000006</v>
      </c>
      <c r="D185" s="159">
        <v>0.76</v>
      </c>
      <c r="E185" s="159">
        <v>1.365</v>
      </c>
      <c r="F185" s="123">
        <f t="shared" si="2"/>
        <v>0.60499999999999998</v>
      </c>
      <c r="G185" s="123"/>
      <c r="H185" s="123">
        <v>0</v>
      </c>
      <c r="I185" s="123">
        <v>0.60499999999999998</v>
      </c>
      <c r="J185" s="131"/>
      <c r="K185" s="124"/>
      <c r="L185" s="132"/>
    </row>
    <row r="186" spans="1:12" x14ac:dyDescent="0.25">
      <c r="A186" s="120">
        <v>168</v>
      </c>
      <c r="B186" s="121">
        <v>91557135</v>
      </c>
      <c r="C186" s="122">
        <v>45.5</v>
      </c>
      <c r="D186" s="159">
        <v>0.39900000000000002</v>
      </c>
      <c r="E186" s="159">
        <v>1.097</v>
      </c>
      <c r="F186" s="123">
        <f t="shared" si="2"/>
        <v>0.69799999999999995</v>
      </c>
      <c r="G186" s="123"/>
      <c r="H186" s="123">
        <v>0</v>
      </c>
      <c r="I186" s="123">
        <v>0.69799999999999995</v>
      </c>
      <c r="J186" s="131"/>
      <c r="K186" s="124"/>
      <c r="L186" s="132"/>
    </row>
    <row r="187" spans="1:12" x14ac:dyDescent="0.25">
      <c r="A187" s="125">
        <v>169</v>
      </c>
      <c r="B187" s="126">
        <v>91557011</v>
      </c>
      <c r="C187" s="127">
        <v>53.1</v>
      </c>
      <c r="D187" s="161">
        <v>0</v>
      </c>
      <c r="E187" s="161">
        <v>0</v>
      </c>
      <c r="F187" s="128">
        <f t="shared" si="2"/>
        <v>0</v>
      </c>
      <c r="G187" s="128">
        <v>0.61479567074241204</v>
      </c>
      <c r="H187" s="123">
        <v>0</v>
      </c>
      <c r="I187" s="123">
        <v>0.61479567074241204</v>
      </c>
      <c r="J187" s="131"/>
      <c r="K187" s="124"/>
      <c r="L187" s="132"/>
    </row>
    <row r="188" spans="1:12" x14ac:dyDescent="0.25">
      <c r="A188" s="120">
        <v>170</v>
      </c>
      <c r="B188" s="121">
        <v>91557018</v>
      </c>
      <c r="C188" s="122">
        <v>42.8</v>
      </c>
      <c r="D188" s="159">
        <v>6.5000000000000002E-2</v>
      </c>
      <c r="E188" s="159">
        <v>8.5999999999999993E-2</v>
      </c>
      <c r="F188" s="123">
        <f t="shared" si="2"/>
        <v>2.0999999999999991E-2</v>
      </c>
      <c r="G188" s="123"/>
      <c r="H188" s="123">
        <v>0</v>
      </c>
      <c r="I188" s="123">
        <v>2.0999999999999991E-2</v>
      </c>
      <c r="J188" s="131"/>
      <c r="K188" s="124"/>
      <c r="L188" s="132"/>
    </row>
    <row r="189" spans="1:12" x14ac:dyDescent="0.25">
      <c r="A189" s="120">
        <v>171</v>
      </c>
      <c r="B189" s="121">
        <v>91557014</v>
      </c>
      <c r="C189" s="122">
        <v>78.5</v>
      </c>
      <c r="D189" s="159">
        <v>1.2509999999999999</v>
      </c>
      <c r="E189" s="159">
        <v>3.536</v>
      </c>
      <c r="F189" s="123">
        <f t="shared" si="2"/>
        <v>2.2850000000000001</v>
      </c>
      <c r="G189" s="123"/>
      <c r="H189" s="123">
        <v>0</v>
      </c>
      <c r="I189" s="123">
        <v>2.2850000000000001</v>
      </c>
      <c r="J189" s="131"/>
      <c r="K189" s="124"/>
      <c r="L189" s="132"/>
    </row>
    <row r="190" spans="1:12" x14ac:dyDescent="0.25">
      <c r="A190" s="125">
        <v>172</v>
      </c>
      <c r="B190" s="126">
        <v>91557017</v>
      </c>
      <c r="C190" s="127">
        <v>77.3</v>
      </c>
      <c r="D190" s="161">
        <v>0.90800000000000003</v>
      </c>
      <c r="E190" s="161">
        <v>0.90800000000000003</v>
      </c>
      <c r="F190" s="128">
        <f t="shared" si="2"/>
        <v>0</v>
      </c>
      <c r="G190" s="128">
        <v>0.89498503480957536</v>
      </c>
      <c r="H190" s="123">
        <v>0</v>
      </c>
      <c r="I190" s="123">
        <v>0.89498503480957536</v>
      </c>
      <c r="J190" s="131"/>
      <c r="K190" s="124"/>
      <c r="L190" s="132"/>
    </row>
    <row r="191" spans="1:12" x14ac:dyDescent="0.25">
      <c r="A191" s="120">
        <v>173</v>
      </c>
      <c r="B191" s="121">
        <v>91557013</v>
      </c>
      <c r="C191" s="122">
        <v>46.9</v>
      </c>
      <c r="D191" s="159">
        <v>5.3999999999999999E-2</v>
      </c>
      <c r="E191" s="159">
        <v>0.48299999999999998</v>
      </c>
      <c r="F191" s="123">
        <f t="shared" si="2"/>
        <v>0.42899999999999999</v>
      </c>
      <c r="G191" s="123"/>
      <c r="H191" s="123">
        <v>0</v>
      </c>
      <c r="I191" s="123">
        <v>0.42899999999999999</v>
      </c>
      <c r="J191" s="131"/>
      <c r="K191" s="124"/>
      <c r="L191" s="132"/>
    </row>
    <row r="192" spans="1:12" x14ac:dyDescent="0.25">
      <c r="A192" s="120">
        <v>174</v>
      </c>
      <c r="B192" s="121">
        <v>91557012</v>
      </c>
      <c r="C192" s="122">
        <v>52.1</v>
      </c>
      <c r="D192" s="159">
        <v>0.81200000000000006</v>
      </c>
      <c r="E192" s="159">
        <v>1.5609999999999999</v>
      </c>
      <c r="F192" s="123">
        <f t="shared" si="2"/>
        <v>0.74899999999999989</v>
      </c>
      <c r="G192" s="123"/>
      <c r="H192" s="123">
        <v>0</v>
      </c>
      <c r="I192" s="123">
        <v>0.74899999999999989</v>
      </c>
      <c r="J192" s="131"/>
      <c r="K192" s="124"/>
      <c r="L192" s="132"/>
    </row>
    <row r="193" spans="1:12" x14ac:dyDescent="0.25">
      <c r="A193" s="120">
        <v>175</v>
      </c>
      <c r="B193" s="121">
        <v>91557015</v>
      </c>
      <c r="C193" s="122">
        <v>48.1</v>
      </c>
      <c r="D193" s="159">
        <v>0.155</v>
      </c>
      <c r="E193" s="159">
        <v>0.37</v>
      </c>
      <c r="F193" s="123">
        <f t="shared" si="2"/>
        <v>0.215</v>
      </c>
      <c r="G193" s="123"/>
      <c r="H193" s="123">
        <v>0</v>
      </c>
      <c r="I193" s="123">
        <v>0.215</v>
      </c>
      <c r="J193" s="131"/>
      <c r="K193" s="124"/>
      <c r="L193" s="132"/>
    </row>
    <row r="194" spans="1:12" x14ac:dyDescent="0.25">
      <c r="A194" s="120">
        <v>176</v>
      </c>
      <c r="B194" s="121">
        <v>91557016</v>
      </c>
      <c r="C194" s="122">
        <v>44.8</v>
      </c>
      <c r="D194" s="159">
        <v>0.629</v>
      </c>
      <c r="E194" s="159">
        <v>1.7669999999999999</v>
      </c>
      <c r="F194" s="123">
        <f t="shared" si="2"/>
        <v>1.1379999999999999</v>
      </c>
      <c r="G194" s="123"/>
      <c r="H194" s="123">
        <v>0</v>
      </c>
      <c r="I194" s="123">
        <v>1.1379999999999999</v>
      </c>
      <c r="J194" s="131"/>
      <c r="K194" s="124"/>
      <c r="L194" s="132"/>
    </row>
    <row r="195" spans="1:12" x14ac:dyDescent="0.25">
      <c r="A195" s="120">
        <v>177</v>
      </c>
      <c r="B195" s="121">
        <v>91557010</v>
      </c>
      <c r="C195" s="122">
        <v>64.7</v>
      </c>
      <c r="D195" s="159">
        <v>1.333</v>
      </c>
      <c r="E195" s="159">
        <v>2.383</v>
      </c>
      <c r="F195" s="123">
        <f t="shared" si="2"/>
        <v>1.05</v>
      </c>
      <c r="G195" s="123"/>
      <c r="H195" s="123">
        <v>0</v>
      </c>
      <c r="I195" s="123">
        <v>1.05</v>
      </c>
      <c r="J195" s="131"/>
      <c r="K195" s="124"/>
      <c r="L195" s="132"/>
    </row>
    <row r="196" spans="1:12" x14ac:dyDescent="0.25">
      <c r="A196" s="125">
        <v>178</v>
      </c>
      <c r="B196" s="126">
        <v>91557007</v>
      </c>
      <c r="C196" s="127">
        <v>36.1</v>
      </c>
      <c r="D196" s="161">
        <v>4.3999999999999997E-2</v>
      </c>
      <c r="E196" s="161">
        <v>4.3999999999999997E-2</v>
      </c>
      <c r="F196" s="128">
        <f t="shared" si="2"/>
        <v>0</v>
      </c>
      <c r="G196" s="128">
        <v>0.41796843152167751</v>
      </c>
      <c r="H196" s="123">
        <v>0</v>
      </c>
      <c r="I196" s="123">
        <v>0.41796843152167751</v>
      </c>
      <c r="J196" s="131"/>
      <c r="K196" s="124"/>
      <c r="L196" s="132"/>
    </row>
    <row r="197" spans="1:12" x14ac:dyDescent="0.25">
      <c r="A197" s="120">
        <v>179</v>
      </c>
      <c r="B197" s="121">
        <v>91557009</v>
      </c>
      <c r="C197" s="122">
        <v>64.099999999999994</v>
      </c>
      <c r="D197" s="159">
        <v>0.32700000000000001</v>
      </c>
      <c r="E197" s="159">
        <v>1.4039999999999999</v>
      </c>
      <c r="F197" s="123">
        <f t="shared" si="2"/>
        <v>1.077</v>
      </c>
      <c r="G197" s="123"/>
      <c r="H197" s="123">
        <v>0</v>
      </c>
      <c r="I197" s="123">
        <v>1.077</v>
      </c>
      <c r="J197" s="131"/>
      <c r="K197" s="124"/>
      <c r="L197" s="132"/>
    </row>
    <row r="198" spans="1:12" x14ac:dyDescent="0.25">
      <c r="A198" s="120">
        <v>180</v>
      </c>
      <c r="B198" s="121">
        <v>915057008</v>
      </c>
      <c r="C198" s="122">
        <v>45.6</v>
      </c>
      <c r="D198" s="159">
        <v>0.50800000000000001</v>
      </c>
      <c r="E198" s="159">
        <v>1.375</v>
      </c>
      <c r="F198" s="123">
        <f t="shared" si="2"/>
        <v>0.86699999999999999</v>
      </c>
      <c r="G198" s="123"/>
      <c r="H198" s="123">
        <v>0</v>
      </c>
      <c r="I198" s="123">
        <v>0.86699999999999999</v>
      </c>
      <c r="J198" s="131"/>
      <c r="K198" s="124"/>
      <c r="L198" s="132"/>
    </row>
    <row r="199" spans="1:12" x14ac:dyDescent="0.25">
      <c r="A199" s="120">
        <v>181</v>
      </c>
      <c r="B199" s="121">
        <v>91505751</v>
      </c>
      <c r="C199" s="122">
        <v>53.3</v>
      </c>
      <c r="D199" s="159">
        <v>1.1288</v>
      </c>
      <c r="E199" s="159">
        <v>2.1924000000000001</v>
      </c>
      <c r="F199" s="123">
        <f t="shared" si="2"/>
        <v>1.0636000000000001</v>
      </c>
      <c r="G199" s="123"/>
      <c r="H199" s="123">
        <v>0</v>
      </c>
      <c r="I199" s="123">
        <v>1.0636000000000001</v>
      </c>
      <c r="J199" s="131"/>
      <c r="K199" s="124"/>
      <c r="L199" s="132"/>
    </row>
    <row r="200" spans="1:12" x14ac:dyDescent="0.25">
      <c r="A200" s="120">
        <v>182</v>
      </c>
      <c r="B200" s="121">
        <v>91505742</v>
      </c>
      <c r="C200" s="122">
        <v>43</v>
      </c>
      <c r="D200" s="159">
        <v>0.87929999999999997</v>
      </c>
      <c r="E200" s="159">
        <v>1.0407</v>
      </c>
      <c r="F200" s="123">
        <f t="shared" si="2"/>
        <v>0.16139999999999999</v>
      </c>
      <c r="G200" s="123"/>
      <c r="H200" s="123">
        <v>0</v>
      </c>
      <c r="I200" s="123">
        <v>0.16139999999999999</v>
      </c>
      <c r="J200" s="131"/>
      <c r="K200" s="124"/>
      <c r="L200" s="132"/>
    </row>
    <row r="201" spans="1:12" x14ac:dyDescent="0.25">
      <c r="A201" s="120">
        <v>183</v>
      </c>
      <c r="B201" s="121">
        <v>91505745</v>
      </c>
      <c r="C201" s="122">
        <v>77.3</v>
      </c>
      <c r="D201" s="159">
        <v>1E-3</v>
      </c>
      <c r="E201" s="159">
        <v>0.38869999999999999</v>
      </c>
      <c r="F201" s="123">
        <f t="shared" si="2"/>
        <v>0.38769999999999999</v>
      </c>
      <c r="G201" s="123"/>
      <c r="H201" s="123">
        <v>0</v>
      </c>
      <c r="I201" s="123">
        <v>0.38769999999999999</v>
      </c>
      <c r="J201" s="131"/>
      <c r="K201" s="124"/>
      <c r="L201" s="132"/>
    </row>
    <row r="202" spans="1:12" x14ac:dyDescent="0.25">
      <c r="A202" s="120">
        <v>184</v>
      </c>
      <c r="B202" s="121">
        <v>91505744</v>
      </c>
      <c r="C202" s="122">
        <v>77.900000000000006</v>
      </c>
      <c r="D202" s="159">
        <v>9.1300000000000006E-2</v>
      </c>
      <c r="E202" s="159">
        <v>0.1741</v>
      </c>
      <c r="F202" s="123">
        <f t="shared" si="2"/>
        <v>8.2799999999999999E-2</v>
      </c>
      <c r="G202" s="123"/>
      <c r="H202" s="123">
        <v>0</v>
      </c>
      <c r="I202" s="123">
        <v>8.2799999999999999E-2</v>
      </c>
      <c r="J202" s="131"/>
      <c r="K202" s="124"/>
      <c r="L202" s="132"/>
    </row>
    <row r="203" spans="1:12" x14ac:dyDescent="0.25">
      <c r="A203" s="120">
        <v>185</v>
      </c>
      <c r="B203" s="121">
        <v>91505743</v>
      </c>
      <c r="C203" s="122">
        <v>47</v>
      </c>
      <c r="D203" s="159">
        <v>0.81100000000000005</v>
      </c>
      <c r="E203" s="159">
        <v>0.96140000000000003</v>
      </c>
      <c r="F203" s="123">
        <f t="shared" si="2"/>
        <v>0.15039999999999998</v>
      </c>
      <c r="G203" s="123"/>
      <c r="H203" s="123">
        <v>0</v>
      </c>
      <c r="I203" s="123">
        <v>0.15039999999999998</v>
      </c>
      <c r="J203" s="131"/>
      <c r="K203" s="124"/>
      <c r="L203" s="132"/>
    </row>
    <row r="204" spans="1:12" x14ac:dyDescent="0.25">
      <c r="A204" s="120">
        <v>186</v>
      </c>
      <c r="B204" s="121">
        <v>91505750</v>
      </c>
      <c r="C204" s="122">
        <v>52.2</v>
      </c>
      <c r="D204" s="159">
        <v>0.64280000000000004</v>
      </c>
      <c r="E204" s="159">
        <v>1.0167999999999999</v>
      </c>
      <c r="F204" s="123">
        <f t="shared" si="2"/>
        <v>0.37399999999999989</v>
      </c>
      <c r="G204" s="123"/>
      <c r="H204" s="123">
        <v>0</v>
      </c>
      <c r="I204" s="123">
        <v>0.37399999999999989</v>
      </c>
      <c r="J204" s="131"/>
      <c r="K204" s="124"/>
      <c r="L204" s="132"/>
    </row>
    <row r="205" spans="1:12" x14ac:dyDescent="0.25">
      <c r="A205" s="125">
        <v>187</v>
      </c>
      <c r="B205" s="126">
        <v>91505752</v>
      </c>
      <c r="C205" s="127">
        <v>48.3</v>
      </c>
      <c r="D205" s="161">
        <v>0</v>
      </c>
      <c r="E205" s="161">
        <v>0</v>
      </c>
      <c r="F205" s="128">
        <f>E205-D205</f>
        <v>0</v>
      </c>
      <c r="G205" s="128">
        <v>0.5592209208447928</v>
      </c>
      <c r="H205" s="123">
        <v>0</v>
      </c>
      <c r="I205" s="123">
        <v>0.5592209208447928</v>
      </c>
      <c r="J205" s="131"/>
      <c r="K205" s="124"/>
      <c r="L205" s="135"/>
    </row>
    <row r="206" spans="1:12" x14ac:dyDescent="0.25">
      <c r="A206" s="120">
        <v>188</v>
      </c>
      <c r="B206" s="121">
        <v>91505753</v>
      </c>
      <c r="C206" s="122">
        <v>44.8</v>
      </c>
      <c r="D206" s="159">
        <v>4.7E-2</v>
      </c>
      <c r="E206" s="159">
        <v>0.71830000000000005</v>
      </c>
      <c r="F206" s="123">
        <f t="shared" si="2"/>
        <v>0.67130000000000001</v>
      </c>
      <c r="G206" s="123"/>
      <c r="H206" s="123">
        <v>0</v>
      </c>
      <c r="I206" s="123">
        <v>0.67130000000000001</v>
      </c>
      <c r="J206" s="131"/>
      <c r="K206" s="124"/>
      <c r="L206" s="132"/>
    </row>
    <row r="207" spans="1:12" x14ac:dyDescent="0.25">
      <c r="A207" s="120">
        <v>189</v>
      </c>
      <c r="B207" s="121">
        <v>91505757</v>
      </c>
      <c r="C207" s="122">
        <v>64.7</v>
      </c>
      <c r="D207" s="159">
        <v>6.5000000000000002E-2</v>
      </c>
      <c r="E207" s="159">
        <v>0.34799999999999998</v>
      </c>
      <c r="F207" s="123">
        <f t="shared" si="2"/>
        <v>0.28299999999999997</v>
      </c>
      <c r="G207" s="123"/>
      <c r="H207" s="123">
        <v>0</v>
      </c>
      <c r="I207" s="123">
        <v>0.28299999999999997</v>
      </c>
      <c r="J207" s="131"/>
      <c r="K207" s="124"/>
      <c r="L207" s="132"/>
    </row>
    <row r="208" spans="1:12" x14ac:dyDescent="0.25">
      <c r="A208" s="120">
        <v>190</v>
      </c>
      <c r="B208" s="121">
        <v>91505754</v>
      </c>
      <c r="C208" s="122">
        <v>36.1</v>
      </c>
      <c r="D208" s="159">
        <v>4.5999999999999999E-2</v>
      </c>
      <c r="E208" s="159">
        <v>0.1618</v>
      </c>
      <c r="F208" s="123">
        <f t="shared" si="2"/>
        <v>0.1158</v>
      </c>
      <c r="G208" s="123"/>
      <c r="H208" s="123">
        <v>0</v>
      </c>
      <c r="I208" s="123">
        <v>0.1158</v>
      </c>
      <c r="J208" s="131"/>
      <c r="K208" s="124"/>
      <c r="L208" s="132"/>
    </row>
    <row r="209" spans="1:12" x14ac:dyDescent="0.25">
      <c r="A209" s="120">
        <v>191</v>
      </c>
      <c r="B209" s="121">
        <v>91505755</v>
      </c>
      <c r="C209" s="122">
        <v>64.7</v>
      </c>
      <c r="D209" s="159">
        <v>0</v>
      </c>
      <c r="E209" s="159">
        <v>7.6600000000000001E-2</v>
      </c>
      <c r="F209" s="123">
        <f t="shared" si="2"/>
        <v>7.6600000000000001E-2</v>
      </c>
      <c r="G209" s="123"/>
      <c r="H209" s="123">
        <v>0</v>
      </c>
      <c r="I209" s="123">
        <v>7.6600000000000001E-2</v>
      </c>
      <c r="J209" s="131"/>
      <c r="K209" s="124"/>
      <c r="L209" s="132"/>
    </row>
    <row r="210" spans="1:12" x14ac:dyDescent="0.25">
      <c r="A210" s="120">
        <v>192</v>
      </c>
      <c r="B210" s="121">
        <v>91505756</v>
      </c>
      <c r="C210" s="122">
        <v>45.5</v>
      </c>
      <c r="D210" s="159">
        <v>0.13900000000000001</v>
      </c>
      <c r="E210" s="159">
        <v>0.33019999999999999</v>
      </c>
      <c r="F210" s="123">
        <f t="shared" si="2"/>
        <v>0.19119999999999998</v>
      </c>
      <c r="G210" s="123"/>
      <c r="H210" s="123">
        <v>0</v>
      </c>
      <c r="I210" s="123">
        <v>0.19119999999999998</v>
      </c>
      <c r="J210" s="131"/>
      <c r="K210" s="124"/>
      <c r="L210" s="135"/>
    </row>
    <row r="211" spans="1:12" x14ac:dyDescent="0.25">
      <c r="A211" s="120">
        <v>193</v>
      </c>
      <c r="B211" s="121">
        <v>91505749</v>
      </c>
      <c r="C211" s="122">
        <v>53.3</v>
      </c>
      <c r="D211" s="159">
        <v>0.92500000000000004</v>
      </c>
      <c r="E211" s="159">
        <v>2.0409000000000002</v>
      </c>
      <c r="F211" s="123">
        <f t="shared" si="2"/>
        <v>1.1159000000000001</v>
      </c>
      <c r="G211" s="123"/>
      <c r="H211" s="123">
        <v>0</v>
      </c>
      <c r="I211" s="123">
        <v>1.1159000000000001</v>
      </c>
      <c r="J211" s="131"/>
      <c r="K211" s="124"/>
      <c r="L211" s="132"/>
    </row>
    <row r="212" spans="1:12" x14ac:dyDescent="0.25">
      <c r="A212" s="125">
        <v>194</v>
      </c>
      <c r="B212" s="126">
        <v>91557078</v>
      </c>
      <c r="C212" s="127">
        <v>43</v>
      </c>
      <c r="D212" s="161">
        <v>9.0999999999999998E-2</v>
      </c>
      <c r="E212" s="161">
        <v>9.0999999999999998E-2</v>
      </c>
      <c r="F212" s="128">
        <f t="shared" ref="F212:F221" si="3">E212-D212</f>
        <v>0</v>
      </c>
      <c r="G212" s="128">
        <v>0.49785713449950508</v>
      </c>
      <c r="H212" s="123">
        <v>0</v>
      </c>
      <c r="I212" s="123">
        <v>0.49785713449950508</v>
      </c>
      <c r="J212" s="131"/>
      <c r="K212" s="124"/>
      <c r="L212" s="132"/>
    </row>
    <row r="213" spans="1:12" x14ac:dyDescent="0.25">
      <c r="A213" s="125">
        <v>195</v>
      </c>
      <c r="B213" s="126">
        <v>91557082</v>
      </c>
      <c r="C213" s="127">
        <v>77.2</v>
      </c>
      <c r="D213" s="161">
        <v>0.33800000000000002</v>
      </c>
      <c r="E213" s="161">
        <v>0.33800000000000002</v>
      </c>
      <c r="F213" s="128">
        <f t="shared" si="3"/>
        <v>0</v>
      </c>
      <c r="G213" s="128">
        <v>0.89382722752004162</v>
      </c>
      <c r="H213" s="123">
        <v>0</v>
      </c>
      <c r="I213" s="123">
        <v>0.89382722752004162</v>
      </c>
      <c r="J213" s="131"/>
      <c r="K213" s="124"/>
      <c r="L213" s="135"/>
    </row>
    <row r="214" spans="1:12" x14ac:dyDescent="0.25">
      <c r="A214" s="120">
        <v>196</v>
      </c>
      <c r="B214" s="121">
        <v>91505737</v>
      </c>
      <c r="C214" s="122">
        <v>79</v>
      </c>
      <c r="D214" s="159">
        <v>0.31900000000000001</v>
      </c>
      <c r="E214" s="159">
        <v>1.7423</v>
      </c>
      <c r="F214" s="123">
        <f t="shared" si="3"/>
        <v>1.4233</v>
      </c>
      <c r="G214" s="123"/>
      <c r="H214" s="123">
        <v>0</v>
      </c>
      <c r="I214" s="123">
        <v>1.4233</v>
      </c>
      <c r="J214" s="131"/>
      <c r="K214" s="124"/>
      <c r="L214" s="135"/>
    </row>
    <row r="215" spans="1:12" x14ac:dyDescent="0.25">
      <c r="A215" s="120">
        <v>197</v>
      </c>
      <c r="B215" s="121">
        <v>91505736</v>
      </c>
      <c r="C215" s="122">
        <v>47.2</v>
      </c>
      <c r="D215" s="159">
        <v>0.59899999999999998</v>
      </c>
      <c r="E215" s="159">
        <v>1.6303000000000001</v>
      </c>
      <c r="F215" s="123">
        <f t="shared" si="3"/>
        <v>1.0313000000000001</v>
      </c>
      <c r="G215" s="123"/>
      <c r="H215" s="123">
        <v>0</v>
      </c>
      <c r="I215" s="123">
        <v>1.0313000000000001</v>
      </c>
      <c r="J215" s="131"/>
      <c r="K215" s="124"/>
      <c r="L215" s="135"/>
    </row>
    <row r="216" spans="1:12" x14ac:dyDescent="0.25">
      <c r="A216" s="120">
        <v>198</v>
      </c>
      <c r="B216" s="121">
        <v>91505746</v>
      </c>
      <c r="C216" s="122">
        <v>52.2</v>
      </c>
      <c r="D216" s="159">
        <v>2.113</v>
      </c>
      <c r="E216" s="159">
        <v>2.6358999999999999</v>
      </c>
      <c r="F216" s="123">
        <f t="shared" si="3"/>
        <v>0.52289999999999992</v>
      </c>
      <c r="G216" s="123"/>
      <c r="H216" s="123">
        <v>0</v>
      </c>
      <c r="I216" s="123">
        <v>0.52289999999999992</v>
      </c>
      <c r="J216" s="131"/>
      <c r="K216" s="124"/>
      <c r="L216" s="135"/>
    </row>
    <row r="217" spans="1:12" x14ac:dyDescent="0.25">
      <c r="A217" s="120">
        <v>199</v>
      </c>
      <c r="B217" s="121">
        <v>91505747</v>
      </c>
      <c r="C217" s="122">
        <v>48.1</v>
      </c>
      <c r="D217" s="159">
        <v>0.63100000000000001</v>
      </c>
      <c r="E217" s="159">
        <v>1.2883</v>
      </c>
      <c r="F217" s="123">
        <f t="shared" si="3"/>
        <v>0.6573</v>
      </c>
      <c r="G217" s="123"/>
      <c r="H217" s="123">
        <v>0</v>
      </c>
      <c r="I217" s="123">
        <v>0.6573</v>
      </c>
      <c r="J217" s="131"/>
      <c r="K217" s="124"/>
      <c r="L217" s="132"/>
    </row>
    <row r="218" spans="1:12" x14ac:dyDescent="0.25">
      <c r="A218" s="120">
        <v>200</v>
      </c>
      <c r="B218" s="121">
        <v>91505748</v>
      </c>
      <c r="C218" s="122">
        <v>44.9</v>
      </c>
      <c r="D218" s="159">
        <v>3.3580000000000001</v>
      </c>
      <c r="E218" s="159">
        <v>3.9129999999999998</v>
      </c>
      <c r="F218" s="123">
        <f>E218-D218</f>
        <v>0.55499999999999972</v>
      </c>
      <c r="G218" s="123"/>
      <c r="H218" s="123">
        <v>0</v>
      </c>
      <c r="I218" s="123">
        <v>0.55499999999999972</v>
      </c>
      <c r="J218" s="131"/>
      <c r="K218" s="124"/>
      <c r="L218" s="132"/>
    </row>
    <row r="219" spans="1:12" x14ac:dyDescent="0.25">
      <c r="A219" s="120">
        <v>201</v>
      </c>
      <c r="B219" s="121">
        <v>91505741</v>
      </c>
      <c r="C219" s="122">
        <v>64.7</v>
      </c>
      <c r="D219" s="159">
        <v>9.6699999999999994E-2</v>
      </c>
      <c r="E219" s="159">
        <v>0.66569999999999996</v>
      </c>
      <c r="F219" s="123">
        <f>E219-D219</f>
        <v>0.56899999999999995</v>
      </c>
      <c r="G219" s="123"/>
      <c r="H219" s="123">
        <v>0</v>
      </c>
      <c r="I219" s="123">
        <v>0.56899999999999995</v>
      </c>
      <c r="J219" s="131"/>
      <c r="K219" s="124"/>
      <c r="L219" s="162"/>
    </row>
    <row r="220" spans="1:12" x14ac:dyDescent="0.25">
      <c r="A220" s="120">
        <v>202</v>
      </c>
      <c r="B220" s="121">
        <v>91505740</v>
      </c>
      <c r="C220" s="122">
        <v>35.9</v>
      </c>
      <c r="D220" s="159">
        <v>0.48609999999999998</v>
      </c>
      <c r="E220" s="159">
        <v>0.77110000000000001</v>
      </c>
      <c r="F220" s="123">
        <f t="shared" si="3"/>
        <v>0.28500000000000003</v>
      </c>
      <c r="G220" s="123"/>
      <c r="H220" s="123">
        <v>0</v>
      </c>
      <c r="I220" s="123">
        <v>0.28500000000000003</v>
      </c>
      <c r="J220" s="131"/>
      <c r="K220" s="124"/>
      <c r="L220" s="132"/>
    </row>
    <row r="221" spans="1:12" x14ac:dyDescent="0.25">
      <c r="A221" s="120">
        <v>203</v>
      </c>
      <c r="B221" s="121">
        <v>91505739</v>
      </c>
      <c r="C221" s="122">
        <v>64.7</v>
      </c>
      <c r="D221" s="159">
        <v>0.76470000000000005</v>
      </c>
      <c r="E221" s="159">
        <v>2.0775999999999999</v>
      </c>
      <c r="F221" s="123">
        <f t="shared" si="3"/>
        <v>1.3129</v>
      </c>
      <c r="G221" s="123"/>
      <c r="H221" s="123">
        <v>0</v>
      </c>
      <c r="I221" s="123">
        <v>1.3129</v>
      </c>
      <c r="J221" s="131"/>
      <c r="K221" s="124"/>
      <c r="L221" s="132"/>
    </row>
    <row r="222" spans="1:12" x14ac:dyDescent="0.25">
      <c r="A222" s="120">
        <v>204</v>
      </c>
      <c r="B222" s="121">
        <v>91505738</v>
      </c>
      <c r="C222" s="122">
        <v>45.4</v>
      </c>
      <c r="D222" s="159">
        <v>0.13719999999999999</v>
      </c>
      <c r="E222" s="159">
        <v>0.54379999999999995</v>
      </c>
      <c r="F222" s="123">
        <f>E222-D222</f>
        <v>0.40659999999999996</v>
      </c>
      <c r="G222" s="123"/>
      <c r="H222" s="123">
        <v>0</v>
      </c>
      <c r="I222" s="123">
        <v>0.40659999999999996</v>
      </c>
      <c r="J222" s="131"/>
      <c r="K222" s="124"/>
      <c r="L222" s="135"/>
    </row>
    <row r="223" spans="1:12" x14ac:dyDescent="0.25">
      <c r="A223" s="191" t="s">
        <v>49</v>
      </c>
      <c r="B223" s="192"/>
      <c r="C223" s="133">
        <f>SUM(C19:C222)</f>
        <v>11098.300000000005</v>
      </c>
      <c r="D223" s="163"/>
      <c r="E223" s="163"/>
      <c r="F223" s="163">
        <f>SUM(F19:F222)</f>
        <v>130.32659999999993</v>
      </c>
      <c r="G223" s="178">
        <f>SUM(G19:G222)</f>
        <v>19.790400000000094</v>
      </c>
      <c r="H223" s="163">
        <f>SUM(H19:H222)</f>
        <v>0</v>
      </c>
      <c r="I223" s="163">
        <f>SUM(I19:I222)</f>
        <v>150.11700000000002</v>
      </c>
      <c r="J223" s="164"/>
      <c r="K223" s="135"/>
      <c r="L223" s="135"/>
    </row>
    <row r="224" spans="1:12" ht="30.75" customHeight="1" x14ac:dyDescent="0.25">
      <c r="A224" s="193" t="s">
        <v>46</v>
      </c>
      <c r="B224" s="194"/>
      <c r="C224" s="194"/>
      <c r="D224" s="194"/>
      <c r="E224" s="194"/>
      <c r="F224" s="194"/>
      <c r="G224" s="194"/>
      <c r="H224" s="194"/>
      <c r="I224" s="194"/>
      <c r="J224" s="131"/>
      <c r="K224" s="124"/>
      <c r="L224" s="132"/>
    </row>
    <row r="225" spans="1:12" x14ac:dyDescent="0.25">
      <c r="A225" s="133">
        <v>1</v>
      </c>
      <c r="B225" s="121">
        <v>91557083</v>
      </c>
      <c r="C225" s="122">
        <v>112.4</v>
      </c>
      <c r="D225" s="134">
        <v>0</v>
      </c>
      <c r="E225" s="134">
        <v>3.6190000000000002</v>
      </c>
      <c r="F225" s="123">
        <v>3.6190000000000002</v>
      </c>
      <c r="G225" s="123"/>
      <c r="H225" s="123">
        <v>0</v>
      </c>
      <c r="I225" s="134">
        <v>3.6190000000000002</v>
      </c>
      <c r="J225" s="131"/>
      <c r="K225" s="124"/>
      <c r="L225" s="135"/>
    </row>
    <row r="226" spans="1:12" x14ac:dyDescent="0.25">
      <c r="A226" s="133">
        <v>2</v>
      </c>
      <c r="B226" s="121">
        <v>91557080</v>
      </c>
      <c r="C226" s="122">
        <v>38.4</v>
      </c>
      <c r="D226" s="134">
        <v>4.0000000000000001E-3</v>
      </c>
      <c r="E226" s="134">
        <v>4.0000000000000001E-3</v>
      </c>
      <c r="F226" s="123">
        <v>0</v>
      </c>
      <c r="G226" s="123"/>
      <c r="H226" s="123">
        <v>0</v>
      </c>
      <c r="I226" s="134">
        <v>0</v>
      </c>
      <c r="J226" s="131"/>
      <c r="K226" s="124"/>
      <c r="L226" s="132"/>
    </row>
    <row r="227" spans="1:12" x14ac:dyDescent="0.25">
      <c r="A227" s="133">
        <v>3</v>
      </c>
      <c r="B227" s="121">
        <v>91557079</v>
      </c>
      <c r="C227" s="122">
        <v>63.4</v>
      </c>
      <c r="D227" s="134">
        <v>0</v>
      </c>
      <c r="E227" s="134">
        <v>1.5</v>
      </c>
      <c r="F227" s="123">
        <v>1.5</v>
      </c>
      <c r="G227" s="123"/>
      <c r="H227" s="123">
        <v>0</v>
      </c>
      <c r="I227" s="134">
        <v>1.5</v>
      </c>
      <c r="J227" s="131"/>
      <c r="K227" s="124"/>
      <c r="L227" s="151"/>
    </row>
    <row r="228" spans="1:12" x14ac:dyDescent="0.25">
      <c r="A228" s="133">
        <v>4</v>
      </c>
      <c r="B228" s="121">
        <v>91557077</v>
      </c>
      <c r="C228" s="122">
        <v>109.9</v>
      </c>
      <c r="D228" s="134">
        <v>0</v>
      </c>
      <c r="E228" s="134">
        <v>0</v>
      </c>
      <c r="F228" s="123">
        <v>0</v>
      </c>
      <c r="G228" s="123"/>
      <c r="H228" s="123">
        <v>0</v>
      </c>
      <c r="I228" s="134">
        <v>0</v>
      </c>
      <c r="J228" s="131"/>
      <c r="K228" s="124"/>
      <c r="L228" s="132"/>
    </row>
    <row r="229" spans="1:12" x14ac:dyDescent="0.25">
      <c r="A229" s="133">
        <v>5</v>
      </c>
      <c r="B229" s="121">
        <v>91557075</v>
      </c>
      <c r="C229" s="122">
        <v>56.9</v>
      </c>
      <c r="D229" s="134">
        <v>0</v>
      </c>
      <c r="E229" s="134">
        <v>1.615</v>
      </c>
      <c r="F229" s="123">
        <v>1.615</v>
      </c>
      <c r="G229" s="123"/>
      <c r="H229" s="123">
        <v>0</v>
      </c>
      <c r="I229" s="134">
        <v>1.615</v>
      </c>
      <c r="J229" s="131"/>
      <c r="K229" s="124"/>
      <c r="L229" s="132"/>
    </row>
    <row r="230" spans="1:12" x14ac:dyDescent="0.25">
      <c r="A230" s="133">
        <v>6</v>
      </c>
      <c r="B230" s="121">
        <v>91557076</v>
      </c>
      <c r="C230" s="122">
        <v>35</v>
      </c>
      <c r="D230" s="134">
        <v>0</v>
      </c>
      <c r="E230" s="134">
        <v>0.95599999999999996</v>
      </c>
      <c r="F230" s="123">
        <v>0.95599999999999996</v>
      </c>
      <c r="G230" s="123"/>
      <c r="H230" s="123">
        <v>0</v>
      </c>
      <c r="I230" s="134">
        <v>0.95599999999999996</v>
      </c>
      <c r="J230" s="131"/>
      <c r="K230" s="124"/>
      <c r="L230" s="132"/>
    </row>
    <row r="231" spans="1:12" x14ac:dyDescent="0.25">
      <c r="A231" s="133">
        <v>7</v>
      </c>
      <c r="B231" s="121">
        <v>91557084</v>
      </c>
      <c r="C231" s="122">
        <v>52.2</v>
      </c>
      <c r="D231" s="134">
        <v>7.6999999999999999E-2</v>
      </c>
      <c r="E231" s="134">
        <v>1.8673999999999999</v>
      </c>
      <c r="F231" s="123">
        <v>1.7904</v>
      </c>
      <c r="G231" s="123"/>
      <c r="H231" s="123">
        <v>0</v>
      </c>
      <c r="I231" s="134">
        <v>1.7904</v>
      </c>
      <c r="J231" s="131"/>
      <c r="K231" s="124"/>
      <c r="L231" s="132"/>
    </row>
    <row r="232" spans="1:12" x14ac:dyDescent="0.25">
      <c r="A232" s="133">
        <v>8</v>
      </c>
      <c r="B232" s="121">
        <v>91557086</v>
      </c>
      <c r="C232" s="122">
        <v>55.9</v>
      </c>
      <c r="D232" s="134">
        <v>0</v>
      </c>
      <c r="E232" s="134">
        <v>1.383</v>
      </c>
      <c r="F232" s="123">
        <v>1.383</v>
      </c>
      <c r="G232" s="123"/>
      <c r="H232" s="123">
        <v>0</v>
      </c>
      <c r="I232" s="134">
        <v>1.383</v>
      </c>
      <c r="J232" s="131"/>
      <c r="K232" s="124"/>
      <c r="L232" s="165"/>
    </row>
    <row r="233" spans="1:12" x14ac:dyDescent="0.25">
      <c r="A233" s="133">
        <v>9</v>
      </c>
      <c r="B233" s="121">
        <v>91504408</v>
      </c>
      <c r="C233" s="122">
        <v>56</v>
      </c>
      <c r="D233" s="134">
        <v>0</v>
      </c>
      <c r="E233" s="134">
        <v>0</v>
      </c>
      <c r="F233" s="123">
        <v>0</v>
      </c>
      <c r="G233" s="123"/>
      <c r="H233" s="123">
        <v>0</v>
      </c>
      <c r="I233" s="134">
        <v>0</v>
      </c>
      <c r="J233" s="131"/>
      <c r="K233" s="124"/>
      <c r="L233" s="165"/>
    </row>
    <row r="234" spans="1:12" x14ac:dyDescent="0.25">
      <c r="A234" s="133">
        <v>10</v>
      </c>
      <c r="B234" s="121">
        <v>91557085</v>
      </c>
      <c r="C234" s="122">
        <v>121.7</v>
      </c>
      <c r="D234" s="134">
        <v>5.6000000000000001E-2</v>
      </c>
      <c r="E234" s="134">
        <v>4.9390000000000001</v>
      </c>
      <c r="F234" s="123">
        <v>4.883</v>
      </c>
      <c r="G234" s="123"/>
      <c r="H234" s="123">
        <v>0</v>
      </c>
      <c r="I234" s="134">
        <v>4.883</v>
      </c>
      <c r="J234" s="131"/>
      <c r="K234" s="124"/>
      <c r="L234" s="165"/>
    </row>
    <row r="235" spans="1:12" x14ac:dyDescent="0.25">
      <c r="A235" s="211" t="s">
        <v>50</v>
      </c>
      <c r="B235" s="212"/>
      <c r="C235" s="133">
        <f t="shared" ref="C235:H235" si="4">SUM(C225:C234)</f>
        <v>701.80000000000007</v>
      </c>
      <c r="D235" s="163"/>
      <c r="E235" s="163"/>
      <c r="F235" s="163">
        <f>SUM(F225:F234)</f>
        <v>15.746399999999998</v>
      </c>
      <c r="G235" s="163">
        <f t="shared" si="4"/>
        <v>0</v>
      </c>
      <c r="H235" s="163">
        <f t="shared" si="4"/>
        <v>0</v>
      </c>
      <c r="I235" s="163">
        <f>SUM(I225:I234)</f>
        <v>15.746399999999998</v>
      </c>
      <c r="J235" s="166"/>
      <c r="K235" s="124"/>
      <c r="L235" s="135"/>
    </row>
    <row r="236" spans="1:12" x14ac:dyDescent="0.25">
      <c r="A236" s="186" t="s">
        <v>51</v>
      </c>
      <c r="B236" s="187"/>
      <c r="C236" s="167"/>
      <c r="D236" s="167"/>
      <c r="E236" s="167"/>
      <c r="G236" s="168"/>
      <c r="H236" s="139"/>
      <c r="I236" s="177">
        <f>I235+I223</f>
        <v>165.86340000000001</v>
      </c>
      <c r="J236" s="139"/>
      <c r="K236" s="124"/>
      <c r="L236" s="132"/>
    </row>
    <row r="237" spans="1:12" x14ac:dyDescent="0.25">
      <c r="A237" s="155"/>
      <c r="B237" s="155"/>
      <c r="C237" s="155"/>
      <c r="D237" s="155"/>
      <c r="E237" s="155"/>
      <c r="F237" s="155"/>
      <c r="G237" s="155"/>
      <c r="H237" s="155"/>
      <c r="I237" s="155"/>
      <c r="J237" s="139"/>
      <c r="K237" s="135"/>
      <c r="L237" s="132"/>
    </row>
    <row r="238" spans="1:12" x14ac:dyDescent="0.25">
      <c r="A238" s="136"/>
      <c r="B238" s="137"/>
      <c r="C238" s="136"/>
      <c r="D238" s="129"/>
      <c r="E238" s="129"/>
      <c r="F238" s="129"/>
      <c r="G238" s="129"/>
      <c r="H238" s="138"/>
      <c r="I238" s="130"/>
      <c r="J238" s="139"/>
      <c r="K238" s="124"/>
      <c r="L238" s="132"/>
    </row>
    <row r="239" spans="1:12" x14ac:dyDescent="0.25">
      <c r="A239" s="136"/>
      <c r="B239" s="137"/>
      <c r="C239" s="136"/>
      <c r="D239" s="129"/>
      <c r="E239" s="129"/>
      <c r="F239" s="129"/>
      <c r="G239" s="129"/>
      <c r="H239" s="138"/>
      <c r="I239" s="130"/>
      <c r="J239" s="139"/>
      <c r="K239" s="124"/>
      <c r="L239" s="132"/>
    </row>
    <row r="240" spans="1:12" x14ac:dyDescent="0.25">
      <c r="A240" s="136"/>
      <c r="B240" s="137"/>
      <c r="C240" s="136"/>
      <c r="D240" s="129"/>
      <c r="E240" s="129"/>
      <c r="F240" s="129"/>
      <c r="G240" s="129"/>
      <c r="H240" s="138"/>
      <c r="I240" s="130"/>
      <c r="J240" s="139"/>
      <c r="K240" s="124"/>
      <c r="L240" s="132"/>
    </row>
    <row r="241" spans="1:12" x14ac:dyDescent="0.25">
      <c r="A241" s="136"/>
      <c r="B241" s="137"/>
      <c r="C241" s="136"/>
      <c r="D241" s="129"/>
      <c r="E241" s="129"/>
      <c r="F241" s="129"/>
      <c r="G241" s="129"/>
      <c r="H241" s="138"/>
      <c r="I241" s="130"/>
      <c r="J241" s="139"/>
      <c r="K241" s="124"/>
      <c r="L241" s="132"/>
    </row>
    <row r="242" spans="1:12" x14ac:dyDescent="0.25">
      <c r="A242" s="136"/>
      <c r="B242" s="137"/>
      <c r="C242" s="136"/>
      <c r="D242" s="129"/>
      <c r="E242" s="129"/>
      <c r="F242" s="129"/>
      <c r="G242" s="129"/>
      <c r="H242" s="138"/>
      <c r="I242" s="130"/>
      <c r="J242" s="139"/>
      <c r="K242" s="124"/>
      <c r="L242" s="132"/>
    </row>
    <row r="243" spans="1:12" x14ac:dyDescent="0.25">
      <c r="A243" s="136"/>
      <c r="B243" s="137"/>
      <c r="C243" s="136"/>
      <c r="D243" s="129"/>
      <c r="E243" s="129"/>
      <c r="F243" s="129"/>
      <c r="G243" s="129"/>
      <c r="H243" s="138"/>
      <c r="I243" s="130"/>
      <c r="J243" s="139"/>
      <c r="K243" s="135"/>
      <c r="L243" s="132"/>
    </row>
    <row r="244" spans="1:12" x14ac:dyDescent="0.25">
      <c r="A244" s="136"/>
      <c r="B244" s="137"/>
      <c r="C244" s="136"/>
      <c r="D244" s="129"/>
      <c r="E244" s="129"/>
      <c r="F244" s="129"/>
      <c r="G244" s="129"/>
      <c r="H244" s="138"/>
      <c r="I244" s="130"/>
      <c r="J244" s="139"/>
      <c r="K244" s="124"/>
      <c r="L244" s="132"/>
    </row>
    <row r="245" spans="1:12" x14ac:dyDescent="0.25">
      <c r="A245" s="136"/>
      <c r="B245" s="137"/>
      <c r="C245" s="136"/>
      <c r="D245" s="129"/>
      <c r="E245" s="129"/>
      <c r="F245" s="129"/>
      <c r="G245" s="129"/>
      <c r="H245" s="138"/>
      <c r="I245" s="130"/>
      <c r="J245" s="139"/>
      <c r="K245" s="135"/>
      <c r="L245" s="132"/>
    </row>
    <row r="246" spans="1:12" x14ac:dyDescent="0.25">
      <c r="A246" s="136"/>
      <c r="B246" s="137"/>
      <c r="C246" s="136"/>
      <c r="D246" s="129"/>
      <c r="E246" s="129"/>
      <c r="F246" s="129"/>
      <c r="G246" s="129"/>
      <c r="H246" s="138"/>
      <c r="I246" s="130"/>
      <c r="J246" s="139"/>
      <c r="K246" s="124"/>
      <c r="L246" s="135"/>
    </row>
    <row r="247" spans="1:12" x14ac:dyDescent="0.25">
      <c r="A247" s="136"/>
      <c r="B247" s="137"/>
      <c r="C247" s="136"/>
      <c r="D247" s="129"/>
      <c r="E247" s="129"/>
      <c r="F247" s="129"/>
      <c r="G247" s="129"/>
      <c r="H247" s="138"/>
      <c r="I247" s="130"/>
      <c r="J247" s="139"/>
      <c r="K247" s="124"/>
      <c r="L247" s="132"/>
    </row>
    <row r="248" spans="1:12" x14ac:dyDescent="0.25">
      <c r="A248" s="136"/>
      <c r="B248" s="137"/>
      <c r="C248" s="136"/>
      <c r="D248" s="129"/>
      <c r="E248" s="129"/>
      <c r="F248" s="129"/>
      <c r="G248" s="129"/>
      <c r="H248" s="138"/>
      <c r="I248" s="130"/>
      <c r="J248" s="139"/>
      <c r="K248" s="124"/>
      <c r="L248" s="132"/>
    </row>
    <row r="249" spans="1:12" x14ac:dyDescent="0.25">
      <c r="A249" s="136"/>
      <c r="B249" s="137"/>
      <c r="C249" s="136"/>
      <c r="D249" s="129"/>
      <c r="E249" s="129"/>
      <c r="F249" s="129"/>
      <c r="G249" s="129"/>
      <c r="H249" s="138"/>
      <c r="I249" s="130"/>
      <c r="J249" s="139"/>
      <c r="K249" s="124"/>
      <c r="L249" s="132"/>
    </row>
    <row r="250" spans="1:12" x14ac:dyDescent="0.25">
      <c r="A250" s="136"/>
      <c r="B250" s="137"/>
      <c r="C250" s="136"/>
      <c r="D250" s="129"/>
      <c r="E250" s="129"/>
      <c r="F250" s="129"/>
      <c r="G250" s="129"/>
      <c r="H250" s="138"/>
      <c r="I250" s="130"/>
      <c r="J250" s="139"/>
      <c r="K250" s="124"/>
      <c r="L250" s="132"/>
    </row>
    <row r="251" spans="1:12" x14ac:dyDescent="0.25">
      <c r="A251" s="136"/>
      <c r="B251" s="137"/>
      <c r="C251" s="136"/>
      <c r="D251" s="129"/>
      <c r="E251" s="129"/>
      <c r="F251" s="129"/>
      <c r="G251" s="129"/>
      <c r="H251" s="138"/>
      <c r="I251" s="130"/>
      <c r="J251" s="139"/>
      <c r="K251" s="124"/>
      <c r="L251" s="132"/>
    </row>
    <row r="252" spans="1:12" x14ac:dyDescent="0.25">
      <c r="A252" s="136"/>
      <c r="B252" s="137"/>
      <c r="C252" s="136"/>
      <c r="D252" s="129"/>
      <c r="E252" s="129"/>
      <c r="F252" s="129"/>
      <c r="G252" s="129"/>
      <c r="H252" s="138"/>
      <c r="I252" s="130"/>
      <c r="J252" s="139"/>
      <c r="K252" s="135"/>
      <c r="L252" s="132"/>
    </row>
    <row r="253" spans="1:12" x14ac:dyDescent="0.25">
      <c r="A253" s="136"/>
      <c r="B253" s="137"/>
      <c r="C253" s="136"/>
      <c r="D253" s="129"/>
      <c r="E253" s="129"/>
      <c r="F253" s="129"/>
      <c r="G253" s="129"/>
      <c r="H253" s="138"/>
      <c r="I253" s="130"/>
      <c r="J253" s="139"/>
      <c r="K253" s="124"/>
      <c r="L253" s="132"/>
    </row>
    <row r="254" spans="1:12" x14ac:dyDescent="0.25">
      <c r="A254" s="136"/>
      <c r="B254" s="137"/>
      <c r="C254" s="136"/>
      <c r="D254" s="129"/>
      <c r="E254" s="129"/>
      <c r="F254" s="129"/>
      <c r="G254" s="129"/>
      <c r="H254" s="138"/>
      <c r="I254" s="130"/>
      <c r="J254" s="139"/>
      <c r="K254" s="124"/>
      <c r="L254" s="132"/>
    </row>
    <row r="255" spans="1:12" x14ac:dyDescent="0.25">
      <c r="A255" s="136"/>
      <c r="B255" s="137"/>
      <c r="C255" s="136"/>
      <c r="D255" s="129"/>
      <c r="E255" s="129"/>
      <c r="F255" s="129"/>
      <c r="G255" s="129"/>
      <c r="H255" s="138"/>
      <c r="I255" s="130"/>
      <c r="J255" s="139"/>
      <c r="K255" s="124"/>
      <c r="L255" s="132"/>
    </row>
    <row r="256" spans="1:12" x14ac:dyDescent="0.25">
      <c r="A256" s="136"/>
      <c r="B256" s="137"/>
      <c r="C256" s="136"/>
      <c r="D256" s="129"/>
      <c r="E256" s="129"/>
      <c r="F256" s="129"/>
      <c r="G256" s="129"/>
      <c r="H256" s="138"/>
      <c r="I256" s="130"/>
      <c r="J256" s="139"/>
      <c r="K256" s="135"/>
      <c r="L256" s="132"/>
    </row>
    <row r="257" spans="1:12" x14ac:dyDescent="0.25">
      <c r="A257" s="136"/>
      <c r="B257" s="137"/>
      <c r="C257" s="136"/>
      <c r="D257" s="129"/>
      <c r="E257" s="129"/>
      <c r="F257" s="129"/>
      <c r="G257" s="129"/>
      <c r="H257" s="138"/>
      <c r="I257" s="130"/>
      <c r="J257" s="139"/>
      <c r="K257" s="124"/>
      <c r="L257" s="132"/>
    </row>
    <row r="258" spans="1:12" x14ac:dyDescent="0.25">
      <c r="A258" s="136"/>
      <c r="B258" s="137"/>
      <c r="C258" s="136"/>
      <c r="D258" s="129"/>
      <c r="E258" s="129"/>
      <c r="F258" s="129"/>
      <c r="G258" s="129"/>
      <c r="H258" s="138"/>
      <c r="I258" s="130"/>
      <c r="J258" s="139"/>
      <c r="K258" s="124"/>
      <c r="L258" s="132"/>
    </row>
    <row r="259" spans="1:12" x14ac:dyDescent="0.25">
      <c r="A259" s="136"/>
      <c r="B259" s="137"/>
      <c r="C259" s="136"/>
      <c r="D259" s="129"/>
      <c r="E259" s="129"/>
      <c r="F259" s="129"/>
      <c r="G259" s="129"/>
      <c r="H259" s="138"/>
      <c r="I259" s="130"/>
      <c r="J259" s="139"/>
      <c r="K259" s="124"/>
      <c r="L259" s="132"/>
    </row>
    <row r="260" spans="1:12" x14ac:dyDescent="0.25">
      <c r="A260" s="136"/>
      <c r="B260" s="137"/>
      <c r="C260" s="136"/>
      <c r="D260" s="129"/>
      <c r="E260" s="129"/>
      <c r="F260" s="129"/>
      <c r="G260" s="129"/>
      <c r="H260" s="138"/>
      <c r="I260" s="130"/>
      <c r="J260" s="139"/>
      <c r="K260" s="124"/>
      <c r="L260" s="132"/>
    </row>
    <row r="261" spans="1:12" x14ac:dyDescent="0.25">
      <c r="A261" s="136"/>
      <c r="B261" s="137"/>
      <c r="C261" s="136"/>
      <c r="D261" s="129"/>
      <c r="E261" s="129"/>
      <c r="F261" s="129"/>
      <c r="G261" s="129"/>
      <c r="H261" s="138"/>
      <c r="I261" s="130"/>
      <c r="J261" s="139"/>
      <c r="K261" s="124"/>
      <c r="L261" s="132"/>
    </row>
    <row r="262" spans="1:12" x14ac:dyDescent="0.25">
      <c r="A262" s="136"/>
      <c r="B262" s="137"/>
      <c r="C262" s="136"/>
      <c r="D262" s="129"/>
      <c r="E262" s="129"/>
      <c r="F262" s="129"/>
      <c r="G262" s="129"/>
      <c r="H262" s="138"/>
      <c r="I262" s="130"/>
      <c r="J262" s="139"/>
      <c r="K262" s="124"/>
      <c r="L262" s="132"/>
    </row>
    <row r="263" spans="1:12" x14ac:dyDescent="0.25">
      <c r="A263" s="136"/>
      <c r="B263" s="137"/>
      <c r="C263" s="136"/>
      <c r="D263" s="129"/>
      <c r="E263" s="129"/>
      <c r="F263" s="129"/>
      <c r="G263" s="129"/>
      <c r="H263" s="138"/>
      <c r="I263" s="130"/>
      <c r="J263" s="139"/>
      <c r="K263" s="124"/>
      <c r="L263" s="132"/>
    </row>
    <row r="264" spans="1:12" x14ac:dyDescent="0.25">
      <c r="A264" s="136"/>
      <c r="B264" s="137"/>
      <c r="C264" s="136"/>
      <c r="D264" s="129"/>
      <c r="E264" s="129"/>
      <c r="F264" s="129"/>
      <c r="G264" s="129"/>
      <c r="H264" s="138"/>
      <c r="I264" s="130"/>
      <c r="J264" s="139"/>
      <c r="K264" s="124"/>
      <c r="L264" s="132"/>
    </row>
    <row r="265" spans="1:12" x14ac:dyDescent="0.25">
      <c r="A265" s="136"/>
      <c r="B265" s="137"/>
      <c r="C265" s="136"/>
      <c r="D265" s="129"/>
      <c r="E265" s="129"/>
      <c r="F265" s="129"/>
      <c r="G265" s="129"/>
      <c r="H265" s="138"/>
      <c r="I265" s="130"/>
      <c r="J265" s="139"/>
      <c r="K265" s="124"/>
      <c r="L265" s="132"/>
    </row>
    <row r="266" spans="1:12" x14ac:dyDescent="0.25">
      <c r="A266" s="136"/>
      <c r="B266" s="137"/>
      <c r="C266" s="136"/>
      <c r="D266" s="129"/>
      <c r="E266" s="129"/>
      <c r="F266" s="129"/>
      <c r="G266" s="129"/>
      <c r="H266" s="138"/>
      <c r="I266" s="130"/>
      <c r="J266" s="139"/>
      <c r="K266" s="124"/>
      <c r="L266" s="132"/>
    </row>
    <row r="267" spans="1:12" x14ac:dyDescent="0.25">
      <c r="A267" s="136"/>
      <c r="B267" s="137"/>
      <c r="C267" s="136"/>
      <c r="D267" s="129"/>
      <c r="E267" s="129"/>
      <c r="F267" s="129"/>
      <c r="G267" s="129"/>
      <c r="H267" s="138"/>
      <c r="I267" s="130"/>
      <c r="J267" s="139"/>
      <c r="K267" s="124"/>
      <c r="L267" s="132"/>
    </row>
    <row r="268" spans="1:12" x14ac:dyDescent="0.25">
      <c r="A268" s="136"/>
      <c r="B268" s="137"/>
      <c r="C268" s="136"/>
      <c r="D268" s="129"/>
      <c r="E268" s="129"/>
      <c r="F268" s="129"/>
      <c r="G268" s="129"/>
      <c r="H268" s="138"/>
      <c r="I268" s="130"/>
      <c r="J268" s="139"/>
      <c r="K268" s="124"/>
      <c r="L268" s="132"/>
    </row>
    <row r="269" spans="1:12" x14ac:dyDescent="0.25">
      <c r="A269" s="136"/>
      <c r="B269" s="137"/>
      <c r="C269" s="136"/>
      <c r="D269" s="129"/>
      <c r="E269" s="129"/>
      <c r="F269" s="129"/>
      <c r="G269" s="129"/>
      <c r="H269" s="138"/>
      <c r="I269" s="130"/>
      <c r="J269" s="139"/>
      <c r="K269" s="124"/>
      <c r="L269" s="132"/>
    </row>
    <row r="270" spans="1:12" x14ac:dyDescent="0.25">
      <c r="A270" s="136"/>
      <c r="B270" s="137"/>
      <c r="C270" s="136"/>
      <c r="D270" s="129"/>
      <c r="E270" s="129"/>
      <c r="F270" s="129"/>
      <c r="G270" s="129"/>
      <c r="H270" s="138"/>
      <c r="I270" s="130"/>
      <c r="J270" s="139"/>
      <c r="K270" s="124"/>
      <c r="L270" s="132"/>
    </row>
    <row r="271" spans="1:12" x14ac:dyDescent="0.25">
      <c r="A271" s="136"/>
      <c r="B271" s="137"/>
      <c r="C271" s="136"/>
      <c r="D271" s="129"/>
      <c r="E271" s="129"/>
      <c r="F271" s="129"/>
      <c r="G271" s="129"/>
      <c r="H271" s="138"/>
      <c r="I271" s="130"/>
      <c r="J271" s="139"/>
      <c r="K271" s="124"/>
      <c r="L271" s="132"/>
    </row>
    <row r="272" spans="1:12" x14ac:dyDescent="0.25">
      <c r="A272" s="136"/>
      <c r="B272" s="137"/>
      <c r="C272" s="136"/>
      <c r="D272" s="129"/>
      <c r="E272" s="129"/>
      <c r="F272" s="129"/>
      <c r="G272" s="129"/>
      <c r="H272" s="138"/>
      <c r="I272" s="130"/>
      <c r="J272" s="139"/>
      <c r="K272" s="124"/>
      <c r="L272" s="132"/>
    </row>
    <row r="273" spans="1:12" x14ac:dyDescent="0.25">
      <c r="A273" s="136"/>
      <c r="B273" s="137"/>
      <c r="C273" s="136"/>
      <c r="D273" s="129"/>
      <c r="E273" s="129"/>
      <c r="F273" s="129"/>
      <c r="G273" s="129"/>
      <c r="H273" s="138"/>
      <c r="I273" s="130"/>
      <c r="J273" s="139"/>
      <c r="K273" s="135"/>
      <c r="L273" s="132"/>
    </row>
    <row r="274" spans="1:12" x14ac:dyDescent="0.25">
      <c r="A274" s="179"/>
      <c r="B274" s="179"/>
      <c r="C274" s="142"/>
      <c r="D274" s="143"/>
      <c r="E274" s="143"/>
      <c r="F274" s="143"/>
      <c r="G274" s="143"/>
      <c r="H274" s="144"/>
      <c r="I274" s="140"/>
      <c r="J274" s="145"/>
      <c r="K274" s="135"/>
      <c r="L274" s="132"/>
    </row>
    <row r="275" spans="1:12" x14ac:dyDescent="0.25">
      <c r="A275" s="199"/>
      <c r="B275" s="200"/>
      <c r="C275" s="144"/>
      <c r="D275" s="143"/>
      <c r="E275" s="143"/>
      <c r="F275" s="143"/>
      <c r="G275" s="143"/>
      <c r="H275" s="144"/>
      <c r="I275" s="140"/>
      <c r="J275" s="146"/>
      <c r="K275" s="135"/>
      <c r="L275" s="142"/>
    </row>
    <row r="276" spans="1:12" x14ac:dyDescent="0.25">
      <c r="A276" s="147"/>
      <c r="B276" s="148"/>
      <c r="C276" s="147"/>
      <c r="D276" s="141"/>
      <c r="E276" s="149"/>
      <c r="F276" s="149"/>
      <c r="G276" s="149"/>
      <c r="H276" s="141"/>
      <c r="I276" s="141"/>
      <c r="J276" s="150"/>
      <c r="K276" s="124"/>
      <c r="L276" s="151"/>
    </row>
    <row r="277" spans="1:12" x14ac:dyDescent="0.25">
      <c r="A277" s="152"/>
      <c r="B277" s="153"/>
      <c r="C277" s="152"/>
      <c r="D277" s="154"/>
      <c r="E277" s="154"/>
      <c r="F277" s="154"/>
      <c r="G277" s="154"/>
      <c r="H277" s="141"/>
      <c r="I277" s="141"/>
      <c r="J277" s="139"/>
      <c r="K277" s="151"/>
      <c r="L277" s="151"/>
    </row>
    <row r="278" spans="1:12" x14ac:dyDescent="0.25">
      <c r="A278" s="152"/>
      <c r="C278" s="152"/>
      <c r="D278" s="98"/>
      <c r="E278" s="98"/>
      <c r="F278" s="98"/>
      <c r="G278" s="98"/>
      <c r="H278" s="141"/>
      <c r="I278" s="141"/>
      <c r="J278" s="139"/>
      <c r="K278" s="151"/>
      <c r="L278" s="151"/>
    </row>
    <row r="279" spans="1:12" x14ac:dyDescent="0.25">
      <c r="J279" s="139"/>
      <c r="K279" s="151"/>
      <c r="L279" s="151"/>
    </row>
  </sheetData>
  <mergeCells count="25">
    <mergeCell ref="E10:G10"/>
    <mergeCell ref="A275:B275"/>
    <mergeCell ref="A5:H5"/>
    <mergeCell ref="I5:J10"/>
    <mergeCell ref="A6:D6"/>
    <mergeCell ref="A235:B235"/>
    <mergeCell ref="C11:G11"/>
    <mergeCell ref="A14:B16"/>
    <mergeCell ref="A7:D7"/>
    <mergeCell ref="A274:B274"/>
    <mergeCell ref="A1:J1"/>
    <mergeCell ref="A2:J2"/>
    <mergeCell ref="A3:J3"/>
    <mergeCell ref="D12:G12"/>
    <mergeCell ref="A236:B236"/>
    <mergeCell ref="C14:E14"/>
    <mergeCell ref="C15:E15"/>
    <mergeCell ref="C16:E16"/>
    <mergeCell ref="A223:B223"/>
    <mergeCell ref="A224:I224"/>
    <mergeCell ref="E6:G6"/>
    <mergeCell ref="E7:G7"/>
    <mergeCell ref="A8:D10"/>
    <mergeCell ref="E8:G8"/>
    <mergeCell ref="E9:G9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2"/>
  <sheetViews>
    <sheetView workbookViewId="0">
      <pane ySplit="13" topLeftCell="A164" activePane="bottomLeft" state="frozen"/>
      <selection pane="bottomLeft" activeCell="A169" sqref="A169:XFD169"/>
    </sheetView>
  </sheetViews>
  <sheetFormatPr defaultRowHeight="15" x14ac:dyDescent="0.25"/>
  <cols>
    <col min="1" max="1" width="9.140625" style="12"/>
    <col min="2" max="2" width="14" style="62" customWidth="1"/>
    <col min="3" max="3" width="9.42578125" style="12" customWidth="1"/>
    <col min="4" max="4" width="9.85546875" style="12" customWidth="1"/>
    <col min="5" max="5" width="9.7109375" style="12" customWidth="1"/>
    <col min="6" max="6" width="9.140625" style="12"/>
    <col min="7" max="7" width="9.85546875" style="12" customWidth="1"/>
    <col min="8" max="8" width="10.140625" style="12" customWidth="1"/>
    <col min="9" max="9" width="10.7109375" style="10" customWidth="1"/>
    <col min="10" max="10" width="9.140625" style="12"/>
    <col min="11" max="11" width="11.5703125" style="12" bestFit="1" customWidth="1"/>
    <col min="12" max="16384" width="9.140625" style="12"/>
  </cols>
  <sheetData>
    <row r="1" spans="1:22" ht="20.25" x14ac:dyDescent="0.3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11"/>
      <c r="K1" s="11"/>
    </row>
    <row r="2" spans="1:22" ht="20.25" x14ac:dyDescent="0.3">
      <c r="A2" s="235"/>
      <c r="B2" s="235"/>
      <c r="C2" s="235"/>
      <c r="D2" s="235"/>
      <c r="E2" s="235"/>
      <c r="F2" s="235"/>
      <c r="G2" s="235"/>
      <c r="H2" s="235"/>
      <c r="I2" s="235"/>
      <c r="J2" s="13"/>
      <c r="K2" s="13"/>
    </row>
    <row r="3" spans="1:22" ht="42.75" customHeight="1" x14ac:dyDescent="0.25">
      <c r="A3" s="236" t="s">
        <v>28</v>
      </c>
      <c r="B3" s="237"/>
      <c r="C3" s="237"/>
      <c r="D3" s="237"/>
      <c r="E3" s="237"/>
      <c r="F3" s="237"/>
      <c r="G3" s="237"/>
      <c r="H3" s="237"/>
      <c r="I3" s="237"/>
      <c r="J3" s="14"/>
      <c r="K3" s="14"/>
      <c r="N3" s="238"/>
      <c r="O3" s="239"/>
      <c r="P3" s="239"/>
      <c r="Q3" s="239"/>
      <c r="R3" s="239"/>
      <c r="S3" s="239"/>
      <c r="T3" s="239"/>
      <c r="U3" s="239"/>
      <c r="V3" s="239"/>
    </row>
    <row r="4" spans="1:22" ht="18.75" x14ac:dyDescent="0.25">
      <c r="A4" s="236" t="s">
        <v>32</v>
      </c>
      <c r="B4" s="237"/>
      <c r="C4" s="237"/>
      <c r="D4" s="237"/>
      <c r="E4" s="237"/>
      <c r="F4" s="237"/>
      <c r="G4" s="237"/>
      <c r="H4" s="237"/>
      <c r="I4" s="237"/>
      <c r="J4" s="89"/>
      <c r="K4" s="89"/>
    </row>
    <row r="5" spans="1:22" ht="7.5" customHeight="1" x14ac:dyDescent="0.25">
      <c r="A5" s="89"/>
      <c r="B5" s="15"/>
      <c r="C5" s="89"/>
      <c r="D5" s="16"/>
      <c r="E5" s="16"/>
      <c r="F5" s="16"/>
      <c r="G5" s="16"/>
      <c r="H5" s="17"/>
      <c r="I5" s="6"/>
      <c r="J5" s="18"/>
      <c r="K5" s="18"/>
    </row>
    <row r="6" spans="1:22" x14ac:dyDescent="0.25">
      <c r="A6" s="240" t="s">
        <v>1</v>
      </c>
      <c r="B6" s="241"/>
      <c r="C6" s="241"/>
      <c r="D6" s="241"/>
      <c r="E6" s="241"/>
      <c r="F6" s="241"/>
      <c r="G6" s="242"/>
      <c r="H6" s="243" t="s">
        <v>26</v>
      </c>
      <c r="I6" s="244"/>
    </row>
    <row r="7" spans="1:22" ht="72" x14ac:dyDescent="0.25">
      <c r="A7" s="249" t="s">
        <v>2</v>
      </c>
      <c r="B7" s="249"/>
      <c r="C7" s="249"/>
      <c r="D7" s="249"/>
      <c r="E7" s="250" t="s">
        <v>3</v>
      </c>
      <c r="F7" s="250"/>
      <c r="G7" s="19" t="s">
        <v>33</v>
      </c>
      <c r="H7" s="245"/>
      <c r="I7" s="246"/>
    </row>
    <row r="8" spans="1:22" x14ac:dyDescent="0.25">
      <c r="A8" s="251" t="s">
        <v>4</v>
      </c>
      <c r="B8" s="251"/>
      <c r="C8" s="251"/>
      <c r="D8" s="251"/>
      <c r="E8" s="250" t="s">
        <v>5</v>
      </c>
      <c r="F8" s="250"/>
      <c r="G8" s="20">
        <v>113.136</v>
      </c>
      <c r="H8" s="245"/>
      <c r="I8" s="246"/>
    </row>
    <row r="9" spans="1:22" x14ac:dyDescent="0.25">
      <c r="A9" s="252" t="s">
        <v>6</v>
      </c>
      <c r="B9" s="252"/>
      <c r="C9" s="252"/>
      <c r="D9" s="252"/>
      <c r="E9" s="250" t="s">
        <v>7</v>
      </c>
      <c r="F9" s="250"/>
      <c r="G9" s="20">
        <f>F218</f>
        <v>84.435800000000015</v>
      </c>
      <c r="H9" s="245"/>
      <c r="I9" s="246"/>
      <c r="K9" s="28"/>
      <c r="L9" s="27"/>
    </row>
    <row r="10" spans="1:22" x14ac:dyDescent="0.25">
      <c r="A10" s="252"/>
      <c r="B10" s="252"/>
      <c r="C10" s="252"/>
      <c r="D10" s="252"/>
      <c r="E10" s="253" t="s">
        <v>15</v>
      </c>
      <c r="F10" s="254"/>
      <c r="G10" s="20">
        <f>F230</f>
        <v>0</v>
      </c>
      <c r="H10" s="245"/>
      <c r="I10" s="246"/>
      <c r="J10" s="27"/>
      <c r="K10" s="27"/>
      <c r="L10" s="27"/>
    </row>
    <row r="11" spans="1:22" ht="27" customHeight="1" x14ac:dyDescent="0.25">
      <c r="A11" s="252"/>
      <c r="B11" s="252"/>
      <c r="C11" s="252"/>
      <c r="D11" s="252"/>
      <c r="E11" s="250" t="s">
        <v>8</v>
      </c>
      <c r="F11" s="250"/>
      <c r="G11" s="20">
        <f>G8-(G9+G10)</f>
        <v>28.700199999999981</v>
      </c>
      <c r="H11" s="247"/>
      <c r="I11" s="248"/>
      <c r="J11" s="63"/>
      <c r="K11" s="63"/>
    </row>
    <row r="12" spans="1:22" x14ac:dyDescent="0.25">
      <c r="J12" s="21"/>
      <c r="K12" s="21"/>
    </row>
    <row r="13" spans="1:22" ht="54.75" customHeight="1" x14ac:dyDescent="0.25">
      <c r="A13" s="22" t="s">
        <v>9</v>
      </c>
      <c r="B13" s="23" t="s">
        <v>10</v>
      </c>
      <c r="C13" s="22" t="s">
        <v>11</v>
      </c>
      <c r="D13" s="24" t="s">
        <v>27</v>
      </c>
      <c r="E13" s="24" t="s">
        <v>27</v>
      </c>
      <c r="F13" s="24" t="s">
        <v>18</v>
      </c>
      <c r="G13" s="25" t="s">
        <v>12</v>
      </c>
      <c r="H13" s="25" t="s">
        <v>13</v>
      </c>
      <c r="I13" s="64"/>
      <c r="J13" s="26"/>
      <c r="K13" s="26"/>
      <c r="L13" s="27"/>
      <c r="Q13" s="27"/>
      <c r="R13" s="27"/>
    </row>
    <row r="14" spans="1:22" x14ac:dyDescent="0.25">
      <c r="A14" s="29">
        <v>1</v>
      </c>
      <c r="B14" s="30">
        <v>91557097</v>
      </c>
      <c r="C14" s="31">
        <v>52.3</v>
      </c>
      <c r="D14" s="77">
        <v>4.8000000000000001E-2</v>
      </c>
      <c r="E14" s="77">
        <v>0.63200000000000001</v>
      </c>
      <c r="F14" s="32">
        <f>E14-D14</f>
        <v>0.58399999999999996</v>
      </c>
      <c r="G14" s="66">
        <f>(C14/C231)*G11</f>
        <v>0.12720404572842589</v>
      </c>
      <c r="H14" s="67">
        <f>G14+F14</f>
        <v>0.71120404572842588</v>
      </c>
      <c r="I14" s="42"/>
      <c r="J14" s="36"/>
      <c r="K14" s="4"/>
      <c r="L14" s="27"/>
      <c r="Q14" s="27"/>
      <c r="R14" s="27"/>
      <c r="S14" s="27"/>
      <c r="V14" s="27"/>
    </row>
    <row r="15" spans="1:22" x14ac:dyDescent="0.25">
      <c r="A15" s="29">
        <v>2</v>
      </c>
      <c r="B15" s="30">
        <v>91557095</v>
      </c>
      <c r="C15" s="31">
        <v>43.3</v>
      </c>
      <c r="D15" s="77">
        <v>4.2999999999999997E-2</v>
      </c>
      <c r="E15" s="77">
        <v>4.2999999999999997E-2</v>
      </c>
      <c r="F15" s="32">
        <f t="shared" ref="F15:F78" si="0">E15-D15</f>
        <v>0</v>
      </c>
      <c r="G15" s="66">
        <f>(C15/C231)*G11</f>
        <v>0.10531424818433731</v>
      </c>
      <c r="H15" s="67">
        <f t="shared" ref="H15:H78" si="1">G15+F15</f>
        <v>0.10531424818433731</v>
      </c>
      <c r="I15" s="42"/>
      <c r="J15" s="36"/>
      <c r="K15" s="4"/>
      <c r="L15" s="27"/>
      <c r="Q15" s="27"/>
      <c r="R15" s="27"/>
      <c r="S15" s="27"/>
      <c r="T15" s="27"/>
      <c r="U15" s="27"/>
      <c r="V15" s="27"/>
    </row>
    <row r="16" spans="1:22" x14ac:dyDescent="0.25">
      <c r="A16" s="29">
        <v>3</v>
      </c>
      <c r="B16" s="30">
        <v>91557091</v>
      </c>
      <c r="C16" s="31">
        <v>76.7</v>
      </c>
      <c r="D16" s="77">
        <v>0.28199999999999997</v>
      </c>
      <c r="E16" s="77">
        <v>1.732</v>
      </c>
      <c r="F16" s="32">
        <f>E16-D16</f>
        <v>1.45</v>
      </c>
      <c r="G16" s="66">
        <f>(C16/C231)*G11</f>
        <v>0.1865497190701772</v>
      </c>
      <c r="H16" s="67">
        <f t="shared" si="1"/>
        <v>1.6365497190701772</v>
      </c>
      <c r="I16" s="42"/>
      <c r="J16" s="36"/>
      <c r="K16" s="38"/>
      <c r="L16" s="27"/>
      <c r="M16" s="27"/>
      <c r="Q16" s="27"/>
      <c r="R16" s="27"/>
      <c r="S16" s="27"/>
      <c r="T16" s="27"/>
      <c r="U16" s="27"/>
      <c r="V16" s="27"/>
    </row>
    <row r="17" spans="1:22" x14ac:dyDescent="0.25">
      <c r="A17" s="29">
        <v>4</v>
      </c>
      <c r="B17" s="39">
        <v>91557092</v>
      </c>
      <c r="C17" s="31">
        <v>77.3</v>
      </c>
      <c r="D17" s="77">
        <v>0</v>
      </c>
      <c r="E17" s="77">
        <v>0.93200000000000005</v>
      </c>
      <c r="F17" s="32">
        <f t="shared" si="0"/>
        <v>0.93200000000000005</v>
      </c>
      <c r="G17" s="66">
        <f>(C17/C231)*G11</f>
        <v>0.18800903890644977</v>
      </c>
      <c r="H17" s="67">
        <f t="shared" si="1"/>
        <v>1.1200090389064499</v>
      </c>
      <c r="I17" s="42"/>
      <c r="J17" s="36"/>
      <c r="K17" s="4"/>
      <c r="L17" s="27"/>
      <c r="M17" s="27"/>
      <c r="Q17" s="27"/>
      <c r="R17" s="27"/>
      <c r="S17" s="27"/>
      <c r="T17" s="27"/>
      <c r="U17" s="27"/>
      <c r="V17" s="27"/>
    </row>
    <row r="18" spans="1:22" x14ac:dyDescent="0.25">
      <c r="A18" s="29">
        <v>5</v>
      </c>
      <c r="B18" s="39">
        <v>91557096</v>
      </c>
      <c r="C18" s="31">
        <v>47.6</v>
      </c>
      <c r="D18" s="77">
        <v>0.14199999999999999</v>
      </c>
      <c r="E18" s="77">
        <v>0.80500000000000005</v>
      </c>
      <c r="F18" s="32">
        <f t="shared" si="0"/>
        <v>0.66300000000000003</v>
      </c>
      <c r="G18" s="66">
        <f>(C18/C231)*G11</f>
        <v>0.11577270701095742</v>
      </c>
      <c r="H18" s="67">
        <f t="shared" si="1"/>
        <v>0.77877270701095747</v>
      </c>
      <c r="I18" s="42"/>
      <c r="J18" s="36"/>
      <c r="K18" s="4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x14ac:dyDescent="0.25">
      <c r="A19" s="29">
        <v>6</v>
      </c>
      <c r="B19" s="30">
        <v>91557098</v>
      </c>
      <c r="C19" s="31">
        <v>51.9</v>
      </c>
      <c r="D19" s="77">
        <v>0</v>
      </c>
      <c r="E19" s="77">
        <v>1.0999999999999999E-2</v>
      </c>
      <c r="F19" s="32">
        <f t="shared" si="0"/>
        <v>1.0999999999999999E-2</v>
      </c>
      <c r="G19" s="66">
        <f>(C19/C231)*G11</f>
        <v>0.12623116583757751</v>
      </c>
      <c r="H19" s="67">
        <f t="shared" si="1"/>
        <v>0.13723116583757752</v>
      </c>
      <c r="I19" s="42"/>
      <c r="J19" s="36"/>
      <c r="K19" s="4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A20" s="29">
        <v>7</v>
      </c>
      <c r="B20" s="30">
        <v>91557093</v>
      </c>
      <c r="C20" s="31">
        <v>48.5</v>
      </c>
      <c r="D20" s="77">
        <v>6.2E-2</v>
      </c>
      <c r="E20" s="77">
        <v>0.73799999999999999</v>
      </c>
      <c r="F20" s="32">
        <f t="shared" si="0"/>
        <v>0.67599999999999993</v>
      </c>
      <c r="G20" s="66">
        <f>(C20/C231)*G11</f>
        <v>0.11796168676536627</v>
      </c>
      <c r="H20" s="67">
        <f t="shared" si="1"/>
        <v>0.79396168676536616</v>
      </c>
      <c r="I20" s="42"/>
      <c r="J20" s="36"/>
      <c r="K20" s="4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x14ac:dyDescent="0.25">
      <c r="A21" s="29">
        <v>8</v>
      </c>
      <c r="B21" s="30">
        <v>91557094</v>
      </c>
      <c r="C21" s="31">
        <v>44.9</v>
      </c>
      <c r="D21" s="77">
        <v>0.02</v>
      </c>
      <c r="E21" s="77">
        <v>0.76900000000000002</v>
      </c>
      <c r="F21" s="32">
        <f t="shared" si="0"/>
        <v>0.749</v>
      </c>
      <c r="G21" s="66">
        <f>(C21/C231)*G11</f>
        <v>0.10920576774773084</v>
      </c>
      <c r="H21" s="67">
        <f t="shared" si="1"/>
        <v>0.85820576774773083</v>
      </c>
      <c r="I21" s="42"/>
      <c r="J21" s="36"/>
      <c r="K21" s="4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x14ac:dyDescent="0.25">
      <c r="A22" s="29">
        <v>9</v>
      </c>
      <c r="B22" s="30">
        <v>91557088</v>
      </c>
      <c r="C22" s="31">
        <v>63.3</v>
      </c>
      <c r="D22" s="77">
        <v>0</v>
      </c>
      <c r="E22" s="77">
        <v>0</v>
      </c>
      <c r="F22" s="32">
        <f t="shared" si="0"/>
        <v>0</v>
      </c>
      <c r="G22" s="66">
        <f>(C22/C231)*G11</f>
        <v>0.1539582427267564</v>
      </c>
      <c r="H22" s="67">
        <f t="shared" si="1"/>
        <v>0.1539582427267564</v>
      </c>
      <c r="I22" s="42"/>
      <c r="J22" s="36"/>
      <c r="K22" s="4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x14ac:dyDescent="0.25">
      <c r="A23" s="29">
        <v>10</v>
      </c>
      <c r="B23" s="30">
        <v>91556090</v>
      </c>
      <c r="C23" s="31">
        <v>36.5</v>
      </c>
      <c r="D23" s="77">
        <v>0.111</v>
      </c>
      <c r="E23" s="77">
        <v>0.67500000000000004</v>
      </c>
      <c r="F23" s="32">
        <f t="shared" si="0"/>
        <v>0.56400000000000006</v>
      </c>
      <c r="G23" s="66">
        <f>(C23/C231)*G11</f>
        <v>8.8775290039914828E-2</v>
      </c>
      <c r="H23" s="67">
        <f t="shared" si="1"/>
        <v>0.65277529003991486</v>
      </c>
      <c r="I23" s="42"/>
      <c r="J23" s="36"/>
      <c r="K23" s="4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x14ac:dyDescent="0.25">
      <c r="A24" s="29">
        <v>11</v>
      </c>
      <c r="B24" s="30">
        <v>91557087</v>
      </c>
      <c r="C24" s="31">
        <v>63.7</v>
      </c>
      <c r="D24" s="77">
        <v>9.9000000000000005E-2</v>
      </c>
      <c r="E24" s="77">
        <v>0.80600000000000005</v>
      </c>
      <c r="F24" s="32">
        <f t="shared" si="0"/>
        <v>0.70700000000000007</v>
      </c>
      <c r="G24" s="66">
        <f>(C24/C231)*G11</f>
        <v>0.15493112261760481</v>
      </c>
      <c r="H24" s="67">
        <f t="shared" si="1"/>
        <v>0.86193112261760485</v>
      </c>
      <c r="I24" s="42"/>
      <c r="J24" s="36"/>
      <c r="K24" s="4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x14ac:dyDescent="0.25">
      <c r="A25" s="29">
        <v>12</v>
      </c>
      <c r="B25" s="30">
        <v>91557089</v>
      </c>
      <c r="C25" s="31">
        <v>45.8</v>
      </c>
      <c r="D25" s="77">
        <v>0.14599999999999999</v>
      </c>
      <c r="E25" s="77">
        <v>0.63200000000000001</v>
      </c>
      <c r="F25" s="32">
        <f t="shared" si="0"/>
        <v>0.48599999999999999</v>
      </c>
      <c r="G25" s="66">
        <f>(C25/C231)*G11</f>
        <v>0.11139474750213969</v>
      </c>
      <c r="H25" s="67">
        <f t="shared" si="1"/>
        <v>0.59739474750213972</v>
      </c>
      <c r="I25" s="42"/>
      <c r="J25" s="36"/>
      <c r="K25" s="4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x14ac:dyDescent="0.25">
      <c r="A26" s="29">
        <v>13</v>
      </c>
      <c r="B26" s="30">
        <v>91557114</v>
      </c>
      <c r="C26" s="31">
        <v>52.8</v>
      </c>
      <c r="D26" s="77">
        <v>4.4999999999999998E-2</v>
      </c>
      <c r="E26" s="77">
        <v>4.4999999999999998E-2</v>
      </c>
      <c r="F26" s="32">
        <f t="shared" si="0"/>
        <v>0</v>
      </c>
      <c r="G26" s="66">
        <f>(C26/C231)*G11</f>
        <v>0.12842014559198639</v>
      </c>
      <c r="H26" s="67">
        <f t="shared" si="1"/>
        <v>0.12842014559198639</v>
      </c>
      <c r="I26" s="42"/>
      <c r="J26" s="36"/>
      <c r="K26" s="4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x14ac:dyDescent="0.25">
      <c r="A27" s="29">
        <v>14</v>
      </c>
      <c r="B27" s="30">
        <v>91557101</v>
      </c>
      <c r="C27" s="31">
        <v>43</v>
      </c>
      <c r="D27" s="77">
        <v>3.5999999999999997E-2</v>
      </c>
      <c r="E27" s="77">
        <v>3.5999999999999997E-2</v>
      </c>
      <c r="F27" s="32">
        <f t="shared" si="0"/>
        <v>0</v>
      </c>
      <c r="G27" s="66">
        <f>(C27/C231)*G11</f>
        <v>0.10458458826620103</v>
      </c>
      <c r="H27" s="67">
        <f t="shared" si="1"/>
        <v>0.10458458826620103</v>
      </c>
      <c r="I27" s="42"/>
      <c r="J27" s="36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x14ac:dyDescent="0.25">
      <c r="A28" s="29">
        <v>15</v>
      </c>
      <c r="B28" s="30">
        <v>91557102</v>
      </c>
      <c r="C28" s="31">
        <v>76.599999999999994</v>
      </c>
      <c r="D28" s="77">
        <v>6.7000000000000004E-2</v>
      </c>
      <c r="E28" s="77">
        <v>0.108</v>
      </c>
      <c r="F28" s="32">
        <f t="shared" si="0"/>
        <v>4.0999999999999995E-2</v>
      </c>
      <c r="G28" s="66">
        <f>(C28/C231)*G11</f>
        <v>0.18630649909746508</v>
      </c>
      <c r="H28" s="67">
        <f t="shared" si="1"/>
        <v>0.22730649909746509</v>
      </c>
      <c r="I28" s="42"/>
      <c r="J28" s="36"/>
      <c r="K28" s="4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x14ac:dyDescent="0.25">
      <c r="A29" s="29">
        <v>16</v>
      </c>
      <c r="B29" s="30">
        <v>91557105</v>
      </c>
      <c r="C29" s="31">
        <v>77</v>
      </c>
      <c r="D29" s="77">
        <v>0.27800000000000002</v>
      </c>
      <c r="E29" s="77">
        <v>1.5369999999999999</v>
      </c>
      <c r="F29" s="32">
        <f t="shared" si="0"/>
        <v>1.2589999999999999</v>
      </c>
      <c r="G29" s="66">
        <f>(C29/C231)*G11</f>
        <v>0.18727937898831348</v>
      </c>
      <c r="H29" s="67">
        <f t="shared" si="1"/>
        <v>1.4462793789883133</v>
      </c>
      <c r="I29" s="42"/>
      <c r="J29" s="36"/>
      <c r="K29" s="4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x14ac:dyDescent="0.25">
      <c r="A30" s="29">
        <v>17</v>
      </c>
      <c r="B30" s="30">
        <v>91557106</v>
      </c>
      <c r="C30" s="31">
        <v>47.6</v>
      </c>
      <c r="D30" s="77">
        <v>0</v>
      </c>
      <c r="E30" s="77">
        <v>8.9999999999999993E-3</v>
      </c>
      <c r="F30" s="32">
        <f t="shared" si="0"/>
        <v>8.9999999999999993E-3</v>
      </c>
      <c r="G30" s="66">
        <f>(C30/C231)*G11</f>
        <v>0.11577270701095742</v>
      </c>
      <c r="H30" s="67">
        <f t="shared" si="1"/>
        <v>0.12477270701095741</v>
      </c>
      <c r="I30" s="42"/>
      <c r="J30" s="36"/>
      <c r="K30" s="4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x14ac:dyDescent="0.25">
      <c r="A31" s="29">
        <v>18</v>
      </c>
      <c r="B31" s="30">
        <v>91557113</v>
      </c>
      <c r="C31" s="31">
        <v>51.9</v>
      </c>
      <c r="D31" s="77">
        <v>3.9E-2</v>
      </c>
      <c r="E31" s="77">
        <v>0.76700000000000002</v>
      </c>
      <c r="F31" s="32">
        <f t="shared" si="0"/>
        <v>0.72799999999999998</v>
      </c>
      <c r="G31" s="66">
        <f>(C31/C231)*G11</f>
        <v>0.12623116583757751</v>
      </c>
      <c r="H31" s="67">
        <f t="shared" si="1"/>
        <v>0.85423116583757752</v>
      </c>
      <c r="I31" s="42"/>
      <c r="J31" s="36"/>
      <c r="K31" s="4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x14ac:dyDescent="0.25">
      <c r="A32" s="29">
        <v>19</v>
      </c>
      <c r="B32" s="30">
        <v>91557111</v>
      </c>
      <c r="C32" s="31">
        <v>48.7</v>
      </c>
      <c r="D32" s="77">
        <v>3.9E-2</v>
      </c>
      <c r="E32" s="77">
        <v>0.318</v>
      </c>
      <c r="F32" s="32">
        <f t="shared" si="0"/>
        <v>0.27900000000000003</v>
      </c>
      <c r="G32" s="66">
        <f>(C32/C231)*G11</f>
        <v>0.11844812671079048</v>
      </c>
      <c r="H32" s="67">
        <f t="shared" si="1"/>
        <v>0.39744812671079049</v>
      </c>
      <c r="I32" s="42"/>
      <c r="J32" s="36"/>
      <c r="K32" s="4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x14ac:dyDescent="0.25">
      <c r="A33" s="29">
        <v>20</v>
      </c>
      <c r="B33" s="30">
        <v>91557112</v>
      </c>
      <c r="C33" s="31">
        <v>44.6</v>
      </c>
      <c r="D33" s="77">
        <v>3.5000000000000003E-2</v>
      </c>
      <c r="E33" s="77">
        <v>3.5000000000000003E-2</v>
      </c>
      <c r="F33" s="32">
        <f t="shared" si="0"/>
        <v>0</v>
      </c>
      <c r="G33" s="66">
        <f>(C33/C231)*G11</f>
        <v>0.10847610782959456</v>
      </c>
      <c r="H33" s="67">
        <f t="shared" si="1"/>
        <v>0.10847610782959456</v>
      </c>
      <c r="I33" s="42"/>
      <c r="J33" s="36"/>
      <c r="K33" s="4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x14ac:dyDescent="0.25">
      <c r="A34" s="29">
        <v>21</v>
      </c>
      <c r="B34" s="30">
        <v>91557107</v>
      </c>
      <c r="C34" s="31">
        <v>63.7</v>
      </c>
      <c r="D34" s="77">
        <v>0</v>
      </c>
      <c r="E34" s="77">
        <v>0</v>
      </c>
      <c r="F34" s="32">
        <f t="shared" si="0"/>
        <v>0</v>
      </c>
      <c r="G34" s="66">
        <f>(C34/C231)*G11</f>
        <v>0.15493112261760481</v>
      </c>
      <c r="H34" s="67">
        <f t="shared" si="1"/>
        <v>0.15493112261760481</v>
      </c>
      <c r="I34" s="42"/>
      <c r="J34" s="36"/>
      <c r="K34" s="4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x14ac:dyDescent="0.25">
      <c r="A35" s="29">
        <v>22</v>
      </c>
      <c r="B35" s="30">
        <v>91557109</v>
      </c>
      <c r="C35" s="31">
        <v>36.6</v>
      </c>
      <c r="D35" s="77">
        <v>2.7E-2</v>
      </c>
      <c r="E35" s="77">
        <v>0.53800000000000003</v>
      </c>
      <c r="F35" s="32">
        <f t="shared" si="0"/>
        <v>0.51100000000000001</v>
      </c>
      <c r="G35" s="66">
        <f>(C35/C231)*G11</f>
        <v>8.9018510012626936E-2</v>
      </c>
      <c r="H35" s="67">
        <f t="shared" si="1"/>
        <v>0.60001851001262696</v>
      </c>
      <c r="I35" s="42"/>
      <c r="J35" s="36"/>
      <c r="K35" s="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x14ac:dyDescent="0.25">
      <c r="A36" s="29">
        <v>23</v>
      </c>
      <c r="B36" s="30">
        <v>91557108</v>
      </c>
      <c r="C36" s="31">
        <v>63.7</v>
      </c>
      <c r="D36" s="77">
        <v>0</v>
      </c>
      <c r="E36" s="77">
        <v>0</v>
      </c>
      <c r="F36" s="32">
        <f t="shared" si="0"/>
        <v>0</v>
      </c>
      <c r="G36" s="66">
        <f>(C36/C231)*G11</f>
        <v>0.15493112261760481</v>
      </c>
      <c r="H36" s="67">
        <f t="shared" si="1"/>
        <v>0.15493112261760481</v>
      </c>
      <c r="I36" s="42"/>
      <c r="J36" s="36"/>
      <c r="K36" s="4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x14ac:dyDescent="0.25">
      <c r="A37" s="29">
        <v>24</v>
      </c>
      <c r="B37" s="30">
        <v>91557110</v>
      </c>
      <c r="C37" s="31">
        <v>45.5</v>
      </c>
      <c r="D37" s="77">
        <v>0.14599999999999999</v>
      </c>
      <c r="E37" s="77">
        <v>0.82499999999999996</v>
      </c>
      <c r="F37" s="32">
        <f t="shared" si="0"/>
        <v>0.67899999999999994</v>
      </c>
      <c r="G37" s="66">
        <f>(C37/C231)*G11</f>
        <v>0.11066508758400342</v>
      </c>
      <c r="H37" s="67">
        <f t="shared" si="1"/>
        <v>0.78966508758400333</v>
      </c>
      <c r="I37" s="42"/>
      <c r="J37" s="36"/>
      <c r="K37" s="4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x14ac:dyDescent="0.25">
      <c r="A38" s="29">
        <v>25</v>
      </c>
      <c r="B38" s="30">
        <v>91557103</v>
      </c>
      <c r="C38" s="31">
        <v>52.9</v>
      </c>
      <c r="D38" s="77">
        <v>0.16200000000000001</v>
      </c>
      <c r="E38" s="77">
        <v>0.80200000000000005</v>
      </c>
      <c r="F38" s="32">
        <f t="shared" si="0"/>
        <v>0.64</v>
      </c>
      <c r="G38" s="66">
        <f>(C38/C231)*G11</f>
        <v>0.12866336556469848</v>
      </c>
      <c r="H38" s="67">
        <f t="shared" si="1"/>
        <v>0.7686633655646985</v>
      </c>
      <c r="I38" s="42"/>
      <c r="J38" s="36"/>
      <c r="K38" s="4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x14ac:dyDescent="0.25">
      <c r="A39" s="29">
        <v>26</v>
      </c>
      <c r="B39" s="30">
        <v>91505798</v>
      </c>
      <c r="C39" s="31">
        <v>42.9</v>
      </c>
      <c r="D39" s="77">
        <v>3.7999999999999999E-2</v>
      </c>
      <c r="E39" s="77">
        <v>3.8399999999999997E-2</v>
      </c>
      <c r="F39" s="32">
        <f t="shared" si="0"/>
        <v>3.9999999999999758E-4</v>
      </c>
      <c r="G39" s="66">
        <f>(C39/C231)*G11</f>
        <v>0.10434136829348893</v>
      </c>
      <c r="H39" s="67">
        <f t="shared" si="1"/>
        <v>0.10474136829348893</v>
      </c>
      <c r="I39" s="42"/>
      <c r="J39" s="36"/>
      <c r="K39" s="4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x14ac:dyDescent="0.25">
      <c r="A40" s="29">
        <v>27</v>
      </c>
      <c r="B40" s="30">
        <v>91505802</v>
      </c>
      <c r="C40" s="31">
        <v>76.8</v>
      </c>
      <c r="D40" s="77">
        <v>0.182</v>
      </c>
      <c r="E40" s="77">
        <v>1.6040000000000001</v>
      </c>
      <c r="F40" s="32">
        <f t="shared" si="0"/>
        <v>1.4220000000000002</v>
      </c>
      <c r="G40" s="66">
        <f>(C40/C231)*G11</f>
        <v>0.18679293904288927</v>
      </c>
      <c r="H40" s="67">
        <f t="shared" si="1"/>
        <v>1.6087929390428894</v>
      </c>
      <c r="I40" s="42"/>
      <c r="J40" s="36"/>
      <c r="K40" s="4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x14ac:dyDescent="0.25">
      <c r="A41" s="29">
        <v>28</v>
      </c>
      <c r="B41" s="30">
        <v>91505804</v>
      </c>
      <c r="C41" s="31">
        <v>78.5</v>
      </c>
      <c r="D41" s="77">
        <v>0</v>
      </c>
      <c r="E41" s="77">
        <v>0</v>
      </c>
      <c r="F41" s="32">
        <f t="shared" si="0"/>
        <v>0</v>
      </c>
      <c r="G41" s="66">
        <f>(C41/C231)*G11</f>
        <v>0.1909276785789949</v>
      </c>
      <c r="H41" s="67">
        <f t="shared" si="1"/>
        <v>0.1909276785789949</v>
      </c>
      <c r="I41" s="42"/>
      <c r="J41" s="36"/>
      <c r="K41" s="4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x14ac:dyDescent="0.25">
      <c r="A42" s="29">
        <v>29</v>
      </c>
      <c r="B42" s="30">
        <v>91505803</v>
      </c>
      <c r="C42" s="31">
        <v>47.8</v>
      </c>
      <c r="D42" s="77">
        <v>8.7999999999999995E-2</v>
      </c>
      <c r="E42" s="77">
        <v>0.42699999999999999</v>
      </c>
      <c r="F42" s="32">
        <f t="shared" si="0"/>
        <v>0.33899999999999997</v>
      </c>
      <c r="G42" s="66">
        <f>(C42/C231)*G11</f>
        <v>0.11625914695638159</v>
      </c>
      <c r="H42" s="67">
        <f t="shared" si="1"/>
        <v>0.45525914695638159</v>
      </c>
      <c r="I42" s="42"/>
      <c r="J42" s="36"/>
      <c r="K42" s="4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x14ac:dyDescent="0.25">
      <c r="A43" s="29">
        <v>30</v>
      </c>
      <c r="B43" s="30">
        <v>91557099</v>
      </c>
      <c r="C43" s="31">
        <v>52.1</v>
      </c>
      <c r="D43" s="77">
        <v>0.113</v>
      </c>
      <c r="E43" s="77">
        <v>0.63900000000000001</v>
      </c>
      <c r="F43" s="32">
        <f t="shared" si="0"/>
        <v>0.52600000000000002</v>
      </c>
      <c r="G43" s="66">
        <f>(C43/C231)*G11</f>
        <v>0.1267176057830017</v>
      </c>
      <c r="H43" s="67">
        <f t="shared" si="1"/>
        <v>0.65271760578300175</v>
      </c>
      <c r="I43" s="42"/>
      <c r="J43" s="36"/>
      <c r="K43" s="4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x14ac:dyDescent="0.25">
      <c r="A44" s="29">
        <v>31</v>
      </c>
      <c r="B44" s="30">
        <v>91557104</v>
      </c>
      <c r="C44" s="31">
        <v>48.5</v>
      </c>
      <c r="D44" s="77">
        <v>1.9E-2</v>
      </c>
      <c r="E44" s="77">
        <v>0.16800000000000001</v>
      </c>
      <c r="F44" s="32">
        <f t="shared" si="0"/>
        <v>0.14900000000000002</v>
      </c>
      <c r="G44" s="66">
        <f>(C44/C231)*G11</f>
        <v>0.11796168676536627</v>
      </c>
      <c r="H44" s="67">
        <f t="shared" si="1"/>
        <v>0.2669616867653663</v>
      </c>
      <c r="I44" s="42"/>
      <c r="J44" s="36"/>
      <c r="K44" s="4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x14ac:dyDescent="0.25">
      <c r="A45" s="29">
        <v>32</v>
      </c>
      <c r="B45" s="30">
        <v>91557100</v>
      </c>
      <c r="C45" s="31">
        <v>44.7</v>
      </c>
      <c r="D45" s="77">
        <v>0.153</v>
      </c>
      <c r="E45" s="77">
        <v>0.873</v>
      </c>
      <c r="F45" s="32">
        <f t="shared" si="0"/>
        <v>0.72</v>
      </c>
      <c r="G45" s="66">
        <f>(C45/C231)*G11</f>
        <v>0.10871932780230666</v>
      </c>
      <c r="H45" s="67">
        <f t="shared" si="1"/>
        <v>0.82871932780230662</v>
      </c>
      <c r="I45" s="42"/>
      <c r="J45" s="36"/>
      <c r="K45" s="4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x14ac:dyDescent="0.25">
      <c r="A46" s="29">
        <v>33</v>
      </c>
      <c r="B46" s="30">
        <v>91505805</v>
      </c>
      <c r="C46" s="31">
        <v>63.7</v>
      </c>
      <c r="D46" s="77">
        <v>0</v>
      </c>
      <c r="E46" s="77">
        <v>0.8</v>
      </c>
      <c r="F46" s="32">
        <f t="shared" si="0"/>
        <v>0.8</v>
      </c>
      <c r="G46" s="66">
        <f>(C46/C231)*G11</f>
        <v>0.15493112261760481</v>
      </c>
      <c r="H46" s="67">
        <f t="shared" si="1"/>
        <v>0.95493112261760482</v>
      </c>
      <c r="I46" s="42"/>
      <c r="J46" s="36"/>
      <c r="K46" s="4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x14ac:dyDescent="0.25">
      <c r="A47" s="29">
        <v>34</v>
      </c>
      <c r="B47" s="30">
        <v>91505799</v>
      </c>
      <c r="C47" s="31">
        <v>36.700000000000003</v>
      </c>
      <c r="D47" s="77">
        <v>7.8E-2</v>
      </c>
      <c r="E47" s="77">
        <v>7.8E-2</v>
      </c>
      <c r="F47" s="32">
        <f t="shared" si="0"/>
        <v>0</v>
      </c>
      <c r="G47" s="66">
        <f>(C47/C231)*G11</f>
        <v>8.9261729985339031E-2</v>
      </c>
      <c r="H47" s="67">
        <f t="shared" si="1"/>
        <v>8.9261729985339031E-2</v>
      </c>
      <c r="I47" s="42"/>
      <c r="J47" s="36"/>
      <c r="K47" s="4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x14ac:dyDescent="0.25">
      <c r="A48" s="29">
        <v>35</v>
      </c>
      <c r="B48" s="30">
        <v>91505700</v>
      </c>
      <c r="C48" s="31">
        <v>64.099999999999994</v>
      </c>
      <c r="D48" s="77">
        <v>6.0999999999999999E-2</v>
      </c>
      <c r="E48" s="77">
        <v>6.0999999999999999E-2</v>
      </c>
      <c r="F48" s="32">
        <f t="shared" si="0"/>
        <v>0</v>
      </c>
      <c r="G48" s="66">
        <f>(C48/C231)*G11</f>
        <v>0.15590400250845313</v>
      </c>
      <c r="H48" s="67">
        <f t="shared" si="1"/>
        <v>0.15590400250845313</v>
      </c>
      <c r="I48" s="42"/>
      <c r="J48" s="36"/>
      <c r="K48" s="4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x14ac:dyDescent="0.25">
      <c r="A49" s="29">
        <v>36</v>
      </c>
      <c r="B49" s="30">
        <v>91505801</v>
      </c>
      <c r="C49" s="31">
        <v>45.7</v>
      </c>
      <c r="D49" s="77">
        <v>0</v>
      </c>
      <c r="E49" s="77">
        <v>0.32400000000000001</v>
      </c>
      <c r="F49" s="32">
        <f t="shared" si="0"/>
        <v>0.32400000000000001</v>
      </c>
      <c r="G49" s="66">
        <f>(C49/C231)*G11</f>
        <v>0.11115152752942761</v>
      </c>
      <c r="H49" s="67">
        <f t="shared" si="1"/>
        <v>0.43515152752942765</v>
      </c>
      <c r="I49" s="42"/>
      <c r="J49" s="36"/>
      <c r="K49" s="4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x14ac:dyDescent="0.25">
      <c r="A50" s="29">
        <v>37</v>
      </c>
      <c r="B50" s="30">
        <v>91557122</v>
      </c>
      <c r="C50" s="31">
        <v>52.8</v>
      </c>
      <c r="D50" s="77">
        <v>6.5000000000000002E-2</v>
      </c>
      <c r="E50" s="77">
        <v>0.67200000000000004</v>
      </c>
      <c r="F50" s="32">
        <f t="shared" si="0"/>
        <v>0.60699999999999998</v>
      </c>
      <c r="G50" s="66">
        <f>(C50/C231)*G11</f>
        <v>0.12842014559198639</v>
      </c>
      <c r="H50" s="67">
        <f t="shared" si="1"/>
        <v>0.73542014559198643</v>
      </c>
      <c r="I50" s="42"/>
      <c r="J50" s="36"/>
      <c r="K50" s="4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x14ac:dyDescent="0.25">
      <c r="A51" s="29">
        <v>38</v>
      </c>
      <c r="B51" s="30">
        <v>91505791</v>
      </c>
      <c r="C51" s="31">
        <v>43.4</v>
      </c>
      <c r="D51" s="77">
        <v>7.0999999999999994E-2</v>
      </c>
      <c r="E51" s="77">
        <v>7.0999999999999994E-2</v>
      </c>
      <c r="F51" s="32">
        <f t="shared" si="0"/>
        <v>0</v>
      </c>
      <c r="G51" s="66">
        <f>(C51/C231)*G11</f>
        <v>0.10555746815704942</v>
      </c>
      <c r="H51" s="67">
        <f t="shared" si="1"/>
        <v>0.10555746815704942</v>
      </c>
      <c r="I51" s="42"/>
      <c r="J51" s="36"/>
      <c r="K51" s="4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x14ac:dyDescent="0.25">
      <c r="A52" s="29">
        <v>39</v>
      </c>
      <c r="B52" s="30">
        <v>91505790</v>
      </c>
      <c r="C52" s="31">
        <v>76.8</v>
      </c>
      <c r="D52" s="77">
        <v>6.9000000000000006E-2</v>
      </c>
      <c r="E52" s="77">
        <v>0.373</v>
      </c>
      <c r="F52" s="32">
        <f t="shared" si="0"/>
        <v>0.30399999999999999</v>
      </c>
      <c r="G52" s="66">
        <f>(C52/C231)*G11</f>
        <v>0.18679293904288927</v>
      </c>
      <c r="H52" s="67">
        <f t="shared" si="1"/>
        <v>0.49079293904288923</v>
      </c>
      <c r="I52" s="42"/>
      <c r="J52" s="36"/>
      <c r="K52" s="4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x14ac:dyDescent="0.25">
      <c r="A53" s="29">
        <v>40</v>
      </c>
      <c r="B53" s="30">
        <v>91505793</v>
      </c>
      <c r="C53" s="31">
        <v>77.7</v>
      </c>
      <c r="D53" s="77">
        <v>0.14299999999999999</v>
      </c>
      <c r="E53" s="77">
        <v>0.48699999999999999</v>
      </c>
      <c r="F53" s="32">
        <f t="shared" si="0"/>
        <v>0.34399999999999997</v>
      </c>
      <c r="G53" s="66">
        <f>(C53/C231)*G11</f>
        <v>0.18898191879729814</v>
      </c>
      <c r="H53" s="67">
        <f t="shared" si="1"/>
        <v>0.53298191879729817</v>
      </c>
      <c r="I53" s="42"/>
      <c r="J53" s="36"/>
      <c r="K53" s="4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x14ac:dyDescent="0.25">
      <c r="A54" s="29">
        <v>41</v>
      </c>
      <c r="B54" s="30">
        <v>91505792</v>
      </c>
      <c r="C54" s="31">
        <v>47.8</v>
      </c>
      <c r="D54" s="77">
        <v>0.122</v>
      </c>
      <c r="E54" s="77">
        <v>0.122</v>
      </c>
      <c r="F54" s="32">
        <f t="shared" si="0"/>
        <v>0</v>
      </c>
      <c r="G54" s="66">
        <f>(C54/C231)*G11</f>
        <v>0.11625914695638159</v>
      </c>
      <c r="H54" s="67">
        <f t="shared" si="1"/>
        <v>0.11625914695638159</v>
      </c>
      <c r="I54" s="42"/>
      <c r="J54" s="36"/>
      <c r="K54" s="4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x14ac:dyDescent="0.25">
      <c r="A55" s="29">
        <v>42</v>
      </c>
      <c r="B55" s="30">
        <v>91557118</v>
      </c>
      <c r="C55" s="31">
        <v>51.7</v>
      </c>
      <c r="D55" s="77">
        <v>9.8000000000000004E-2</v>
      </c>
      <c r="E55" s="77">
        <v>0.307</v>
      </c>
      <c r="F55" s="32">
        <f t="shared" si="0"/>
        <v>0.20899999999999999</v>
      </c>
      <c r="G55" s="66">
        <f>(C55/C231)*G11</f>
        <v>0.12574472589215333</v>
      </c>
      <c r="H55" s="67">
        <f t="shared" si="1"/>
        <v>0.33474472589215332</v>
      </c>
      <c r="I55" s="42"/>
      <c r="J55" s="36"/>
      <c r="K55" s="4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x14ac:dyDescent="0.25">
      <c r="A56" s="29">
        <v>43</v>
      </c>
      <c r="B56" s="30">
        <v>91557117</v>
      </c>
      <c r="C56" s="31">
        <v>48.4</v>
      </c>
      <c r="D56" s="77">
        <v>0.153</v>
      </c>
      <c r="E56" s="77">
        <v>0.74299999999999999</v>
      </c>
      <c r="F56" s="32">
        <f t="shared" si="0"/>
        <v>0.59</v>
      </c>
      <c r="G56" s="66">
        <f>(C56/C231)*G11</f>
        <v>0.11771846679265419</v>
      </c>
      <c r="H56" s="67">
        <f t="shared" si="1"/>
        <v>0.70771846679265416</v>
      </c>
      <c r="I56" s="42"/>
      <c r="J56" s="36"/>
      <c r="K56" s="4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x14ac:dyDescent="0.25">
      <c r="A57" s="29">
        <v>44</v>
      </c>
      <c r="B57" s="30">
        <v>91557116</v>
      </c>
      <c r="C57" s="31">
        <v>44.9</v>
      </c>
      <c r="D57" s="77">
        <v>0.18</v>
      </c>
      <c r="E57" s="77">
        <v>0.23100000000000001</v>
      </c>
      <c r="F57" s="32">
        <f t="shared" si="0"/>
        <v>5.1000000000000018E-2</v>
      </c>
      <c r="G57" s="66">
        <f>(C57/C231)*G11</f>
        <v>0.10920576774773084</v>
      </c>
      <c r="H57" s="67">
        <f t="shared" si="1"/>
        <v>0.16020576774773088</v>
      </c>
      <c r="I57" s="42"/>
      <c r="J57" s="36"/>
      <c r="K57" s="4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x14ac:dyDescent="0.25">
      <c r="A58" s="29">
        <v>45</v>
      </c>
      <c r="B58" s="30">
        <v>91505794</v>
      </c>
      <c r="C58" s="31">
        <v>63.6</v>
      </c>
      <c r="D58" s="77">
        <v>0.05</v>
      </c>
      <c r="E58" s="77">
        <v>0.64380000000000004</v>
      </c>
      <c r="F58" s="32">
        <f t="shared" si="0"/>
        <v>0.59379999999999999</v>
      </c>
      <c r="G58" s="66">
        <f>(C58/C231)*G11</f>
        <v>0.15468790264489271</v>
      </c>
      <c r="H58" s="67">
        <f t="shared" si="1"/>
        <v>0.74848790264489273</v>
      </c>
      <c r="I58" s="42"/>
      <c r="J58" s="36"/>
      <c r="K58" s="4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x14ac:dyDescent="0.25">
      <c r="A59" s="29">
        <v>46</v>
      </c>
      <c r="B59" s="30">
        <v>91505797</v>
      </c>
      <c r="C59" s="31">
        <v>36.700000000000003</v>
      </c>
      <c r="D59" s="77">
        <v>2.8000000000000001E-2</v>
      </c>
      <c r="E59" s="77">
        <v>0.65210000000000001</v>
      </c>
      <c r="F59" s="32">
        <f t="shared" si="0"/>
        <v>0.62409999999999999</v>
      </c>
      <c r="G59" s="66">
        <f>(C59/C231)*G11</f>
        <v>8.9261729985339031E-2</v>
      </c>
      <c r="H59" s="67">
        <f t="shared" si="1"/>
        <v>0.71336172998533898</v>
      </c>
      <c r="I59" s="42"/>
      <c r="J59" s="36"/>
      <c r="K59" s="4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x14ac:dyDescent="0.25">
      <c r="A60" s="29">
        <v>47</v>
      </c>
      <c r="B60" s="30">
        <v>91505796</v>
      </c>
      <c r="C60" s="31">
        <v>64</v>
      </c>
      <c r="D60" s="77">
        <v>0.111</v>
      </c>
      <c r="E60" s="77">
        <v>0.59409999999999996</v>
      </c>
      <c r="F60" s="32">
        <f t="shared" si="0"/>
        <v>0.48309999999999997</v>
      </c>
      <c r="G60" s="66">
        <f>(C60/C231)*G11</f>
        <v>0.15566078253574106</v>
      </c>
      <c r="H60" s="67">
        <f t="shared" si="1"/>
        <v>0.63876078253574109</v>
      </c>
      <c r="I60" s="42"/>
      <c r="J60" s="36"/>
      <c r="K60" s="4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x14ac:dyDescent="0.25">
      <c r="A61" s="29">
        <v>48</v>
      </c>
      <c r="B61" s="30">
        <v>91505795</v>
      </c>
      <c r="C61" s="31">
        <v>45.7</v>
      </c>
      <c r="D61" s="77">
        <v>4.4999999999999998E-2</v>
      </c>
      <c r="E61" s="77">
        <v>0.111</v>
      </c>
      <c r="F61" s="32">
        <f t="shared" si="0"/>
        <v>6.6000000000000003E-2</v>
      </c>
      <c r="G61" s="66">
        <f>(C61/C231)*G11</f>
        <v>0.11115152752942761</v>
      </c>
      <c r="H61" s="67">
        <f t="shared" si="1"/>
        <v>0.17715152752942762</v>
      </c>
      <c r="I61" s="42"/>
      <c r="J61" s="36"/>
      <c r="K61" s="4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x14ac:dyDescent="0.25">
      <c r="A62" s="29">
        <v>49</v>
      </c>
      <c r="B62" s="30">
        <v>91557127</v>
      </c>
      <c r="C62" s="31">
        <v>52.8</v>
      </c>
      <c r="D62" s="77">
        <v>0</v>
      </c>
      <c r="E62" s="77">
        <v>0.65400000000000003</v>
      </c>
      <c r="F62" s="32">
        <f t="shared" si="0"/>
        <v>0.65400000000000003</v>
      </c>
      <c r="G62" s="66">
        <f>(C62/C231)*G11</f>
        <v>0.12842014559198639</v>
      </c>
      <c r="H62" s="67">
        <f t="shared" si="1"/>
        <v>0.78242014559198636</v>
      </c>
      <c r="I62" s="42"/>
      <c r="J62" s="36"/>
      <c r="K62" s="4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x14ac:dyDescent="0.25">
      <c r="A63" s="29">
        <v>50</v>
      </c>
      <c r="B63" s="30">
        <v>91557129</v>
      </c>
      <c r="C63" s="31">
        <v>43.5</v>
      </c>
      <c r="D63" s="77">
        <v>0</v>
      </c>
      <c r="E63" s="77">
        <v>9.2999999999999999E-2</v>
      </c>
      <c r="F63" s="32">
        <f t="shared" si="0"/>
        <v>9.2999999999999999E-2</v>
      </c>
      <c r="G63" s="66">
        <f>(C63/C231)*G11</f>
        <v>0.10580068812976151</v>
      </c>
      <c r="H63" s="67">
        <f t="shared" si="1"/>
        <v>0.19880068812976151</v>
      </c>
      <c r="I63" s="42"/>
      <c r="J63" s="36"/>
      <c r="K63" s="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x14ac:dyDescent="0.25">
      <c r="A64" s="29">
        <v>51</v>
      </c>
      <c r="B64" s="30">
        <v>91557130</v>
      </c>
      <c r="C64" s="31">
        <v>76.900000000000006</v>
      </c>
      <c r="D64" s="77">
        <v>3.5000000000000003E-2</v>
      </c>
      <c r="E64" s="77">
        <v>0.58799999999999997</v>
      </c>
      <c r="F64" s="32">
        <f t="shared" si="0"/>
        <v>0.55299999999999994</v>
      </c>
      <c r="G64" s="66">
        <f>(C64/C231)*G11</f>
        <v>0.18703615901560139</v>
      </c>
      <c r="H64" s="67">
        <f t="shared" si="1"/>
        <v>0.74003615901560127</v>
      </c>
      <c r="I64" s="42"/>
      <c r="J64" s="36"/>
      <c r="K64" s="4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x14ac:dyDescent="0.25">
      <c r="A65" s="29">
        <v>52</v>
      </c>
      <c r="B65" s="39">
        <v>91557126</v>
      </c>
      <c r="C65" s="31">
        <v>77.900000000000006</v>
      </c>
      <c r="D65" s="77">
        <v>0.224</v>
      </c>
      <c r="E65" s="77">
        <v>1.294</v>
      </c>
      <c r="F65" s="32">
        <f t="shared" si="0"/>
        <v>1.07</v>
      </c>
      <c r="G65" s="66">
        <f>(C65/C231)*G11</f>
        <v>0.18946835874272233</v>
      </c>
      <c r="H65" s="67">
        <f t="shared" si="1"/>
        <v>1.2594683587427224</v>
      </c>
      <c r="I65" s="42"/>
      <c r="J65" s="36"/>
      <c r="K65" s="4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x14ac:dyDescent="0.25">
      <c r="A66" s="29">
        <v>53</v>
      </c>
      <c r="B66" s="30">
        <v>91557125</v>
      </c>
      <c r="C66" s="31">
        <v>47.8</v>
      </c>
      <c r="D66" s="77">
        <v>9.2999999999999999E-2</v>
      </c>
      <c r="E66" s="77">
        <v>0.49199999999999999</v>
      </c>
      <c r="F66" s="32">
        <f t="shared" si="0"/>
        <v>0.39900000000000002</v>
      </c>
      <c r="G66" s="66">
        <f>(C66/C231)*G11</f>
        <v>0.11625914695638159</v>
      </c>
      <c r="H66" s="67">
        <f t="shared" si="1"/>
        <v>0.51525914695638164</v>
      </c>
      <c r="I66" s="42"/>
      <c r="J66" s="36"/>
      <c r="K66" s="4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x14ac:dyDescent="0.25">
      <c r="A67" s="29">
        <v>54</v>
      </c>
      <c r="B67" s="30">
        <v>91557123</v>
      </c>
      <c r="C67" s="31">
        <v>51.6</v>
      </c>
      <c r="D67" s="77">
        <v>0</v>
      </c>
      <c r="E67" s="77">
        <v>0</v>
      </c>
      <c r="F67" s="32">
        <f t="shared" si="0"/>
        <v>0</v>
      </c>
      <c r="G67" s="66">
        <f>(C67/C231)*G11</f>
        <v>0.12550150591944123</v>
      </c>
      <c r="H67" s="67">
        <f t="shared" si="1"/>
        <v>0.12550150591944123</v>
      </c>
      <c r="I67" s="42"/>
      <c r="J67" s="36"/>
      <c r="K67" s="4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x14ac:dyDescent="0.25">
      <c r="A68" s="29">
        <v>55</v>
      </c>
      <c r="B68" s="30">
        <v>91557128</v>
      </c>
      <c r="C68" s="31">
        <v>48.3</v>
      </c>
      <c r="D68" s="77">
        <v>8.7999999999999995E-2</v>
      </c>
      <c r="E68" s="77">
        <v>0.49199999999999999</v>
      </c>
      <c r="F68" s="32">
        <f t="shared" si="0"/>
        <v>0.40400000000000003</v>
      </c>
      <c r="G68" s="66">
        <f>(C68/C231)*G11</f>
        <v>0.11747524681994209</v>
      </c>
      <c r="H68" s="67">
        <f t="shared" si="1"/>
        <v>0.52147524681994217</v>
      </c>
      <c r="I68" s="42"/>
      <c r="J68" s="36"/>
      <c r="K68" s="4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x14ac:dyDescent="0.25">
      <c r="A69" s="29">
        <v>56</v>
      </c>
      <c r="B69" s="30">
        <v>91557124</v>
      </c>
      <c r="C69" s="31">
        <v>44.6</v>
      </c>
      <c r="D69" s="77">
        <v>0</v>
      </c>
      <c r="E69" s="77">
        <v>0</v>
      </c>
      <c r="F69" s="32">
        <f t="shared" si="0"/>
        <v>0</v>
      </c>
      <c r="G69" s="66">
        <f>(C69/C231)*G11</f>
        <v>0.10847610782959456</v>
      </c>
      <c r="H69" s="67">
        <f t="shared" si="1"/>
        <v>0.10847610782959456</v>
      </c>
      <c r="I69" s="42"/>
      <c r="J69" s="36"/>
      <c r="K69" s="4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x14ac:dyDescent="0.25">
      <c r="A70" s="29">
        <v>57</v>
      </c>
      <c r="B70" s="30">
        <v>91557115</v>
      </c>
      <c r="C70" s="31">
        <v>63.6</v>
      </c>
      <c r="D70" s="77">
        <v>5.8999999999999997E-2</v>
      </c>
      <c r="E70" s="77">
        <v>5.8999999999999997E-2</v>
      </c>
      <c r="F70" s="32">
        <f t="shared" si="0"/>
        <v>0</v>
      </c>
      <c r="G70" s="66">
        <f>(C70/C231)*G11</f>
        <v>0.15468790264489271</v>
      </c>
      <c r="H70" s="67">
        <f t="shared" si="1"/>
        <v>0.15468790264489271</v>
      </c>
      <c r="I70" s="42"/>
      <c r="J70" s="36"/>
      <c r="K70" s="4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22" x14ac:dyDescent="0.25">
      <c r="A71" s="29">
        <v>58</v>
      </c>
      <c r="B71" s="30">
        <v>91557119</v>
      </c>
      <c r="C71" s="31">
        <v>36.6</v>
      </c>
      <c r="D71" s="77">
        <v>0.125</v>
      </c>
      <c r="E71" s="77">
        <v>0.75800000000000001</v>
      </c>
      <c r="F71" s="32">
        <f t="shared" si="0"/>
        <v>0.63300000000000001</v>
      </c>
      <c r="G71" s="66">
        <f>(C71/C231)*G11</f>
        <v>8.9018510012626936E-2</v>
      </c>
      <c r="H71" s="67">
        <f t="shared" si="1"/>
        <v>0.72201851001262696</v>
      </c>
      <c r="I71" s="42"/>
      <c r="J71" s="36"/>
      <c r="K71" s="4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x14ac:dyDescent="0.25">
      <c r="A72" s="29">
        <v>59</v>
      </c>
      <c r="B72" s="30">
        <v>91557121</v>
      </c>
      <c r="C72" s="31">
        <v>63.3</v>
      </c>
      <c r="D72" s="77">
        <v>0.13200000000000001</v>
      </c>
      <c r="E72" s="77">
        <v>0.98099999999999998</v>
      </c>
      <c r="F72" s="32">
        <f t="shared" si="0"/>
        <v>0.84899999999999998</v>
      </c>
      <c r="G72" s="66">
        <f>(C72/C231)*G11</f>
        <v>0.1539582427267564</v>
      </c>
      <c r="H72" s="67">
        <f t="shared" si="1"/>
        <v>1.0029582427267565</v>
      </c>
      <c r="I72" s="42"/>
      <c r="J72" s="36"/>
      <c r="K72" s="4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x14ac:dyDescent="0.25">
      <c r="A73" s="29">
        <v>60</v>
      </c>
      <c r="B73" s="30">
        <v>91557120</v>
      </c>
      <c r="C73" s="31">
        <v>45.7</v>
      </c>
      <c r="D73" s="77">
        <v>4.4999999999999998E-2</v>
      </c>
      <c r="E73" s="77">
        <v>0.14599999999999999</v>
      </c>
      <c r="F73" s="32">
        <f t="shared" si="0"/>
        <v>0.10099999999999999</v>
      </c>
      <c r="G73" s="66">
        <f>(C73/C231)*G11</f>
        <v>0.11115152752942761</v>
      </c>
      <c r="H73" s="67">
        <f t="shared" si="1"/>
        <v>0.21215152752942762</v>
      </c>
      <c r="I73" s="42"/>
      <c r="J73" s="36"/>
      <c r="K73" s="4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x14ac:dyDescent="0.25">
      <c r="A74" s="29">
        <v>61</v>
      </c>
      <c r="B74" s="30">
        <v>91557027</v>
      </c>
      <c r="C74" s="31">
        <v>53.1</v>
      </c>
      <c r="D74" s="77">
        <v>0.18099999999999999</v>
      </c>
      <c r="E74" s="77">
        <v>1.1659999999999999</v>
      </c>
      <c r="F74" s="32">
        <f t="shared" si="0"/>
        <v>0.98499999999999988</v>
      </c>
      <c r="G74" s="66">
        <f>(C74/C231)*G11</f>
        <v>0.12914980551012267</v>
      </c>
      <c r="H74" s="67">
        <f t="shared" si="1"/>
        <v>1.1141498055101224</v>
      </c>
      <c r="I74" s="42"/>
      <c r="J74" s="36"/>
      <c r="K74" s="4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x14ac:dyDescent="0.25">
      <c r="A75" s="29">
        <v>62</v>
      </c>
      <c r="B75" s="30">
        <v>91557021</v>
      </c>
      <c r="C75" s="31">
        <v>43</v>
      </c>
      <c r="D75" s="77">
        <v>3.5999999999999997E-2</v>
      </c>
      <c r="E75" s="77">
        <v>0.46500000000000002</v>
      </c>
      <c r="F75" s="32">
        <f t="shared" si="0"/>
        <v>0.42900000000000005</v>
      </c>
      <c r="G75" s="66">
        <f>(C75/C231)*G11</f>
        <v>0.10458458826620103</v>
      </c>
      <c r="H75" s="67">
        <f t="shared" si="1"/>
        <v>0.53358458826620103</v>
      </c>
      <c r="I75" s="42"/>
      <c r="J75" s="36"/>
      <c r="K75" s="4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x14ac:dyDescent="0.25">
      <c r="A76" s="29">
        <v>63</v>
      </c>
      <c r="B76" s="30">
        <v>91557022</v>
      </c>
      <c r="C76" s="31">
        <v>76.7</v>
      </c>
      <c r="D76" s="77">
        <v>0.151</v>
      </c>
      <c r="E76" s="77">
        <v>0.89300000000000002</v>
      </c>
      <c r="F76" s="32">
        <f t="shared" si="0"/>
        <v>0.74199999999999999</v>
      </c>
      <c r="G76" s="66">
        <f>(C76/C231)*G11</f>
        <v>0.1865497190701772</v>
      </c>
      <c r="H76" s="67">
        <f t="shared" si="1"/>
        <v>0.92854971907017725</v>
      </c>
      <c r="I76" s="42"/>
      <c r="J76" s="36"/>
      <c r="K76" s="4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2" x14ac:dyDescent="0.25">
      <c r="A77" s="29">
        <v>64</v>
      </c>
      <c r="B77" s="30">
        <v>91557025</v>
      </c>
      <c r="C77" s="31">
        <v>77.099999999999994</v>
      </c>
      <c r="D77" s="77">
        <v>4.4999999999999998E-2</v>
      </c>
      <c r="E77" s="77">
        <v>0.86899999999999999</v>
      </c>
      <c r="F77" s="32">
        <f t="shared" si="0"/>
        <v>0.82399999999999995</v>
      </c>
      <c r="G77" s="66">
        <f>(C77/C231)*G11</f>
        <v>0.18752259896102555</v>
      </c>
      <c r="H77" s="67">
        <f t="shared" si="1"/>
        <v>1.0115225989610255</v>
      </c>
      <c r="I77" s="42"/>
      <c r="J77" s="36"/>
      <c r="K77" s="4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x14ac:dyDescent="0.25">
      <c r="A78" s="29">
        <v>65</v>
      </c>
      <c r="B78" s="30">
        <v>91557026</v>
      </c>
      <c r="C78" s="31">
        <v>47.1</v>
      </c>
      <c r="D78" s="77">
        <v>0</v>
      </c>
      <c r="E78" s="77">
        <v>0</v>
      </c>
      <c r="F78" s="32">
        <f t="shared" si="0"/>
        <v>0</v>
      </c>
      <c r="G78" s="66">
        <f>(C78/C231)*G11</f>
        <v>0.11455660714739695</v>
      </c>
      <c r="H78" s="67">
        <f t="shared" si="1"/>
        <v>0.11455660714739695</v>
      </c>
      <c r="I78" s="42"/>
      <c r="J78" s="36"/>
      <c r="K78" s="4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x14ac:dyDescent="0.25">
      <c r="A79" s="29">
        <v>66</v>
      </c>
      <c r="B79" s="30">
        <v>91557028</v>
      </c>
      <c r="C79" s="31">
        <v>52.2</v>
      </c>
      <c r="D79" s="77">
        <v>0.11</v>
      </c>
      <c r="E79" s="77">
        <v>0.84199999999999997</v>
      </c>
      <c r="F79" s="32">
        <f t="shared" ref="F79:F142" si="2">E79-D79</f>
        <v>0.73199999999999998</v>
      </c>
      <c r="G79" s="66">
        <f>(C79/C231)*G11</f>
        <v>0.12696082575571382</v>
      </c>
      <c r="H79" s="67">
        <f t="shared" ref="H79:H142" si="3">G79+F79</f>
        <v>0.85896082575571375</v>
      </c>
      <c r="I79" s="42"/>
      <c r="J79" s="36"/>
      <c r="K79" s="4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2" x14ac:dyDescent="0.25">
      <c r="A80" s="29">
        <v>67</v>
      </c>
      <c r="B80" s="30">
        <v>91557029</v>
      </c>
      <c r="C80" s="31">
        <v>48.3</v>
      </c>
      <c r="D80" s="77">
        <v>0</v>
      </c>
      <c r="E80" s="77">
        <v>0</v>
      </c>
      <c r="F80" s="32">
        <f t="shared" si="2"/>
        <v>0</v>
      </c>
      <c r="G80" s="66">
        <f>(C80/C231)*G11</f>
        <v>0.11747524681994209</v>
      </c>
      <c r="H80" s="67">
        <f t="shared" si="3"/>
        <v>0.11747524681994209</v>
      </c>
      <c r="I80" s="42"/>
      <c r="J80" s="36"/>
      <c r="K80" s="4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x14ac:dyDescent="0.25">
      <c r="A81" s="29">
        <v>68</v>
      </c>
      <c r="B81" s="30">
        <v>91557030</v>
      </c>
      <c r="C81" s="31">
        <v>45</v>
      </c>
      <c r="D81" s="77">
        <v>0</v>
      </c>
      <c r="E81" s="77">
        <v>0</v>
      </c>
      <c r="F81" s="32">
        <f t="shared" si="2"/>
        <v>0</v>
      </c>
      <c r="G81" s="66">
        <f>(C81/C231)*G11</f>
        <v>0.10944898772044294</v>
      </c>
      <c r="H81" s="67">
        <f t="shared" si="3"/>
        <v>0.10944898772044294</v>
      </c>
      <c r="I81" s="42"/>
      <c r="J81" s="36"/>
      <c r="K81" s="4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x14ac:dyDescent="0.25">
      <c r="A82" s="29">
        <v>69</v>
      </c>
      <c r="B82" s="30">
        <v>91557032</v>
      </c>
      <c r="C82" s="31">
        <v>63.6</v>
      </c>
      <c r="D82" s="77">
        <v>0</v>
      </c>
      <c r="E82" s="77">
        <v>0.38400000000000001</v>
      </c>
      <c r="F82" s="32">
        <f t="shared" si="2"/>
        <v>0.38400000000000001</v>
      </c>
      <c r="G82" s="66">
        <f>(C82/C231)*G11</f>
        <v>0.15468790264489271</v>
      </c>
      <c r="H82" s="67">
        <f t="shared" si="3"/>
        <v>0.53868790264489275</v>
      </c>
      <c r="I82" s="42"/>
      <c r="J82" s="36"/>
      <c r="K82" s="4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x14ac:dyDescent="0.25">
      <c r="A83" s="29">
        <v>70</v>
      </c>
      <c r="B83" s="30">
        <v>91557033</v>
      </c>
      <c r="C83" s="31">
        <v>36.299999999999997</v>
      </c>
      <c r="D83" s="77">
        <v>0</v>
      </c>
      <c r="E83" s="77">
        <v>0.621</v>
      </c>
      <c r="F83" s="32">
        <f t="shared" si="2"/>
        <v>0.621</v>
      </c>
      <c r="G83" s="66">
        <f>(C83/C231)*G11</f>
        <v>8.8288850094490626E-2</v>
      </c>
      <c r="H83" s="67">
        <f t="shared" si="3"/>
        <v>0.70928885009449061</v>
      </c>
      <c r="I83" s="42"/>
      <c r="J83" s="36"/>
      <c r="K83" s="4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x14ac:dyDescent="0.25">
      <c r="A84" s="29">
        <v>71</v>
      </c>
      <c r="B84" s="30">
        <v>91557034</v>
      </c>
      <c r="C84" s="31">
        <v>63.8</v>
      </c>
      <c r="D84" s="77">
        <v>7.9000000000000001E-2</v>
      </c>
      <c r="E84" s="77">
        <v>0.75800000000000001</v>
      </c>
      <c r="F84" s="32">
        <f t="shared" si="2"/>
        <v>0.67900000000000005</v>
      </c>
      <c r="G84" s="66">
        <f>(C84/C231)*G11</f>
        <v>0.15517434259031687</v>
      </c>
      <c r="H84" s="67">
        <f t="shared" si="3"/>
        <v>0.83417434259031698</v>
      </c>
      <c r="I84" s="42"/>
      <c r="J84" s="36"/>
      <c r="K84" s="4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x14ac:dyDescent="0.25">
      <c r="A85" s="29">
        <v>72</v>
      </c>
      <c r="B85" s="30">
        <v>91557031</v>
      </c>
      <c r="C85" s="31">
        <v>45.3</v>
      </c>
      <c r="D85" s="77">
        <v>0.19900000000000001</v>
      </c>
      <c r="E85" s="77">
        <v>0.95799999999999996</v>
      </c>
      <c r="F85" s="32">
        <f t="shared" si="2"/>
        <v>0.7589999999999999</v>
      </c>
      <c r="G85" s="66">
        <f>(C85/C231)*G11</f>
        <v>0.11017864763857922</v>
      </c>
      <c r="H85" s="67">
        <f t="shared" si="3"/>
        <v>0.8691786476385791</v>
      </c>
      <c r="I85" s="42"/>
      <c r="J85" s="36"/>
      <c r="K85" s="4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1:22" x14ac:dyDescent="0.25">
      <c r="A86" s="29">
        <v>73</v>
      </c>
      <c r="B86" s="30">
        <v>91556247</v>
      </c>
      <c r="C86" s="31">
        <v>53.2</v>
      </c>
      <c r="D86" s="77">
        <v>0.16800000000000001</v>
      </c>
      <c r="E86" s="77">
        <v>0.29599999999999999</v>
      </c>
      <c r="F86" s="32">
        <f t="shared" si="2"/>
        <v>0.12799999999999997</v>
      </c>
      <c r="G86" s="66">
        <f>(C86/C231)*G11</f>
        <v>0.12939302548283477</v>
      </c>
      <c r="H86" s="67">
        <f t="shared" si="3"/>
        <v>0.25739302548283471</v>
      </c>
      <c r="I86" s="42"/>
      <c r="J86" s="36"/>
      <c r="K86" s="4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1:22" x14ac:dyDescent="0.25">
      <c r="A87" s="29">
        <v>74</v>
      </c>
      <c r="B87" s="30">
        <v>91556245</v>
      </c>
      <c r="C87" s="31">
        <v>43</v>
      </c>
      <c r="D87" s="77">
        <v>0.152</v>
      </c>
      <c r="E87" s="77">
        <v>0.66</v>
      </c>
      <c r="F87" s="32">
        <f t="shared" si="2"/>
        <v>0.50800000000000001</v>
      </c>
      <c r="G87" s="66">
        <f>(C87/C231)*G11</f>
        <v>0.10458458826620103</v>
      </c>
      <c r="H87" s="67">
        <f t="shared" si="3"/>
        <v>0.61258458826620099</v>
      </c>
      <c r="I87" s="42"/>
      <c r="J87" s="36"/>
      <c r="K87" s="4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2" x14ac:dyDescent="0.25">
      <c r="A88" s="29">
        <v>75</v>
      </c>
      <c r="B88" s="30">
        <v>91556249</v>
      </c>
      <c r="C88" s="31">
        <v>76.599999999999994</v>
      </c>
      <c r="D88" s="77">
        <v>0</v>
      </c>
      <c r="E88" s="77">
        <v>0.41499999999999998</v>
      </c>
      <c r="F88" s="32">
        <f t="shared" si="2"/>
        <v>0.41499999999999998</v>
      </c>
      <c r="G88" s="66">
        <f>(C88/C231)*G11</f>
        <v>0.18630649909746508</v>
      </c>
      <c r="H88" s="67">
        <f t="shared" si="3"/>
        <v>0.60130649909746503</v>
      </c>
      <c r="I88" s="42"/>
      <c r="J88" s="36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1:22" x14ac:dyDescent="0.25">
      <c r="A89" s="29">
        <v>76</v>
      </c>
      <c r="B89" s="30">
        <v>91556246</v>
      </c>
      <c r="C89" s="31">
        <v>77</v>
      </c>
      <c r="D89" s="77">
        <v>6.5000000000000002E-2</v>
      </c>
      <c r="E89" s="77">
        <v>0.26300000000000001</v>
      </c>
      <c r="F89" s="32">
        <f t="shared" si="2"/>
        <v>0.19800000000000001</v>
      </c>
      <c r="G89" s="66">
        <f>(C89/C231)*G11</f>
        <v>0.18727937898831348</v>
      </c>
      <c r="H89" s="67">
        <f t="shared" si="3"/>
        <v>0.38527937898831349</v>
      </c>
      <c r="I89" s="42"/>
      <c r="J89" s="36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x14ac:dyDescent="0.25">
      <c r="A90" s="29">
        <v>77</v>
      </c>
      <c r="B90" s="30">
        <v>91556250</v>
      </c>
      <c r="C90" s="31">
        <v>47</v>
      </c>
      <c r="D90" s="77">
        <v>0</v>
      </c>
      <c r="E90" s="77">
        <v>0</v>
      </c>
      <c r="F90" s="32">
        <f t="shared" si="2"/>
        <v>0</v>
      </c>
      <c r="G90" s="66">
        <f>(C90/C231)*G11</f>
        <v>0.11431338717468484</v>
      </c>
      <c r="H90" s="67">
        <f t="shared" si="3"/>
        <v>0.11431338717468484</v>
      </c>
      <c r="I90" s="42"/>
      <c r="J90" s="36"/>
      <c r="K90" s="4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2" x14ac:dyDescent="0.25">
      <c r="A91" s="29">
        <v>78</v>
      </c>
      <c r="B91" s="30">
        <v>91557001</v>
      </c>
      <c r="C91" s="31">
        <v>52.1</v>
      </c>
      <c r="D91" s="77">
        <v>0.11</v>
      </c>
      <c r="E91" s="77">
        <v>0.54200000000000004</v>
      </c>
      <c r="F91" s="32">
        <f t="shared" si="2"/>
        <v>0.43200000000000005</v>
      </c>
      <c r="G91" s="66">
        <f>(C91/C231)*G11</f>
        <v>0.1267176057830017</v>
      </c>
      <c r="H91" s="67">
        <f t="shared" si="3"/>
        <v>0.55871760578300178</v>
      </c>
      <c r="I91" s="42"/>
      <c r="J91" s="36"/>
      <c r="K91" s="4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x14ac:dyDescent="0.25">
      <c r="A92" s="29">
        <v>79</v>
      </c>
      <c r="B92" s="30">
        <v>91557002</v>
      </c>
      <c r="C92" s="31">
        <v>48.3</v>
      </c>
      <c r="D92" s="77">
        <v>0</v>
      </c>
      <c r="E92" s="77">
        <v>0</v>
      </c>
      <c r="F92" s="32">
        <f t="shared" si="2"/>
        <v>0</v>
      </c>
      <c r="G92" s="66">
        <f>(C92/C231)*G11</f>
        <v>0.11747524681994209</v>
      </c>
      <c r="H92" s="67">
        <f t="shared" si="3"/>
        <v>0.11747524681994209</v>
      </c>
      <c r="I92" s="42"/>
      <c r="J92" s="36"/>
      <c r="K92" s="4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1:22" x14ac:dyDescent="0.25">
      <c r="A93" s="29">
        <v>80</v>
      </c>
      <c r="B93" s="30">
        <v>91556248</v>
      </c>
      <c r="C93" s="31">
        <v>44.6</v>
      </c>
      <c r="D93" s="77">
        <v>0</v>
      </c>
      <c r="E93" s="77">
        <v>0.184</v>
      </c>
      <c r="F93" s="32">
        <f t="shared" si="2"/>
        <v>0.184</v>
      </c>
      <c r="G93" s="66">
        <f>(C93/C231)*G11</f>
        <v>0.10847610782959456</v>
      </c>
      <c r="H93" s="67">
        <f t="shared" si="3"/>
        <v>0.29247610782959454</v>
      </c>
      <c r="I93" s="42"/>
      <c r="J93" s="36"/>
      <c r="K93" s="4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1:22" x14ac:dyDescent="0.25">
      <c r="A94" s="29">
        <v>81</v>
      </c>
      <c r="B94" s="30">
        <v>91557020</v>
      </c>
      <c r="C94" s="31">
        <v>63.6</v>
      </c>
      <c r="D94" s="77">
        <v>6.0999999999999999E-2</v>
      </c>
      <c r="E94" s="77">
        <v>0.65800000000000003</v>
      </c>
      <c r="F94" s="32">
        <f t="shared" si="2"/>
        <v>0.59699999999999998</v>
      </c>
      <c r="G94" s="66">
        <f>(C94/C231)*G11</f>
        <v>0.15468790264489271</v>
      </c>
      <c r="H94" s="67">
        <f t="shared" si="3"/>
        <v>0.75168790264489271</v>
      </c>
      <c r="I94" s="42"/>
      <c r="J94" s="36"/>
      <c r="K94" s="4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1:22" x14ac:dyDescent="0.25">
      <c r="A95" s="29">
        <v>82</v>
      </c>
      <c r="B95" s="30">
        <v>91557023</v>
      </c>
      <c r="C95" s="31">
        <v>36.299999999999997</v>
      </c>
      <c r="D95" s="77">
        <v>0</v>
      </c>
      <c r="E95" s="77">
        <v>0</v>
      </c>
      <c r="F95" s="32">
        <f t="shared" si="2"/>
        <v>0</v>
      </c>
      <c r="G95" s="66">
        <f>(C95/C231)*G11</f>
        <v>8.8288850094490626E-2</v>
      </c>
      <c r="H95" s="67">
        <f t="shared" si="3"/>
        <v>8.8288850094490626E-2</v>
      </c>
      <c r="I95" s="42"/>
      <c r="J95" s="36"/>
      <c r="K95" s="4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1:22" x14ac:dyDescent="0.25">
      <c r="A96" s="29">
        <v>83</v>
      </c>
      <c r="B96" s="30">
        <v>91557024</v>
      </c>
      <c r="C96" s="31">
        <v>64.3</v>
      </c>
      <c r="D96" s="77">
        <v>0</v>
      </c>
      <c r="E96" s="77">
        <v>0.251</v>
      </c>
      <c r="F96" s="32">
        <f t="shared" si="2"/>
        <v>0.251</v>
      </c>
      <c r="G96" s="66">
        <f>(C96/C231)*G11</f>
        <v>0.15639044245387734</v>
      </c>
      <c r="H96" s="67">
        <f t="shared" si="3"/>
        <v>0.40739044245387734</v>
      </c>
      <c r="I96" s="42"/>
      <c r="J96" s="36"/>
      <c r="K96" s="4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2" x14ac:dyDescent="0.25">
      <c r="A97" s="29">
        <v>84</v>
      </c>
      <c r="B97" s="30">
        <v>91557019</v>
      </c>
      <c r="C97" s="31">
        <v>45.4</v>
      </c>
      <c r="D97" s="77">
        <v>0</v>
      </c>
      <c r="E97" s="77">
        <v>3.0000000000000001E-3</v>
      </c>
      <c r="F97" s="32">
        <f t="shared" si="2"/>
        <v>3.0000000000000001E-3</v>
      </c>
      <c r="G97" s="66">
        <f>(C97/C231)*G11</f>
        <v>0.11042186761129132</v>
      </c>
      <c r="H97" s="67">
        <f t="shared" si="3"/>
        <v>0.11342186761129132</v>
      </c>
      <c r="I97" s="42"/>
      <c r="J97" s="36"/>
      <c r="K97" s="4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x14ac:dyDescent="0.25">
      <c r="A98" s="29">
        <v>85</v>
      </c>
      <c r="B98" s="30">
        <v>91556237</v>
      </c>
      <c r="C98" s="31">
        <v>53</v>
      </c>
      <c r="D98" s="77">
        <v>0.191</v>
      </c>
      <c r="E98" s="77">
        <v>1.1259999999999999</v>
      </c>
      <c r="F98" s="32">
        <f t="shared" si="2"/>
        <v>0.93499999999999983</v>
      </c>
      <c r="G98" s="66">
        <f>(C98/C231)*G11</f>
        <v>0.12890658553741055</v>
      </c>
      <c r="H98" s="67">
        <f t="shared" si="3"/>
        <v>1.0639065855374104</v>
      </c>
      <c r="I98" s="42"/>
      <c r="J98" s="36"/>
      <c r="K98" s="4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2" x14ac:dyDescent="0.25">
      <c r="A99" s="29">
        <v>86</v>
      </c>
      <c r="B99" s="30">
        <v>91557056</v>
      </c>
      <c r="C99" s="31">
        <v>43</v>
      </c>
      <c r="D99" s="77">
        <v>3.7999999999999999E-2</v>
      </c>
      <c r="E99" s="77">
        <v>0.23599999999999999</v>
      </c>
      <c r="F99" s="32">
        <f t="shared" si="2"/>
        <v>0.19799999999999998</v>
      </c>
      <c r="G99" s="66">
        <f>(C99/C231)*G11</f>
        <v>0.10458458826620103</v>
      </c>
      <c r="H99" s="67">
        <f t="shared" si="3"/>
        <v>0.30258458826620099</v>
      </c>
      <c r="I99" s="42"/>
      <c r="J99" s="36"/>
      <c r="K99" s="4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x14ac:dyDescent="0.25">
      <c r="A100" s="29">
        <v>87</v>
      </c>
      <c r="B100" s="30">
        <v>91557058</v>
      </c>
      <c r="C100" s="31">
        <v>76.7</v>
      </c>
      <c r="D100" s="77">
        <v>0.21299999999999999</v>
      </c>
      <c r="E100" s="77">
        <v>1.3740000000000001</v>
      </c>
      <c r="F100" s="32">
        <f t="shared" si="2"/>
        <v>1.161</v>
      </c>
      <c r="G100" s="66">
        <f>(C100/C231)*G11</f>
        <v>0.1865497190701772</v>
      </c>
      <c r="H100" s="67">
        <f t="shared" si="3"/>
        <v>1.3475497190701773</v>
      </c>
      <c r="I100" s="42"/>
      <c r="J100" s="36"/>
      <c r="K100" s="4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x14ac:dyDescent="0.25">
      <c r="A101" s="29">
        <v>88</v>
      </c>
      <c r="B101" s="30">
        <v>91557057</v>
      </c>
      <c r="C101" s="31">
        <v>77.099999999999994</v>
      </c>
      <c r="D101" s="77">
        <v>0</v>
      </c>
      <c r="E101" s="77">
        <v>0.26200000000000001</v>
      </c>
      <c r="F101" s="32">
        <f t="shared" si="2"/>
        <v>0.26200000000000001</v>
      </c>
      <c r="G101" s="66">
        <f>(C101/C231)*G11</f>
        <v>0.18752259896102555</v>
      </c>
      <c r="H101" s="67">
        <f t="shared" si="3"/>
        <v>0.44952259896102553</v>
      </c>
      <c r="I101" s="42"/>
      <c r="J101" s="36"/>
      <c r="K101" s="4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x14ac:dyDescent="0.25">
      <c r="A102" s="29">
        <v>89</v>
      </c>
      <c r="B102" s="30">
        <v>91557055</v>
      </c>
      <c r="C102" s="31">
        <v>47.2</v>
      </c>
      <c r="D102" s="77">
        <v>0.14599999999999999</v>
      </c>
      <c r="E102" s="77">
        <v>0.82799999999999996</v>
      </c>
      <c r="F102" s="32">
        <f t="shared" si="2"/>
        <v>0.68199999999999994</v>
      </c>
      <c r="G102" s="66">
        <f>(C102/C231)*G11</f>
        <v>0.11479982712010904</v>
      </c>
      <c r="H102" s="67">
        <f t="shared" si="3"/>
        <v>0.79679982712010899</v>
      </c>
      <c r="I102" s="42"/>
      <c r="J102" s="36"/>
      <c r="K102" s="4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x14ac:dyDescent="0.25">
      <c r="A103" s="29">
        <v>90</v>
      </c>
      <c r="B103" s="30">
        <v>91556240</v>
      </c>
      <c r="C103" s="31">
        <v>51.9</v>
      </c>
      <c r="D103" s="78">
        <v>3.6999999999999998E-2</v>
      </c>
      <c r="E103" s="78">
        <v>6.5000000000000002E-2</v>
      </c>
      <c r="F103" s="32">
        <f t="shared" si="2"/>
        <v>2.8000000000000004E-2</v>
      </c>
      <c r="G103" s="66">
        <f>(C103/C231)*G11</f>
        <v>0.12623116583757751</v>
      </c>
      <c r="H103" s="67">
        <f t="shared" si="3"/>
        <v>0.15423116583757751</v>
      </c>
      <c r="I103" s="42"/>
      <c r="J103" s="36"/>
      <c r="K103" s="4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x14ac:dyDescent="0.25">
      <c r="A104" s="29">
        <v>91</v>
      </c>
      <c r="B104" s="30">
        <v>91556238</v>
      </c>
      <c r="C104" s="31">
        <v>48.1</v>
      </c>
      <c r="D104" s="78">
        <v>0.107</v>
      </c>
      <c r="E104" s="78">
        <v>0.107</v>
      </c>
      <c r="F104" s="32">
        <f>E104-D104</f>
        <v>0</v>
      </c>
      <c r="G104" s="66">
        <f>(C104/C231)*G11</f>
        <v>0.1169888068745179</v>
      </c>
      <c r="H104" s="67">
        <f t="shared" si="3"/>
        <v>0.1169888068745179</v>
      </c>
      <c r="I104" s="42"/>
      <c r="J104" s="36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x14ac:dyDescent="0.25">
      <c r="A105" s="29">
        <v>92</v>
      </c>
      <c r="B105" s="30">
        <v>91556239</v>
      </c>
      <c r="C105" s="31">
        <v>44.7</v>
      </c>
      <c r="D105" s="78">
        <v>0</v>
      </c>
      <c r="E105" s="78">
        <v>0</v>
      </c>
      <c r="F105" s="32">
        <f t="shared" si="2"/>
        <v>0</v>
      </c>
      <c r="G105" s="66">
        <f>(C105/C231)*G11</f>
        <v>0.10871932780230666</v>
      </c>
      <c r="H105" s="67">
        <f t="shared" si="3"/>
        <v>0.10871932780230666</v>
      </c>
      <c r="I105" s="42"/>
      <c r="J105" s="36"/>
      <c r="K105" s="4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x14ac:dyDescent="0.25">
      <c r="A106" s="29">
        <v>93</v>
      </c>
      <c r="B106" s="30">
        <v>91556242</v>
      </c>
      <c r="C106" s="31">
        <v>64.2</v>
      </c>
      <c r="D106" s="77">
        <v>0.183</v>
      </c>
      <c r="E106" s="77">
        <v>1.06</v>
      </c>
      <c r="F106" s="32">
        <f t="shared" si="2"/>
        <v>0.877</v>
      </c>
      <c r="G106" s="66">
        <f>(C106/C231)*G11</f>
        <v>0.15614722248116525</v>
      </c>
      <c r="H106" s="67">
        <f t="shared" si="3"/>
        <v>1.0331472224811653</v>
      </c>
      <c r="I106" s="42"/>
      <c r="J106" s="36"/>
      <c r="K106" s="4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x14ac:dyDescent="0.25">
      <c r="A107" s="29">
        <v>94</v>
      </c>
      <c r="B107" s="30">
        <v>91556241</v>
      </c>
      <c r="C107" s="31">
        <v>36.200000000000003</v>
      </c>
      <c r="D107" s="77">
        <v>5.2999999999999999E-2</v>
      </c>
      <c r="E107" s="77">
        <v>0.73399999999999999</v>
      </c>
      <c r="F107" s="32">
        <f t="shared" si="2"/>
        <v>0.68099999999999994</v>
      </c>
      <c r="G107" s="66">
        <f>(C107/C231)*G11</f>
        <v>8.8045630121778545E-2</v>
      </c>
      <c r="H107" s="67">
        <f t="shared" si="3"/>
        <v>0.76904563012177851</v>
      </c>
      <c r="I107" s="42"/>
      <c r="J107" s="36"/>
      <c r="K107" s="4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x14ac:dyDescent="0.25">
      <c r="A108" s="29">
        <v>95</v>
      </c>
      <c r="B108" s="30">
        <v>91556243</v>
      </c>
      <c r="C108" s="31">
        <v>64.2</v>
      </c>
      <c r="D108" s="77">
        <v>0.20899999999999999</v>
      </c>
      <c r="E108" s="77">
        <v>1.165</v>
      </c>
      <c r="F108" s="32">
        <f t="shared" si="2"/>
        <v>0.95600000000000007</v>
      </c>
      <c r="G108" s="66">
        <f>(C108/C231)*G11</f>
        <v>0.15614722248116525</v>
      </c>
      <c r="H108" s="67">
        <f t="shared" si="3"/>
        <v>1.1121472224811653</v>
      </c>
      <c r="I108" s="42"/>
      <c r="J108" s="36"/>
      <c r="K108" s="4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x14ac:dyDescent="0.25">
      <c r="A109" s="29">
        <v>96</v>
      </c>
      <c r="B109" s="30">
        <v>91556244</v>
      </c>
      <c r="C109" s="31">
        <v>45.5</v>
      </c>
      <c r="D109" s="77">
        <v>0</v>
      </c>
      <c r="E109" s="77">
        <v>0.39600000000000002</v>
      </c>
      <c r="F109" s="32">
        <f t="shared" si="2"/>
        <v>0.39600000000000002</v>
      </c>
      <c r="G109" s="66">
        <f>(C109/C231)*G11</f>
        <v>0.11066508758400342</v>
      </c>
      <c r="H109" s="67">
        <f t="shared" si="3"/>
        <v>0.50666508758400342</v>
      </c>
      <c r="I109" s="42"/>
      <c r="J109" s="36"/>
      <c r="K109" s="4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x14ac:dyDescent="0.25">
      <c r="A110" s="29">
        <v>97</v>
      </c>
      <c r="B110" s="30">
        <v>91557066</v>
      </c>
      <c r="C110" s="31">
        <v>53.3</v>
      </c>
      <c r="D110" s="77">
        <v>0.17399999999999999</v>
      </c>
      <c r="E110" s="77">
        <v>1.032</v>
      </c>
      <c r="F110" s="32">
        <f t="shared" si="2"/>
        <v>0.8580000000000001</v>
      </c>
      <c r="G110" s="66">
        <f>(C110/C231)*G11</f>
        <v>0.12963624545554683</v>
      </c>
      <c r="H110" s="67">
        <f t="shared" si="3"/>
        <v>0.98763624545554696</v>
      </c>
      <c r="I110" s="42"/>
      <c r="J110" s="36"/>
      <c r="K110" s="4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x14ac:dyDescent="0.25">
      <c r="A111" s="29">
        <v>98</v>
      </c>
      <c r="B111" s="30">
        <v>91557063</v>
      </c>
      <c r="C111" s="31">
        <v>42.7</v>
      </c>
      <c r="D111" s="77">
        <v>0</v>
      </c>
      <c r="E111" s="77">
        <v>0.60799999999999998</v>
      </c>
      <c r="F111" s="32">
        <f t="shared" si="2"/>
        <v>0.60799999999999998</v>
      </c>
      <c r="G111" s="66">
        <f>(C111/C231)*G11</f>
        <v>0.10385492834806476</v>
      </c>
      <c r="H111" s="67">
        <f t="shared" si="3"/>
        <v>0.71185492834806474</v>
      </c>
      <c r="I111" s="42"/>
      <c r="J111" s="36"/>
      <c r="K111" s="4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x14ac:dyDescent="0.25">
      <c r="A112" s="29">
        <v>99</v>
      </c>
      <c r="B112" s="30">
        <v>91557059</v>
      </c>
      <c r="C112" s="31">
        <v>76.5</v>
      </c>
      <c r="D112" s="77">
        <v>1E-3</v>
      </c>
      <c r="E112" s="77">
        <v>1E-3</v>
      </c>
      <c r="F112" s="32">
        <f t="shared" si="2"/>
        <v>0</v>
      </c>
      <c r="G112" s="66">
        <f>(C112/C231)*G11</f>
        <v>0.18606327912475298</v>
      </c>
      <c r="H112" s="67">
        <f t="shared" si="3"/>
        <v>0.18606327912475298</v>
      </c>
      <c r="I112" s="42"/>
      <c r="J112" s="36"/>
      <c r="K112" s="4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x14ac:dyDescent="0.25">
      <c r="A113" s="29">
        <v>100</v>
      </c>
      <c r="B113" s="39">
        <v>91557064</v>
      </c>
      <c r="C113" s="31">
        <v>77</v>
      </c>
      <c r="D113" s="77">
        <v>1E-3</v>
      </c>
      <c r="E113" s="77">
        <v>1.379</v>
      </c>
      <c r="F113" s="32">
        <f t="shared" si="2"/>
        <v>1.3780000000000001</v>
      </c>
      <c r="G113" s="66">
        <f>(C113/C231)*G11</f>
        <v>0.18727937898831348</v>
      </c>
      <c r="H113" s="67">
        <f t="shared" si="3"/>
        <v>1.5652793789883135</v>
      </c>
      <c r="I113" s="42"/>
      <c r="J113" s="36"/>
      <c r="K113" s="4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x14ac:dyDescent="0.25">
      <c r="A114" s="29">
        <v>101</v>
      </c>
      <c r="B114" s="30">
        <v>91557060</v>
      </c>
      <c r="C114" s="31">
        <v>47</v>
      </c>
      <c r="D114" s="77">
        <v>0</v>
      </c>
      <c r="E114" s="77">
        <v>0.21099999999999999</v>
      </c>
      <c r="F114" s="32">
        <f t="shared" si="2"/>
        <v>0.21099999999999999</v>
      </c>
      <c r="G114" s="66">
        <f>(C114/C231)*G11</f>
        <v>0.11431338717468484</v>
      </c>
      <c r="H114" s="67">
        <f t="shared" si="3"/>
        <v>0.32531338717468483</v>
      </c>
      <c r="I114" s="42"/>
      <c r="J114" s="36"/>
      <c r="K114" s="4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x14ac:dyDescent="0.25">
      <c r="A115" s="29">
        <v>102</v>
      </c>
      <c r="B115" s="30">
        <v>91557065</v>
      </c>
      <c r="C115" s="31">
        <v>51.8</v>
      </c>
      <c r="D115" s="77">
        <v>3.5999999999999997E-2</v>
      </c>
      <c r="E115" s="77">
        <v>0.04</v>
      </c>
      <c r="F115" s="32">
        <f t="shared" si="2"/>
        <v>4.0000000000000036E-3</v>
      </c>
      <c r="G115" s="66">
        <f>(C115/C231)*G11</f>
        <v>0.12598794586486542</v>
      </c>
      <c r="H115" s="67">
        <f t="shared" si="3"/>
        <v>0.12998794586486542</v>
      </c>
      <c r="I115" s="42"/>
      <c r="J115" s="36"/>
      <c r="K115" s="4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x14ac:dyDescent="0.25">
      <c r="A116" s="29">
        <v>103</v>
      </c>
      <c r="B116" s="30">
        <v>91557062</v>
      </c>
      <c r="C116" s="31">
        <v>48.1</v>
      </c>
      <c r="D116" s="77">
        <v>0.13200000000000001</v>
      </c>
      <c r="E116" s="77">
        <v>0.77300000000000002</v>
      </c>
      <c r="F116" s="32">
        <f t="shared" si="2"/>
        <v>0.64100000000000001</v>
      </c>
      <c r="G116" s="66">
        <f>(C116/C231)*G11</f>
        <v>0.1169888068745179</v>
      </c>
      <c r="H116" s="67">
        <f t="shared" si="3"/>
        <v>0.75798880687451797</v>
      </c>
      <c r="I116" s="42"/>
      <c r="J116" s="36"/>
      <c r="K116" s="4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x14ac:dyDescent="0.25">
      <c r="A117" s="29">
        <v>104</v>
      </c>
      <c r="B117" s="30">
        <v>91557061</v>
      </c>
      <c r="C117" s="31">
        <v>44.8</v>
      </c>
      <c r="D117" s="77">
        <v>0.04</v>
      </c>
      <c r="E117" s="77">
        <v>0.40300000000000002</v>
      </c>
      <c r="F117" s="32">
        <f t="shared" si="2"/>
        <v>0.36300000000000004</v>
      </c>
      <c r="G117" s="66">
        <f>(C117/C231)*G11</f>
        <v>0.10896254777501874</v>
      </c>
      <c r="H117" s="67">
        <f t="shared" si="3"/>
        <v>0.47196254777501878</v>
      </c>
      <c r="I117" s="42"/>
      <c r="J117" s="36"/>
      <c r="K117" s="4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x14ac:dyDescent="0.25">
      <c r="A118" s="29">
        <v>105</v>
      </c>
      <c r="B118" s="30">
        <v>91557051</v>
      </c>
      <c r="C118" s="31">
        <v>64.099999999999994</v>
      </c>
      <c r="D118" s="77">
        <v>0</v>
      </c>
      <c r="E118" s="77">
        <v>0</v>
      </c>
      <c r="F118" s="32">
        <f t="shared" si="2"/>
        <v>0</v>
      </c>
      <c r="G118" s="66">
        <f>(C118/C231)*G11</f>
        <v>0.15590400250845313</v>
      </c>
      <c r="H118" s="67">
        <f t="shared" si="3"/>
        <v>0.15590400250845313</v>
      </c>
      <c r="I118" s="42"/>
      <c r="J118" s="36"/>
      <c r="K118" s="4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x14ac:dyDescent="0.25">
      <c r="A119" s="29">
        <v>106</v>
      </c>
      <c r="B119" s="30">
        <v>91557052</v>
      </c>
      <c r="C119" s="31">
        <v>36.200000000000003</v>
      </c>
      <c r="D119" s="77">
        <v>1E-3</v>
      </c>
      <c r="E119" s="77">
        <v>1E-3</v>
      </c>
      <c r="F119" s="32">
        <f t="shared" si="2"/>
        <v>0</v>
      </c>
      <c r="G119" s="66">
        <f>(C119/C231)*G11</f>
        <v>8.8045630121778545E-2</v>
      </c>
      <c r="H119" s="67">
        <f t="shared" si="3"/>
        <v>8.8045630121778545E-2</v>
      </c>
      <c r="I119" s="42"/>
      <c r="J119" s="36"/>
      <c r="K119" s="4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x14ac:dyDescent="0.25">
      <c r="A120" s="29">
        <v>107</v>
      </c>
      <c r="B120" s="30">
        <v>91557054</v>
      </c>
      <c r="C120" s="31">
        <v>63.9</v>
      </c>
      <c r="D120" s="77">
        <v>4.9000000000000002E-2</v>
      </c>
      <c r="E120" s="77">
        <v>1.2749999999999999</v>
      </c>
      <c r="F120" s="32">
        <f t="shared" si="2"/>
        <v>1.226</v>
      </c>
      <c r="G120" s="66">
        <f>(C120/C231)*G11</f>
        <v>0.15541756256302897</v>
      </c>
      <c r="H120" s="67">
        <f t="shared" si="3"/>
        <v>1.3814175625630289</v>
      </c>
      <c r="I120" s="42"/>
      <c r="J120" s="36"/>
      <c r="K120" s="4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x14ac:dyDescent="0.25">
      <c r="A121" s="29">
        <v>108</v>
      </c>
      <c r="B121" s="30">
        <v>91557053</v>
      </c>
      <c r="C121" s="31">
        <v>45.6</v>
      </c>
      <c r="D121" s="77">
        <v>1E-3</v>
      </c>
      <c r="E121" s="77">
        <v>0.52700000000000002</v>
      </c>
      <c r="F121" s="32">
        <f t="shared" si="2"/>
        <v>0.52600000000000002</v>
      </c>
      <c r="G121" s="66">
        <f>(C121/C231)*G11</f>
        <v>0.11090830755671552</v>
      </c>
      <c r="H121" s="67">
        <f t="shared" si="3"/>
        <v>0.63690830755671557</v>
      </c>
      <c r="I121" s="42"/>
      <c r="J121" s="36"/>
      <c r="K121" s="4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x14ac:dyDescent="0.25">
      <c r="A122" s="29">
        <v>109</v>
      </c>
      <c r="B122" s="30">
        <v>91505767</v>
      </c>
      <c r="C122" s="31">
        <v>53.1</v>
      </c>
      <c r="D122" s="77">
        <v>5.3999999999999999E-2</v>
      </c>
      <c r="E122" s="77">
        <v>0.39900000000000002</v>
      </c>
      <c r="F122" s="32">
        <f t="shared" si="2"/>
        <v>0.34500000000000003</v>
      </c>
      <c r="G122" s="66">
        <f>(C122/C231)*G11</f>
        <v>0.12914980551012267</v>
      </c>
      <c r="H122" s="67">
        <f t="shared" si="3"/>
        <v>0.4741498055101227</v>
      </c>
      <c r="I122" s="42"/>
      <c r="J122" s="36"/>
      <c r="K122" s="4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x14ac:dyDescent="0.25">
      <c r="A123" s="29">
        <v>110</v>
      </c>
      <c r="B123" s="30">
        <v>91505765</v>
      </c>
      <c r="C123" s="31">
        <v>42.8</v>
      </c>
      <c r="D123" s="77">
        <v>5.3999999999999999E-2</v>
      </c>
      <c r="E123" s="77">
        <v>0.53700000000000003</v>
      </c>
      <c r="F123" s="32">
        <f t="shared" si="2"/>
        <v>0.48300000000000004</v>
      </c>
      <c r="G123" s="66">
        <f>(C123/C231)*G11</f>
        <v>0.10409814832077684</v>
      </c>
      <c r="H123" s="67">
        <f t="shared" si="3"/>
        <v>0.58709814832077689</v>
      </c>
      <c r="I123" s="42"/>
      <c r="J123" s="36"/>
      <c r="K123" s="4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x14ac:dyDescent="0.25">
      <c r="A124" s="29">
        <v>111</v>
      </c>
      <c r="B124" s="30">
        <v>91505764</v>
      </c>
      <c r="C124" s="31">
        <v>77</v>
      </c>
      <c r="D124" s="77">
        <v>4.2999999999999997E-2</v>
      </c>
      <c r="E124" s="77">
        <v>4.2999999999999997E-2</v>
      </c>
      <c r="F124" s="32">
        <f t="shared" si="2"/>
        <v>0</v>
      </c>
      <c r="G124" s="66">
        <f>(C124/C231)*G11</f>
        <v>0.18727937898831348</v>
      </c>
      <c r="H124" s="67">
        <f t="shared" si="3"/>
        <v>0.18727937898831348</v>
      </c>
      <c r="I124" s="42"/>
      <c r="J124" s="36"/>
      <c r="K124" s="4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x14ac:dyDescent="0.25">
      <c r="A125" s="29">
        <v>112</v>
      </c>
      <c r="B125" s="30">
        <v>91505760</v>
      </c>
      <c r="C125" s="31">
        <v>77.400000000000006</v>
      </c>
      <c r="D125" s="77">
        <v>0.26800000000000002</v>
      </c>
      <c r="E125" s="77">
        <v>0.98050000000000004</v>
      </c>
      <c r="F125" s="32">
        <f t="shared" si="2"/>
        <v>0.71250000000000002</v>
      </c>
      <c r="G125" s="66">
        <f>(C125/C231)*G11</f>
        <v>0.18825225887916189</v>
      </c>
      <c r="H125" s="67">
        <f t="shared" si="3"/>
        <v>0.90075225887916188</v>
      </c>
      <c r="I125" s="42"/>
      <c r="J125" s="36"/>
      <c r="K125" s="4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x14ac:dyDescent="0.25">
      <c r="A126" s="29">
        <v>113</v>
      </c>
      <c r="B126" s="30">
        <v>91505761</v>
      </c>
      <c r="C126" s="31">
        <v>47</v>
      </c>
      <c r="D126" s="77">
        <v>0.10100000000000001</v>
      </c>
      <c r="E126" s="77">
        <v>0.7278</v>
      </c>
      <c r="F126" s="32">
        <f t="shared" si="2"/>
        <v>0.62680000000000002</v>
      </c>
      <c r="G126" s="66">
        <f>(C126/C231)*G11</f>
        <v>0.11431338717468484</v>
      </c>
      <c r="H126" s="67">
        <f t="shared" si="3"/>
        <v>0.74111338717468489</v>
      </c>
      <c r="I126" s="42"/>
      <c r="J126" s="36"/>
      <c r="K126" s="4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x14ac:dyDescent="0.25">
      <c r="A127" s="29">
        <v>114</v>
      </c>
      <c r="B127" s="30">
        <v>91505769</v>
      </c>
      <c r="C127" s="31">
        <v>52.2</v>
      </c>
      <c r="D127" s="77">
        <v>0.122</v>
      </c>
      <c r="E127" s="77">
        <v>0.64200000000000002</v>
      </c>
      <c r="F127" s="32">
        <f t="shared" si="2"/>
        <v>0.52</v>
      </c>
      <c r="G127" s="66">
        <f>(C127/C231)*G11</f>
        <v>0.12696082575571382</v>
      </c>
      <c r="H127" s="67">
        <f t="shared" si="3"/>
        <v>0.64696082575571379</v>
      </c>
      <c r="I127" s="42"/>
      <c r="J127" s="36"/>
      <c r="K127" s="4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 x14ac:dyDescent="0.25">
      <c r="A128" s="29">
        <v>115</v>
      </c>
      <c r="B128" s="30">
        <v>91505766</v>
      </c>
      <c r="C128" s="31">
        <v>48.1</v>
      </c>
      <c r="D128" s="77">
        <v>0.04</v>
      </c>
      <c r="E128" s="77">
        <v>0.42399999999999999</v>
      </c>
      <c r="F128" s="32">
        <f t="shared" si="2"/>
        <v>0.38400000000000001</v>
      </c>
      <c r="G128" s="66">
        <f>(C128/C231)*G11</f>
        <v>0.1169888068745179</v>
      </c>
      <c r="H128" s="67">
        <f t="shared" si="3"/>
        <v>0.50098880687451786</v>
      </c>
      <c r="I128" s="42"/>
      <c r="J128" s="36"/>
      <c r="K128" s="4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x14ac:dyDescent="0.25">
      <c r="A129" s="29">
        <v>116</v>
      </c>
      <c r="B129" s="30">
        <v>91505768</v>
      </c>
      <c r="C129" s="31">
        <v>44.6</v>
      </c>
      <c r="D129" s="77">
        <v>4.3999999999999997E-2</v>
      </c>
      <c r="E129" s="77">
        <v>4.3999999999999997E-2</v>
      </c>
      <c r="F129" s="32">
        <f t="shared" si="2"/>
        <v>0</v>
      </c>
      <c r="G129" s="66">
        <f>(C129/C231)*G11</f>
        <v>0.10847610782959456</v>
      </c>
      <c r="H129" s="67">
        <f t="shared" si="3"/>
        <v>0.10847610782959456</v>
      </c>
      <c r="I129" s="42"/>
      <c r="J129" s="36"/>
      <c r="K129" s="4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x14ac:dyDescent="0.25">
      <c r="A130" s="29">
        <v>117</v>
      </c>
      <c r="B130" s="30">
        <v>91505772</v>
      </c>
      <c r="C130" s="31">
        <v>64.3</v>
      </c>
      <c r="D130" s="77">
        <v>0.23300000000000001</v>
      </c>
      <c r="E130" s="77">
        <v>1.337</v>
      </c>
      <c r="F130" s="32">
        <f t="shared" si="2"/>
        <v>1.1039999999999999</v>
      </c>
      <c r="G130" s="66">
        <f>(C130/C231)*G11</f>
        <v>0.15639044245387734</v>
      </c>
      <c r="H130" s="67">
        <f t="shared" si="3"/>
        <v>1.2603904424538772</v>
      </c>
      <c r="I130" s="42"/>
      <c r="J130" s="36"/>
      <c r="K130" s="4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 x14ac:dyDescent="0.25">
      <c r="A131" s="29">
        <v>118</v>
      </c>
      <c r="B131" s="30">
        <v>91505770</v>
      </c>
      <c r="C131" s="31">
        <v>36.4</v>
      </c>
      <c r="D131" s="77">
        <v>0.14199999999999999</v>
      </c>
      <c r="E131" s="77">
        <v>0.54100000000000004</v>
      </c>
      <c r="F131" s="32">
        <f t="shared" si="2"/>
        <v>0.39900000000000002</v>
      </c>
      <c r="G131" s="66">
        <f>(C131/C231)*G11</f>
        <v>8.8532070067202734E-2</v>
      </c>
      <c r="H131" s="67">
        <f t="shared" si="3"/>
        <v>0.48753207006720278</v>
      </c>
      <c r="I131" s="42"/>
      <c r="J131" s="36"/>
      <c r="K131" s="4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x14ac:dyDescent="0.25">
      <c r="A132" s="29">
        <v>119</v>
      </c>
      <c r="B132" s="30">
        <v>91505773</v>
      </c>
      <c r="C132" s="31">
        <v>64.900000000000006</v>
      </c>
      <c r="D132" s="77">
        <v>5.8999999999999997E-2</v>
      </c>
      <c r="E132" s="77">
        <v>5.8999999999999997E-2</v>
      </c>
      <c r="F132" s="32">
        <f t="shared" si="2"/>
        <v>0</v>
      </c>
      <c r="G132" s="66">
        <f>(C132/C231)*G11</f>
        <v>0.15784976229014994</v>
      </c>
      <c r="H132" s="67">
        <f t="shared" si="3"/>
        <v>0.15784976229014994</v>
      </c>
      <c r="I132" s="42"/>
      <c r="J132" s="36"/>
      <c r="K132" s="4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x14ac:dyDescent="0.25">
      <c r="A133" s="29">
        <v>120</v>
      </c>
      <c r="B133" s="30">
        <v>91505771</v>
      </c>
      <c r="C133" s="31">
        <v>45.5</v>
      </c>
      <c r="D133" s="77">
        <v>5.8999999999999997E-2</v>
      </c>
      <c r="E133" s="77">
        <v>0.45100000000000001</v>
      </c>
      <c r="F133" s="32">
        <f t="shared" si="2"/>
        <v>0.39200000000000002</v>
      </c>
      <c r="G133" s="66">
        <f>(C133/C231)*G11</f>
        <v>0.11066508758400342</v>
      </c>
      <c r="H133" s="67">
        <f t="shared" si="3"/>
        <v>0.50266508758400341</v>
      </c>
      <c r="I133" s="42"/>
      <c r="J133" s="36"/>
      <c r="K133" s="4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x14ac:dyDescent="0.25">
      <c r="A134" s="29">
        <v>121</v>
      </c>
      <c r="B134" s="30">
        <v>91557071</v>
      </c>
      <c r="C134" s="31">
        <v>53.2</v>
      </c>
      <c r="D134" s="77">
        <v>0.19800000000000001</v>
      </c>
      <c r="E134" s="77">
        <v>1.0580000000000001</v>
      </c>
      <c r="F134" s="32">
        <f t="shared" si="2"/>
        <v>0.8600000000000001</v>
      </c>
      <c r="G134" s="66">
        <f>(C134/C231)*G11</f>
        <v>0.12939302548283477</v>
      </c>
      <c r="H134" s="67">
        <f t="shared" si="3"/>
        <v>0.98939302548283492</v>
      </c>
      <c r="I134" s="42"/>
      <c r="J134" s="36"/>
      <c r="K134" s="4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 x14ac:dyDescent="0.25">
      <c r="A135" s="29">
        <v>122</v>
      </c>
      <c r="B135" s="30">
        <v>91557069</v>
      </c>
      <c r="C135" s="31">
        <v>42.8</v>
      </c>
      <c r="D135" s="77">
        <v>0.11</v>
      </c>
      <c r="E135" s="77">
        <v>0.11</v>
      </c>
      <c r="F135" s="32">
        <f t="shared" si="2"/>
        <v>0</v>
      </c>
      <c r="G135" s="66">
        <f>(C135/C231)*G11</f>
        <v>0.10409814832077684</v>
      </c>
      <c r="H135" s="67">
        <f t="shared" si="3"/>
        <v>0.10409814832077684</v>
      </c>
      <c r="I135" s="42"/>
      <c r="J135" s="36"/>
      <c r="K135" s="4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x14ac:dyDescent="0.25">
      <c r="A136" s="29">
        <v>123</v>
      </c>
      <c r="B136" s="30">
        <v>91557070</v>
      </c>
      <c r="C136" s="31">
        <v>77.3</v>
      </c>
      <c r="D136" s="77">
        <v>0.36</v>
      </c>
      <c r="E136" s="77">
        <v>1.84</v>
      </c>
      <c r="F136" s="32">
        <f t="shared" si="2"/>
        <v>1.48</v>
      </c>
      <c r="G136" s="66">
        <f>(C136/C231)*G11</f>
        <v>0.18800903890644977</v>
      </c>
      <c r="H136" s="67">
        <f t="shared" si="3"/>
        <v>1.6680090389064497</v>
      </c>
      <c r="I136" s="42"/>
      <c r="J136" s="36"/>
      <c r="K136" s="4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2" x14ac:dyDescent="0.25">
      <c r="A137" s="29">
        <v>124</v>
      </c>
      <c r="B137" s="30">
        <v>91557067</v>
      </c>
      <c r="C137" s="31">
        <v>77.900000000000006</v>
      </c>
      <c r="D137" s="77">
        <v>0.28000000000000003</v>
      </c>
      <c r="E137" s="77">
        <v>1.633</v>
      </c>
      <c r="F137" s="32">
        <f t="shared" si="2"/>
        <v>1.353</v>
      </c>
      <c r="G137" s="66">
        <f>(C137/C231)*G11</f>
        <v>0.18946835874272233</v>
      </c>
      <c r="H137" s="67">
        <f t="shared" si="3"/>
        <v>1.5424683587427224</v>
      </c>
      <c r="I137" s="42"/>
      <c r="J137" s="36"/>
      <c r="K137" s="4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 x14ac:dyDescent="0.25">
      <c r="A138" s="29">
        <v>125</v>
      </c>
      <c r="B138" s="30">
        <v>91557068</v>
      </c>
      <c r="C138" s="31">
        <v>47.1</v>
      </c>
      <c r="D138" s="77">
        <v>0.09</v>
      </c>
      <c r="E138" s="77">
        <v>0.4</v>
      </c>
      <c r="F138" s="32">
        <f t="shared" si="2"/>
        <v>0.31000000000000005</v>
      </c>
      <c r="G138" s="66">
        <f>(C138/C231)*G11</f>
        <v>0.11455660714739695</v>
      </c>
      <c r="H138" s="67">
        <f t="shared" si="3"/>
        <v>0.42455660714739701</v>
      </c>
      <c r="I138" s="42"/>
      <c r="J138" s="36"/>
      <c r="K138" s="4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2" x14ac:dyDescent="0.25">
      <c r="A139" s="29">
        <v>126</v>
      </c>
      <c r="B139" s="30">
        <v>91557072</v>
      </c>
      <c r="C139" s="31">
        <v>52</v>
      </c>
      <c r="D139" s="77">
        <v>0.13200000000000001</v>
      </c>
      <c r="E139" s="77">
        <v>0.67500000000000004</v>
      </c>
      <c r="F139" s="32">
        <f t="shared" si="2"/>
        <v>0.54300000000000004</v>
      </c>
      <c r="G139" s="66">
        <f>(C139/C231)*G11</f>
        <v>0.12647438581028961</v>
      </c>
      <c r="H139" s="67">
        <f t="shared" si="3"/>
        <v>0.66947438581028962</v>
      </c>
      <c r="I139" s="42"/>
      <c r="J139" s="36"/>
      <c r="K139" s="4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 x14ac:dyDescent="0.25">
      <c r="A140" s="29">
        <v>127</v>
      </c>
      <c r="B140" s="30">
        <v>91557073</v>
      </c>
      <c r="C140" s="31">
        <v>48.1</v>
      </c>
      <c r="D140" s="77">
        <v>4.3999999999999997E-2</v>
      </c>
      <c r="E140" s="77">
        <v>0.621</v>
      </c>
      <c r="F140" s="32">
        <f t="shared" si="2"/>
        <v>0.57699999999999996</v>
      </c>
      <c r="G140" s="66">
        <f>(C140/C231)*G11</f>
        <v>0.1169888068745179</v>
      </c>
      <c r="H140" s="67">
        <f t="shared" si="3"/>
        <v>0.69398880687451792</v>
      </c>
      <c r="I140" s="42"/>
      <c r="J140" s="36"/>
      <c r="K140" s="4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2" x14ac:dyDescent="0.25">
      <c r="A141" s="29">
        <v>128</v>
      </c>
      <c r="B141" s="30">
        <v>91557074</v>
      </c>
      <c r="C141" s="31">
        <v>44.7</v>
      </c>
      <c r="D141" s="77">
        <v>4.5999999999999999E-2</v>
      </c>
      <c r="E141" s="77">
        <v>0.40500000000000003</v>
      </c>
      <c r="F141" s="32">
        <f t="shared" si="2"/>
        <v>0.35900000000000004</v>
      </c>
      <c r="G141" s="66">
        <f>(C141/C231)*G11</f>
        <v>0.10871932780230666</v>
      </c>
      <c r="H141" s="67">
        <f t="shared" si="3"/>
        <v>0.46771932780230668</v>
      </c>
      <c r="I141" s="42"/>
      <c r="J141" s="36"/>
      <c r="K141" s="4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 x14ac:dyDescent="0.25">
      <c r="A142" s="29">
        <v>129</v>
      </c>
      <c r="B142" s="30">
        <v>91505762</v>
      </c>
      <c r="C142" s="31">
        <v>64.2</v>
      </c>
      <c r="D142" s="77">
        <v>5.8999999999999997E-2</v>
      </c>
      <c r="E142" s="77">
        <v>5.8999999999999997E-2</v>
      </c>
      <c r="F142" s="32">
        <f t="shared" si="2"/>
        <v>0</v>
      </c>
      <c r="G142" s="66">
        <f>(C142/C231)*G11</f>
        <v>0.15614722248116525</v>
      </c>
      <c r="H142" s="67">
        <f t="shared" si="3"/>
        <v>0.15614722248116525</v>
      </c>
      <c r="I142" s="42"/>
      <c r="J142" s="36"/>
      <c r="K142" s="4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</row>
    <row r="143" spans="1:22" x14ac:dyDescent="0.25">
      <c r="A143" s="29">
        <v>130</v>
      </c>
      <c r="B143" s="30">
        <v>91505758</v>
      </c>
      <c r="C143" s="31">
        <v>36.299999999999997</v>
      </c>
      <c r="D143" s="77">
        <v>0.28699999999999998</v>
      </c>
      <c r="E143" s="77">
        <v>0.54900000000000004</v>
      </c>
      <c r="F143" s="32">
        <f t="shared" ref="F143:F206" si="4">E143-D143</f>
        <v>0.26200000000000007</v>
      </c>
      <c r="G143" s="66">
        <f>(C143/C231)*G11</f>
        <v>8.8288850094490626E-2</v>
      </c>
      <c r="H143" s="67">
        <f t="shared" ref="H143:H206" si="5">G143+F143</f>
        <v>0.35028885009449068</v>
      </c>
      <c r="I143" s="42"/>
      <c r="J143" s="36"/>
      <c r="K143" s="4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 x14ac:dyDescent="0.25">
      <c r="A144" s="29">
        <v>131</v>
      </c>
      <c r="B144" s="30">
        <v>91505759</v>
      </c>
      <c r="C144" s="31">
        <v>64.8</v>
      </c>
      <c r="D144" s="77">
        <v>0.24199999999999999</v>
      </c>
      <c r="E144" s="77">
        <v>1.393</v>
      </c>
      <c r="F144" s="32">
        <f t="shared" si="4"/>
        <v>1.151</v>
      </c>
      <c r="G144" s="66">
        <f>(C144/C231)*G11</f>
        <v>0.15760654231743781</v>
      </c>
      <c r="H144" s="67">
        <f t="shared" si="5"/>
        <v>1.3086065423174378</v>
      </c>
      <c r="I144" s="42"/>
      <c r="J144" s="36"/>
      <c r="K144" s="4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 x14ac:dyDescent="0.25">
      <c r="A145" s="29">
        <v>132</v>
      </c>
      <c r="B145" s="30">
        <v>91505763</v>
      </c>
      <c r="C145" s="31">
        <v>45.5</v>
      </c>
      <c r="D145" s="77">
        <v>0.115</v>
      </c>
      <c r="E145" s="77">
        <v>0.752</v>
      </c>
      <c r="F145" s="32">
        <f t="shared" si="4"/>
        <v>0.63700000000000001</v>
      </c>
      <c r="G145" s="66">
        <f>(C145/C231)*G11</f>
        <v>0.11066508758400342</v>
      </c>
      <c r="H145" s="67">
        <f t="shared" si="5"/>
        <v>0.74766508758400341</v>
      </c>
      <c r="I145" s="42"/>
      <c r="J145" s="36"/>
      <c r="K145" s="4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1:22" x14ac:dyDescent="0.25">
      <c r="A146" s="29">
        <v>133</v>
      </c>
      <c r="B146" s="30">
        <v>91557040</v>
      </c>
      <c r="C146" s="31">
        <v>53.1</v>
      </c>
      <c r="D146" s="77">
        <v>6.4000000000000001E-2</v>
      </c>
      <c r="E146" s="77">
        <v>6.4000000000000001E-2</v>
      </c>
      <c r="F146" s="32">
        <f t="shared" si="4"/>
        <v>0</v>
      </c>
      <c r="G146" s="66">
        <f>(C146/C231)*G11</f>
        <v>0.12914980551012267</v>
      </c>
      <c r="H146" s="67">
        <f t="shared" si="5"/>
        <v>0.12914980551012267</v>
      </c>
      <c r="I146" s="42"/>
      <c r="J146" s="36"/>
      <c r="K146" s="4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1:22" x14ac:dyDescent="0.25">
      <c r="A147" s="29">
        <v>134</v>
      </c>
      <c r="B147" s="30">
        <v>91557046</v>
      </c>
      <c r="C147" s="31">
        <v>42.7</v>
      </c>
      <c r="D147" s="77">
        <v>6.4000000000000001E-2</v>
      </c>
      <c r="E147" s="77">
        <v>6.4000000000000001E-2</v>
      </c>
      <c r="F147" s="32">
        <f t="shared" si="4"/>
        <v>0</v>
      </c>
      <c r="G147" s="66">
        <f>(C147/C231)*G11</f>
        <v>0.10385492834806476</v>
      </c>
      <c r="H147" s="67">
        <f t="shared" si="5"/>
        <v>0.10385492834806476</v>
      </c>
      <c r="I147" s="42"/>
      <c r="J147" s="36"/>
      <c r="K147" s="4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1:22" x14ac:dyDescent="0.25">
      <c r="A148" s="29">
        <v>135</v>
      </c>
      <c r="B148" s="30">
        <v>91557050</v>
      </c>
      <c r="C148" s="31">
        <v>77</v>
      </c>
      <c r="D148" s="77">
        <v>9.0999999999999998E-2</v>
      </c>
      <c r="E148" s="77">
        <v>1.232</v>
      </c>
      <c r="F148" s="32">
        <f t="shared" si="4"/>
        <v>1.141</v>
      </c>
      <c r="G148" s="66">
        <f>(C148/C231)*G11</f>
        <v>0.18727937898831348</v>
      </c>
      <c r="H148" s="67">
        <f t="shared" si="5"/>
        <v>1.3282793789883134</v>
      </c>
      <c r="I148" s="42"/>
      <c r="J148" s="36"/>
      <c r="K148" s="4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1:22" x14ac:dyDescent="0.25">
      <c r="A149" s="29">
        <v>136</v>
      </c>
      <c r="B149" s="30">
        <v>91557049</v>
      </c>
      <c r="C149" s="31">
        <v>77.3</v>
      </c>
      <c r="D149" s="77">
        <v>0.13600000000000001</v>
      </c>
      <c r="E149" s="77">
        <v>1.492</v>
      </c>
      <c r="F149" s="32">
        <f t="shared" si="4"/>
        <v>1.3559999999999999</v>
      </c>
      <c r="G149" s="66">
        <f>(C149/C231)*G11</f>
        <v>0.18800903890644977</v>
      </c>
      <c r="H149" s="67">
        <f t="shared" si="5"/>
        <v>1.5440090389064496</v>
      </c>
      <c r="I149" s="42"/>
      <c r="J149" s="36"/>
      <c r="K149" s="4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1:22" x14ac:dyDescent="0.25">
      <c r="A150" s="29">
        <v>137</v>
      </c>
      <c r="B150" s="30">
        <v>91557045</v>
      </c>
      <c r="C150" s="31">
        <v>47</v>
      </c>
      <c r="D150" s="77">
        <v>0.14299999999999999</v>
      </c>
      <c r="E150" s="77">
        <v>0.59699999999999998</v>
      </c>
      <c r="F150" s="32">
        <f t="shared" si="4"/>
        <v>0.45399999999999996</v>
      </c>
      <c r="G150" s="66">
        <f>(C150/C231)*G11</f>
        <v>0.11431338717468484</v>
      </c>
      <c r="H150" s="67">
        <f t="shared" si="5"/>
        <v>0.56831338717468483</v>
      </c>
      <c r="I150" s="42"/>
      <c r="J150" s="36"/>
      <c r="K150" s="4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 x14ac:dyDescent="0.25">
      <c r="A151" s="29">
        <v>138</v>
      </c>
      <c r="B151" s="30">
        <v>91557039</v>
      </c>
      <c r="C151" s="31">
        <v>51.9</v>
      </c>
      <c r="D151" s="77">
        <v>0.14000000000000001</v>
      </c>
      <c r="E151" s="77">
        <v>0.752</v>
      </c>
      <c r="F151" s="32">
        <f t="shared" si="4"/>
        <v>0.61199999999999999</v>
      </c>
      <c r="G151" s="66">
        <f>(C151/C231)*G11</f>
        <v>0.12623116583757751</v>
      </c>
      <c r="H151" s="67">
        <f t="shared" si="5"/>
        <v>0.73823116583757753</v>
      </c>
      <c r="I151" s="42"/>
      <c r="J151" s="36"/>
      <c r="K151" s="4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 x14ac:dyDescent="0.25">
      <c r="A152" s="29">
        <v>139</v>
      </c>
      <c r="B152" s="30">
        <v>91557036</v>
      </c>
      <c r="C152" s="31">
        <v>47.9</v>
      </c>
      <c r="D152" s="77">
        <v>0.42</v>
      </c>
      <c r="E152" s="77">
        <v>0.42</v>
      </c>
      <c r="F152" s="32">
        <f t="shared" si="4"/>
        <v>0</v>
      </c>
      <c r="G152" s="66">
        <f>(C152/C231)*G11</f>
        <v>0.11650236692909369</v>
      </c>
      <c r="H152" s="67">
        <f t="shared" si="5"/>
        <v>0.11650236692909369</v>
      </c>
      <c r="I152" s="42"/>
      <c r="J152" s="36"/>
      <c r="K152" s="4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 x14ac:dyDescent="0.25">
      <c r="A153" s="29">
        <v>140</v>
      </c>
      <c r="B153" s="30">
        <v>91557035</v>
      </c>
      <c r="C153" s="31">
        <v>44.2</v>
      </c>
      <c r="D153" s="77">
        <v>4.7E-2</v>
      </c>
      <c r="E153" s="77">
        <v>0.66400000000000003</v>
      </c>
      <c r="F153" s="32">
        <f t="shared" si="4"/>
        <v>0.61699999999999999</v>
      </c>
      <c r="G153" s="66">
        <f>(C153/C231)*G11</f>
        <v>0.10750322793874618</v>
      </c>
      <c r="H153" s="67">
        <f t="shared" si="5"/>
        <v>0.72450322793874622</v>
      </c>
      <c r="I153" s="42"/>
      <c r="J153" s="36"/>
      <c r="K153" s="4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 x14ac:dyDescent="0.25">
      <c r="A154" s="29">
        <v>141</v>
      </c>
      <c r="B154" s="30">
        <v>91557042</v>
      </c>
      <c r="C154" s="31">
        <v>64.400000000000006</v>
      </c>
      <c r="D154" s="77">
        <v>0.192</v>
      </c>
      <c r="E154" s="77">
        <v>0.192</v>
      </c>
      <c r="F154" s="32">
        <f t="shared" si="4"/>
        <v>0</v>
      </c>
      <c r="G154" s="66">
        <f>(C154/C231)*G11</f>
        <v>0.15663366242658947</v>
      </c>
      <c r="H154" s="67">
        <f t="shared" si="5"/>
        <v>0.15663366242658947</v>
      </c>
      <c r="I154" s="42"/>
      <c r="J154" s="36"/>
      <c r="K154" s="4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 x14ac:dyDescent="0.25">
      <c r="A155" s="29">
        <v>142</v>
      </c>
      <c r="B155" s="30">
        <v>91557038</v>
      </c>
      <c r="C155" s="31">
        <v>36.200000000000003</v>
      </c>
      <c r="D155" s="77">
        <v>6.9000000000000006E-2</v>
      </c>
      <c r="E155" s="77">
        <v>0.51200000000000001</v>
      </c>
      <c r="F155" s="32">
        <f t="shared" si="4"/>
        <v>0.443</v>
      </c>
      <c r="G155" s="66">
        <f>(C155/C231)*G11</f>
        <v>8.8045630121778545E-2</v>
      </c>
      <c r="H155" s="67">
        <f t="shared" si="5"/>
        <v>0.53104563012177852</v>
      </c>
      <c r="I155" s="42"/>
      <c r="J155" s="36"/>
      <c r="K155" s="4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 x14ac:dyDescent="0.25">
      <c r="A156" s="29">
        <v>143</v>
      </c>
      <c r="B156" s="30">
        <v>91557037</v>
      </c>
      <c r="C156" s="31">
        <v>64.2</v>
      </c>
      <c r="D156" s="77">
        <v>6.6000000000000003E-2</v>
      </c>
      <c r="E156" s="77">
        <v>6.6000000000000003E-2</v>
      </c>
      <c r="F156" s="32">
        <f t="shared" si="4"/>
        <v>0</v>
      </c>
      <c r="G156" s="66">
        <f>(C156/C231)*G11</f>
        <v>0.15614722248116525</v>
      </c>
      <c r="H156" s="67">
        <f t="shared" si="5"/>
        <v>0.15614722248116525</v>
      </c>
      <c r="I156" s="42"/>
      <c r="J156" s="36"/>
      <c r="K156" s="4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 x14ac:dyDescent="0.25">
      <c r="A157" s="29">
        <v>144</v>
      </c>
      <c r="B157" s="30">
        <v>91557014</v>
      </c>
      <c r="C157" s="31">
        <v>45.6</v>
      </c>
      <c r="D157" s="77">
        <v>0.17299999999999999</v>
      </c>
      <c r="E157" s="77">
        <v>0.90400000000000003</v>
      </c>
      <c r="F157" s="32">
        <f t="shared" si="4"/>
        <v>0.73100000000000009</v>
      </c>
      <c r="G157" s="66">
        <f>(C157/C231)*G11</f>
        <v>0.11090830755671552</v>
      </c>
      <c r="H157" s="67">
        <f t="shared" si="5"/>
        <v>0.84190830755671564</v>
      </c>
      <c r="I157" s="42"/>
      <c r="J157" s="36"/>
      <c r="K157" s="4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x14ac:dyDescent="0.25">
      <c r="A158" s="29">
        <v>145</v>
      </c>
      <c r="B158" s="30">
        <v>91557139</v>
      </c>
      <c r="C158" s="31">
        <v>53.4</v>
      </c>
      <c r="D158" s="77">
        <v>6.7000000000000004E-2</v>
      </c>
      <c r="E158" s="77">
        <v>6.7000000000000004E-2</v>
      </c>
      <c r="F158" s="32">
        <f t="shared" si="4"/>
        <v>0</v>
      </c>
      <c r="G158" s="66">
        <f>(C158/C231)*G11</f>
        <v>0.12987946542825896</v>
      </c>
      <c r="H158" s="67">
        <f t="shared" si="5"/>
        <v>0.12987946542825896</v>
      </c>
      <c r="I158" s="42"/>
      <c r="J158" s="36"/>
      <c r="K158" s="4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 x14ac:dyDescent="0.25">
      <c r="A159" s="29">
        <v>146</v>
      </c>
      <c r="B159" s="30">
        <v>91557143</v>
      </c>
      <c r="C159" s="31">
        <v>42.7</v>
      </c>
      <c r="D159" s="77">
        <v>0.18</v>
      </c>
      <c r="E159" s="77">
        <v>0.625</v>
      </c>
      <c r="F159" s="32">
        <f t="shared" si="4"/>
        <v>0.44500000000000001</v>
      </c>
      <c r="G159" s="66">
        <f>(C159/C231)*G11</f>
        <v>0.10385492834806476</v>
      </c>
      <c r="H159" s="67">
        <f t="shared" si="5"/>
        <v>0.54885492834806482</v>
      </c>
      <c r="I159" s="42"/>
      <c r="J159" s="36"/>
      <c r="K159" s="4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x14ac:dyDescent="0.25">
      <c r="A160" s="29">
        <v>147</v>
      </c>
      <c r="B160" s="30">
        <v>91557146</v>
      </c>
      <c r="C160" s="31">
        <v>76.900000000000006</v>
      </c>
      <c r="D160" s="77">
        <v>0.34699999999999998</v>
      </c>
      <c r="E160" s="77">
        <v>0.746</v>
      </c>
      <c r="F160" s="32">
        <f t="shared" si="4"/>
        <v>0.39900000000000002</v>
      </c>
      <c r="G160" s="66">
        <f>(C160/C231)*G11</f>
        <v>0.18703615901560139</v>
      </c>
      <c r="H160" s="67">
        <f t="shared" si="5"/>
        <v>0.58603615901560135</v>
      </c>
      <c r="I160" s="42"/>
      <c r="J160" s="36"/>
      <c r="K160" s="4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 x14ac:dyDescent="0.25">
      <c r="A161" s="29">
        <v>148</v>
      </c>
      <c r="B161" s="30">
        <v>91557142</v>
      </c>
      <c r="C161" s="31">
        <v>77.599999999999994</v>
      </c>
      <c r="D161" s="77">
        <v>0.11799999999999999</v>
      </c>
      <c r="E161" s="77">
        <v>0.11799999999999999</v>
      </c>
      <c r="F161" s="32">
        <f t="shared" si="4"/>
        <v>0</v>
      </c>
      <c r="G161" s="66">
        <f>(C161/C231)*G11</f>
        <v>0.18873869882458605</v>
      </c>
      <c r="H161" s="67">
        <f t="shared" si="5"/>
        <v>0.18873869882458605</v>
      </c>
      <c r="I161" s="42"/>
      <c r="J161" s="36"/>
      <c r="K161" s="4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 x14ac:dyDescent="0.25">
      <c r="A162" s="29">
        <v>149</v>
      </c>
      <c r="B162" s="30">
        <v>91557141</v>
      </c>
      <c r="C162" s="31">
        <v>47</v>
      </c>
      <c r="D162" s="77">
        <v>0.11799999999999999</v>
      </c>
      <c r="E162" s="77">
        <v>0.56699999999999995</v>
      </c>
      <c r="F162" s="32">
        <f t="shared" si="4"/>
        <v>0.44899999999999995</v>
      </c>
      <c r="G162" s="66">
        <f>(C162/C231)*G11</f>
        <v>0.11431338717468484</v>
      </c>
      <c r="H162" s="67">
        <f t="shared" si="5"/>
        <v>0.56331338717468482</v>
      </c>
      <c r="I162" s="42"/>
      <c r="J162" s="36"/>
      <c r="K162" s="4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 x14ac:dyDescent="0.25">
      <c r="A163" s="29">
        <v>150</v>
      </c>
      <c r="B163" s="30">
        <v>91557140</v>
      </c>
      <c r="C163" s="31">
        <v>52.1</v>
      </c>
      <c r="D163" s="77">
        <v>5.5E-2</v>
      </c>
      <c r="E163" s="77">
        <v>5.5E-2</v>
      </c>
      <c r="F163" s="32">
        <f t="shared" si="4"/>
        <v>0</v>
      </c>
      <c r="G163" s="66">
        <f>(C163/C231)*G11</f>
        <v>0.1267176057830017</v>
      </c>
      <c r="H163" s="67">
        <f t="shared" si="5"/>
        <v>0.1267176057830017</v>
      </c>
      <c r="I163" s="42"/>
      <c r="J163" s="36"/>
      <c r="K163" s="4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1:22" x14ac:dyDescent="0.25">
      <c r="A164" s="29">
        <v>151</v>
      </c>
      <c r="B164" s="30">
        <v>91557144</v>
      </c>
      <c r="C164" s="31">
        <v>47.9</v>
      </c>
      <c r="D164" s="77">
        <v>0</v>
      </c>
      <c r="E164" s="77">
        <v>0</v>
      </c>
      <c r="F164" s="32">
        <f t="shared" si="4"/>
        <v>0</v>
      </c>
      <c r="G164" s="66">
        <f>(C164/C231)*G11</f>
        <v>0.11650236692909369</v>
      </c>
      <c r="H164" s="67">
        <f t="shared" si="5"/>
        <v>0.11650236692909369</v>
      </c>
      <c r="I164" s="42"/>
      <c r="J164" s="36"/>
      <c r="K164" s="4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1:22" x14ac:dyDescent="0.25">
      <c r="A165" s="29">
        <v>152</v>
      </c>
      <c r="B165" s="30">
        <v>91557145</v>
      </c>
      <c r="C165" s="31">
        <v>44.6</v>
      </c>
      <c r="D165" s="77">
        <v>5.2999999999999999E-2</v>
      </c>
      <c r="E165" s="77">
        <v>0.11899999999999999</v>
      </c>
      <c r="F165" s="32">
        <f t="shared" si="4"/>
        <v>6.6000000000000003E-2</v>
      </c>
      <c r="G165" s="66">
        <f>(C165/C231)*G11</f>
        <v>0.10847610782959456</v>
      </c>
      <c r="H165" s="67">
        <f t="shared" si="5"/>
        <v>0.17447610782959455</v>
      </c>
      <c r="I165" s="42"/>
      <c r="J165" s="36"/>
      <c r="K165" s="4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x14ac:dyDescent="0.25">
      <c r="A166" s="29">
        <v>153</v>
      </c>
      <c r="B166" s="30">
        <v>91557048</v>
      </c>
      <c r="C166" s="31">
        <v>64.7</v>
      </c>
      <c r="D166" s="77">
        <v>0.53</v>
      </c>
      <c r="E166" s="77">
        <v>0.57099999999999995</v>
      </c>
      <c r="F166" s="32">
        <f t="shared" si="4"/>
        <v>4.0999999999999925E-2</v>
      </c>
      <c r="G166" s="66">
        <f>(C166/C231)*G11</f>
        <v>0.15736332234472575</v>
      </c>
      <c r="H166" s="67">
        <f t="shared" si="5"/>
        <v>0.19836332234472567</v>
      </c>
      <c r="I166" s="42"/>
      <c r="J166" s="36"/>
      <c r="K166" s="4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1:22" x14ac:dyDescent="0.25">
      <c r="A167" s="29">
        <v>154</v>
      </c>
      <c r="B167" s="30">
        <v>91557043</v>
      </c>
      <c r="C167" s="31">
        <v>36</v>
      </c>
      <c r="D167" s="77">
        <v>3.2000000000000001E-2</v>
      </c>
      <c r="E167" s="77">
        <v>4.7E-2</v>
      </c>
      <c r="F167" s="32">
        <f t="shared" si="4"/>
        <v>1.4999999999999999E-2</v>
      </c>
      <c r="G167" s="66">
        <f>(C167/C231)*G11</f>
        <v>8.7559190176354357E-2</v>
      </c>
      <c r="H167" s="67">
        <f t="shared" si="5"/>
        <v>0.10255919017635436</v>
      </c>
      <c r="I167" s="42"/>
      <c r="J167" s="36"/>
      <c r="K167" s="4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1:22" x14ac:dyDescent="0.25">
      <c r="A168" s="29">
        <v>155</v>
      </c>
      <c r="B168" s="30">
        <v>91557047</v>
      </c>
      <c r="C168" s="31">
        <v>64.599999999999994</v>
      </c>
      <c r="D168" s="77">
        <v>0.14799999999999999</v>
      </c>
      <c r="E168" s="77">
        <v>0.95799999999999996</v>
      </c>
      <c r="F168" s="32">
        <f t="shared" si="4"/>
        <v>0.80999999999999994</v>
      </c>
      <c r="G168" s="66">
        <f>(C168/C231)*G11</f>
        <v>0.15712010237201363</v>
      </c>
      <c r="H168" s="67">
        <f t="shared" si="5"/>
        <v>0.96712010237201351</v>
      </c>
      <c r="I168" s="42"/>
      <c r="J168" s="36"/>
      <c r="K168" s="4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</row>
    <row r="169" spans="1:22" x14ac:dyDescent="0.25">
      <c r="A169" s="29">
        <v>156</v>
      </c>
      <c r="B169" s="30">
        <v>91557044</v>
      </c>
      <c r="C169" s="31">
        <v>45.2</v>
      </c>
      <c r="D169" s="77">
        <v>0.16200000000000001</v>
      </c>
      <c r="E169" s="77">
        <v>0.97699999999999998</v>
      </c>
      <c r="F169" s="32">
        <f t="shared" si="4"/>
        <v>0.81499999999999995</v>
      </c>
      <c r="G169" s="66">
        <f>(C169/C231)*G11</f>
        <v>0.10993542766586713</v>
      </c>
      <c r="H169" s="67">
        <f t="shared" si="5"/>
        <v>0.92493542766586712</v>
      </c>
      <c r="I169" s="42"/>
      <c r="J169" s="36"/>
      <c r="K169" s="4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1:22" x14ac:dyDescent="0.25">
      <c r="A170" s="29">
        <v>157</v>
      </c>
      <c r="B170" s="30">
        <v>91557134</v>
      </c>
      <c r="C170" s="31">
        <v>53.3</v>
      </c>
      <c r="D170" s="77">
        <v>6.2E-2</v>
      </c>
      <c r="E170" s="77">
        <v>6.2E-2</v>
      </c>
      <c r="F170" s="32">
        <f t="shared" si="4"/>
        <v>0</v>
      </c>
      <c r="G170" s="66">
        <f>(C170/C231)*G11</f>
        <v>0.12963624545554683</v>
      </c>
      <c r="H170" s="67">
        <f t="shared" si="5"/>
        <v>0.12963624545554683</v>
      </c>
      <c r="I170" s="42"/>
      <c r="J170" s="36"/>
      <c r="K170" s="4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</row>
    <row r="171" spans="1:22" x14ac:dyDescent="0.25">
      <c r="A171" s="29">
        <v>158</v>
      </c>
      <c r="B171" s="30">
        <v>91557005</v>
      </c>
      <c r="C171" s="31">
        <v>42.7</v>
      </c>
      <c r="D171" s="77">
        <v>0</v>
      </c>
      <c r="E171" s="77">
        <v>0</v>
      </c>
      <c r="F171" s="32">
        <f t="shared" si="4"/>
        <v>0</v>
      </c>
      <c r="G171" s="66">
        <f>(C171/C231)*G11</f>
        <v>0.10385492834806476</v>
      </c>
      <c r="H171" s="67">
        <f t="shared" si="5"/>
        <v>0.10385492834806476</v>
      </c>
      <c r="I171" s="42"/>
      <c r="J171" s="36"/>
      <c r="K171" s="4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1:22" x14ac:dyDescent="0.25">
      <c r="A172" s="29">
        <v>159</v>
      </c>
      <c r="B172" s="30">
        <v>91557006</v>
      </c>
      <c r="C172" s="31">
        <v>77.099999999999994</v>
      </c>
      <c r="D172" s="77">
        <v>0</v>
      </c>
      <c r="E172" s="77">
        <v>0</v>
      </c>
      <c r="F172" s="32">
        <f t="shared" si="4"/>
        <v>0</v>
      </c>
      <c r="G172" s="66">
        <f>(C172/C231)*G11</f>
        <v>0.18752259896102555</v>
      </c>
      <c r="H172" s="67">
        <f t="shared" si="5"/>
        <v>0.18752259896102555</v>
      </c>
      <c r="I172" s="42"/>
      <c r="J172" s="36"/>
      <c r="K172" s="4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</row>
    <row r="173" spans="1:22" x14ac:dyDescent="0.25">
      <c r="A173" s="29">
        <v>160</v>
      </c>
      <c r="B173" s="30">
        <v>91557003</v>
      </c>
      <c r="C173" s="31">
        <v>77.7</v>
      </c>
      <c r="D173" s="77">
        <v>0</v>
      </c>
      <c r="E173" s="77">
        <v>0</v>
      </c>
      <c r="F173" s="32">
        <f t="shared" si="4"/>
        <v>0</v>
      </c>
      <c r="G173" s="66">
        <f>(C173/C231)*G11</f>
        <v>0.18898191879729814</v>
      </c>
      <c r="H173" s="67">
        <f t="shared" si="5"/>
        <v>0.18898191879729814</v>
      </c>
      <c r="I173" s="42"/>
      <c r="J173" s="36"/>
      <c r="K173" s="4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2" x14ac:dyDescent="0.25">
      <c r="A174" s="29">
        <v>161</v>
      </c>
      <c r="B174" s="30">
        <v>91557004</v>
      </c>
      <c r="C174" s="31">
        <v>46.9</v>
      </c>
      <c r="D174" s="77">
        <v>0</v>
      </c>
      <c r="E174" s="77">
        <v>0</v>
      </c>
      <c r="F174" s="32">
        <f t="shared" si="4"/>
        <v>0</v>
      </c>
      <c r="G174" s="66">
        <f>(C174/C231)*G11</f>
        <v>0.11407016720197274</v>
      </c>
      <c r="H174" s="67">
        <f t="shared" si="5"/>
        <v>0.11407016720197274</v>
      </c>
      <c r="I174" s="42"/>
      <c r="J174" s="36"/>
      <c r="K174" s="4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1:22" x14ac:dyDescent="0.25">
      <c r="A175" s="29">
        <v>162</v>
      </c>
      <c r="B175" s="30">
        <v>91557132</v>
      </c>
      <c r="C175" s="31">
        <v>52.1</v>
      </c>
      <c r="D175" s="77">
        <v>6.4000000000000001E-2</v>
      </c>
      <c r="E175" s="77">
        <v>0.129</v>
      </c>
      <c r="F175" s="32">
        <f t="shared" si="4"/>
        <v>6.5000000000000002E-2</v>
      </c>
      <c r="G175" s="66">
        <f>(C175/C231)*G11</f>
        <v>0.1267176057830017</v>
      </c>
      <c r="H175" s="67">
        <f t="shared" si="5"/>
        <v>0.1917176057830017</v>
      </c>
      <c r="I175" s="42"/>
      <c r="J175" s="36"/>
      <c r="K175" s="4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2" x14ac:dyDescent="0.25">
      <c r="A176" s="29">
        <v>163</v>
      </c>
      <c r="B176" s="30">
        <v>91557133</v>
      </c>
      <c r="C176" s="31">
        <v>48.3</v>
      </c>
      <c r="D176" s="77">
        <v>0.03</v>
      </c>
      <c r="E176" s="77">
        <v>0.03</v>
      </c>
      <c r="F176" s="32">
        <f t="shared" si="4"/>
        <v>0</v>
      </c>
      <c r="G176" s="66">
        <f>(C176/C231)*G11</f>
        <v>0.11747524681994209</v>
      </c>
      <c r="H176" s="67">
        <f t="shared" si="5"/>
        <v>0.11747524681994209</v>
      </c>
      <c r="I176" s="42"/>
      <c r="J176" s="36"/>
      <c r="K176" s="4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</row>
    <row r="177" spans="1:22" x14ac:dyDescent="0.25">
      <c r="A177" s="29">
        <v>164</v>
      </c>
      <c r="B177" s="30">
        <v>91557131</v>
      </c>
      <c r="C177" s="31">
        <v>44.5</v>
      </c>
      <c r="D177" s="77">
        <v>2.5999999999999999E-2</v>
      </c>
      <c r="E177" s="77">
        <v>0.14699999999999999</v>
      </c>
      <c r="F177" s="32">
        <f t="shared" si="4"/>
        <v>0.121</v>
      </c>
      <c r="G177" s="66">
        <f>(C177/C231)*G11</f>
        <v>0.10823288785688245</v>
      </c>
      <c r="H177" s="67">
        <f t="shared" si="5"/>
        <v>0.22923288785688245</v>
      </c>
      <c r="I177" s="42"/>
      <c r="J177" s="36"/>
      <c r="K177" s="4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1:22" x14ac:dyDescent="0.25">
      <c r="A178" s="29">
        <v>165</v>
      </c>
      <c r="B178" s="30">
        <v>91557137</v>
      </c>
      <c r="C178" s="31">
        <v>64.5</v>
      </c>
      <c r="D178" s="77">
        <v>0.191</v>
      </c>
      <c r="E178" s="77">
        <v>0.98399999999999999</v>
      </c>
      <c r="F178" s="32">
        <f t="shared" si="4"/>
        <v>0.79299999999999993</v>
      </c>
      <c r="G178" s="66">
        <f>(C178/C231)*G11</f>
        <v>0.15687688239930153</v>
      </c>
      <c r="H178" s="67">
        <f t="shared" si="5"/>
        <v>0.94987688239930146</v>
      </c>
      <c r="I178" s="42"/>
      <c r="J178" s="36"/>
      <c r="K178" s="4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1:22" x14ac:dyDescent="0.25">
      <c r="A179" s="29">
        <v>166</v>
      </c>
      <c r="B179" s="30">
        <v>91557138</v>
      </c>
      <c r="C179" s="31">
        <v>35.700000000000003</v>
      </c>
      <c r="D179" s="77">
        <v>0</v>
      </c>
      <c r="E179" s="77">
        <v>0.17499999999999999</v>
      </c>
      <c r="F179" s="32">
        <f t="shared" si="4"/>
        <v>0.17499999999999999</v>
      </c>
      <c r="G179" s="66">
        <f>(C179/C231)*G11</f>
        <v>8.6829530258218074E-2</v>
      </c>
      <c r="H179" s="67">
        <f t="shared" si="5"/>
        <v>0.26182953025821809</v>
      </c>
      <c r="I179" s="42"/>
      <c r="J179" s="36"/>
      <c r="K179" s="4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1:22" x14ac:dyDescent="0.25">
      <c r="A180" s="29">
        <v>167</v>
      </c>
      <c r="B180" s="30">
        <v>91557136</v>
      </c>
      <c r="C180" s="31">
        <v>64.400000000000006</v>
      </c>
      <c r="D180" s="77">
        <v>6.5000000000000002E-2</v>
      </c>
      <c r="E180" s="77">
        <v>0.76</v>
      </c>
      <c r="F180" s="32">
        <f t="shared" si="4"/>
        <v>0.69500000000000006</v>
      </c>
      <c r="G180" s="66">
        <f>(C180/C231)*G11</f>
        <v>0.15663366242658947</v>
      </c>
      <c r="H180" s="67">
        <f t="shared" si="5"/>
        <v>0.85163366242658955</v>
      </c>
      <c r="I180" s="42"/>
      <c r="J180" s="36"/>
      <c r="K180" s="4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1:22" x14ac:dyDescent="0.25">
      <c r="A181" s="29">
        <v>168</v>
      </c>
      <c r="B181" s="30">
        <v>91557135</v>
      </c>
      <c r="C181" s="31">
        <v>45.5</v>
      </c>
      <c r="D181" s="77">
        <v>4.8000000000000001E-2</v>
      </c>
      <c r="E181" s="77">
        <v>0.39900000000000002</v>
      </c>
      <c r="F181" s="32">
        <f t="shared" si="4"/>
        <v>0.35100000000000003</v>
      </c>
      <c r="G181" s="66">
        <f>(C181/C231)*G11</f>
        <v>0.11066508758400342</v>
      </c>
      <c r="H181" s="67">
        <f t="shared" si="5"/>
        <v>0.46166508758400349</v>
      </c>
      <c r="I181" s="42"/>
      <c r="J181" s="36"/>
      <c r="K181" s="4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</row>
    <row r="182" spans="1:22" x14ac:dyDescent="0.25">
      <c r="A182" s="29">
        <v>169</v>
      </c>
      <c r="B182" s="30">
        <v>91557011</v>
      </c>
      <c r="C182" s="31">
        <v>53.1</v>
      </c>
      <c r="D182" s="77">
        <v>0</v>
      </c>
      <c r="E182" s="77">
        <v>0</v>
      </c>
      <c r="F182" s="32">
        <f t="shared" si="4"/>
        <v>0</v>
      </c>
      <c r="G182" s="66">
        <f>(C182/C231)*G11</f>
        <v>0.12914980551012267</v>
      </c>
      <c r="H182" s="67">
        <f t="shared" si="5"/>
        <v>0.12914980551012267</v>
      </c>
      <c r="I182" s="42"/>
      <c r="J182" s="36"/>
      <c r="K182" s="4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1:22" x14ac:dyDescent="0.25">
      <c r="A183" s="29">
        <v>170</v>
      </c>
      <c r="B183" s="30">
        <v>91557018</v>
      </c>
      <c r="C183" s="31">
        <v>42.8</v>
      </c>
      <c r="D183" s="77">
        <v>6.5000000000000002E-2</v>
      </c>
      <c r="E183" s="77">
        <v>6.5000000000000002E-2</v>
      </c>
      <c r="F183" s="32">
        <f t="shared" si="4"/>
        <v>0</v>
      </c>
      <c r="G183" s="66">
        <f>(C183/C231)*G11</f>
        <v>0.10409814832077684</v>
      </c>
      <c r="H183" s="67">
        <f t="shared" si="5"/>
        <v>0.10409814832077684</v>
      </c>
      <c r="I183" s="42"/>
      <c r="J183" s="36"/>
      <c r="K183" s="4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</row>
    <row r="184" spans="1:22" x14ac:dyDescent="0.25">
      <c r="A184" s="29">
        <v>171</v>
      </c>
      <c r="B184" s="30">
        <v>91557014</v>
      </c>
      <c r="C184" s="31">
        <v>78.5</v>
      </c>
      <c r="D184" s="77">
        <v>0</v>
      </c>
      <c r="E184" s="77">
        <v>1.2509999999999999</v>
      </c>
      <c r="F184" s="32">
        <f t="shared" si="4"/>
        <v>1.2509999999999999</v>
      </c>
      <c r="G184" s="66">
        <f>(C184/C231)*G11</f>
        <v>0.1909276785789949</v>
      </c>
      <c r="H184" s="67">
        <f t="shared" si="5"/>
        <v>1.4419276785789947</v>
      </c>
      <c r="I184" s="42"/>
      <c r="J184" s="36"/>
      <c r="K184" s="4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1:22" x14ac:dyDescent="0.25">
      <c r="A185" s="29">
        <v>172</v>
      </c>
      <c r="B185" s="30">
        <v>91557017</v>
      </c>
      <c r="C185" s="31">
        <v>77.3</v>
      </c>
      <c r="D185" s="77">
        <v>0.36599999999999999</v>
      </c>
      <c r="E185" s="77">
        <v>0.90800000000000003</v>
      </c>
      <c r="F185" s="32">
        <f t="shared" si="4"/>
        <v>0.54200000000000004</v>
      </c>
      <c r="G185" s="66">
        <f>(C185/C231)*G11</f>
        <v>0.18800903890644977</v>
      </c>
      <c r="H185" s="67">
        <f t="shared" si="5"/>
        <v>0.73000903890644975</v>
      </c>
      <c r="I185" s="42"/>
      <c r="J185" s="36"/>
      <c r="K185" s="4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1:22" x14ac:dyDescent="0.25">
      <c r="A186" s="29">
        <v>173</v>
      </c>
      <c r="B186" s="30">
        <v>91557013</v>
      </c>
      <c r="C186" s="31">
        <v>46.9</v>
      </c>
      <c r="D186" s="77">
        <v>5.3999999999999999E-2</v>
      </c>
      <c r="E186" s="77">
        <v>5.3999999999999999E-2</v>
      </c>
      <c r="F186" s="32">
        <f t="shared" si="4"/>
        <v>0</v>
      </c>
      <c r="G186" s="66">
        <f>(C186/C231)*G11</f>
        <v>0.11407016720197274</v>
      </c>
      <c r="H186" s="67">
        <f t="shared" si="5"/>
        <v>0.11407016720197274</v>
      </c>
      <c r="I186" s="42"/>
      <c r="J186" s="36"/>
      <c r="K186" s="4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1:22" x14ac:dyDescent="0.25">
      <c r="A187" s="29">
        <v>174</v>
      </c>
      <c r="B187" s="30">
        <v>91557012</v>
      </c>
      <c r="C187" s="31">
        <v>52.1</v>
      </c>
      <c r="D187" s="77">
        <v>7.2999999999999995E-2</v>
      </c>
      <c r="E187" s="77">
        <v>0.81200000000000006</v>
      </c>
      <c r="F187" s="32">
        <f t="shared" si="4"/>
        <v>0.7390000000000001</v>
      </c>
      <c r="G187" s="66">
        <f>(C187/C231)*G11</f>
        <v>0.1267176057830017</v>
      </c>
      <c r="H187" s="67">
        <f t="shared" si="5"/>
        <v>0.86571760578300183</v>
      </c>
      <c r="I187" s="42"/>
      <c r="J187" s="36"/>
      <c r="K187" s="4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</row>
    <row r="188" spans="1:22" x14ac:dyDescent="0.25">
      <c r="A188" s="29">
        <v>175</v>
      </c>
      <c r="B188" s="30">
        <v>91557015</v>
      </c>
      <c r="C188" s="31">
        <v>48.1</v>
      </c>
      <c r="D188" s="77">
        <v>0.02</v>
      </c>
      <c r="E188" s="77">
        <v>0.155</v>
      </c>
      <c r="F188" s="32">
        <f t="shared" si="4"/>
        <v>0.13500000000000001</v>
      </c>
      <c r="G188" s="66">
        <f>(C188/C231)*G11</f>
        <v>0.1169888068745179</v>
      </c>
      <c r="H188" s="67">
        <f t="shared" si="5"/>
        <v>0.25198880687451791</v>
      </c>
      <c r="I188" s="42"/>
      <c r="J188" s="36"/>
      <c r="K188" s="4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1:22" x14ac:dyDescent="0.25">
      <c r="A189" s="29">
        <v>176</v>
      </c>
      <c r="B189" s="30">
        <v>91557016</v>
      </c>
      <c r="C189" s="31">
        <v>44.8</v>
      </c>
      <c r="D189" s="77">
        <v>0</v>
      </c>
      <c r="E189" s="77">
        <v>0.629</v>
      </c>
      <c r="F189" s="32">
        <f t="shared" si="4"/>
        <v>0.629</v>
      </c>
      <c r="G189" s="66">
        <f>(C189/C231)*G11</f>
        <v>0.10896254777501874</v>
      </c>
      <c r="H189" s="67">
        <f t="shared" si="5"/>
        <v>0.73796254777501868</v>
      </c>
      <c r="I189" s="42"/>
      <c r="J189" s="36"/>
      <c r="K189" s="4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2" x14ac:dyDescent="0.25">
      <c r="A190" s="29">
        <v>177</v>
      </c>
      <c r="B190" s="30">
        <v>91557010</v>
      </c>
      <c r="C190" s="31">
        <v>64.7</v>
      </c>
      <c r="D190" s="77">
        <v>0.155</v>
      </c>
      <c r="E190" s="77">
        <v>1.333</v>
      </c>
      <c r="F190" s="32">
        <f t="shared" si="4"/>
        <v>1.1779999999999999</v>
      </c>
      <c r="G190" s="66">
        <f>(C190/C231)*G11</f>
        <v>0.15736332234472575</v>
      </c>
      <c r="H190" s="67">
        <f t="shared" si="5"/>
        <v>1.3353633223447257</v>
      </c>
      <c r="I190" s="42"/>
      <c r="J190" s="36"/>
      <c r="K190" s="4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1:22" x14ac:dyDescent="0.25">
      <c r="A191" s="29">
        <v>178</v>
      </c>
      <c r="B191" s="30">
        <v>91557007</v>
      </c>
      <c r="C191" s="31">
        <v>36.1</v>
      </c>
      <c r="D191" s="77">
        <v>4.3999999999999997E-2</v>
      </c>
      <c r="E191" s="77">
        <v>4.3999999999999997E-2</v>
      </c>
      <c r="F191" s="32">
        <f t="shared" si="4"/>
        <v>0</v>
      </c>
      <c r="G191" s="66">
        <f>(C191/C231)*G11</f>
        <v>8.7802410149066437E-2</v>
      </c>
      <c r="H191" s="67">
        <f t="shared" si="5"/>
        <v>8.7802410149066437E-2</v>
      </c>
      <c r="I191" s="42"/>
      <c r="J191" s="36"/>
      <c r="K191" s="4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2" x14ac:dyDescent="0.25">
      <c r="A192" s="29">
        <v>179</v>
      </c>
      <c r="B192" s="30">
        <v>91557009</v>
      </c>
      <c r="C192" s="31">
        <v>64.099999999999994</v>
      </c>
      <c r="D192" s="77">
        <v>8.4000000000000005E-2</v>
      </c>
      <c r="E192" s="77">
        <v>0.32700000000000001</v>
      </c>
      <c r="F192" s="32">
        <f t="shared" si="4"/>
        <v>0.24299999999999999</v>
      </c>
      <c r="G192" s="66">
        <f>(C192/C231)*G11</f>
        <v>0.15590400250845313</v>
      </c>
      <c r="H192" s="67">
        <f t="shared" si="5"/>
        <v>0.39890400250845315</v>
      </c>
      <c r="I192" s="42"/>
      <c r="J192" s="36"/>
      <c r="K192" s="4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</row>
    <row r="193" spans="1:22" x14ac:dyDescent="0.25">
      <c r="A193" s="29">
        <v>180</v>
      </c>
      <c r="B193" s="30">
        <v>915057008</v>
      </c>
      <c r="C193" s="31">
        <v>45.6</v>
      </c>
      <c r="D193" s="77">
        <v>7.0000000000000007E-2</v>
      </c>
      <c r="E193" s="77">
        <v>0.50800000000000001</v>
      </c>
      <c r="F193" s="32">
        <f t="shared" si="4"/>
        <v>0.438</v>
      </c>
      <c r="G193" s="66">
        <f>(C193/C231)*G11</f>
        <v>0.11090830755671552</v>
      </c>
      <c r="H193" s="67">
        <f t="shared" si="5"/>
        <v>0.54890830755671549</v>
      </c>
      <c r="I193" s="42"/>
      <c r="J193" s="36"/>
      <c r="K193" s="4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2" x14ac:dyDescent="0.25">
      <c r="A194" s="29">
        <v>181</v>
      </c>
      <c r="B194" s="30">
        <v>91505751</v>
      </c>
      <c r="C194" s="31">
        <v>53.3</v>
      </c>
      <c r="D194" s="77">
        <v>0.217</v>
      </c>
      <c r="E194" s="77">
        <v>1.1288</v>
      </c>
      <c r="F194" s="32">
        <f t="shared" si="4"/>
        <v>0.91180000000000005</v>
      </c>
      <c r="G194" s="66">
        <f>(C194/C231)*G11</f>
        <v>0.12963624545554683</v>
      </c>
      <c r="H194" s="67">
        <f t="shared" si="5"/>
        <v>1.0414362454555468</v>
      </c>
      <c r="I194" s="42"/>
      <c r="J194" s="36"/>
      <c r="K194" s="4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</row>
    <row r="195" spans="1:22" x14ac:dyDescent="0.25">
      <c r="A195" s="29">
        <v>182</v>
      </c>
      <c r="B195" s="30">
        <v>91505742</v>
      </c>
      <c r="C195" s="31">
        <v>43</v>
      </c>
      <c r="D195" s="77">
        <v>0.189</v>
      </c>
      <c r="E195" s="77">
        <v>0.87929999999999997</v>
      </c>
      <c r="F195" s="32">
        <f t="shared" si="4"/>
        <v>0.69029999999999991</v>
      </c>
      <c r="G195" s="66">
        <f>(C195/C231)*G11</f>
        <v>0.10458458826620103</v>
      </c>
      <c r="H195" s="67">
        <f t="shared" si="5"/>
        <v>0.7948845882662009</v>
      </c>
      <c r="I195" s="42"/>
      <c r="J195" s="36"/>
      <c r="K195" s="4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1:22" x14ac:dyDescent="0.25">
      <c r="A196" s="29">
        <v>183</v>
      </c>
      <c r="B196" s="30">
        <v>91505745</v>
      </c>
      <c r="C196" s="31">
        <v>77.3</v>
      </c>
      <c r="D196" s="77">
        <v>0</v>
      </c>
      <c r="E196" s="77">
        <v>1E-3</v>
      </c>
      <c r="F196" s="32">
        <f t="shared" si="4"/>
        <v>1E-3</v>
      </c>
      <c r="G196" s="66">
        <f>(C196/C231)*G11</f>
        <v>0.18800903890644977</v>
      </c>
      <c r="H196" s="67">
        <f t="shared" si="5"/>
        <v>0.18900903890644977</v>
      </c>
      <c r="I196" s="42"/>
      <c r="J196" s="36"/>
      <c r="K196" s="4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</row>
    <row r="197" spans="1:22" x14ac:dyDescent="0.25">
      <c r="A197" s="29">
        <v>184</v>
      </c>
      <c r="B197" s="30">
        <v>91505744</v>
      </c>
      <c r="C197" s="31">
        <v>77.900000000000006</v>
      </c>
      <c r="D197" s="77">
        <v>9.1300000000000006E-2</v>
      </c>
      <c r="E197" s="77">
        <v>9.1300000000000006E-2</v>
      </c>
      <c r="F197" s="32">
        <f t="shared" si="4"/>
        <v>0</v>
      </c>
      <c r="G197" s="66">
        <f>(C197/C231)*G11</f>
        <v>0.18946835874272233</v>
      </c>
      <c r="H197" s="67">
        <f t="shared" si="5"/>
        <v>0.18946835874272233</v>
      </c>
      <c r="I197" s="42"/>
      <c r="J197" s="36"/>
      <c r="K197" s="4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1:22" x14ac:dyDescent="0.25">
      <c r="A198" s="29">
        <v>185</v>
      </c>
      <c r="B198" s="30">
        <v>91505743</v>
      </c>
      <c r="C198" s="31">
        <v>47</v>
      </c>
      <c r="D198" s="77">
        <v>0.186</v>
      </c>
      <c r="E198" s="77">
        <v>0.81100000000000005</v>
      </c>
      <c r="F198" s="32">
        <f t="shared" si="4"/>
        <v>0.625</v>
      </c>
      <c r="G198" s="66">
        <f>(C198/C231)*G11</f>
        <v>0.11431338717468484</v>
      </c>
      <c r="H198" s="67">
        <f t="shared" si="5"/>
        <v>0.73931338717468487</v>
      </c>
      <c r="I198" s="42"/>
      <c r="J198" s="36"/>
      <c r="K198" s="4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</row>
    <row r="199" spans="1:22" x14ac:dyDescent="0.25">
      <c r="A199" s="29">
        <v>186</v>
      </c>
      <c r="B199" s="30">
        <v>91505750</v>
      </c>
      <c r="C199" s="31">
        <v>52.2</v>
      </c>
      <c r="D199" s="77">
        <v>0.159</v>
      </c>
      <c r="E199" s="77">
        <v>0.64280000000000004</v>
      </c>
      <c r="F199" s="32">
        <f t="shared" si="4"/>
        <v>0.48380000000000001</v>
      </c>
      <c r="G199" s="66">
        <f>(C199/C231)*G11</f>
        <v>0.12696082575571382</v>
      </c>
      <c r="H199" s="67">
        <f t="shared" si="5"/>
        <v>0.61076082575571378</v>
      </c>
      <c r="I199" s="42"/>
      <c r="J199" s="36"/>
      <c r="K199" s="4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1:22" x14ac:dyDescent="0.25">
      <c r="A200" s="29">
        <v>187</v>
      </c>
      <c r="B200" s="30">
        <v>91505752</v>
      </c>
      <c r="C200" s="31">
        <v>48.3</v>
      </c>
      <c r="D200" s="77">
        <v>0</v>
      </c>
      <c r="E200" s="77">
        <v>0</v>
      </c>
      <c r="F200" s="32">
        <f>E200-D200</f>
        <v>0</v>
      </c>
      <c r="G200" s="66">
        <f>(C200/C231)*G11</f>
        <v>0.11747524681994209</v>
      </c>
      <c r="H200" s="67">
        <f t="shared" si="5"/>
        <v>0.11747524681994209</v>
      </c>
      <c r="I200" s="42"/>
      <c r="J200" s="36"/>
      <c r="K200" s="37"/>
      <c r="L200" s="38"/>
      <c r="M200" s="27"/>
      <c r="N200" s="27"/>
      <c r="O200" s="27"/>
      <c r="P200" s="27"/>
      <c r="Q200" s="27"/>
      <c r="R200" s="27"/>
      <c r="S200" s="27"/>
      <c r="T200" s="27"/>
      <c r="U200" s="27"/>
      <c r="V200" s="27"/>
    </row>
    <row r="201" spans="1:22" x14ac:dyDescent="0.25">
      <c r="A201" s="29">
        <v>188</v>
      </c>
      <c r="B201" s="30">
        <v>91505753</v>
      </c>
      <c r="C201" s="31">
        <v>44.8</v>
      </c>
      <c r="D201" s="77">
        <v>4.7E-2</v>
      </c>
      <c r="E201" s="77">
        <v>4.7E-2</v>
      </c>
      <c r="F201" s="32">
        <f t="shared" si="4"/>
        <v>0</v>
      </c>
      <c r="G201" s="66">
        <f>(C201/C231)*G11</f>
        <v>0.10896254777501874</v>
      </c>
      <c r="H201" s="67">
        <f t="shared" si="5"/>
        <v>0.10896254777501874</v>
      </c>
      <c r="I201" s="42"/>
      <c r="J201" s="36"/>
      <c r="K201" s="4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1:22" x14ac:dyDescent="0.25">
      <c r="A202" s="29">
        <v>189</v>
      </c>
      <c r="B202" s="30">
        <v>91505757</v>
      </c>
      <c r="C202" s="31">
        <v>64.7</v>
      </c>
      <c r="D202" s="77">
        <v>6.5000000000000002E-2</v>
      </c>
      <c r="E202" s="77">
        <v>6.5000000000000002E-2</v>
      </c>
      <c r="F202" s="32">
        <f t="shared" si="4"/>
        <v>0</v>
      </c>
      <c r="G202" s="66">
        <f>(C202/C231)*G11</f>
        <v>0.15736332234472575</v>
      </c>
      <c r="H202" s="67">
        <f t="shared" si="5"/>
        <v>0.15736332234472575</v>
      </c>
      <c r="I202" s="42"/>
      <c r="J202" s="36"/>
      <c r="K202" s="4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</row>
    <row r="203" spans="1:22" x14ac:dyDescent="0.25">
      <c r="A203" s="29">
        <v>190</v>
      </c>
      <c r="B203" s="30">
        <v>91505754</v>
      </c>
      <c r="C203" s="31">
        <v>36.1</v>
      </c>
      <c r="D203" s="77">
        <v>4.2000000000000003E-2</v>
      </c>
      <c r="E203" s="77">
        <v>4.5999999999999999E-2</v>
      </c>
      <c r="F203" s="32">
        <f t="shared" si="4"/>
        <v>3.9999999999999966E-3</v>
      </c>
      <c r="G203" s="66">
        <f>(C203/C231)*G11</f>
        <v>8.7802410149066437E-2</v>
      </c>
      <c r="H203" s="67">
        <f t="shared" si="5"/>
        <v>9.1802410149066427E-2</v>
      </c>
      <c r="I203" s="42"/>
      <c r="J203" s="36"/>
      <c r="K203" s="4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1:22" x14ac:dyDescent="0.25">
      <c r="A204" s="29">
        <v>191</v>
      </c>
      <c r="B204" s="30">
        <v>91505755</v>
      </c>
      <c r="C204" s="31">
        <v>64.7</v>
      </c>
      <c r="D204" s="77">
        <v>0</v>
      </c>
      <c r="E204" s="77">
        <v>0</v>
      </c>
      <c r="F204" s="32">
        <f t="shared" si="4"/>
        <v>0</v>
      </c>
      <c r="G204" s="66">
        <f>(C204/C231)*G11</f>
        <v>0.15736332234472575</v>
      </c>
      <c r="H204" s="67">
        <f t="shared" si="5"/>
        <v>0.15736332234472575</v>
      </c>
      <c r="I204" s="42"/>
      <c r="J204" s="36"/>
      <c r="K204" s="4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</row>
    <row r="205" spans="1:22" x14ac:dyDescent="0.25">
      <c r="A205" s="29">
        <v>192</v>
      </c>
      <c r="B205" s="30">
        <v>91505756</v>
      </c>
      <c r="C205" s="31">
        <v>45.5</v>
      </c>
      <c r="D205" s="77">
        <v>0</v>
      </c>
      <c r="E205" s="77">
        <v>0.13900000000000001</v>
      </c>
      <c r="F205" s="32">
        <f t="shared" si="4"/>
        <v>0.13900000000000001</v>
      </c>
      <c r="G205" s="66">
        <f>(C205/C231)*G11</f>
        <v>0.11066508758400342</v>
      </c>
      <c r="H205" s="67">
        <f t="shared" si="5"/>
        <v>0.24966508758400344</v>
      </c>
      <c r="I205" s="42"/>
      <c r="J205" s="36"/>
      <c r="K205" s="3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1:22" x14ac:dyDescent="0.25">
      <c r="A206" s="29">
        <v>193</v>
      </c>
      <c r="B206" s="30">
        <v>91505749</v>
      </c>
      <c r="C206" s="31">
        <v>53.3</v>
      </c>
      <c r="D206" s="77">
        <v>8.7499999999999994E-2</v>
      </c>
      <c r="E206" s="77">
        <v>0.92500000000000004</v>
      </c>
      <c r="F206" s="32">
        <f t="shared" si="4"/>
        <v>0.83750000000000002</v>
      </c>
      <c r="G206" s="66">
        <f>(C206/C231)*G11</f>
        <v>0.12963624545554683</v>
      </c>
      <c r="H206" s="67">
        <f t="shared" si="5"/>
        <v>0.96713624545554688</v>
      </c>
      <c r="I206" s="42"/>
      <c r="J206" s="36"/>
      <c r="K206" s="4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</row>
    <row r="207" spans="1:22" x14ac:dyDescent="0.25">
      <c r="A207" s="29">
        <v>194</v>
      </c>
      <c r="B207" s="30">
        <v>91557078</v>
      </c>
      <c r="C207" s="31">
        <v>43</v>
      </c>
      <c r="D207" s="77">
        <v>9.0999999999999998E-2</v>
      </c>
      <c r="E207" s="77">
        <v>9.0999999999999998E-2</v>
      </c>
      <c r="F207" s="32">
        <f t="shared" ref="F207:F217" si="6">E207-D207</f>
        <v>0</v>
      </c>
      <c r="G207" s="66">
        <f>(C207/C231)*G11</f>
        <v>0.10458458826620103</v>
      </c>
      <c r="H207" s="67">
        <f t="shared" ref="H207:H217" si="7">G207+F207</f>
        <v>0.10458458826620103</v>
      </c>
      <c r="I207" s="42"/>
      <c r="J207" s="36"/>
      <c r="K207" s="4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1:22" x14ac:dyDescent="0.25">
      <c r="A208" s="29">
        <v>195</v>
      </c>
      <c r="B208" s="30">
        <v>91557082</v>
      </c>
      <c r="C208" s="31">
        <v>77.2</v>
      </c>
      <c r="D208" s="77">
        <v>0.19700000000000001</v>
      </c>
      <c r="E208" s="77">
        <v>0.33800000000000002</v>
      </c>
      <c r="F208" s="32">
        <f t="shared" si="6"/>
        <v>0.14100000000000001</v>
      </c>
      <c r="G208" s="66">
        <f>(C208/C231)*G11</f>
        <v>0.18776581893373767</v>
      </c>
      <c r="H208" s="67">
        <f t="shared" si="7"/>
        <v>0.32876581893373769</v>
      </c>
      <c r="I208" s="42"/>
      <c r="J208" s="36"/>
      <c r="K208" s="3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</row>
    <row r="209" spans="1:22" x14ac:dyDescent="0.25">
      <c r="A209" s="29">
        <v>196</v>
      </c>
      <c r="B209" s="30">
        <v>91505737</v>
      </c>
      <c r="C209" s="31">
        <v>79</v>
      </c>
      <c r="D209" s="77">
        <v>0</v>
      </c>
      <c r="E209" s="77">
        <v>0.31900000000000001</v>
      </c>
      <c r="F209" s="32">
        <f t="shared" si="6"/>
        <v>0.31900000000000001</v>
      </c>
      <c r="G209" s="66">
        <f>(C209/C231)*G11</f>
        <v>0.19214377844255537</v>
      </c>
      <c r="H209" s="67">
        <f t="shared" si="7"/>
        <v>0.51114377844255543</v>
      </c>
      <c r="I209" s="42"/>
      <c r="J209" s="36"/>
      <c r="K209" s="3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1:22" x14ac:dyDescent="0.25">
      <c r="A210" s="29">
        <v>197</v>
      </c>
      <c r="B210" s="30">
        <v>91505736</v>
      </c>
      <c r="C210" s="31">
        <v>47.2</v>
      </c>
      <c r="D210" s="77">
        <v>0</v>
      </c>
      <c r="E210" s="77">
        <v>0.59899999999999998</v>
      </c>
      <c r="F210" s="32">
        <f t="shared" si="6"/>
        <v>0.59899999999999998</v>
      </c>
      <c r="G210" s="66">
        <f>(C210/C231)*G11</f>
        <v>0.11479982712010904</v>
      </c>
      <c r="H210" s="67">
        <f t="shared" si="7"/>
        <v>0.71379982712010903</v>
      </c>
      <c r="I210" s="42"/>
      <c r="J210" s="36"/>
      <c r="K210" s="37"/>
      <c r="L210" s="95"/>
      <c r="M210" s="1"/>
      <c r="N210" s="27"/>
      <c r="O210" s="27"/>
      <c r="P210" s="27"/>
      <c r="Q210" s="27"/>
      <c r="R210" s="27"/>
      <c r="S210" s="27"/>
      <c r="T210" s="27"/>
      <c r="U210" s="27"/>
      <c r="V210" s="27"/>
    </row>
    <row r="211" spans="1:22" x14ac:dyDescent="0.25">
      <c r="A211" s="29">
        <v>198</v>
      </c>
      <c r="B211" s="30">
        <v>91505746</v>
      </c>
      <c r="C211" s="31">
        <v>52.2</v>
      </c>
      <c r="D211" s="77">
        <v>0.16600000000000001</v>
      </c>
      <c r="E211" s="77">
        <v>2.113</v>
      </c>
      <c r="F211" s="32">
        <f t="shared" si="6"/>
        <v>1.9470000000000001</v>
      </c>
      <c r="G211" s="66">
        <f>(C211/C231)*G11</f>
        <v>0.12696082575571382</v>
      </c>
      <c r="H211" s="67">
        <f t="shared" si="7"/>
        <v>2.0739608257557141</v>
      </c>
      <c r="I211" s="42"/>
      <c r="J211" s="36"/>
      <c r="K211" s="37"/>
      <c r="L211" s="95"/>
      <c r="M211" s="2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1:22" x14ac:dyDescent="0.25">
      <c r="A212" s="29">
        <v>199</v>
      </c>
      <c r="B212" s="30">
        <v>91505747</v>
      </c>
      <c r="C212" s="31">
        <v>48.1</v>
      </c>
      <c r="D212" s="77">
        <v>0.126</v>
      </c>
      <c r="E212" s="77">
        <v>0.63100000000000001</v>
      </c>
      <c r="F212" s="32">
        <f t="shared" si="6"/>
        <v>0.505</v>
      </c>
      <c r="G212" s="66">
        <f>(C212/C231)*G11</f>
        <v>0.1169888068745179</v>
      </c>
      <c r="H212" s="67">
        <f t="shared" si="7"/>
        <v>0.62198880687451785</v>
      </c>
      <c r="I212" s="42"/>
      <c r="J212" s="36"/>
      <c r="K212" s="4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</row>
    <row r="213" spans="1:22" x14ac:dyDescent="0.25">
      <c r="A213" s="29">
        <v>200</v>
      </c>
      <c r="B213" s="30">
        <v>91505748</v>
      </c>
      <c r="C213" s="31">
        <v>44.9</v>
      </c>
      <c r="D213" s="77">
        <v>0.20399999999999999</v>
      </c>
      <c r="E213" s="77">
        <v>3.3580000000000001</v>
      </c>
      <c r="F213" s="32">
        <f t="shared" si="6"/>
        <v>3.1539999999999999</v>
      </c>
      <c r="G213" s="66">
        <f>(C213/C231)*G11</f>
        <v>0.10920576774773084</v>
      </c>
      <c r="H213" s="67">
        <f t="shared" si="7"/>
        <v>3.2632057677477309</v>
      </c>
      <c r="I213" s="42"/>
      <c r="J213" s="36"/>
      <c r="K213" s="4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1:22" x14ac:dyDescent="0.25">
      <c r="A214" s="29">
        <v>201</v>
      </c>
      <c r="B214" s="30">
        <v>91505741</v>
      </c>
      <c r="C214" s="31">
        <v>64.7</v>
      </c>
      <c r="D214" s="77">
        <v>9.6000000000000002E-2</v>
      </c>
      <c r="E214" s="77">
        <v>9.6699999999999994E-2</v>
      </c>
      <c r="F214" s="32">
        <f>E214-D214</f>
        <v>6.999999999999923E-4</v>
      </c>
      <c r="G214" s="66">
        <f>(C214/C231)*G11</f>
        <v>0.15736332234472575</v>
      </c>
      <c r="H214" s="67">
        <f t="shared" si="7"/>
        <v>0.15806332234472575</v>
      </c>
      <c r="I214" s="42"/>
      <c r="J214" s="36"/>
      <c r="K214" s="40"/>
      <c r="L214" s="3"/>
      <c r="M214" s="27"/>
      <c r="N214" s="27"/>
      <c r="O214" s="27"/>
      <c r="P214" s="27"/>
      <c r="Q214" s="27"/>
      <c r="R214" s="27"/>
      <c r="S214" s="27"/>
      <c r="T214" s="27"/>
      <c r="U214" s="27"/>
      <c r="V214" s="27"/>
    </row>
    <row r="215" spans="1:22" x14ac:dyDescent="0.25">
      <c r="A215" s="29">
        <v>202</v>
      </c>
      <c r="B215" s="30">
        <v>91505740</v>
      </c>
      <c r="C215" s="31">
        <v>35.9</v>
      </c>
      <c r="D215" s="77">
        <v>9.0999999999999998E-2</v>
      </c>
      <c r="E215" s="77">
        <v>0.48609999999999998</v>
      </c>
      <c r="F215" s="32">
        <f t="shared" si="6"/>
        <v>0.39510000000000001</v>
      </c>
      <c r="G215" s="66">
        <f>(C215/C231)*G11</f>
        <v>8.7315970203642249E-2</v>
      </c>
      <c r="H215" s="67">
        <f t="shared" si="7"/>
        <v>0.48241597020364224</v>
      </c>
      <c r="I215" s="42"/>
      <c r="J215" s="36"/>
      <c r="K215" s="4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</row>
    <row r="216" spans="1:22" x14ac:dyDescent="0.25">
      <c r="A216" s="29">
        <v>203</v>
      </c>
      <c r="B216" s="30">
        <v>91505739</v>
      </c>
      <c r="C216" s="31">
        <v>64.7</v>
      </c>
      <c r="D216" s="77">
        <v>6.8000000000000005E-2</v>
      </c>
      <c r="E216" s="77">
        <v>0.76470000000000005</v>
      </c>
      <c r="F216" s="32">
        <f t="shared" si="6"/>
        <v>0.6967000000000001</v>
      </c>
      <c r="G216" s="66">
        <f>(C216/C231)*G11</f>
        <v>0.15736332234472575</v>
      </c>
      <c r="H216" s="67">
        <f t="shared" si="7"/>
        <v>0.85406332234472582</v>
      </c>
      <c r="I216" s="42"/>
      <c r="J216" s="36"/>
      <c r="K216" s="4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</row>
    <row r="217" spans="1:22" x14ac:dyDescent="0.25">
      <c r="A217" s="29">
        <v>204</v>
      </c>
      <c r="B217" s="30">
        <v>91505738</v>
      </c>
      <c r="C217" s="31">
        <v>45.4</v>
      </c>
      <c r="D217" s="77">
        <v>0.13700000000000001</v>
      </c>
      <c r="E217" s="77">
        <v>0.13719999999999999</v>
      </c>
      <c r="F217" s="32">
        <f t="shared" si="6"/>
        <v>1.9999999999997797E-4</v>
      </c>
      <c r="G217" s="66">
        <f>(C217/C231)*G11</f>
        <v>0.11042186761129132</v>
      </c>
      <c r="H217" s="67">
        <f t="shared" si="7"/>
        <v>0.11062186761129129</v>
      </c>
      <c r="I217" s="42"/>
      <c r="J217" s="36"/>
      <c r="K217" s="3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1:22" x14ac:dyDescent="0.25">
      <c r="A218" s="41" t="s">
        <v>14</v>
      </c>
      <c r="B218" s="79"/>
      <c r="C218" s="43">
        <f>SUM(C14:C217)</f>
        <v>11098.300000000005</v>
      </c>
      <c r="D218" s="80">
        <f t="shared" ref="D218:G218" si="8">SUM(D14:D217)</f>
        <v>17.737800000000007</v>
      </c>
      <c r="E218" s="80">
        <f t="shared" si="8"/>
        <v>102.17359999999996</v>
      </c>
      <c r="F218" s="80">
        <f t="shared" si="8"/>
        <v>84.435800000000015</v>
      </c>
      <c r="G218" s="80">
        <f t="shared" si="8"/>
        <v>26.993282231506488</v>
      </c>
      <c r="H218" s="80">
        <f>SUM(H14:H217)</f>
        <v>111.42908223150647</v>
      </c>
      <c r="I218" s="65"/>
      <c r="J218" s="36"/>
      <c r="K218" s="3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</row>
    <row r="219" spans="1:22" x14ac:dyDescent="0.25">
      <c r="A219" s="217" t="s">
        <v>19</v>
      </c>
      <c r="B219" s="218"/>
      <c r="C219" s="218"/>
      <c r="D219" s="218"/>
      <c r="E219" s="218"/>
      <c r="F219" s="218"/>
      <c r="G219" s="218"/>
      <c r="H219" s="218"/>
      <c r="I219" s="42"/>
      <c r="J219" s="36"/>
      <c r="K219" s="4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1:22" x14ac:dyDescent="0.25">
      <c r="A220" s="43">
        <v>1</v>
      </c>
      <c r="B220" s="30">
        <v>91557083</v>
      </c>
      <c r="C220" s="88">
        <v>112.4</v>
      </c>
      <c r="D220" s="33">
        <v>0</v>
      </c>
      <c r="E220" s="33">
        <v>0</v>
      </c>
      <c r="F220" s="32">
        <f>E220-D220</f>
        <v>0</v>
      </c>
      <c r="G220" s="34">
        <f>(C220/C231)*G11</f>
        <v>0.27337924932839525</v>
      </c>
      <c r="H220" s="35">
        <f>G220+F220</f>
        <v>0.27337924932839525</v>
      </c>
      <c r="I220" s="42"/>
      <c r="J220" s="36"/>
      <c r="K220" s="3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</row>
    <row r="221" spans="1:22" x14ac:dyDescent="0.25">
      <c r="A221" s="43">
        <v>2</v>
      </c>
      <c r="B221" s="30">
        <v>91557080</v>
      </c>
      <c r="C221" s="88">
        <v>38.4</v>
      </c>
      <c r="D221" s="33">
        <v>4.0000000000000001E-3</v>
      </c>
      <c r="E221" s="33">
        <v>4.0000000000000001E-3</v>
      </c>
      <c r="F221" s="32">
        <f t="shared" ref="F221:F229" si="9">E221-D221</f>
        <v>0</v>
      </c>
      <c r="G221" s="34">
        <f>(C221/C231)*G11</f>
        <v>9.3396469521444633E-2</v>
      </c>
      <c r="H221" s="35">
        <f t="shared" ref="H221:H229" si="10">G221+F221</f>
        <v>9.3396469521444633E-2</v>
      </c>
      <c r="I221" s="42"/>
      <c r="J221" s="36"/>
      <c r="K221" s="4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1:22" x14ac:dyDescent="0.25">
      <c r="A222" s="43">
        <v>3</v>
      </c>
      <c r="B222" s="30">
        <v>91557079</v>
      </c>
      <c r="C222" s="88">
        <v>63.4</v>
      </c>
      <c r="D222" s="33">
        <v>0</v>
      </c>
      <c r="E222" s="33">
        <v>0</v>
      </c>
      <c r="F222" s="32">
        <f t="shared" si="9"/>
        <v>0</v>
      </c>
      <c r="G222" s="34">
        <f>(C222/C231)*G11</f>
        <v>0.15420146269946849</v>
      </c>
      <c r="H222" s="35">
        <f t="shared" si="10"/>
        <v>0.15420146269946849</v>
      </c>
      <c r="I222" s="42"/>
      <c r="J222" s="36"/>
      <c r="K222" s="44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</row>
    <row r="223" spans="1:22" x14ac:dyDescent="0.25">
      <c r="A223" s="43">
        <v>4</v>
      </c>
      <c r="B223" s="30">
        <v>91557077</v>
      </c>
      <c r="C223" s="88">
        <v>109.9</v>
      </c>
      <c r="D223" s="33">
        <v>0</v>
      </c>
      <c r="E223" s="33">
        <v>0</v>
      </c>
      <c r="F223" s="32">
        <f t="shared" si="9"/>
        <v>0</v>
      </c>
      <c r="G223" s="34">
        <f>(C223/C231)*G11</f>
        <v>0.26729875001059289</v>
      </c>
      <c r="H223" s="35">
        <f t="shared" si="10"/>
        <v>0.26729875001059289</v>
      </c>
      <c r="I223" s="42"/>
      <c r="J223" s="36"/>
      <c r="K223" s="4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x14ac:dyDescent="0.25">
      <c r="A224" s="43">
        <v>5</v>
      </c>
      <c r="B224" s="30">
        <v>91557075</v>
      </c>
      <c r="C224" s="88">
        <v>56.9</v>
      </c>
      <c r="D224" s="33">
        <v>0</v>
      </c>
      <c r="E224" s="33">
        <v>0</v>
      </c>
      <c r="F224" s="32">
        <f t="shared" si="9"/>
        <v>0</v>
      </c>
      <c r="G224" s="34">
        <f>(C224/C231)*G11</f>
        <v>0.13839216447318231</v>
      </c>
      <c r="H224" s="35">
        <f t="shared" si="10"/>
        <v>0.13839216447318231</v>
      </c>
      <c r="I224" s="42"/>
      <c r="J224" s="36"/>
      <c r="K224" s="4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</row>
    <row r="225" spans="1:22" x14ac:dyDescent="0.25">
      <c r="A225" s="43">
        <v>6</v>
      </c>
      <c r="B225" s="30">
        <v>91557076</v>
      </c>
      <c r="C225" s="88">
        <v>35</v>
      </c>
      <c r="D225" s="33">
        <v>0</v>
      </c>
      <c r="E225" s="33">
        <v>0</v>
      </c>
      <c r="F225" s="32">
        <f t="shared" si="9"/>
        <v>0</v>
      </c>
      <c r="G225" s="34">
        <f>(C225/C231)*G11</f>
        <v>8.51269904492334E-2</v>
      </c>
      <c r="H225" s="35">
        <f t="shared" si="10"/>
        <v>8.51269904492334E-2</v>
      </c>
      <c r="I225" s="42"/>
      <c r="J225" s="36"/>
      <c r="K225" s="4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x14ac:dyDescent="0.25">
      <c r="A226" s="43">
        <v>7</v>
      </c>
      <c r="B226" s="30">
        <v>91557084</v>
      </c>
      <c r="C226" s="88">
        <v>52.2</v>
      </c>
      <c r="D226" s="33">
        <v>7.6999999999999999E-2</v>
      </c>
      <c r="E226" s="33">
        <v>7.6999999999999999E-2</v>
      </c>
      <c r="F226" s="32">
        <f t="shared" si="9"/>
        <v>0</v>
      </c>
      <c r="G226" s="34">
        <f>(C226/C231)*G11</f>
        <v>0.12696082575571382</v>
      </c>
      <c r="H226" s="35">
        <f t="shared" si="10"/>
        <v>0.12696082575571382</v>
      </c>
      <c r="I226" s="42"/>
      <c r="J226" s="36"/>
      <c r="K226" s="4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</row>
    <row r="227" spans="1:22" x14ac:dyDescent="0.25">
      <c r="A227" s="43">
        <v>8</v>
      </c>
      <c r="B227" s="30">
        <v>91557086</v>
      </c>
      <c r="C227" s="88">
        <v>55.9</v>
      </c>
      <c r="D227" s="33">
        <v>0</v>
      </c>
      <c r="E227" s="33">
        <v>0</v>
      </c>
      <c r="F227" s="32">
        <f t="shared" si="9"/>
        <v>0</v>
      </c>
      <c r="G227" s="34">
        <f>(C227/C231)*G11</f>
        <v>0.13595996474606131</v>
      </c>
      <c r="H227" s="35">
        <f t="shared" si="10"/>
        <v>0.13595996474606131</v>
      </c>
      <c r="I227" s="42"/>
      <c r="J227" s="36"/>
      <c r="K227" s="68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 x14ac:dyDescent="0.25">
      <c r="A228" s="43">
        <v>9</v>
      </c>
      <c r="B228" s="30">
        <v>91504408</v>
      </c>
      <c r="C228" s="88">
        <v>56</v>
      </c>
      <c r="D228" s="33">
        <v>0</v>
      </c>
      <c r="E228" s="33">
        <v>0</v>
      </c>
      <c r="F228" s="32">
        <f t="shared" si="9"/>
        <v>0</v>
      </c>
      <c r="G228" s="34">
        <f>(C228/C231)*G11</f>
        <v>0.13620318471877343</v>
      </c>
      <c r="H228" s="35">
        <f t="shared" si="10"/>
        <v>0.13620318471877343</v>
      </c>
      <c r="I228" s="42"/>
      <c r="J228" s="36"/>
      <c r="K228" s="68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</row>
    <row r="229" spans="1:22" x14ac:dyDescent="0.25">
      <c r="A229" s="43">
        <v>10</v>
      </c>
      <c r="B229" s="30">
        <v>91557085</v>
      </c>
      <c r="C229" s="88">
        <v>121.7</v>
      </c>
      <c r="D229" s="33">
        <v>5.6000000000000001E-2</v>
      </c>
      <c r="E229" s="33">
        <v>5.6000000000000001E-2</v>
      </c>
      <c r="F229" s="32">
        <f t="shared" si="9"/>
        <v>0</v>
      </c>
      <c r="G229" s="34">
        <f>(C229/C231)*G11</f>
        <v>0.29599870679062013</v>
      </c>
      <c r="H229" s="35">
        <f t="shared" si="10"/>
        <v>0.29599870679062013</v>
      </c>
      <c r="I229" s="42"/>
      <c r="J229" s="36"/>
      <c r="K229" s="68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x14ac:dyDescent="0.25">
      <c r="A230" s="45" t="s">
        <v>16</v>
      </c>
      <c r="B230" s="81"/>
      <c r="C230" s="43">
        <f t="shared" ref="C230:H230" si="11">SUM(C220:C229)</f>
        <v>701.80000000000007</v>
      </c>
      <c r="D230" s="80">
        <f t="shared" si="11"/>
        <v>0.13700000000000001</v>
      </c>
      <c r="E230" s="80">
        <f t="shared" si="11"/>
        <v>0.13700000000000001</v>
      </c>
      <c r="F230" s="80">
        <f t="shared" si="11"/>
        <v>0</v>
      </c>
      <c r="G230" s="80">
        <f t="shared" si="11"/>
        <v>1.7069177684934855</v>
      </c>
      <c r="H230" s="80">
        <f t="shared" si="11"/>
        <v>1.7069177684934855</v>
      </c>
      <c r="I230" s="65"/>
      <c r="J230" s="36"/>
      <c r="K230" s="37"/>
      <c r="L230" s="27"/>
      <c r="M230" s="69"/>
      <c r="N230" s="27"/>
      <c r="O230" s="27"/>
      <c r="P230" s="27"/>
      <c r="Q230" s="27"/>
      <c r="R230" s="27"/>
      <c r="S230" s="27"/>
      <c r="T230" s="27"/>
      <c r="U230" s="27"/>
      <c r="V230" s="27"/>
    </row>
    <row r="231" spans="1:22" x14ac:dyDescent="0.25">
      <c r="A231" s="45" t="s">
        <v>17</v>
      </c>
      <c r="B231" s="81"/>
      <c r="C231" s="43">
        <f t="shared" ref="C231:H231" si="12">C230+C218</f>
        <v>11800.100000000004</v>
      </c>
      <c r="D231" s="80">
        <f t="shared" si="12"/>
        <v>17.874800000000008</v>
      </c>
      <c r="E231" s="80">
        <f t="shared" si="12"/>
        <v>102.31059999999997</v>
      </c>
      <c r="F231" s="80">
        <f t="shared" si="12"/>
        <v>84.435800000000015</v>
      </c>
      <c r="G231" s="80">
        <f t="shared" si="12"/>
        <v>28.700199999999974</v>
      </c>
      <c r="H231" s="80">
        <f t="shared" si="12"/>
        <v>113.13599999999995</v>
      </c>
      <c r="I231" s="65"/>
      <c r="J231" s="37"/>
      <c r="K231" s="4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 ht="15.75" x14ac:dyDescent="0.25">
      <c r="A232" s="82"/>
      <c r="B232" s="83"/>
      <c r="C232" s="84"/>
      <c r="D232" s="85"/>
      <c r="E232" s="85"/>
      <c r="F232" s="85"/>
      <c r="G232" s="86"/>
      <c r="H232" s="87"/>
      <c r="I232" s="5"/>
      <c r="J232" s="36"/>
      <c r="K232" s="4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</row>
    <row r="233" spans="1:22" ht="33.75" customHeight="1" x14ac:dyDescent="0.25">
      <c r="A233" s="232" t="s">
        <v>20</v>
      </c>
      <c r="B233" s="233"/>
      <c r="C233" s="84"/>
      <c r="D233" s="228" t="s">
        <v>23</v>
      </c>
      <c r="E233" s="229"/>
      <c r="F233" s="229"/>
      <c r="G233" s="229"/>
      <c r="H233" s="229"/>
      <c r="I233" s="5"/>
      <c r="J233" s="36"/>
      <c r="K233" s="4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 ht="33.75" customHeight="1" x14ac:dyDescent="0.25">
      <c r="A234" s="226" t="s">
        <v>21</v>
      </c>
      <c r="B234" s="227"/>
      <c r="C234" s="84"/>
      <c r="D234" s="228" t="s">
        <v>24</v>
      </c>
      <c r="E234" s="229"/>
      <c r="F234" s="229"/>
      <c r="G234" s="229"/>
      <c r="H234" s="229"/>
      <c r="I234" s="5"/>
      <c r="J234" s="36"/>
      <c r="K234" s="4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</row>
    <row r="235" spans="1:22" ht="46.5" customHeight="1" x14ac:dyDescent="0.25">
      <c r="A235" s="226" t="s">
        <v>22</v>
      </c>
      <c r="B235" s="227"/>
      <c r="C235" s="84"/>
      <c r="D235" s="228" t="s">
        <v>25</v>
      </c>
      <c r="E235" s="229"/>
      <c r="F235" s="229"/>
      <c r="G235" s="229"/>
      <c r="H235" s="229"/>
      <c r="I235" s="5"/>
      <c r="J235" s="36"/>
      <c r="K235" s="4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1:22" ht="21" customHeight="1" x14ac:dyDescent="0.25">
      <c r="A236" s="90"/>
      <c r="B236" s="91"/>
      <c r="C236" s="94"/>
      <c r="D236" s="92"/>
      <c r="E236" s="93"/>
      <c r="F236" s="93"/>
      <c r="G236" s="93"/>
      <c r="H236" s="93"/>
      <c r="I236" s="5"/>
      <c r="J236" s="36"/>
      <c r="K236" s="4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</row>
    <row r="237" spans="1:22" ht="20.25" customHeight="1" x14ac:dyDescent="0.25">
      <c r="A237" s="225"/>
      <c r="B237" s="230"/>
      <c r="C237" s="94"/>
      <c r="D237" s="231"/>
      <c r="E237" s="230"/>
      <c r="F237" s="230"/>
      <c r="G237" s="230"/>
      <c r="H237" s="230"/>
      <c r="I237" s="5"/>
      <c r="J237" s="36"/>
      <c r="K237" s="4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1:22" ht="17.25" customHeight="1" x14ac:dyDescent="0.25">
      <c r="A238" s="219"/>
      <c r="B238" s="220"/>
      <c r="C238" s="94"/>
      <c r="D238" s="221"/>
      <c r="E238" s="222"/>
      <c r="F238" s="222"/>
      <c r="G238" s="222"/>
      <c r="H238" s="222"/>
      <c r="I238" s="5"/>
      <c r="J238" s="37"/>
      <c r="K238" s="4"/>
      <c r="L238" s="46"/>
      <c r="M238" s="94"/>
      <c r="N238" s="95"/>
      <c r="O238" s="2"/>
      <c r="P238" s="95"/>
      <c r="Q238" s="3"/>
      <c r="R238" s="47"/>
      <c r="S238" s="48"/>
      <c r="T238" s="27"/>
      <c r="U238" s="27"/>
      <c r="V238" s="27"/>
    </row>
    <row r="239" spans="1:22" x14ac:dyDescent="0.25">
      <c r="A239" s="94"/>
      <c r="B239" s="46"/>
      <c r="C239" s="94"/>
      <c r="D239" s="95"/>
      <c r="E239" s="95"/>
      <c r="F239" s="95"/>
      <c r="G239" s="47"/>
      <c r="H239" s="48"/>
      <c r="I239" s="5"/>
      <c r="J239" s="36"/>
      <c r="K239" s="4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1:22" x14ac:dyDescent="0.25">
      <c r="A240" s="94"/>
      <c r="B240" s="46"/>
      <c r="C240" s="94"/>
      <c r="D240" s="95"/>
      <c r="E240" s="95"/>
      <c r="F240" s="95"/>
      <c r="G240" s="47"/>
      <c r="H240" s="48"/>
      <c r="I240" s="5"/>
      <c r="J240" s="36"/>
      <c r="K240" s="4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</row>
    <row r="241" spans="1:22" x14ac:dyDescent="0.25">
      <c r="A241" s="94"/>
      <c r="B241" s="46"/>
      <c r="C241" s="94"/>
      <c r="D241" s="95"/>
      <c r="E241" s="95"/>
      <c r="F241" s="95"/>
      <c r="G241" s="47"/>
      <c r="H241" s="48"/>
      <c r="I241" s="5"/>
      <c r="J241" s="36"/>
      <c r="K241" s="4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1:22" x14ac:dyDescent="0.25">
      <c r="A242" s="94"/>
      <c r="B242" s="46"/>
      <c r="C242" s="94"/>
      <c r="D242" s="95"/>
      <c r="E242" s="95"/>
      <c r="F242" s="95"/>
      <c r="G242" s="47"/>
      <c r="H242" s="48"/>
      <c r="I242" s="5"/>
      <c r="J242" s="36"/>
      <c r="K242" s="4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</row>
    <row r="243" spans="1:22" x14ac:dyDescent="0.25">
      <c r="A243" s="94"/>
      <c r="B243" s="46"/>
      <c r="C243" s="94"/>
      <c r="D243" s="95"/>
      <c r="E243" s="95"/>
      <c r="F243" s="95"/>
      <c r="G243" s="47"/>
      <c r="H243" s="48"/>
      <c r="I243" s="5"/>
      <c r="J243" s="36"/>
      <c r="K243" s="4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1:22" x14ac:dyDescent="0.25">
      <c r="A244" s="94"/>
      <c r="B244" s="46"/>
      <c r="C244" s="94"/>
      <c r="D244" s="95"/>
      <c r="E244" s="95"/>
      <c r="F244" s="95"/>
      <c r="G244" s="47"/>
      <c r="H244" s="48"/>
      <c r="I244" s="5"/>
      <c r="J244" s="37"/>
      <c r="K244" s="4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</row>
    <row r="245" spans="1:22" x14ac:dyDescent="0.25">
      <c r="A245" s="94"/>
      <c r="B245" s="46"/>
      <c r="C245" s="94"/>
      <c r="D245" s="95"/>
      <c r="E245" s="95"/>
      <c r="F245" s="95"/>
      <c r="G245" s="47"/>
      <c r="H245" s="48"/>
      <c r="I245" s="5"/>
      <c r="J245" s="36"/>
      <c r="K245" s="4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1:22" x14ac:dyDescent="0.25">
      <c r="A246" s="94"/>
      <c r="B246" s="46"/>
      <c r="C246" s="94"/>
      <c r="D246" s="95"/>
      <c r="E246" s="95"/>
      <c r="F246" s="95"/>
      <c r="G246" s="47"/>
      <c r="H246" s="48"/>
      <c r="I246" s="5"/>
      <c r="J246" s="37"/>
      <c r="K246" s="4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</row>
    <row r="247" spans="1:22" x14ac:dyDescent="0.25">
      <c r="A247" s="94"/>
      <c r="B247" s="46"/>
      <c r="C247" s="94"/>
      <c r="D247" s="95"/>
      <c r="E247" s="95"/>
      <c r="F247" s="95"/>
      <c r="G247" s="47"/>
      <c r="H247" s="48"/>
      <c r="I247" s="5"/>
      <c r="J247" s="36"/>
      <c r="K247" s="3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1:22" x14ac:dyDescent="0.25">
      <c r="A248" s="94"/>
      <c r="B248" s="46"/>
      <c r="C248" s="94"/>
      <c r="D248" s="95"/>
      <c r="E248" s="95"/>
      <c r="F248" s="95"/>
      <c r="G248" s="47"/>
      <c r="H248" s="48"/>
      <c r="I248" s="5"/>
      <c r="J248" s="36"/>
      <c r="K248" s="4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</row>
    <row r="249" spans="1:22" x14ac:dyDescent="0.25">
      <c r="A249" s="94"/>
      <c r="B249" s="46"/>
      <c r="C249" s="94"/>
      <c r="D249" s="95"/>
      <c r="E249" s="95"/>
      <c r="F249" s="95"/>
      <c r="G249" s="47"/>
      <c r="H249" s="48"/>
      <c r="I249" s="5"/>
      <c r="J249" s="36"/>
      <c r="K249" s="4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2" x14ac:dyDescent="0.25">
      <c r="A250" s="94"/>
      <c r="B250" s="46"/>
      <c r="C250" s="94"/>
      <c r="D250" s="95"/>
      <c r="E250" s="95"/>
      <c r="F250" s="95"/>
      <c r="G250" s="47"/>
      <c r="H250" s="48"/>
      <c r="I250" s="5"/>
      <c r="J250" s="36"/>
      <c r="K250" s="4"/>
    </row>
    <row r="251" spans="1:22" x14ac:dyDescent="0.25">
      <c r="A251" s="94"/>
      <c r="B251" s="46"/>
      <c r="C251" s="94"/>
      <c r="D251" s="95"/>
      <c r="E251" s="95"/>
      <c r="F251" s="95"/>
      <c r="G251" s="47"/>
      <c r="H251" s="48"/>
      <c r="I251" s="5"/>
      <c r="J251" s="36"/>
      <c r="K251" s="4"/>
    </row>
    <row r="252" spans="1:22" x14ac:dyDescent="0.25">
      <c r="A252" s="94"/>
      <c r="B252" s="46"/>
      <c r="C252" s="94"/>
      <c r="D252" s="95"/>
      <c r="E252" s="95"/>
      <c r="F252" s="95"/>
      <c r="G252" s="47"/>
      <c r="H252" s="48"/>
      <c r="I252" s="5"/>
      <c r="J252" s="36"/>
      <c r="K252" s="4"/>
    </row>
    <row r="253" spans="1:22" x14ac:dyDescent="0.25">
      <c r="A253" s="94"/>
      <c r="B253" s="46"/>
      <c r="C253" s="94"/>
      <c r="D253" s="95"/>
      <c r="E253" s="95"/>
      <c r="F253" s="95"/>
      <c r="G253" s="47"/>
      <c r="H253" s="48"/>
      <c r="I253" s="5"/>
      <c r="J253" s="37"/>
      <c r="K253" s="4"/>
      <c r="M253" s="49"/>
      <c r="P253" s="49"/>
    </row>
    <row r="254" spans="1:22" x14ac:dyDescent="0.25">
      <c r="A254" s="94"/>
      <c r="B254" s="46"/>
      <c r="C254" s="94"/>
      <c r="D254" s="95"/>
      <c r="E254" s="95"/>
      <c r="F254" s="95"/>
      <c r="G254" s="47"/>
      <c r="H254" s="48"/>
      <c r="I254" s="5"/>
      <c r="J254" s="36"/>
      <c r="K254" s="4"/>
    </row>
    <row r="255" spans="1:22" x14ac:dyDescent="0.25">
      <c r="A255" s="94"/>
      <c r="B255" s="46"/>
      <c r="C255" s="94"/>
      <c r="D255" s="95"/>
      <c r="E255" s="95"/>
      <c r="F255" s="95"/>
      <c r="G255" s="47"/>
      <c r="H255" s="48"/>
      <c r="I255" s="5"/>
      <c r="J255" s="36"/>
      <c r="K255" s="4"/>
    </row>
    <row r="256" spans="1:22" x14ac:dyDescent="0.25">
      <c r="A256" s="94"/>
      <c r="B256" s="46"/>
      <c r="C256" s="94"/>
      <c r="D256" s="95"/>
      <c r="E256" s="95"/>
      <c r="F256" s="95"/>
      <c r="G256" s="47"/>
      <c r="H256" s="48"/>
      <c r="I256" s="5"/>
      <c r="J256" s="36"/>
      <c r="K256" s="4"/>
    </row>
    <row r="257" spans="1:11" x14ac:dyDescent="0.25">
      <c r="A257" s="94"/>
      <c r="B257" s="46"/>
      <c r="C257" s="94"/>
      <c r="D257" s="95"/>
      <c r="E257" s="95"/>
      <c r="F257" s="95"/>
      <c r="G257" s="47"/>
      <c r="H257" s="48"/>
      <c r="I257" s="5"/>
      <c r="J257" s="37"/>
      <c r="K257" s="4"/>
    </row>
    <row r="258" spans="1:11" x14ac:dyDescent="0.25">
      <c r="A258" s="94"/>
      <c r="B258" s="46"/>
      <c r="C258" s="94"/>
      <c r="D258" s="95"/>
      <c r="E258" s="95"/>
      <c r="F258" s="95"/>
      <c r="G258" s="47"/>
      <c r="H258" s="48"/>
      <c r="I258" s="5"/>
      <c r="J258" s="36"/>
      <c r="K258" s="4"/>
    </row>
    <row r="259" spans="1:11" x14ac:dyDescent="0.25">
      <c r="A259" s="94"/>
      <c r="B259" s="46"/>
      <c r="C259" s="94"/>
      <c r="D259" s="95"/>
      <c r="E259" s="95"/>
      <c r="F259" s="95"/>
      <c r="G259" s="47"/>
      <c r="H259" s="48"/>
      <c r="I259" s="5"/>
      <c r="J259" s="36"/>
      <c r="K259" s="4"/>
    </row>
    <row r="260" spans="1:11" x14ac:dyDescent="0.25">
      <c r="A260" s="94"/>
      <c r="B260" s="46"/>
      <c r="C260" s="94"/>
      <c r="D260" s="95"/>
      <c r="E260" s="95"/>
      <c r="F260" s="95"/>
      <c r="G260" s="47"/>
      <c r="H260" s="48"/>
      <c r="I260" s="5"/>
      <c r="J260" s="36"/>
      <c r="K260" s="4"/>
    </row>
    <row r="261" spans="1:11" x14ac:dyDescent="0.25">
      <c r="A261" s="94"/>
      <c r="B261" s="46"/>
      <c r="C261" s="94"/>
      <c r="D261" s="95"/>
      <c r="E261" s="95"/>
      <c r="F261" s="95"/>
      <c r="G261" s="47"/>
      <c r="H261" s="48"/>
      <c r="I261" s="5"/>
      <c r="J261" s="36"/>
      <c r="K261" s="4"/>
    </row>
    <row r="262" spans="1:11" x14ac:dyDescent="0.25">
      <c r="A262" s="94"/>
      <c r="B262" s="46"/>
      <c r="C262" s="94"/>
      <c r="D262" s="95"/>
      <c r="E262" s="95"/>
      <c r="F262" s="95"/>
      <c r="G262" s="47"/>
      <c r="H262" s="48"/>
      <c r="I262" s="5"/>
      <c r="J262" s="36"/>
      <c r="K262" s="4"/>
    </row>
    <row r="263" spans="1:11" x14ac:dyDescent="0.25">
      <c r="A263" s="94"/>
      <c r="B263" s="46"/>
      <c r="C263" s="94"/>
      <c r="D263" s="95"/>
      <c r="E263" s="95"/>
      <c r="F263" s="95"/>
      <c r="G263" s="47"/>
      <c r="H263" s="48"/>
      <c r="I263" s="5"/>
      <c r="J263" s="36"/>
      <c r="K263" s="4"/>
    </row>
    <row r="264" spans="1:11" x14ac:dyDescent="0.25">
      <c r="A264" s="94"/>
      <c r="B264" s="46"/>
      <c r="C264" s="94"/>
      <c r="D264" s="95"/>
      <c r="E264" s="95"/>
      <c r="F264" s="95"/>
      <c r="G264" s="47"/>
      <c r="H264" s="48"/>
      <c r="I264" s="5"/>
      <c r="J264" s="36"/>
      <c r="K264" s="4"/>
    </row>
    <row r="265" spans="1:11" x14ac:dyDescent="0.25">
      <c r="A265" s="94"/>
      <c r="B265" s="46"/>
      <c r="C265" s="94"/>
      <c r="D265" s="95"/>
      <c r="E265" s="95"/>
      <c r="F265" s="95"/>
      <c r="G265" s="47"/>
      <c r="H265" s="48"/>
      <c r="I265" s="5"/>
      <c r="J265" s="36"/>
      <c r="K265" s="4"/>
    </row>
    <row r="266" spans="1:11" x14ac:dyDescent="0.25">
      <c r="A266" s="94"/>
      <c r="B266" s="46"/>
      <c r="C266" s="94"/>
      <c r="D266" s="95"/>
      <c r="E266" s="95"/>
      <c r="F266" s="95"/>
      <c r="G266" s="47"/>
      <c r="H266" s="48"/>
      <c r="I266" s="5"/>
      <c r="J266" s="36"/>
      <c r="K266" s="4"/>
    </row>
    <row r="267" spans="1:11" x14ac:dyDescent="0.25">
      <c r="A267" s="94"/>
      <c r="B267" s="46"/>
      <c r="C267" s="94"/>
      <c r="D267" s="95"/>
      <c r="E267" s="95"/>
      <c r="F267" s="95"/>
      <c r="G267" s="47"/>
      <c r="H267" s="48"/>
      <c r="I267" s="5"/>
      <c r="J267" s="36"/>
      <c r="K267" s="4"/>
    </row>
    <row r="268" spans="1:11" x14ac:dyDescent="0.25">
      <c r="A268" s="94"/>
      <c r="B268" s="46"/>
      <c r="C268" s="94"/>
      <c r="D268" s="95"/>
      <c r="E268" s="95"/>
      <c r="F268" s="95"/>
      <c r="G268" s="47"/>
      <c r="H268" s="48"/>
      <c r="I268" s="5"/>
      <c r="J268" s="36"/>
      <c r="K268" s="4"/>
    </row>
    <row r="269" spans="1:11" x14ac:dyDescent="0.25">
      <c r="A269" s="94"/>
      <c r="B269" s="46"/>
      <c r="C269" s="94"/>
      <c r="D269" s="95"/>
      <c r="E269" s="95"/>
      <c r="F269" s="95"/>
      <c r="G269" s="47"/>
      <c r="H269" s="48"/>
      <c r="I269" s="5"/>
      <c r="J269" s="36"/>
      <c r="K269" s="4"/>
    </row>
    <row r="270" spans="1:11" x14ac:dyDescent="0.25">
      <c r="A270" s="94"/>
      <c r="B270" s="46"/>
      <c r="C270" s="94"/>
      <c r="D270" s="95"/>
      <c r="E270" s="95"/>
      <c r="F270" s="95"/>
      <c r="G270" s="47"/>
      <c r="H270" s="48"/>
      <c r="I270" s="5"/>
      <c r="J270" s="36"/>
      <c r="K270" s="4"/>
    </row>
    <row r="271" spans="1:11" x14ac:dyDescent="0.25">
      <c r="A271" s="94"/>
      <c r="B271" s="46"/>
      <c r="C271" s="94"/>
      <c r="D271" s="95"/>
      <c r="E271" s="95"/>
      <c r="F271" s="95"/>
      <c r="G271" s="47"/>
      <c r="H271" s="48"/>
      <c r="I271" s="5"/>
      <c r="J271" s="36"/>
      <c r="K271" s="4"/>
    </row>
    <row r="272" spans="1:11" x14ac:dyDescent="0.25">
      <c r="A272" s="94"/>
      <c r="B272" s="46"/>
      <c r="C272" s="94"/>
      <c r="D272" s="95"/>
      <c r="E272" s="95"/>
      <c r="F272" s="95"/>
      <c r="G272" s="47"/>
      <c r="H272" s="48"/>
      <c r="I272" s="5"/>
      <c r="J272" s="36"/>
      <c r="K272" s="4"/>
    </row>
    <row r="273" spans="1:11" x14ac:dyDescent="0.25">
      <c r="A273" s="94"/>
      <c r="B273" s="46"/>
      <c r="C273" s="94"/>
      <c r="D273" s="95"/>
      <c r="E273" s="95"/>
      <c r="F273" s="95"/>
      <c r="G273" s="47"/>
      <c r="H273" s="48"/>
      <c r="I273" s="5"/>
      <c r="J273" s="36"/>
      <c r="K273" s="4"/>
    </row>
    <row r="274" spans="1:11" x14ac:dyDescent="0.25">
      <c r="A274" s="94"/>
      <c r="B274" s="46"/>
      <c r="C274" s="94"/>
      <c r="D274" s="95"/>
      <c r="E274" s="95"/>
      <c r="F274" s="95"/>
      <c r="G274" s="47"/>
      <c r="H274" s="48"/>
      <c r="I274" s="5"/>
      <c r="J274" s="37"/>
      <c r="K274" s="4"/>
    </row>
    <row r="275" spans="1:11" x14ac:dyDescent="0.25">
      <c r="A275" s="223"/>
      <c r="B275" s="223"/>
      <c r="C275" s="50"/>
      <c r="D275" s="51"/>
      <c r="E275" s="51"/>
      <c r="F275" s="51"/>
      <c r="G275" s="52"/>
      <c r="H275" s="53"/>
      <c r="I275" s="7"/>
      <c r="J275" s="37"/>
      <c r="K275" s="4"/>
    </row>
    <row r="276" spans="1:11" x14ac:dyDescent="0.25">
      <c r="A276" s="224"/>
      <c r="B276" s="225"/>
      <c r="C276" s="52"/>
      <c r="D276" s="51"/>
      <c r="E276" s="51"/>
      <c r="F276" s="51"/>
      <c r="G276" s="52"/>
      <c r="H276" s="53"/>
      <c r="I276" s="8"/>
      <c r="J276" s="37"/>
      <c r="K276" s="50"/>
    </row>
    <row r="277" spans="1:11" x14ac:dyDescent="0.25">
      <c r="A277" s="54"/>
      <c r="B277" s="55"/>
      <c r="C277" s="54"/>
      <c r="D277" s="56"/>
      <c r="E277" s="57"/>
      <c r="F277" s="57"/>
      <c r="G277" s="56"/>
      <c r="H277" s="56"/>
      <c r="I277" s="9"/>
      <c r="J277" s="36"/>
      <c r="K277" s="44"/>
    </row>
    <row r="278" spans="1:11" x14ac:dyDescent="0.25">
      <c r="A278" s="58"/>
      <c r="B278" s="59"/>
      <c r="C278" s="58"/>
      <c r="D278" s="60"/>
      <c r="E278" s="60"/>
      <c r="F278" s="60"/>
      <c r="G278" s="56"/>
      <c r="H278" s="56"/>
      <c r="I278" s="5"/>
      <c r="J278" s="44"/>
      <c r="K278" s="44"/>
    </row>
    <row r="279" spans="1:11" x14ac:dyDescent="0.25">
      <c r="A279" s="58"/>
      <c r="B279" s="61"/>
      <c r="C279" s="58"/>
      <c r="D279" s="3"/>
      <c r="E279" s="3"/>
      <c r="F279" s="3"/>
      <c r="G279" s="56"/>
      <c r="H279" s="56"/>
      <c r="I279" s="5"/>
      <c r="J279" s="44"/>
      <c r="K279" s="44"/>
    </row>
    <row r="280" spans="1:11" x14ac:dyDescent="0.25">
      <c r="A280" s="27"/>
      <c r="B280" s="61"/>
      <c r="C280" s="27"/>
      <c r="D280" s="27"/>
      <c r="E280" s="27"/>
      <c r="F280" s="27"/>
      <c r="G280" s="27"/>
      <c r="H280" s="27"/>
      <c r="I280" s="5"/>
      <c r="J280" s="44"/>
      <c r="K280" s="44"/>
    </row>
    <row r="281" spans="1:11" x14ac:dyDescent="0.25">
      <c r="A281" s="27"/>
      <c r="B281" s="61"/>
      <c r="C281" s="27"/>
      <c r="D281" s="27"/>
      <c r="E281" s="27"/>
      <c r="F281" s="27"/>
      <c r="G281" s="27"/>
      <c r="H281" s="27"/>
    </row>
    <row r="282" spans="1:11" x14ac:dyDescent="0.25">
      <c r="A282" s="27"/>
      <c r="B282" s="61"/>
      <c r="C282" s="27"/>
      <c r="D282" s="27"/>
      <c r="E282" s="27"/>
      <c r="F282" s="27"/>
      <c r="G282" s="27"/>
      <c r="H282" s="27"/>
    </row>
  </sheetData>
  <mergeCells count="27">
    <mergeCell ref="A1:I2"/>
    <mergeCell ref="A3:I3"/>
    <mergeCell ref="N3:V3"/>
    <mergeCell ref="A4:I4"/>
    <mergeCell ref="A6:G6"/>
    <mergeCell ref="H6:I11"/>
    <mergeCell ref="A7:D7"/>
    <mergeCell ref="E7:F7"/>
    <mergeCell ref="A8:D8"/>
    <mergeCell ref="E8:F8"/>
    <mergeCell ref="A9:D11"/>
    <mergeCell ref="E9:F9"/>
    <mergeCell ref="E10:F10"/>
    <mergeCell ref="E11:F11"/>
    <mergeCell ref="A219:H219"/>
    <mergeCell ref="A238:B238"/>
    <mergeCell ref="D238:H238"/>
    <mergeCell ref="A275:B275"/>
    <mergeCell ref="A276:B276"/>
    <mergeCell ref="A234:B234"/>
    <mergeCell ref="D234:H234"/>
    <mergeCell ref="A235:B235"/>
    <mergeCell ref="D235:H235"/>
    <mergeCell ref="A237:B237"/>
    <mergeCell ref="D237:H237"/>
    <mergeCell ref="A233:B233"/>
    <mergeCell ref="D233:H233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2"/>
  <sheetViews>
    <sheetView workbookViewId="0">
      <pane ySplit="13" topLeftCell="A236" activePane="bottomLeft" state="frozen"/>
      <selection pane="bottomLeft" activeCell="I232" sqref="I14:L232"/>
    </sheetView>
  </sheetViews>
  <sheetFormatPr defaultRowHeight="15" x14ac:dyDescent="0.25"/>
  <cols>
    <col min="1" max="1" width="9.140625" style="12"/>
    <col min="2" max="2" width="14" style="62" customWidth="1"/>
    <col min="3" max="3" width="9.42578125" style="12" customWidth="1"/>
    <col min="4" max="4" width="9.85546875" style="12" customWidth="1"/>
    <col min="5" max="5" width="9.7109375" style="12" customWidth="1"/>
    <col min="6" max="6" width="9.140625" style="12"/>
    <col min="7" max="7" width="9.85546875" style="12" customWidth="1"/>
    <col min="8" max="8" width="10.140625" style="12" customWidth="1"/>
    <col min="9" max="9" width="10.7109375" style="10" customWidth="1"/>
    <col min="10" max="10" width="9.140625" style="12"/>
    <col min="11" max="11" width="9.5703125" style="12" bestFit="1" customWidth="1"/>
    <col min="12" max="16384" width="9.140625" style="12"/>
  </cols>
  <sheetData>
    <row r="1" spans="1:22" ht="20.25" x14ac:dyDescent="0.3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11"/>
      <c r="K1" s="11"/>
    </row>
    <row r="2" spans="1:22" ht="20.25" x14ac:dyDescent="0.3">
      <c r="A2" s="235"/>
      <c r="B2" s="235"/>
      <c r="C2" s="235"/>
      <c r="D2" s="235"/>
      <c r="E2" s="235"/>
      <c r="F2" s="235"/>
      <c r="G2" s="235"/>
      <c r="H2" s="235"/>
      <c r="I2" s="235"/>
      <c r="J2" s="13"/>
      <c r="K2" s="13"/>
    </row>
    <row r="3" spans="1:22" ht="42.75" customHeight="1" x14ac:dyDescent="0.25">
      <c r="A3" s="236" t="s">
        <v>28</v>
      </c>
      <c r="B3" s="237"/>
      <c r="C3" s="237"/>
      <c r="D3" s="237"/>
      <c r="E3" s="237"/>
      <c r="F3" s="237"/>
      <c r="G3" s="237"/>
      <c r="H3" s="237"/>
      <c r="I3" s="237"/>
      <c r="J3" s="14"/>
      <c r="K3" s="14"/>
      <c r="N3" s="238"/>
      <c r="O3" s="239"/>
      <c r="P3" s="239"/>
      <c r="Q3" s="239"/>
      <c r="R3" s="239"/>
      <c r="S3" s="239"/>
      <c r="T3" s="239"/>
      <c r="U3" s="239"/>
      <c r="V3" s="239"/>
    </row>
    <row r="4" spans="1:22" ht="18.75" x14ac:dyDescent="0.25">
      <c r="A4" s="236" t="s">
        <v>29</v>
      </c>
      <c r="B4" s="237"/>
      <c r="C4" s="237"/>
      <c r="D4" s="237"/>
      <c r="E4" s="237"/>
      <c r="F4" s="237"/>
      <c r="G4" s="237"/>
      <c r="H4" s="237"/>
      <c r="I4" s="237"/>
      <c r="J4" s="76"/>
      <c r="K4" s="76"/>
    </row>
    <row r="5" spans="1:22" ht="7.5" customHeight="1" x14ac:dyDescent="0.25">
      <c r="A5" s="76"/>
      <c r="B5" s="15"/>
      <c r="C5" s="76"/>
      <c r="D5" s="16"/>
      <c r="E5" s="16"/>
      <c r="F5" s="16"/>
      <c r="G5" s="16"/>
      <c r="H5" s="17"/>
      <c r="I5" s="6"/>
      <c r="J5" s="18"/>
      <c r="K5" s="18"/>
    </row>
    <row r="6" spans="1:22" x14ac:dyDescent="0.25">
      <c r="A6" s="240" t="s">
        <v>1</v>
      </c>
      <c r="B6" s="241"/>
      <c r="C6" s="241"/>
      <c r="D6" s="241"/>
      <c r="E6" s="241"/>
      <c r="F6" s="241"/>
      <c r="G6" s="242"/>
      <c r="H6" s="243" t="s">
        <v>26</v>
      </c>
      <c r="I6" s="244"/>
    </row>
    <row r="7" spans="1:22" ht="72" x14ac:dyDescent="0.25">
      <c r="A7" s="249" t="s">
        <v>2</v>
      </c>
      <c r="B7" s="249"/>
      <c r="C7" s="249"/>
      <c r="D7" s="249"/>
      <c r="E7" s="250" t="s">
        <v>3</v>
      </c>
      <c r="F7" s="250"/>
      <c r="G7" s="19" t="s">
        <v>30</v>
      </c>
      <c r="H7" s="245"/>
      <c r="I7" s="246"/>
    </row>
    <row r="8" spans="1:22" x14ac:dyDescent="0.25">
      <c r="A8" s="251" t="s">
        <v>4</v>
      </c>
      <c r="B8" s="251"/>
      <c r="C8" s="251"/>
      <c r="D8" s="251"/>
      <c r="E8" s="250" t="s">
        <v>5</v>
      </c>
      <c r="F8" s="250"/>
      <c r="G8" s="20">
        <v>11.929</v>
      </c>
      <c r="H8" s="245"/>
      <c r="I8" s="246"/>
    </row>
    <row r="9" spans="1:22" x14ac:dyDescent="0.25">
      <c r="A9" s="252" t="s">
        <v>6</v>
      </c>
      <c r="B9" s="252"/>
      <c r="C9" s="252"/>
      <c r="D9" s="252"/>
      <c r="E9" s="250" t="s">
        <v>7</v>
      </c>
      <c r="F9" s="250"/>
      <c r="G9" s="20">
        <f>F218</f>
        <v>10.342299999999996</v>
      </c>
      <c r="H9" s="245"/>
      <c r="I9" s="246"/>
      <c r="K9" s="28"/>
      <c r="L9" s="27"/>
    </row>
    <row r="10" spans="1:22" x14ac:dyDescent="0.25">
      <c r="A10" s="252"/>
      <c r="B10" s="252"/>
      <c r="C10" s="252"/>
      <c r="D10" s="252"/>
      <c r="E10" s="253" t="s">
        <v>15</v>
      </c>
      <c r="F10" s="254"/>
      <c r="G10" s="20">
        <f>F230</f>
        <v>0.13300000000000001</v>
      </c>
      <c r="H10" s="245"/>
      <c r="I10" s="246"/>
      <c r="J10" s="27"/>
      <c r="K10" s="27"/>
      <c r="L10" s="27"/>
    </row>
    <row r="11" spans="1:22" ht="27" customHeight="1" x14ac:dyDescent="0.25">
      <c r="A11" s="252"/>
      <c r="B11" s="252"/>
      <c r="C11" s="252"/>
      <c r="D11" s="252"/>
      <c r="E11" s="250" t="s">
        <v>8</v>
      </c>
      <c r="F11" s="250"/>
      <c r="G11" s="20">
        <f>G8-(G9+G10)</f>
        <v>1.4537000000000031</v>
      </c>
      <c r="H11" s="247"/>
      <c r="I11" s="248"/>
      <c r="J11" s="63"/>
      <c r="K11" s="63"/>
    </row>
    <row r="12" spans="1:22" x14ac:dyDescent="0.25">
      <c r="J12" s="21"/>
      <c r="K12" s="21"/>
    </row>
    <row r="13" spans="1:22" ht="54.75" customHeight="1" x14ac:dyDescent="0.25">
      <c r="A13" s="22" t="s">
        <v>9</v>
      </c>
      <c r="B13" s="23" t="s">
        <v>10</v>
      </c>
      <c r="C13" s="22" t="s">
        <v>11</v>
      </c>
      <c r="D13" s="24" t="s">
        <v>31</v>
      </c>
      <c r="E13" s="24" t="s">
        <v>27</v>
      </c>
      <c r="F13" s="24" t="s">
        <v>18</v>
      </c>
      <c r="G13" s="25" t="s">
        <v>12</v>
      </c>
      <c r="H13" s="25" t="s">
        <v>13</v>
      </c>
      <c r="I13" s="64"/>
      <c r="J13" s="26"/>
      <c r="K13" s="26"/>
      <c r="L13" s="27"/>
      <c r="Q13" s="27"/>
      <c r="R13" s="27"/>
    </row>
    <row r="14" spans="1:22" x14ac:dyDescent="0.25">
      <c r="A14" s="29">
        <v>1</v>
      </c>
      <c r="B14" s="30">
        <v>91557097</v>
      </c>
      <c r="C14" s="31">
        <v>52.3</v>
      </c>
      <c r="D14" s="77">
        <v>4.8000000000000001E-2</v>
      </c>
      <c r="E14" s="77">
        <v>4.8000000000000001E-2</v>
      </c>
      <c r="F14" s="32">
        <f>E14-D14</f>
        <v>0</v>
      </c>
      <c r="G14" s="66">
        <f>(C14/C231)*G11</f>
        <v>6.4430394657672505E-3</v>
      </c>
      <c r="H14" s="67">
        <f>G14+F14</f>
        <v>6.4430394657672505E-3</v>
      </c>
      <c r="I14" s="42"/>
      <c r="J14" s="36"/>
      <c r="K14" s="4"/>
      <c r="L14" s="27"/>
      <c r="Q14" s="27"/>
      <c r="R14" s="27"/>
      <c r="S14" s="27"/>
      <c r="V14" s="27"/>
    </row>
    <row r="15" spans="1:22" x14ac:dyDescent="0.25">
      <c r="A15" s="29">
        <v>2</v>
      </c>
      <c r="B15" s="30">
        <v>91557095</v>
      </c>
      <c r="C15" s="31">
        <v>43.3</v>
      </c>
      <c r="D15" s="77">
        <v>4.2999999999999997E-2</v>
      </c>
      <c r="E15" s="77">
        <v>4.2999999999999997E-2</v>
      </c>
      <c r="F15" s="32">
        <f t="shared" ref="F15:F78" si="0">E15-D15</f>
        <v>0</v>
      </c>
      <c r="G15" s="66">
        <f>(C15/C231)*G11</f>
        <v>5.3342946246218341E-3</v>
      </c>
      <c r="H15" s="67">
        <f t="shared" ref="H15:H78" si="1">G15+F15</f>
        <v>5.3342946246218341E-3</v>
      </c>
      <c r="I15" s="42"/>
      <c r="J15" s="36"/>
      <c r="K15" s="4"/>
      <c r="L15" s="27"/>
      <c r="Q15" s="27"/>
      <c r="R15" s="27"/>
      <c r="S15" s="27"/>
      <c r="T15" s="27"/>
      <c r="U15" s="27"/>
      <c r="V15" s="27"/>
    </row>
    <row r="16" spans="1:22" x14ac:dyDescent="0.25">
      <c r="A16" s="29">
        <v>3</v>
      </c>
      <c r="B16" s="30">
        <v>91557091</v>
      </c>
      <c r="C16" s="31">
        <v>76.7</v>
      </c>
      <c r="D16" s="77">
        <v>7.6999999999999999E-2</v>
      </c>
      <c r="E16" s="77">
        <v>0.28199999999999997</v>
      </c>
      <c r="F16" s="32">
        <f>E16-D16</f>
        <v>0.20499999999999996</v>
      </c>
      <c r="G16" s="66">
        <f>(C16/C231)*G11</f>
        <v>9.4489699239837122E-3</v>
      </c>
      <c r="H16" s="67">
        <f t="shared" si="1"/>
        <v>0.21444896992398368</v>
      </c>
      <c r="I16" s="42"/>
      <c r="J16" s="36"/>
      <c r="K16" s="38"/>
      <c r="L16" s="27"/>
      <c r="M16" s="27"/>
      <c r="Q16" s="27"/>
      <c r="R16" s="27"/>
      <c r="S16" s="27"/>
      <c r="T16" s="27"/>
      <c r="U16" s="27"/>
      <c r="V16" s="27"/>
    </row>
    <row r="17" spans="1:22" x14ac:dyDescent="0.25">
      <c r="A17" s="29">
        <v>4</v>
      </c>
      <c r="B17" s="39">
        <v>91557092</v>
      </c>
      <c r="C17" s="31">
        <v>77.3</v>
      </c>
      <c r="D17" s="77">
        <v>0</v>
      </c>
      <c r="E17" s="77">
        <v>0</v>
      </c>
      <c r="F17" s="32">
        <f t="shared" si="0"/>
        <v>0</v>
      </c>
      <c r="G17" s="66">
        <f>(C17/C231)*G11</f>
        <v>9.5228862467267392E-3</v>
      </c>
      <c r="H17" s="67">
        <f t="shared" si="1"/>
        <v>9.5228862467267392E-3</v>
      </c>
      <c r="I17" s="42"/>
      <c r="J17" s="36"/>
      <c r="K17" s="4"/>
      <c r="L17" s="27"/>
      <c r="M17" s="27"/>
      <c r="Q17" s="27"/>
      <c r="R17" s="27"/>
      <c r="S17" s="27"/>
      <c r="T17" s="27"/>
      <c r="U17" s="27"/>
      <c r="V17" s="27"/>
    </row>
    <row r="18" spans="1:22" x14ac:dyDescent="0.25">
      <c r="A18" s="29">
        <v>5</v>
      </c>
      <c r="B18" s="39">
        <v>91557096</v>
      </c>
      <c r="C18" s="31">
        <v>47.6</v>
      </c>
      <c r="D18" s="77">
        <v>3.9E-2</v>
      </c>
      <c r="E18" s="77">
        <v>0.14199999999999999</v>
      </c>
      <c r="F18" s="32">
        <f t="shared" si="0"/>
        <v>0.10299999999999998</v>
      </c>
      <c r="G18" s="66">
        <f>(C18/C231)*G11</f>
        <v>5.8640282709468668E-3</v>
      </c>
      <c r="H18" s="67">
        <f t="shared" si="1"/>
        <v>0.10886402827094685</v>
      </c>
      <c r="I18" s="42"/>
      <c r="J18" s="36"/>
      <c r="K18" s="4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x14ac:dyDescent="0.25">
      <c r="A19" s="29">
        <v>6</v>
      </c>
      <c r="B19" s="30">
        <v>91557098</v>
      </c>
      <c r="C19" s="31">
        <v>51.9</v>
      </c>
      <c r="D19" s="77">
        <v>0</v>
      </c>
      <c r="E19" s="77">
        <v>0</v>
      </c>
      <c r="F19" s="32">
        <f t="shared" si="0"/>
        <v>0</v>
      </c>
      <c r="G19" s="66">
        <f>(C19/C231)*G11</f>
        <v>6.3937619172718986E-3</v>
      </c>
      <c r="H19" s="67">
        <f t="shared" si="1"/>
        <v>6.3937619172718986E-3</v>
      </c>
      <c r="I19" s="42"/>
      <c r="J19" s="36"/>
      <c r="K19" s="4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A20" s="29">
        <v>7</v>
      </c>
      <c r="B20" s="30">
        <v>91557093</v>
      </c>
      <c r="C20" s="31">
        <v>48.5</v>
      </c>
      <c r="D20" s="77">
        <v>4.1000000000000002E-2</v>
      </c>
      <c r="E20" s="77">
        <v>6.2E-2</v>
      </c>
      <c r="F20" s="32">
        <f t="shared" si="0"/>
        <v>2.0999999999999998E-2</v>
      </c>
      <c r="G20" s="66">
        <f>(C20/C231)*G11</f>
        <v>5.9749027550614082E-3</v>
      </c>
      <c r="H20" s="67">
        <f t="shared" si="1"/>
        <v>2.6974902755061404E-2</v>
      </c>
      <c r="I20" s="42"/>
      <c r="J20" s="36"/>
      <c r="K20" s="4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x14ac:dyDescent="0.25">
      <c r="A21" s="29">
        <v>8</v>
      </c>
      <c r="B21" s="30">
        <v>91557094</v>
      </c>
      <c r="C21" s="31">
        <v>44.9</v>
      </c>
      <c r="D21" s="77">
        <v>0.02</v>
      </c>
      <c r="E21" s="77">
        <v>0.02</v>
      </c>
      <c r="F21" s="32">
        <f t="shared" si="0"/>
        <v>0</v>
      </c>
      <c r="G21" s="66">
        <f>(C21/C231)*G11</f>
        <v>5.5314048186032418E-3</v>
      </c>
      <c r="H21" s="67">
        <f t="shared" si="1"/>
        <v>5.5314048186032418E-3</v>
      </c>
      <c r="I21" s="42"/>
      <c r="J21" s="36"/>
      <c r="K21" s="4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x14ac:dyDescent="0.25">
      <c r="A22" s="29">
        <v>9</v>
      </c>
      <c r="B22" s="30">
        <v>91557088</v>
      </c>
      <c r="C22" s="31">
        <v>63.3</v>
      </c>
      <c r="D22" s="77">
        <v>0</v>
      </c>
      <c r="E22" s="77">
        <v>0</v>
      </c>
      <c r="F22" s="32">
        <f t="shared" si="0"/>
        <v>0</v>
      </c>
      <c r="G22" s="66">
        <f>(C22/C231)*G11</f>
        <v>7.7981720493894256E-3</v>
      </c>
      <c r="H22" s="67">
        <f t="shared" si="1"/>
        <v>7.7981720493894256E-3</v>
      </c>
      <c r="I22" s="42"/>
      <c r="J22" s="36"/>
      <c r="K22" s="4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x14ac:dyDescent="0.25">
      <c r="A23" s="29">
        <v>10</v>
      </c>
      <c r="B23" s="30">
        <v>91556090</v>
      </c>
      <c r="C23" s="31">
        <v>36.5</v>
      </c>
      <c r="D23" s="77">
        <v>0.03</v>
      </c>
      <c r="E23" s="77">
        <v>0.111</v>
      </c>
      <c r="F23" s="32">
        <f t="shared" si="0"/>
        <v>8.1000000000000003E-2</v>
      </c>
      <c r="G23" s="66">
        <f>(C23/C231)*G11</f>
        <v>4.4965763002008542E-3</v>
      </c>
      <c r="H23" s="67">
        <f t="shared" si="1"/>
        <v>8.5496576300200855E-2</v>
      </c>
      <c r="I23" s="42"/>
      <c r="J23" s="36"/>
      <c r="K23" s="4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x14ac:dyDescent="0.25">
      <c r="A24" s="29">
        <v>11</v>
      </c>
      <c r="B24" s="30">
        <v>91557087</v>
      </c>
      <c r="C24" s="31">
        <v>63.7</v>
      </c>
      <c r="D24" s="77">
        <v>0.03</v>
      </c>
      <c r="E24" s="77">
        <v>9.9000000000000005E-2</v>
      </c>
      <c r="F24" s="32">
        <f t="shared" si="0"/>
        <v>6.9000000000000006E-2</v>
      </c>
      <c r="G24" s="66">
        <f>(C24/C231)*G11</f>
        <v>7.8474495978847775E-3</v>
      </c>
      <c r="H24" s="67">
        <f t="shared" si="1"/>
        <v>7.6847449597884782E-2</v>
      </c>
      <c r="I24" s="42"/>
      <c r="J24" s="36"/>
      <c r="K24" s="4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x14ac:dyDescent="0.25">
      <c r="A25" s="29">
        <v>12</v>
      </c>
      <c r="B25" s="30">
        <v>91557089</v>
      </c>
      <c r="C25" s="31">
        <v>45.8</v>
      </c>
      <c r="D25" s="77">
        <v>4.1000000000000002E-2</v>
      </c>
      <c r="E25" s="77">
        <v>0.14599999999999999</v>
      </c>
      <c r="F25" s="32">
        <f t="shared" si="0"/>
        <v>0.10499999999999998</v>
      </c>
      <c r="G25" s="66">
        <f>(C25/C231)*G11</f>
        <v>5.6422793027177832E-3</v>
      </c>
      <c r="H25" s="67">
        <f t="shared" si="1"/>
        <v>0.11064227930271776</v>
      </c>
      <c r="I25" s="42"/>
      <c r="J25" s="36"/>
      <c r="K25" s="4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x14ac:dyDescent="0.25">
      <c r="A26" s="29">
        <v>13</v>
      </c>
      <c r="B26" s="30">
        <v>91557114</v>
      </c>
      <c r="C26" s="31">
        <v>52.8</v>
      </c>
      <c r="D26" s="77">
        <v>4.4999999999999998E-2</v>
      </c>
      <c r="E26" s="77">
        <v>4.4999999999999998E-2</v>
      </c>
      <c r="F26" s="32">
        <f t="shared" si="0"/>
        <v>0</v>
      </c>
      <c r="G26" s="66">
        <f>(C26/C231)*G11</f>
        <v>6.5046364013864408E-3</v>
      </c>
      <c r="H26" s="67">
        <f t="shared" si="1"/>
        <v>6.5046364013864408E-3</v>
      </c>
      <c r="I26" s="42"/>
      <c r="J26" s="36"/>
      <c r="K26" s="4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x14ac:dyDescent="0.25">
      <c r="A27" s="29">
        <v>14</v>
      </c>
      <c r="B27" s="30">
        <v>91557101</v>
      </c>
      <c r="C27" s="31">
        <v>43</v>
      </c>
      <c r="D27" s="77">
        <v>3.5999999999999997E-2</v>
      </c>
      <c r="E27" s="77">
        <v>3.5999999999999997E-2</v>
      </c>
      <c r="F27" s="32">
        <f t="shared" si="0"/>
        <v>0</v>
      </c>
      <c r="G27" s="66">
        <f>(C27/C231)*G11</f>
        <v>5.2973364632503206E-3</v>
      </c>
      <c r="H27" s="67">
        <f t="shared" si="1"/>
        <v>5.2973364632503206E-3</v>
      </c>
      <c r="I27" s="42"/>
      <c r="J27" s="36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x14ac:dyDescent="0.25">
      <c r="A28" s="29">
        <v>15</v>
      </c>
      <c r="B28" s="30">
        <v>91557102</v>
      </c>
      <c r="C28" s="31">
        <v>76.599999999999994</v>
      </c>
      <c r="D28" s="77">
        <v>6.7000000000000004E-2</v>
      </c>
      <c r="E28" s="77">
        <v>6.7000000000000004E-2</v>
      </c>
      <c r="F28" s="32">
        <f t="shared" si="0"/>
        <v>0</v>
      </c>
      <c r="G28" s="66">
        <f>(C28/C231)*G11</f>
        <v>9.4366505368598738E-3</v>
      </c>
      <c r="H28" s="67">
        <f t="shared" si="1"/>
        <v>9.4366505368598738E-3</v>
      </c>
      <c r="I28" s="42"/>
      <c r="J28" s="36"/>
      <c r="K28" s="4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x14ac:dyDescent="0.25">
      <c r="A29" s="29">
        <v>16</v>
      </c>
      <c r="B29" s="30">
        <v>91557105</v>
      </c>
      <c r="C29" s="31">
        <v>77</v>
      </c>
      <c r="D29" s="77">
        <v>7.4999999999999997E-2</v>
      </c>
      <c r="E29" s="77">
        <v>0.27800000000000002</v>
      </c>
      <c r="F29" s="32">
        <f t="shared" si="0"/>
        <v>0.20300000000000001</v>
      </c>
      <c r="G29" s="66">
        <f>(C29/C231)*G11</f>
        <v>9.4859280853552257E-3</v>
      </c>
      <c r="H29" s="67">
        <f t="shared" si="1"/>
        <v>0.21248592808535524</v>
      </c>
      <c r="I29" s="42"/>
      <c r="J29" s="36"/>
      <c r="K29" s="4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x14ac:dyDescent="0.25">
      <c r="A30" s="29">
        <v>17</v>
      </c>
      <c r="B30" s="30">
        <v>91557106</v>
      </c>
      <c r="C30" s="31">
        <v>47.6</v>
      </c>
      <c r="D30" s="77">
        <v>0</v>
      </c>
      <c r="E30" s="77">
        <v>0</v>
      </c>
      <c r="F30" s="32">
        <f t="shared" si="0"/>
        <v>0</v>
      </c>
      <c r="G30" s="66">
        <f>(C30/C231)*G11</f>
        <v>5.8640282709468668E-3</v>
      </c>
      <c r="H30" s="67">
        <f t="shared" si="1"/>
        <v>5.8640282709468668E-3</v>
      </c>
      <c r="I30" s="42"/>
      <c r="J30" s="36"/>
      <c r="K30" s="4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x14ac:dyDescent="0.25">
      <c r="A31" s="29">
        <v>18</v>
      </c>
      <c r="B31" s="30">
        <v>91557113</v>
      </c>
      <c r="C31" s="31">
        <v>51.9</v>
      </c>
      <c r="D31" s="77">
        <v>3.7999999999999999E-2</v>
      </c>
      <c r="E31" s="77">
        <v>3.9E-2</v>
      </c>
      <c r="F31" s="32">
        <f t="shared" si="0"/>
        <v>1.0000000000000009E-3</v>
      </c>
      <c r="G31" s="66">
        <f>(C31/C231)*G11</f>
        <v>6.3937619172718986E-3</v>
      </c>
      <c r="H31" s="67">
        <f t="shared" si="1"/>
        <v>7.3937619172718995E-3</v>
      </c>
      <c r="I31" s="42"/>
      <c r="J31" s="36"/>
      <c r="K31" s="4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x14ac:dyDescent="0.25">
      <c r="A32" s="29">
        <v>19</v>
      </c>
      <c r="B32" s="30">
        <v>91557111</v>
      </c>
      <c r="C32" s="31">
        <v>48.7</v>
      </c>
      <c r="D32" s="77">
        <v>3.9E-2</v>
      </c>
      <c r="E32" s="77">
        <v>3.9E-2</v>
      </c>
      <c r="F32" s="32">
        <f t="shared" si="0"/>
        <v>0</v>
      </c>
      <c r="G32" s="66">
        <f>(C32/C231)*G11</f>
        <v>5.999541529309085E-3</v>
      </c>
      <c r="H32" s="67">
        <f t="shared" si="1"/>
        <v>5.999541529309085E-3</v>
      </c>
      <c r="I32" s="42"/>
      <c r="J32" s="36"/>
      <c r="K32" s="4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x14ac:dyDescent="0.25">
      <c r="A33" s="29">
        <v>20</v>
      </c>
      <c r="B33" s="30">
        <v>91557112</v>
      </c>
      <c r="C33" s="31">
        <v>44.6</v>
      </c>
      <c r="D33" s="77">
        <v>3.5000000000000003E-2</v>
      </c>
      <c r="E33" s="77">
        <v>3.5000000000000003E-2</v>
      </c>
      <c r="F33" s="32">
        <f t="shared" si="0"/>
        <v>0</v>
      </c>
      <c r="G33" s="66">
        <f>(C33/C231)*G11</f>
        <v>5.4944466572317283E-3</v>
      </c>
      <c r="H33" s="67">
        <f t="shared" si="1"/>
        <v>5.4944466572317283E-3</v>
      </c>
      <c r="I33" s="42"/>
      <c r="J33" s="36"/>
      <c r="K33" s="4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x14ac:dyDescent="0.25">
      <c r="A34" s="29">
        <v>21</v>
      </c>
      <c r="B34" s="30">
        <v>91557107</v>
      </c>
      <c r="C34" s="31">
        <v>63.7</v>
      </c>
      <c r="D34" s="77">
        <v>0</v>
      </c>
      <c r="E34" s="77">
        <v>0</v>
      </c>
      <c r="F34" s="32">
        <f t="shared" si="0"/>
        <v>0</v>
      </c>
      <c r="G34" s="66">
        <f>(C34/C231)*G11</f>
        <v>7.8474495978847775E-3</v>
      </c>
      <c r="H34" s="67">
        <f t="shared" si="1"/>
        <v>7.8474495978847775E-3</v>
      </c>
      <c r="I34" s="42"/>
      <c r="J34" s="36"/>
      <c r="K34" s="4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x14ac:dyDescent="0.25">
      <c r="A35" s="29">
        <v>22</v>
      </c>
      <c r="B35" s="30">
        <v>91557109</v>
      </c>
      <c r="C35" s="31">
        <v>36.6</v>
      </c>
      <c r="D35" s="77">
        <v>2.7E-2</v>
      </c>
      <c r="E35" s="77">
        <v>2.7E-2</v>
      </c>
      <c r="F35" s="32">
        <f t="shared" si="0"/>
        <v>0</v>
      </c>
      <c r="G35" s="66">
        <f>(C35/C231)*G11</f>
        <v>4.5088956873246926E-3</v>
      </c>
      <c r="H35" s="67">
        <f t="shared" si="1"/>
        <v>4.5088956873246926E-3</v>
      </c>
      <c r="I35" s="42"/>
      <c r="J35" s="36"/>
      <c r="K35" s="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x14ac:dyDescent="0.25">
      <c r="A36" s="29">
        <v>23</v>
      </c>
      <c r="B36" s="30">
        <v>91557108</v>
      </c>
      <c r="C36" s="31">
        <v>63.7</v>
      </c>
      <c r="D36" s="77">
        <v>0</v>
      </c>
      <c r="E36" s="77">
        <v>0</v>
      </c>
      <c r="F36" s="32">
        <f t="shared" si="0"/>
        <v>0</v>
      </c>
      <c r="G36" s="66">
        <f>(C36/C231)*G11</f>
        <v>7.8474495978847775E-3</v>
      </c>
      <c r="H36" s="67">
        <f t="shared" si="1"/>
        <v>7.8474495978847775E-3</v>
      </c>
      <c r="I36" s="42"/>
      <c r="J36" s="36"/>
      <c r="K36" s="4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x14ac:dyDescent="0.25">
      <c r="A37" s="29">
        <v>24</v>
      </c>
      <c r="B37" s="30">
        <v>91557110</v>
      </c>
      <c r="C37" s="31">
        <v>45.5</v>
      </c>
      <c r="D37" s="77">
        <v>3.7999999999999999E-2</v>
      </c>
      <c r="E37" s="77">
        <v>0.14599999999999999</v>
      </c>
      <c r="F37" s="32">
        <f t="shared" si="0"/>
        <v>0.10799999999999998</v>
      </c>
      <c r="G37" s="66">
        <f>(C37/C231)*G11</f>
        <v>5.6053211413462705E-3</v>
      </c>
      <c r="H37" s="67">
        <f t="shared" si="1"/>
        <v>0.11360532114134625</v>
      </c>
      <c r="I37" s="42"/>
      <c r="J37" s="36"/>
      <c r="K37" s="4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x14ac:dyDescent="0.25">
      <c r="A38" s="29">
        <v>25</v>
      </c>
      <c r="B38" s="30">
        <v>91557103</v>
      </c>
      <c r="C38" s="31">
        <v>52.9</v>
      </c>
      <c r="D38" s="77">
        <v>4.2000000000000003E-2</v>
      </c>
      <c r="E38" s="77">
        <v>0.16200000000000001</v>
      </c>
      <c r="F38" s="32">
        <f t="shared" si="0"/>
        <v>0.12</v>
      </c>
      <c r="G38" s="66">
        <f>(C38/C231)*G11</f>
        <v>6.5169557885102784E-3</v>
      </c>
      <c r="H38" s="67">
        <f t="shared" si="1"/>
        <v>0.12651695578851027</v>
      </c>
      <c r="I38" s="42"/>
      <c r="J38" s="36"/>
      <c r="K38" s="4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x14ac:dyDescent="0.25">
      <c r="A39" s="29">
        <v>26</v>
      </c>
      <c r="B39" s="30">
        <v>91505798</v>
      </c>
      <c r="C39" s="31">
        <v>42.9</v>
      </c>
      <c r="D39" s="77">
        <v>3.7999999999999999E-2</v>
      </c>
      <c r="E39" s="77">
        <v>3.7999999999999999E-2</v>
      </c>
      <c r="F39" s="32">
        <f t="shared" si="0"/>
        <v>0</v>
      </c>
      <c r="G39" s="66">
        <f>(C39/C231)*G11</f>
        <v>5.2850170761264822E-3</v>
      </c>
      <c r="H39" s="67">
        <f t="shared" si="1"/>
        <v>5.2850170761264822E-3</v>
      </c>
      <c r="I39" s="42"/>
      <c r="J39" s="36"/>
      <c r="K39" s="4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x14ac:dyDescent="0.25">
      <c r="A40" s="29">
        <v>27</v>
      </c>
      <c r="B40" s="30">
        <v>91505802</v>
      </c>
      <c r="C40" s="31">
        <v>76.8</v>
      </c>
      <c r="D40" s="77">
        <v>0</v>
      </c>
      <c r="E40" s="77">
        <v>0.182</v>
      </c>
      <c r="F40" s="32">
        <f t="shared" si="0"/>
        <v>0.182</v>
      </c>
      <c r="G40" s="66">
        <f>(C40/C231)*G11</f>
        <v>9.4612893111075489E-3</v>
      </c>
      <c r="H40" s="67">
        <f t="shared" si="1"/>
        <v>0.19146128931110754</v>
      </c>
      <c r="I40" s="42"/>
      <c r="J40" s="36"/>
      <c r="K40" s="4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x14ac:dyDescent="0.25">
      <c r="A41" s="29">
        <v>28</v>
      </c>
      <c r="B41" s="30">
        <v>91505804</v>
      </c>
      <c r="C41" s="31">
        <v>78.5</v>
      </c>
      <c r="D41" s="77">
        <v>0</v>
      </c>
      <c r="E41" s="77">
        <v>0</v>
      </c>
      <c r="F41" s="32">
        <f t="shared" si="0"/>
        <v>0</v>
      </c>
      <c r="G41" s="66">
        <f>(C41/C231)*G11</f>
        <v>9.670718892212795E-3</v>
      </c>
      <c r="H41" s="67">
        <f t="shared" si="1"/>
        <v>9.670718892212795E-3</v>
      </c>
      <c r="I41" s="42"/>
      <c r="J41" s="36"/>
      <c r="K41" s="4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x14ac:dyDescent="0.25">
      <c r="A42" s="29">
        <v>29</v>
      </c>
      <c r="B42" s="30">
        <v>91505803</v>
      </c>
      <c r="C42" s="31">
        <v>47.8</v>
      </c>
      <c r="D42" s="77">
        <v>2.7E-2</v>
      </c>
      <c r="E42" s="77">
        <v>8.7999999999999995E-2</v>
      </c>
      <c r="F42" s="32">
        <f t="shared" si="0"/>
        <v>6.0999999999999999E-2</v>
      </c>
      <c r="G42" s="66">
        <f>(C42/C231)*G11</f>
        <v>5.8886670451945419E-3</v>
      </c>
      <c r="H42" s="67">
        <f t="shared" si="1"/>
        <v>6.6888667045194541E-2</v>
      </c>
      <c r="I42" s="42"/>
      <c r="J42" s="36"/>
      <c r="K42" s="4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x14ac:dyDescent="0.25">
      <c r="A43" s="29">
        <v>30</v>
      </c>
      <c r="B43" s="30">
        <v>91557099</v>
      </c>
      <c r="C43" s="31">
        <v>52.1</v>
      </c>
      <c r="D43" s="77">
        <v>3.3000000000000002E-2</v>
      </c>
      <c r="E43" s="77">
        <v>0.113</v>
      </c>
      <c r="F43" s="32">
        <f t="shared" si="0"/>
        <v>0.08</v>
      </c>
      <c r="G43" s="66">
        <f>(C43/C231)*G11</f>
        <v>6.4184006915195746E-3</v>
      </c>
      <c r="H43" s="67">
        <f t="shared" si="1"/>
        <v>8.641840069151957E-2</v>
      </c>
      <c r="I43" s="42"/>
      <c r="J43" s="36"/>
      <c r="K43" s="4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x14ac:dyDescent="0.25">
      <c r="A44" s="29">
        <v>31</v>
      </c>
      <c r="B44" s="30">
        <v>91557104</v>
      </c>
      <c r="C44" s="31">
        <v>48.5</v>
      </c>
      <c r="D44" s="77">
        <v>0</v>
      </c>
      <c r="E44" s="77">
        <v>1.9E-2</v>
      </c>
      <c r="F44" s="32">
        <f t="shared" si="0"/>
        <v>1.9E-2</v>
      </c>
      <c r="G44" s="66">
        <f>(C44/C231)*G11</f>
        <v>5.9749027550614082E-3</v>
      </c>
      <c r="H44" s="67">
        <f t="shared" si="1"/>
        <v>2.4974902755061409E-2</v>
      </c>
      <c r="I44" s="42"/>
      <c r="J44" s="36"/>
      <c r="K44" s="4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x14ac:dyDescent="0.25">
      <c r="A45" s="29">
        <v>32</v>
      </c>
      <c r="B45" s="30">
        <v>91557100</v>
      </c>
      <c r="C45" s="31">
        <v>44.7</v>
      </c>
      <c r="D45" s="77">
        <v>4.1000000000000002E-2</v>
      </c>
      <c r="E45" s="77">
        <v>0.153</v>
      </c>
      <c r="F45" s="32">
        <f t="shared" si="0"/>
        <v>0.11199999999999999</v>
      </c>
      <c r="G45" s="66">
        <f>(C45/C231)*G11</f>
        <v>5.5067660443555667E-3</v>
      </c>
      <c r="H45" s="67">
        <f t="shared" si="1"/>
        <v>0.11750676604435556</v>
      </c>
      <c r="I45" s="42"/>
      <c r="J45" s="36"/>
      <c r="K45" s="4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x14ac:dyDescent="0.25">
      <c r="A46" s="29">
        <v>33</v>
      </c>
      <c r="B46" s="30">
        <v>91505805</v>
      </c>
      <c r="C46" s="31">
        <v>63.7</v>
      </c>
      <c r="D46" s="77">
        <v>0</v>
      </c>
      <c r="E46" s="77">
        <v>0</v>
      </c>
      <c r="F46" s="32">
        <f t="shared" si="0"/>
        <v>0</v>
      </c>
      <c r="G46" s="66">
        <f>(C46/C231)*G11</f>
        <v>7.8474495978847775E-3</v>
      </c>
      <c r="H46" s="67">
        <f t="shared" si="1"/>
        <v>7.8474495978847775E-3</v>
      </c>
      <c r="I46" s="42"/>
      <c r="J46" s="36"/>
      <c r="K46" s="4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x14ac:dyDescent="0.25">
      <c r="A47" s="29">
        <v>34</v>
      </c>
      <c r="B47" s="30">
        <v>91505799</v>
      </c>
      <c r="C47" s="31">
        <v>36.700000000000003</v>
      </c>
      <c r="D47" s="77">
        <v>3.5999999999999997E-2</v>
      </c>
      <c r="E47" s="77">
        <v>7.8E-2</v>
      </c>
      <c r="F47" s="32">
        <f t="shared" si="0"/>
        <v>4.2000000000000003E-2</v>
      </c>
      <c r="G47" s="66">
        <f>(C47/C231)*G11</f>
        <v>4.5212150744485301E-3</v>
      </c>
      <c r="H47" s="67">
        <f t="shared" si="1"/>
        <v>4.6521215074448535E-2</v>
      </c>
      <c r="I47" s="42"/>
      <c r="J47" s="36"/>
      <c r="K47" s="4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x14ac:dyDescent="0.25">
      <c r="A48" s="29">
        <v>35</v>
      </c>
      <c r="B48" s="30">
        <v>91505700</v>
      </c>
      <c r="C48" s="31">
        <v>64.099999999999994</v>
      </c>
      <c r="D48" s="77">
        <v>6.0999999999999999E-2</v>
      </c>
      <c r="E48" s="77">
        <v>6.0999999999999999E-2</v>
      </c>
      <c r="F48" s="32">
        <f t="shared" si="0"/>
        <v>0</v>
      </c>
      <c r="G48" s="66">
        <f>(C48/C231)*G11</f>
        <v>7.8967271463801277E-3</v>
      </c>
      <c r="H48" s="67">
        <f t="shared" si="1"/>
        <v>7.8967271463801277E-3</v>
      </c>
      <c r="I48" s="42"/>
      <c r="J48" s="36"/>
      <c r="K48" s="4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x14ac:dyDescent="0.25">
      <c r="A49" s="29">
        <v>36</v>
      </c>
      <c r="B49" s="30">
        <v>91505801</v>
      </c>
      <c r="C49" s="31">
        <v>45.7</v>
      </c>
      <c r="D49" s="77">
        <v>0</v>
      </c>
      <c r="E49" s="77">
        <v>0</v>
      </c>
      <c r="F49" s="32">
        <f t="shared" si="0"/>
        <v>0</v>
      </c>
      <c r="G49" s="66">
        <f>(C49/C231)*G11</f>
        <v>5.6299599155939465E-3</v>
      </c>
      <c r="H49" s="67">
        <f t="shared" si="1"/>
        <v>5.6299599155939465E-3</v>
      </c>
      <c r="I49" s="42"/>
      <c r="J49" s="36"/>
      <c r="K49" s="4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x14ac:dyDescent="0.25">
      <c r="A50" s="29">
        <v>37</v>
      </c>
      <c r="B50" s="30">
        <v>91557122</v>
      </c>
      <c r="C50" s="31">
        <v>52.8</v>
      </c>
      <c r="D50" s="77">
        <v>0</v>
      </c>
      <c r="E50" s="77">
        <v>6.5000000000000002E-2</v>
      </c>
      <c r="F50" s="32">
        <f t="shared" si="0"/>
        <v>6.5000000000000002E-2</v>
      </c>
      <c r="G50" s="66">
        <f>(C50/C231)*G11</f>
        <v>6.5046364013864408E-3</v>
      </c>
      <c r="H50" s="67">
        <f t="shared" si="1"/>
        <v>7.1504636401386448E-2</v>
      </c>
      <c r="I50" s="42"/>
      <c r="J50" s="36"/>
      <c r="K50" s="4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x14ac:dyDescent="0.25">
      <c r="A51" s="29">
        <v>38</v>
      </c>
      <c r="B51" s="30">
        <v>91505791</v>
      </c>
      <c r="C51" s="31">
        <v>43.4</v>
      </c>
      <c r="D51" s="77">
        <v>1.7000000000000001E-2</v>
      </c>
      <c r="E51" s="77">
        <v>7.0999999999999994E-2</v>
      </c>
      <c r="F51" s="32">
        <f t="shared" si="0"/>
        <v>5.3999999999999992E-2</v>
      </c>
      <c r="G51" s="66">
        <f>(C51/C231)*G11</f>
        <v>5.3466140117456725E-3</v>
      </c>
      <c r="H51" s="67">
        <f t="shared" si="1"/>
        <v>5.9346614011745666E-2</v>
      </c>
      <c r="I51" s="42"/>
      <c r="J51" s="36"/>
      <c r="K51" s="4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x14ac:dyDescent="0.25">
      <c r="A52" s="29">
        <v>39</v>
      </c>
      <c r="B52" s="30">
        <v>91505790</v>
      </c>
      <c r="C52" s="31">
        <v>76.8</v>
      </c>
      <c r="D52" s="77">
        <v>6.9000000000000006E-2</v>
      </c>
      <c r="E52" s="77">
        <v>6.9000000000000006E-2</v>
      </c>
      <c r="F52" s="32">
        <f t="shared" si="0"/>
        <v>0</v>
      </c>
      <c r="G52" s="66">
        <f>(C52/C231)*G11</f>
        <v>9.4612893111075489E-3</v>
      </c>
      <c r="H52" s="67">
        <f t="shared" si="1"/>
        <v>9.4612893111075489E-3</v>
      </c>
      <c r="I52" s="42"/>
      <c r="J52" s="36"/>
      <c r="K52" s="4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x14ac:dyDescent="0.25">
      <c r="A53" s="29">
        <v>40</v>
      </c>
      <c r="B53" s="30">
        <v>91505793</v>
      </c>
      <c r="C53" s="31">
        <v>77.7</v>
      </c>
      <c r="D53" s="77">
        <v>4.7E-2</v>
      </c>
      <c r="E53" s="77">
        <v>0.14299999999999999</v>
      </c>
      <c r="F53" s="32">
        <f t="shared" si="0"/>
        <v>9.5999999999999988E-2</v>
      </c>
      <c r="G53" s="66">
        <f>(C53/C231)*G11</f>
        <v>9.5721637952220929E-3</v>
      </c>
      <c r="H53" s="67">
        <f t="shared" si="1"/>
        <v>0.10557216379522208</v>
      </c>
      <c r="I53" s="42"/>
      <c r="J53" s="36"/>
      <c r="K53" s="4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x14ac:dyDescent="0.25">
      <c r="A54" s="29">
        <v>41</v>
      </c>
      <c r="B54" s="30">
        <v>91505792</v>
      </c>
      <c r="C54" s="31">
        <v>47.8</v>
      </c>
      <c r="D54" s="77">
        <v>3.5999999999999997E-2</v>
      </c>
      <c r="E54" s="77">
        <v>0.122</v>
      </c>
      <c r="F54" s="32">
        <f t="shared" si="0"/>
        <v>8.5999999999999993E-2</v>
      </c>
      <c r="G54" s="66">
        <f>(C54/C231)*G11</f>
        <v>5.8886670451945419E-3</v>
      </c>
      <c r="H54" s="67">
        <f t="shared" si="1"/>
        <v>9.1888667045194536E-2</v>
      </c>
      <c r="I54" s="42"/>
      <c r="J54" s="36"/>
      <c r="K54" s="4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x14ac:dyDescent="0.25">
      <c r="A55" s="29">
        <v>42</v>
      </c>
      <c r="B55" s="30">
        <v>91557118</v>
      </c>
      <c r="C55" s="31">
        <v>51.7</v>
      </c>
      <c r="D55" s="77">
        <v>3.5999999999999997E-2</v>
      </c>
      <c r="E55" s="77">
        <v>9.8000000000000004E-2</v>
      </c>
      <c r="F55" s="32">
        <f t="shared" si="0"/>
        <v>6.2000000000000006E-2</v>
      </c>
      <c r="G55" s="66">
        <f>(C55/C231)*G11</f>
        <v>6.3691231430242235E-3</v>
      </c>
      <c r="H55" s="67">
        <f t="shared" si="1"/>
        <v>6.8369123143024235E-2</v>
      </c>
      <c r="I55" s="42"/>
      <c r="J55" s="36"/>
      <c r="K55" s="4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x14ac:dyDescent="0.25">
      <c r="A56" s="29">
        <v>43</v>
      </c>
      <c r="B56" s="30">
        <v>91557117</v>
      </c>
      <c r="C56" s="31">
        <v>48.4</v>
      </c>
      <c r="D56" s="77">
        <v>0</v>
      </c>
      <c r="E56" s="77">
        <v>0.153</v>
      </c>
      <c r="F56" s="32">
        <f t="shared" si="0"/>
        <v>0.153</v>
      </c>
      <c r="G56" s="66">
        <f>(C56/C231)*G11</f>
        <v>5.9625833679375706E-3</v>
      </c>
      <c r="H56" s="67">
        <f t="shared" si="1"/>
        <v>0.15896258336793756</v>
      </c>
      <c r="I56" s="42"/>
      <c r="J56" s="36"/>
      <c r="K56" s="4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x14ac:dyDescent="0.25">
      <c r="A57" s="29">
        <v>44</v>
      </c>
      <c r="B57" s="30">
        <v>91557116</v>
      </c>
      <c r="C57" s="31">
        <v>44.9</v>
      </c>
      <c r="D57" s="77">
        <v>4.3999999999999997E-2</v>
      </c>
      <c r="E57" s="77">
        <v>0.18</v>
      </c>
      <c r="F57" s="32">
        <f t="shared" si="0"/>
        <v>0.13600000000000001</v>
      </c>
      <c r="G57" s="66">
        <f>(C57/C231)*G11</f>
        <v>5.5314048186032418E-3</v>
      </c>
      <c r="H57" s="67">
        <f t="shared" si="1"/>
        <v>0.14153140481860324</v>
      </c>
      <c r="I57" s="42"/>
      <c r="J57" s="36"/>
      <c r="K57" s="4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x14ac:dyDescent="0.25">
      <c r="A58" s="29">
        <v>45</v>
      </c>
      <c r="B58" s="30">
        <v>91505794</v>
      </c>
      <c r="C58" s="31">
        <v>63.6</v>
      </c>
      <c r="D58" s="77">
        <v>0.05</v>
      </c>
      <c r="E58" s="77">
        <v>0.05</v>
      </c>
      <c r="F58" s="32">
        <f t="shared" si="0"/>
        <v>0</v>
      </c>
      <c r="G58" s="66">
        <f>(C58/C231)*G11</f>
        <v>7.8351302107609409E-3</v>
      </c>
      <c r="H58" s="67">
        <f t="shared" si="1"/>
        <v>7.8351302107609409E-3</v>
      </c>
      <c r="I58" s="42"/>
      <c r="J58" s="36"/>
      <c r="K58" s="4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x14ac:dyDescent="0.25">
      <c r="A59" s="29">
        <v>46</v>
      </c>
      <c r="B59" s="30">
        <v>91505797</v>
      </c>
      <c r="C59" s="31">
        <v>36.700000000000003</v>
      </c>
      <c r="D59" s="77">
        <v>2.8000000000000001E-2</v>
      </c>
      <c r="E59" s="77">
        <v>2.8000000000000001E-2</v>
      </c>
      <c r="F59" s="32">
        <f t="shared" si="0"/>
        <v>0</v>
      </c>
      <c r="G59" s="66">
        <f>(C59/C231)*G11</f>
        <v>4.5212150744485301E-3</v>
      </c>
      <c r="H59" s="67">
        <f t="shared" si="1"/>
        <v>4.5212150744485301E-3</v>
      </c>
      <c r="I59" s="42"/>
      <c r="J59" s="36"/>
      <c r="K59" s="4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x14ac:dyDescent="0.25">
      <c r="A60" s="29">
        <v>47</v>
      </c>
      <c r="B60" s="30">
        <v>91505796</v>
      </c>
      <c r="C60" s="31">
        <v>64</v>
      </c>
      <c r="D60" s="77">
        <v>0</v>
      </c>
      <c r="E60" s="77">
        <v>0.111</v>
      </c>
      <c r="F60" s="32">
        <f t="shared" si="0"/>
        <v>0.111</v>
      </c>
      <c r="G60" s="66">
        <f>(C60/C231)*G11</f>
        <v>7.884407759256291E-3</v>
      </c>
      <c r="H60" s="67">
        <f t="shared" si="1"/>
        <v>0.11888440775925629</v>
      </c>
      <c r="I60" s="42"/>
      <c r="J60" s="36"/>
      <c r="K60" s="4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x14ac:dyDescent="0.25">
      <c r="A61" s="29">
        <v>48</v>
      </c>
      <c r="B61" s="30">
        <v>91505795</v>
      </c>
      <c r="C61" s="31">
        <v>45.7</v>
      </c>
      <c r="D61" s="77">
        <v>4.4999999999999998E-2</v>
      </c>
      <c r="E61" s="77">
        <v>4.4999999999999998E-2</v>
      </c>
      <c r="F61" s="32">
        <f t="shared" si="0"/>
        <v>0</v>
      </c>
      <c r="G61" s="66">
        <f>(C61/C231)*G11</f>
        <v>5.6299599155939465E-3</v>
      </c>
      <c r="H61" s="67">
        <f t="shared" si="1"/>
        <v>5.6299599155939465E-3</v>
      </c>
      <c r="I61" s="42"/>
      <c r="J61" s="36"/>
      <c r="K61" s="4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x14ac:dyDescent="0.25">
      <c r="A62" s="29">
        <v>49</v>
      </c>
      <c r="B62" s="30">
        <v>91557127</v>
      </c>
      <c r="C62" s="31">
        <v>52.8</v>
      </c>
      <c r="D62" s="77">
        <v>0</v>
      </c>
      <c r="E62" s="77">
        <v>0</v>
      </c>
      <c r="F62" s="32">
        <f t="shared" si="0"/>
        <v>0</v>
      </c>
      <c r="G62" s="66">
        <f>(C62/C231)*G11</f>
        <v>6.5046364013864408E-3</v>
      </c>
      <c r="H62" s="67">
        <f t="shared" si="1"/>
        <v>6.5046364013864408E-3</v>
      </c>
      <c r="I62" s="42"/>
      <c r="J62" s="36"/>
      <c r="K62" s="4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x14ac:dyDescent="0.25">
      <c r="A63" s="29">
        <v>50</v>
      </c>
      <c r="B63" s="30">
        <v>91557129</v>
      </c>
      <c r="C63" s="31">
        <v>43.5</v>
      </c>
      <c r="D63" s="77">
        <v>0</v>
      </c>
      <c r="E63" s="77">
        <v>0</v>
      </c>
      <c r="F63" s="32">
        <f t="shared" si="0"/>
        <v>0</v>
      </c>
      <c r="G63" s="66">
        <f>(C63/C231)*G11</f>
        <v>5.358933398869511E-3</v>
      </c>
      <c r="H63" s="67">
        <f t="shared" si="1"/>
        <v>5.358933398869511E-3</v>
      </c>
      <c r="I63" s="42"/>
      <c r="J63" s="36"/>
      <c r="K63" s="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x14ac:dyDescent="0.25">
      <c r="A64" s="29">
        <v>51</v>
      </c>
      <c r="B64" s="30">
        <v>91557130</v>
      </c>
      <c r="C64" s="31">
        <v>76.900000000000006</v>
      </c>
      <c r="D64" s="77">
        <v>3.5000000000000003E-2</v>
      </c>
      <c r="E64" s="77">
        <v>3.5000000000000003E-2</v>
      </c>
      <c r="F64" s="32">
        <f t="shared" si="0"/>
        <v>0</v>
      </c>
      <c r="G64" s="66">
        <f>(C64/C231)*G11</f>
        <v>9.4736086982313891E-3</v>
      </c>
      <c r="H64" s="67">
        <f t="shared" si="1"/>
        <v>9.4736086982313891E-3</v>
      </c>
      <c r="I64" s="42"/>
      <c r="J64" s="36"/>
      <c r="K64" s="4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x14ac:dyDescent="0.25">
      <c r="A65" s="29">
        <v>52</v>
      </c>
      <c r="B65" s="39">
        <v>91557126</v>
      </c>
      <c r="C65" s="31">
        <v>77.900000000000006</v>
      </c>
      <c r="D65" s="77">
        <v>4.9000000000000002E-2</v>
      </c>
      <c r="E65" s="77">
        <v>0.224</v>
      </c>
      <c r="F65" s="32">
        <f t="shared" si="0"/>
        <v>0.17499999999999999</v>
      </c>
      <c r="G65" s="66">
        <f>(C65/C231)*G11</f>
        <v>9.596802569469768E-3</v>
      </c>
      <c r="H65" s="67">
        <f t="shared" si="1"/>
        <v>0.18459680256946975</v>
      </c>
      <c r="I65" s="42"/>
      <c r="J65" s="36"/>
      <c r="K65" s="4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x14ac:dyDescent="0.25">
      <c r="A66" s="29">
        <v>53</v>
      </c>
      <c r="B66" s="30">
        <v>91557125</v>
      </c>
      <c r="C66" s="31">
        <v>47.8</v>
      </c>
      <c r="D66" s="77">
        <v>3.1E-2</v>
      </c>
      <c r="E66" s="77">
        <v>9.2999999999999999E-2</v>
      </c>
      <c r="F66" s="32">
        <f t="shared" si="0"/>
        <v>6.2E-2</v>
      </c>
      <c r="G66" s="66">
        <f>(C66/C231)*G11</f>
        <v>5.8886670451945419E-3</v>
      </c>
      <c r="H66" s="67">
        <f t="shared" si="1"/>
        <v>6.7888667045194542E-2</v>
      </c>
      <c r="I66" s="42"/>
      <c r="J66" s="36"/>
      <c r="K66" s="4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x14ac:dyDescent="0.25">
      <c r="A67" s="29">
        <v>54</v>
      </c>
      <c r="B67" s="30">
        <v>91557123</v>
      </c>
      <c r="C67" s="31">
        <v>51.6</v>
      </c>
      <c r="D67" s="77">
        <v>0</v>
      </c>
      <c r="E67" s="77">
        <v>0</v>
      </c>
      <c r="F67" s="32">
        <f t="shared" si="0"/>
        <v>0</v>
      </c>
      <c r="G67" s="66">
        <f>(C67/C231)*G11</f>
        <v>6.3568037559003851E-3</v>
      </c>
      <c r="H67" s="67">
        <f t="shared" si="1"/>
        <v>6.3568037559003851E-3</v>
      </c>
      <c r="I67" s="42"/>
      <c r="J67" s="36"/>
      <c r="K67" s="4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x14ac:dyDescent="0.25">
      <c r="A68" s="29">
        <v>55</v>
      </c>
      <c r="B68" s="30">
        <v>91557128</v>
      </c>
      <c r="C68" s="31">
        <v>48.3</v>
      </c>
      <c r="D68" s="77">
        <v>2.5000000000000001E-2</v>
      </c>
      <c r="E68" s="77">
        <v>8.7999999999999995E-2</v>
      </c>
      <c r="F68" s="32">
        <f t="shared" si="0"/>
        <v>6.3E-2</v>
      </c>
      <c r="G68" s="66">
        <f>(C68/C231)*G11</f>
        <v>5.9502639808137322E-3</v>
      </c>
      <c r="H68" s="67">
        <f t="shared" si="1"/>
        <v>6.8950263980813734E-2</v>
      </c>
      <c r="I68" s="42"/>
      <c r="J68" s="36"/>
      <c r="K68" s="4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x14ac:dyDescent="0.25">
      <c r="A69" s="29">
        <v>56</v>
      </c>
      <c r="B69" s="30">
        <v>91557124</v>
      </c>
      <c r="C69" s="31">
        <v>44.6</v>
      </c>
      <c r="D69" s="77">
        <v>0</v>
      </c>
      <c r="E69" s="77">
        <v>0</v>
      </c>
      <c r="F69" s="32">
        <f t="shared" si="0"/>
        <v>0</v>
      </c>
      <c r="G69" s="66">
        <f>(C69/C231)*G11</f>
        <v>5.4944466572317283E-3</v>
      </c>
      <c r="H69" s="67">
        <f t="shared" si="1"/>
        <v>5.4944466572317283E-3</v>
      </c>
      <c r="I69" s="42"/>
      <c r="J69" s="36"/>
      <c r="K69" s="4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x14ac:dyDescent="0.25">
      <c r="A70" s="29">
        <v>57</v>
      </c>
      <c r="B70" s="30">
        <v>91557115</v>
      </c>
      <c r="C70" s="31">
        <v>63.6</v>
      </c>
      <c r="D70" s="77">
        <v>5.8999999999999997E-2</v>
      </c>
      <c r="E70" s="77">
        <v>5.8999999999999997E-2</v>
      </c>
      <c r="F70" s="32">
        <f t="shared" si="0"/>
        <v>0</v>
      </c>
      <c r="G70" s="66">
        <f>(C70/C231)*G11</f>
        <v>7.8351302107609409E-3</v>
      </c>
      <c r="H70" s="67">
        <f t="shared" si="1"/>
        <v>7.8351302107609409E-3</v>
      </c>
      <c r="I70" s="42"/>
      <c r="J70" s="36"/>
      <c r="K70" s="4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22" x14ac:dyDescent="0.25">
      <c r="A71" s="29">
        <v>58</v>
      </c>
      <c r="B71" s="30">
        <v>91557119</v>
      </c>
      <c r="C71" s="31">
        <v>36.6</v>
      </c>
      <c r="D71" s="77">
        <v>2.5999999999999999E-2</v>
      </c>
      <c r="E71" s="77">
        <v>0.125</v>
      </c>
      <c r="F71" s="32">
        <f t="shared" si="0"/>
        <v>9.9000000000000005E-2</v>
      </c>
      <c r="G71" s="66">
        <f>(C71/C231)*G11</f>
        <v>4.5088956873246926E-3</v>
      </c>
      <c r="H71" s="67">
        <f t="shared" si="1"/>
        <v>0.1035088956873247</v>
      </c>
      <c r="I71" s="42"/>
      <c r="J71" s="36"/>
      <c r="K71" s="4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x14ac:dyDescent="0.25">
      <c r="A72" s="29">
        <v>59</v>
      </c>
      <c r="B72" s="30">
        <v>91557121</v>
      </c>
      <c r="C72" s="31">
        <v>63.3</v>
      </c>
      <c r="D72" s="77">
        <v>3.2000000000000001E-2</v>
      </c>
      <c r="E72" s="77">
        <v>0.13200000000000001</v>
      </c>
      <c r="F72" s="32">
        <f t="shared" si="0"/>
        <v>0.1</v>
      </c>
      <c r="G72" s="66">
        <f>(C72/C231)*G11</f>
        <v>7.7981720493894256E-3</v>
      </c>
      <c r="H72" s="67">
        <f t="shared" si="1"/>
        <v>0.10779817204938943</v>
      </c>
      <c r="I72" s="42"/>
      <c r="J72" s="36"/>
      <c r="K72" s="4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x14ac:dyDescent="0.25">
      <c r="A73" s="29">
        <v>60</v>
      </c>
      <c r="B73" s="30">
        <v>91557120</v>
      </c>
      <c r="C73" s="31">
        <v>45.7</v>
      </c>
      <c r="D73" s="77">
        <v>0</v>
      </c>
      <c r="E73" s="77">
        <v>4.4999999999999998E-2</v>
      </c>
      <c r="F73" s="32">
        <f t="shared" si="0"/>
        <v>4.4999999999999998E-2</v>
      </c>
      <c r="G73" s="66">
        <f>(C73/C231)*G11</f>
        <v>5.6299599155939465E-3</v>
      </c>
      <c r="H73" s="67">
        <f t="shared" si="1"/>
        <v>5.0629959915593943E-2</v>
      </c>
      <c r="I73" s="42"/>
      <c r="J73" s="36"/>
      <c r="K73" s="4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x14ac:dyDescent="0.25">
      <c r="A74" s="29">
        <v>61</v>
      </c>
      <c r="B74" s="30">
        <v>91557027</v>
      </c>
      <c r="C74" s="31">
        <v>53.1</v>
      </c>
      <c r="D74" s="77">
        <v>4.4999999999999998E-2</v>
      </c>
      <c r="E74" s="77">
        <v>0.18099999999999999</v>
      </c>
      <c r="F74" s="32">
        <f t="shared" si="0"/>
        <v>0.13600000000000001</v>
      </c>
      <c r="G74" s="66">
        <f>(C74/C231)*G11</f>
        <v>6.5415945627579552E-3</v>
      </c>
      <c r="H74" s="67">
        <f t="shared" si="1"/>
        <v>0.14254159456275797</v>
      </c>
      <c r="I74" s="42"/>
      <c r="J74" s="36"/>
      <c r="K74" s="4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x14ac:dyDescent="0.25">
      <c r="A75" s="29">
        <v>62</v>
      </c>
      <c r="B75" s="30">
        <v>91557021</v>
      </c>
      <c r="C75" s="31">
        <v>43</v>
      </c>
      <c r="D75" s="77">
        <v>3.5999999999999997E-2</v>
      </c>
      <c r="E75" s="77">
        <v>3.5999999999999997E-2</v>
      </c>
      <c r="F75" s="32">
        <f t="shared" si="0"/>
        <v>0</v>
      </c>
      <c r="G75" s="66">
        <f>(C75/C231)*G11</f>
        <v>5.2973364632503206E-3</v>
      </c>
      <c r="H75" s="67">
        <f t="shared" si="1"/>
        <v>5.2973364632503206E-3</v>
      </c>
      <c r="I75" s="42"/>
      <c r="J75" s="36"/>
      <c r="K75" s="4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x14ac:dyDescent="0.25">
      <c r="A76" s="29">
        <v>63</v>
      </c>
      <c r="B76" s="30">
        <v>91557022</v>
      </c>
      <c r="C76" s="31">
        <v>76.7</v>
      </c>
      <c r="D76" s="77">
        <v>6.4000000000000001E-2</v>
      </c>
      <c r="E76" s="77">
        <v>0.151</v>
      </c>
      <c r="F76" s="32">
        <f t="shared" si="0"/>
        <v>8.6999999999999994E-2</v>
      </c>
      <c r="G76" s="66">
        <f>(C76/C231)*G11</f>
        <v>9.4489699239837122E-3</v>
      </c>
      <c r="H76" s="67">
        <f t="shared" si="1"/>
        <v>9.6448969923983704E-2</v>
      </c>
      <c r="I76" s="42"/>
      <c r="J76" s="36"/>
      <c r="K76" s="4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2" x14ac:dyDescent="0.25">
      <c r="A77" s="29">
        <v>64</v>
      </c>
      <c r="B77" s="30">
        <v>91557025</v>
      </c>
      <c r="C77" s="31">
        <v>77.099999999999994</v>
      </c>
      <c r="D77" s="77">
        <v>4.4999999999999998E-2</v>
      </c>
      <c r="E77" s="77">
        <v>4.4999999999999998E-2</v>
      </c>
      <c r="F77" s="32">
        <f t="shared" si="0"/>
        <v>0</v>
      </c>
      <c r="G77" s="66">
        <f>(C77/C231)*G11</f>
        <v>9.4982474724790624E-3</v>
      </c>
      <c r="H77" s="67">
        <f t="shared" si="1"/>
        <v>9.4982474724790624E-3</v>
      </c>
      <c r="I77" s="42"/>
      <c r="J77" s="36"/>
      <c r="K77" s="4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x14ac:dyDescent="0.25">
      <c r="A78" s="29">
        <v>65</v>
      </c>
      <c r="B78" s="30">
        <v>91557026</v>
      </c>
      <c r="C78" s="31">
        <v>47.1</v>
      </c>
      <c r="D78" s="77">
        <v>0</v>
      </c>
      <c r="E78" s="77">
        <v>0</v>
      </c>
      <c r="F78" s="32">
        <f t="shared" si="0"/>
        <v>0</v>
      </c>
      <c r="G78" s="66">
        <f>(C78/C231)*G11</f>
        <v>5.8024313353276773E-3</v>
      </c>
      <c r="H78" s="67">
        <f t="shared" si="1"/>
        <v>5.8024313353276773E-3</v>
      </c>
      <c r="I78" s="42"/>
      <c r="J78" s="36"/>
      <c r="K78" s="4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x14ac:dyDescent="0.25">
      <c r="A79" s="29">
        <v>66</v>
      </c>
      <c r="B79" s="30">
        <v>91557028</v>
      </c>
      <c r="C79" s="31">
        <v>52.2</v>
      </c>
      <c r="D79" s="77">
        <v>0</v>
      </c>
      <c r="E79" s="77">
        <v>0.11</v>
      </c>
      <c r="F79" s="32">
        <f t="shared" ref="F79:F142" si="2">E79-D79</f>
        <v>0.11</v>
      </c>
      <c r="G79" s="66">
        <f>(C79/C231)*G11</f>
        <v>6.4307200786434138E-3</v>
      </c>
      <c r="H79" s="67">
        <f t="shared" ref="H79:H142" si="3">G79+F79</f>
        <v>0.11643072007864341</v>
      </c>
      <c r="I79" s="42"/>
      <c r="J79" s="36"/>
      <c r="K79" s="4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2" x14ac:dyDescent="0.25">
      <c r="A80" s="29">
        <v>67</v>
      </c>
      <c r="B80" s="30">
        <v>91557029</v>
      </c>
      <c r="C80" s="31">
        <v>48.3</v>
      </c>
      <c r="D80" s="77">
        <v>0</v>
      </c>
      <c r="E80" s="77">
        <v>0</v>
      </c>
      <c r="F80" s="32">
        <f t="shared" si="2"/>
        <v>0</v>
      </c>
      <c r="G80" s="66">
        <f>(C80/C231)*G11</f>
        <v>5.9502639808137322E-3</v>
      </c>
      <c r="H80" s="67">
        <f t="shared" si="3"/>
        <v>5.9502639808137322E-3</v>
      </c>
      <c r="I80" s="42"/>
      <c r="J80" s="36"/>
      <c r="K80" s="4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x14ac:dyDescent="0.25">
      <c r="A81" s="29">
        <v>68</v>
      </c>
      <c r="B81" s="30">
        <v>91557030</v>
      </c>
      <c r="C81" s="31">
        <v>45</v>
      </c>
      <c r="D81" s="77">
        <v>0</v>
      </c>
      <c r="E81" s="77">
        <v>0</v>
      </c>
      <c r="F81" s="32">
        <f t="shared" si="2"/>
        <v>0</v>
      </c>
      <c r="G81" s="66">
        <f>(C81/C231)*G11</f>
        <v>5.5437242057270802E-3</v>
      </c>
      <c r="H81" s="67">
        <f t="shared" si="3"/>
        <v>5.5437242057270802E-3</v>
      </c>
      <c r="I81" s="42"/>
      <c r="J81" s="36"/>
      <c r="K81" s="4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x14ac:dyDescent="0.25">
      <c r="A82" s="29">
        <v>69</v>
      </c>
      <c r="B82" s="30">
        <v>91557032</v>
      </c>
      <c r="C82" s="31">
        <v>63.6</v>
      </c>
      <c r="D82" s="77">
        <v>0</v>
      </c>
      <c r="E82" s="77">
        <v>0</v>
      </c>
      <c r="F82" s="32">
        <f t="shared" si="2"/>
        <v>0</v>
      </c>
      <c r="G82" s="66">
        <f>(C82/C231)*G11</f>
        <v>7.8351302107609409E-3</v>
      </c>
      <c r="H82" s="67">
        <f t="shared" si="3"/>
        <v>7.8351302107609409E-3</v>
      </c>
      <c r="I82" s="42"/>
      <c r="J82" s="36"/>
      <c r="K82" s="4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x14ac:dyDescent="0.25">
      <c r="A83" s="29">
        <v>70</v>
      </c>
      <c r="B83" s="30">
        <v>91557033</v>
      </c>
      <c r="C83" s="31">
        <v>36.299999999999997</v>
      </c>
      <c r="D83" s="77">
        <v>0</v>
      </c>
      <c r="E83" s="77">
        <v>0</v>
      </c>
      <c r="F83" s="32">
        <f t="shared" si="2"/>
        <v>0</v>
      </c>
      <c r="G83" s="66">
        <f>(C83/C231)*G11</f>
        <v>4.4719375259531773E-3</v>
      </c>
      <c r="H83" s="67">
        <f t="shared" si="3"/>
        <v>4.4719375259531773E-3</v>
      </c>
      <c r="I83" s="42"/>
      <c r="J83" s="36"/>
      <c r="K83" s="4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x14ac:dyDescent="0.25">
      <c r="A84" s="29">
        <v>71</v>
      </c>
      <c r="B84" s="30">
        <v>91557034</v>
      </c>
      <c r="C84" s="31">
        <v>63.8</v>
      </c>
      <c r="D84" s="77">
        <v>2.9000000000000001E-2</v>
      </c>
      <c r="E84" s="77">
        <v>7.9000000000000001E-2</v>
      </c>
      <c r="F84" s="32">
        <f t="shared" si="2"/>
        <v>0.05</v>
      </c>
      <c r="G84" s="66">
        <f>(C84/C231)*G11</f>
        <v>7.8597689850086142E-3</v>
      </c>
      <c r="H84" s="67">
        <f t="shared" si="3"/>
        <v>5.7859768985008615E-2</v>
      </c>
      <c r="I84" s="42"/>
      <c r="J84" s="36"/>
      <c r="K84" s="4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x14ac:dyDescent="0.25">
      <c r="A85" s="29">
        <v>72</v>
      </c>
      <c r="B85" s="30">
        <v>91557031</v>
      </c>
      <c r="C85" s="31">
        <v>45.3</v>
      </c>
      <c r="D85" s="77">
        <v>4.2000000000000003E-2</v>
      </c>
      <c r="E85" s="77">
        <v>0.19900000000000001</v>
      </c>
      <c r="F85" s="32">
        <f t="shared" si="2"/>
        <v>0.157</v>
      </c>
      <c r="G85" s="66">
        <f>(C85/C231)*G11</f>
        <v>5.5806823670985937E-3</v>
      </c>
      <c r="H85" s="67">
        <f t="shared" si="3"/>
        <v>0.16258068236709861</v>
      </c>
      <c r="I85" s="42"/>
      <c r="J85" s="36"/>
      <c r="K85" s="4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1:22" x14ac:dyDescent="0.25">
      <c r="A86" s="29">
        <v>73</v>
      </c>
      <c r="B86" s="30">
        <v>91556247</v>
      </c>
      <c r="C86" s="31">
        <v>53.2</v>
      </c>
      <c r="D86" s="77">
        <v>3.1E-2</v>
      </c>
      <c r="E86" s="77">
        <v>0.16800000000000001</v>
      </c>
      <c r="F86" s="32">
        <f t="shared" si="2"/>
        <v>0.13700000000000001</v>
      </c>
      <c r="G86" s="66">
        <f>(C86/C231)*G11</f>
        <v>6.5539139498817928E-3</v>
      </c>
      <c r="H86" s="67">
        <f t="shared" si="3"/>
        <v>0.14355391394988182</v>
      </c>
      <c r="I86" s="42"/>
      <c r="J86" s="36"/>
      <c r="K86" s="4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1:22" x14ac:dyDescent="0.25">
      <c r="A87" s="29">
        <v>74</v>
      </c>
      <c r="B87" s="30">
        <v>91556245</v>
      </c>
      <c r="C87" s="31">
        <v>43</v>
      </c>
      <c r="D87" s="77">
        <v>0</v>
      </c>
      <c r="E87" s="77">
        <v>0.152</v>
      </c>
      <c r="F87" s="32">
        <f t="shared" si="2"/>
        <v>0.152</v>
      </c>
      <c r="G87" s="66">
        <f>(C87/C231)*G11</f>
        <v>5.2973364632503206E-3</v>
      </c>
      <c r="H87" s="67">
        <f t="shared" si="3"/>
        <v>0.15729733646325031</v>
      </c>
      <c r="I87" s="42"/>
      <c r="J87" s="36"/>
      <c r="K87" s="4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2" x14ac:dyDescent="0.25">
      <c r="A88" s="29">
        <v>75</v>
      </c>
      <c r="B88" s="30">
        <v>91556249</v>
      </c>
      <c r="C88" s="31">
        <v>76.599999999999994</v>
      </c>
      <c r="D88" s="77">
        <v>0</v>
      </c>
      <c r="E88" s="77">
        <v>0</v>
      </c>
      <c r="F88" s="32">
        <f t="shared" si="2"/>
        <v>0</v>
      </c>
      <c r="G88" s="66">
        <f>(C88/C231)*G11</f>
        <v>9.4366505368598738E-3</v>
      </c>
      <c r="H88" s="67">
        <f t="shared" si="3"/>
        <v>9.4366505368598738E-3</v>
      </c>
      <c r="I88" s="42"/>
      <c r="J88" s="36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1:22" x14ac:dyDescent="0.25">
      <c r="A89" s="29">
        <v>76</v>
      </c>
      <c r="B89" s="30">
        <v>91556246</v>
      </c>
      <c r="C89" s="31">
        <v>77</v>
      </c>
      <c r="D89" s="77">
        <v>6.5000000000000002E-2</v>
      </c>
      <c r="E89" s="77">
        <v>6.5000000000000002E-2</v>
      </c>
      <c r="F89" s="32">
        <f t="shared" si="2"/>
        <v>0</v>
      </c>
      <c r="G89" s="66">
        <f>(C89/C231)*G11</f>
        <v>9.4859280853552257E-3</v>
      </c>
      <c r="H89" s="67">
        <f t="shared" si="3"/>
        <v>9.4859280853552257E-3</v>
      </c>
      <c r="I89" s="42"/>
      <c r="J89" s="36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x14ac:dyDescent="0.25">
      <c r="A90" s="29">
        <v>77</v>
      </c>
      <c r="B90" s="30">
        <v>91556250</v>
      </c>
      <c r="C90" s="31">
        <v>47</v>
      </c>
      <c r="D90" s="77">
        <v>0</v>
      </c>
      <c r="E90" s="77">
        <v>0</v>
      </c>
      <c r="F90" s="32">
        <f t="shared" si="2"/>
        <v>0</v>
      </c>
      <c r="G90" s="66">
        <f>(C90/C231)*G11</f>
        <v>5.7901119482038389E-3</v>
      </c>
      <c r="H90" s="67">
        <f t="shared" si="3"/>
        <v>5.7901119482038389E-3</v>
      </c>
      <c r="I90" s="42"/>
      <c r="J90" s="36"/>
      <c r="K90" s="4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2" x14ac:dyDescent="0.25">
      <c r="A91" s="29">
        <v>78</v>
      </c>
      <c r="B91" s="30">
        <v>91557001</v>
      </c>
      <c r="C91" s="31">
        <v>52.1</v>
      </c>
      <c r="D91" s="77">
        <v>3.3000000000000002E-2</v>
      </c>
      <c r="E91" s="77">
        <v>0.11</v>
      </c>
      <c r="F91" s="32">
        <f t="shared" si="2"/>
        <v>7.6999999999999999E-2</v>
      </c>
      <c r="G91" s="66">
        <f>(C91/C231)*G11</f>
        <v>6.4184006915195746E-3</v>
      </c>
      <c r="H91" s="67">
        <f t="shared" si="3"/>
        <v>8.3418400691519567E-2</v>
      </c>
      <c r="I91" s="42"/>
      <c r="J91" s="36"/>
      <c r="K91" s="4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x14ac:dyDescent="0.25">
      <c r="A92" s="29">
        <v>79</v>
      </c>
      <c r="B92" s="30">
        <v>91557002</v>
      </c>
      <c r="C92" s="31">
        <v>48.3</v>
      </c>
      <c r="D92" s="77">
        <v>0</v>
      </c>
      <c r="E92" s="77">
        <v>0</v>
      </c>
      <c r="F92" s="32">
        <f t="shared" si="2"/>
        <v>0</v>
      </c>
      <c r="G92" s="66">
        <f>(C92/C231)*G11</f>
        <v>5.9502639808137322E-3</v>
      </c>
      <c r="H92" s="67">
        <f t="shared" si="3"/>
        <v>5.9502639808137322E-3</v>
      </c>
      <c r="I92" s="42"/>
      <c r="J92" s="36"/>
      <c r="K92" s="4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1:22" x14ac:dyDescent="0.25">
      <c r="A93" s="29">
        <v>80</v>
      </c>
      <c r="B93" s="30">
        <v>91556248</v>
      </c>
      <c r="C93" s="31">
        <v>44.6</v>
      </c>
      <c r="D93" s="77">
        <v>0</v>
      </c>
      <c r="E93" s="77">
        <v>0</v>
      </c>
      <c r="F93" s="32">
        <f t="shared" si="2"/>
        <v>0</v>
      </c>
      <c r="G93" s="66">
        <f>(C93/C231)*G11</f>
        <v>5.4944466572317283E-3</v>
      </c>
      <c r="H93" s="67">
        <f t="shared" si="3"/>
        <v>5.4944466572317283E-3</v>
      </c>
      <c r="I93" s="42"/>
      <c r="J93" s="36"/>
      <c r="K93" s="4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1:22" x14ac:dyDescent="0.25">
      <c r="A94" s="29">
        <v>81</v>
      </c>
      <c r="B94" s="30">
        <v>91557020</v>
      </c>
      <c r="C94" s="31">
        <v>63.6</v>
      </c>
      <c r="D94" s="77">
        <v>0</v>
      </c>
      <c r="E94" s="77">
        <v>6.0999999999999999E-2</v>
      </c>
      <c r="F94" s="32">
        <f t="shared" si="2"/>
        <v>6.0999999999999999E-2</v>
      </c>
      <c r="G94" s="66">
        <f>(C94/C231)*G11</f>
        <v>7.8351302107609409E-3</v>
      </c>
      <c r="H94" s="67">
        <f t="shared" si="3"/>
        <v>6.8835130210760945E-2</v>
      </c>
      <c r="I94" s="42"/>
      <c r="J94" s="36"/>
      <c r="K94" s="4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1:22" x14ac:dyDescent="0.25">
      <c r="A95" s="29">
        <v>82</v>
      </c>
      <c r="B95" s="30">
        <v>91557023</v>
      </c>
      <c r="C95" s="31">
        <v>36.299999999999997</v>
      </c>
      <c r="D95" s="77">
        <v>0</v>
      </c>
      <c r="E95" s="77">
        <v>0</v>
      </c>
      <c r="F95" s="32">
        <f t="shared" si="2"/>
        <v>0</v>
      </c>
      <c r="G95" s="66">
        <f>(C95/C231)*G11</f>
        <v>4.4719375259531773E-3</v>
      </c>
      <c r="H95" s="67">
        <f t="shared" si="3"/>
        <v>4.4719375259531773E-3</v>
      </c>
      <c r="I95" s="42"/>
      <c r="J95" s="36"/>
      <c r="K95" s="4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1:22" x14ac:dyDescent="0.25">
      <c r="A96" s="29">
        <v>83</v>
      </c>
      <c r="B96" s="30">
        <v>91557024</v>
      </c>
      <c r="C96" s="31">
        <v>64.3</v>
      </c>
      <c r="D96" s="77">
        <v>0</v>
      </c>
      <c r="E96" s="77">
        <v>0</v>
      </c>
      <c r="F96" s="32">
        <f t="shared" si="2"/>
        <v>0</v>
      </c>
      <c r="G96" s="66">
        <f>(C96/C231)*G11</f>
        <v>7.9213659206278045E-3</v>
      </c>
      <c r="H96" s="67">
        <f t="shared" si="3"/>
        <v>7.9213659206278045E-3</v>
      </c>
      <c r="I96" s="42"/>
      <c r="J96" s="36"/>
      <c r="K96" s="4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2" x14ac:dyDescent="0.25">
      <c r="A97" s="29">
        <v>84</v>
      </c>
      <c r="B97" s="30">
        <v>91557019</v>
      </c>
      <c r="C97" s="31">
        <v>45.4</v>
      </c>
      <c r="D97" s="77">
        <v>0</v>
      </c>
      <c r="E97" s="77">
        <v>0</v>
      </c>
      <c r="F97" s="32">
        <f t="shared" si="2"/>
        <v>0</v>
      </c>
      <c r="G97" s="66">
        <f>(C97/C231)*G11</f>
        <v>5.5930017542224313E-3</v>
      </c>
      <c r="H97" s="67">
        <f t="shared" si="3"/>
        <v>5.5930017542224313E-3</v>
      </c>
      <c r="I97" s="42"/>
      <c r="J97" s="36"/>
      <c r="K97" s="4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x14ac:dyDescent="0.25">
      <c r="A98" s="29">
        <v>85</v>
      </c>
      <c r="B98" s="30">
        <v>91556237</v>
      </c>
      <c r="C98" s="31">
        <v>53</v>
      </c>
      <c r="D98" s="77">
        <v>4.7E-2</v>
      </c>
      <c r="E98" s="77">
        <v>0.191</v>
      </c>
      <c r="F98" s="32">
        <f t="shared" si="2"/>
        <v>0.14400000000000002</v>
      </c>
      <c r="G98" s="66">
        <f>(C98/C231)*G11</f>
        <v>6.5292751756341159E-3</v>
      </c>
      <c r="H98" s="67">
        <f t="shared" si="3"/>
        <v>0.15052927517563414</v>
      </c>
      <c r="I98" s="42"/>
      <c r="J98" s="36"/>
      <c r="K98" s="4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2" x14ac:dyDescent="0.25">
      <c r="A99" s="29">
        <v>86</v>
      </c>
      <c r="B99" s="30">
        <v>91557056</v>
      </c>
      <c r="C99" s="31">
        <v>43</v>
      </c>
      <c r="D99" s="77">
        <v>3.7999999999999999E-2</v>
      </c>
      <c r="E99" s="77">
        <v>3.7999999999999999E-2</v>
      </c>
      <c r="F99" s="32">
        <f t="shared" si="2"/>
        <v>0</v>
      </c>
      <c r="G99" s="66">
        <f>(C99/C231)*G11</f>
        <v>5.2973364632503206E-3</v>
      </c>
      <c r="H99" s="67">
        <f t="shared" si="3"/>
        <v>5.2973364632503206E-3</v>
      </c>
      <c r="I99" s="42"/>
      <c r="J99" s="36"/>
      <c r="K99" s="4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x14ac:dyDescent="0.25">
      <c r="A100" s="29">
        <v>87</v>
      </c>
      <c r="B100" s="30">
        <v>91557058</v>
      </c>
      <c r="C100" s="31">
        <v>76.7</v>
      </c>
      <c r="D100" s="77">
        <v>7.0000000000000007E-2</v>
      </c>
      <c r="E100" s="77">
        <v>0.21299999999999999</v>
      </c>
      <c r="F100" s="32">
        <f t="shared" si="2"/>
        <v>0.14299999999999999</v>
      </c>
      <c r="G100" s="66">
        <f>(C100/C231)*G11</f>
        <v>9.4489699239837122E-3</v>
      </c>
      <c r="H100" s="67">
        <f t="shared" si="3"/>
        <v>0.15244896992398371</v>
      </c>
      <c r="I100" s="42"/>
      <c r="J100" s="36"/>
      <c r="K100" s="4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x14ac:dyDescent="0.25">
      <c r="A101" s="29">
        <v>88</v>
      </c>
      <c r="B101" s="30">
        <v>91557057</v>
      </c>
      <c r="C101" s="31">
        <v>77.099999999999994</v>
      </c>
      <c r="D101" s="77">
        <v>0</v>
      </c>
      <c r="E101" s="77">
        <v>0</v>
      </c>
      <c r="F101" s="32">
        <f t="shared" si="2"/>
        <v>0</v>
      </c>
      <c r="G101" s="66">
        <f>(C101/C231)*G11</f>
        <v>9.4982474724790624E-3</v>
      </c>
      <c r="H101" s="67">
        <f t="shared" si="3"/>
        <v>9.4982474724790624E-3</v>
      </c>
      <c r="I101" s="42"/>
      <c r="J101" s="36"/>
      <c r="K101" s="4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x14ac:dyDescent="0.25">
      <c r="A102" s="29">
        <v>89</v>
      </c>
      <c r="B102" s="30">
        <v>91557055</v>
      </c>
      <c r="C102" s="31">
        <v>47.2</v>
      </c>
      <c r="D102" s="77">
        <v>3.9E-2</v>
      </c>
      <c r="E102" s="77">
        <v>0.14599999999999999</v>
      </c>
      <c r="F102" s="32">
        <f t="shared" si="2"/>
        <v>0.10699999999999998</v>
      </c>
      <c r="G102" s="66">
        <f>(C102/C231)*G11</f>
        <v>5.8147507224515158E-3</v>
      </c>
      <c r="H102" s="67">
        <f t="shared" si="3"/>
        <v>0.11281475072245151</v>
      </c>
      <c r="I102" s="42"/>
      <c r="J102" s="36"/>
      <c r="K102" s="4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x14ac:dyDescent="0.25">
      <c r="A103" s="29">
        <v>90</v>
      </c>
      <c r="B103" s="30">
        <v>91556240</v>
      </c>
      <c r="C103" s="31">
        <v>51.9</v>
      </c>
      <c r="D103" s="78">
        <v>3.5999999999999997E-2</v>
      </c>
      <c r="E103" s="78">
        <v>3.6999999999999998E-2</v>
      </c>
      <c r="F103" s="32">
        <f t="shared" si="2"/>
        <v>1.0000000000000009E-3</v>
      </c>
      <c r="G103" s="66">
        <f>(C103/C231)*G11</f>
        <v>6.3937619172718986E-3</v>
      </c>
      <c r="H103" s="67">
        <f t="shared" si="3"/>
        <v>7.3937619172718995E-3</v>
      </c>
      <c r="I103" s="42"/>
      <c r="J103" s="36"/>
      <c r="K103" s="4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x14ac:dyDescent="0.25">
      <c r="A104" s="29">
        <v>91</v>
      </c>
      <c r="B104" s="30">
        <v>91556238</v>
      </c>
      <c r="C104" s="31">
        <v>48.1</v>
      </c>
      <c r="D104" s="78">
        <v>3.9E-2</v>
      </c>
      <c r="E104" s="78">
        <v>0.107</v>
      </c>
      <c r="F104" s="32">
        <f>E104-D104</f>
        <v>6.8000000000000005E-2</v>
      </c>
      <c r="G104" s="66">
        <f>(C104/C231)*G11</f>
        <v>5.9256252065660571E-3</v>
      </c>
      <c r="H104" s="67">
        <f t="shared" si="3"/>
        <v>7.3925625206566065E-2</v>
      </c>
      <c r="I104" s="42"/>
      <c r="J104" s="36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x14ac:dyDescent="0.25">
      <c r="A105" s="29">
        <v>92</v>
      </c>
      <c r="B105" s="30">
        <v>91556239</v>
      </c>
      <c r="C105" s="31">
        <v>44.7</v>
      </c>
      <c r="D105" s="78">
        <v>0</v>
      </c>
      <c r="E105" s="78">
        <v>0</v>
      </c>
      <c r="F105" s="32">
        <f t="shared" si="2"/>
        <v>0</v>
      </c>
      <c r="G105" s="66">
        <f>(C105/C231)*G11</f>
        <v>5.5067660443555667E-3</v>
      </c>
      <c r="H105" s="67">
        <f t="shared" si="3"/>
        <v>5.5067660443555667E-3</v>
      </c>
      <c r="I105" s="42"/>
      <c r="J105" s="36"/>
      <c r="K105" s="4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x14ac:dyDescent="0.25">
      <c r="A106" s="29">
        <v>93</v>
      </c>
      <c r="B106" s="30">
        <v>91556242</v>
      </c>
      <c r="C106" s="31">
        <v>64.2</v>
      </c>
      <c r="D106" s="77">
        <v>5.0999999999999997E-2</v>
      </c>
      <c r="E106" s="77">
        <v>0.183</v>
      </c>
      <c r="F106" s="32">
        <f t="shared" si="2"/>
        <v>0.13200000000000001</v>
      </c>
      <c r="G106" s="66">
        <f>(C106/C231)*G11</f>
        <v>7.9090465335039679E-3</v>
      </c>
      <c r="H106" s="67">
        <f t="shared" si="3"/>
        <v>0.13990904653350397</v>
      </c>
      <c r="I106" s="42"/>
      <c r="J106" s="36"/>
      <c r="K106" s="4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x14ac:dyDescent="0.25">
      <c r="A107" s="29">
        <v>94</v>
      </c>
      <c r="B107" s="30">
        <v>91556241</v>
      </c>
      <c r="C107" s="31">
        <v>36.200000000000003</v>
      </c>
      <c r="D107" s="77">
        <v>3.1E-2</v>
      </c>
      <c r="E107" s="77">
        <v>5.2999999999999999E-2</v>
      </c>
      <c r="F107" s="32">
        <f t="shared" si="2"/>
        <v>2.1999999999999999E-2</v>
      </c>
      <c r="G107" s="66">
        <f>(C107/C231)*G11</f>
        <v>4.4596181388293406E-3</v>
      </c>
      <c r="H107" s="67">
        <f t="shared" si="3"/>
        <v>2.6459618138829341E-2</v>
      </c>
      <c r="I107" s="42"/>
      <c r="J107" s="36"/>
      <c r="K107" s="4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x14ac:dyDescent="0.25">
      <c r="A108" s="29">
        <v>95</v>
      </c>
      <c r="B108" s="30">
        <v>91556243</v>
      </c>
      <c r="C108" s="31">
        <v>64.2</v>
      </c>
      <c r="D108" s="77">
        <v>5.1999999999999998E-2</v>
      </c>
      <c r="E108" s="77">
        <v>0.20899999999999999</v>
      </c>
      <c r="F108" s="32">
        <f t="shared" si="2"/>
        <v>0.157</v>
      </c>
      <c r="G108" s="66">
        <f>(C108/C231)*G11</f>
        <v>7.9090465335039679E-3</v>
      </c>
      <c r="H108" s="67">
        <f t="shared" si="3"/>
        <v>0.16490904653350397</v>
      </c>
      <c r="I108" s="42"/>
      <c r="J108" s="36"/>
      <c r="K108" s="4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x14ac:dyDescent="0.25">
      <c r="A109" s="29">
        <v>96</v>
      </c>
      <c r="B109" s="30">
        <v>91556244</v>
      </c>
      <c r="C109" s="31">
        <v>45.5</v>
      </c>
      <c r="D109" s="77">
        <v>0</v>
      </c>
      <c r="E109" s="77">
        <v>0</v>
      </c>
      <c r="F109" s="32">
        <f t="shared" si="2"/>
        <v>0</v>
      </c>
      <c r="G109" s="66">
        <f>(C109/C231)*G11</f>
        <v>5.6053211413462705E-3</v>
      </c>
      <c r="H109" s="67">
        <f t="shared" si="3"/>
        <v>5.6053211413462705E-3</v>
      </c>
      <c r="I109" s="42"/>
      <c r="J109" s="36"/>
      <c r="K109" s="4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x14ac:dyDescent="0.25">
      <c r="A110" s="29">
        <v>97</v>
      </c>
      <c r="B110" s="30">
        <v>91557066</v>
      </c>
      <c r="C110" s="31">
        <v>53.3</v>
      </c>
      <c r="D110" s="77">
        <v>4.1000000000000002E-2</v>
      </c>
      <c r="E110" s="77">
        <v>0.17399999999999999</v>
      </c>
      <c r="F110" s="32">
        <f t="shared" si="2"/>
        <v>0.13299999999999998</v>
      </c>
      <c r="G110" s="66">
        <f>(C110/C231)*G11</f>
        <v>6.5662333370056294E-3</v>
      </c>
      <c r="H110" s="67">
        <f t="shared" si="3"/>
        <v>0.1395662333370056</v>
      </c>
      <c r="I110" s="42"/>
      <c r="J110" s="36"/>
      <c r="K110" s="4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x14ac:dyDescent="0.25">
      <c r="A111" s="29">
        <v>98</v>
      </c>
      <c r="B111" s="30">
        <v>91557063</v>
      </c>
      <c r="C111" s="31">
        <v>42.7</v>
      </c>
      <c r="D111" s="77">
        <v>0</v>
      </c>
      <c r="E111" s="77">
        <v>0</v>
      </c>
      <c r="F111" s="32">
        <f t="shared" si="2"/>
        <v>0</v>
      </c>
      <c r="G111" s="66">
        <f>(C111/C231)*G11</f>
        <v>5.260378301878808E-3</v>
      </c>
      <c r="H111" s="67">
        <f t="shared" si="3"/>
        <v>5.260378301878808E-3</v>
      </c>
      <c r="I111" s="42"/>
      <c r="J111" s="36"/>
      <c r="K111" s="4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x14ac:dyDescent="0.25">
      <c r="A112" s="29">
        <v>99</v>
      </c>
      <c r="B112" s="30">
        <v>91557059</v>
      </c>
      <c r="C112" s="31">
        <v>76.5</v>
      </c>
      <c r="D112" s="77">
        <v>1E-3</v>
      </c>
      <c r="E112" s="77">
        <v>1E-3</v>
      </c>
      <c r="F112" s="32">
        <f t="shared" si="2"/>
        <v>0</v>
      </c>
      <c r="G112" s="66">
        <f>(C112/C231)*G11</f>
        <v>9.4243311497360354E-3</v>
      </c>
      <c r="H112" s="67">
        <f t="shared" si="3"/>
        <v>9.4243311497360354E-3</v>
      </c>
      <c r="I112" s="42"/>
      <c r="J112" s="36"/>
      <c r="K112" s="4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x14ac:dyDescent="0.25">
      <c r="A113" s="29">
        <v>100</v>
      </c>
      <c r="B113" s="39">
        <v>91557064</v>
      </c>
      <c r="C113" s="31">
        <v>77</v>
      </c>
      <c r="D113" s="77">
        <v>1E-3</v>
      </c>
      <c r="E113" s="77">
        <v>1E-3</v>
      </c>
      <c r="F113" s="32">
        <f t="shared" si="2"/>
        <v>0</v>
      </c>
      <c r="G113" s="66">
        <f>(C113/C231)*G11</f>
        <v>9.4859280853552257E-3</v>
      </c>
      <c r="H113" s="67">
        <f t="shared" si="3"/>
        <v>9.4859280853552257E-3</v>
      </c>
      <c r="I113" s="42"/>
      <c r="J113" s="36"/>
      <c r="K113" s="4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x14ac:dyDescent="0.25">
      <c r="A114" s="29">
        <v>101</v>
      </c>
      <c r="B114" s="30">
        <v>91557060</v>
      </c>
      <c r="C114" s="31">
        <v>47</v>
      </c>
      <c r="D114" s="77">
        <v>0</v>
      </c>
      <c r="E114" s="77">
        <v>0</v>
      </c>
      <c r="F114" s="32">
        <f t="shared" si="2"/>
        <v>0</v>
      </c>
      <c r="G114" s="66">
        <f>(C114/C231)*G11</f>
        <v>5.7901119482038389E-3</v>
      </c>
      <c r="H114" s="67">
        <f t="shared" si="3"/>
        <v>5.7901119482038389E-3</v>
      </c>
      <c r="I114" s="42"/>
      <c r="J114" s="36"/>
      <c r="K114" s="4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x14ac:dyDescent="0.25">
      <c r="A115" s="29">
        <v>102</v>
      </c>
      <c r="B115" s="30">
        <v>91557065</v>
      </c>
      <c r="C115" s="31">
        <v>51.8</v>
      </c>
      <c r="D115" s="77">
        <v>3.5999999999999997E-2</v>
      </c>
      <c r="E115" s="77">
        <v>3.5999999999999997E-2</v>
      </c>
      <c r="F115" s="32">
        <f t="shared" si="2"/>
        <v>0</v>
      </c>
      <c r="G115" s="66">
        <f>(C115/C231)*G11</f>
        <v>6.3814425301480611E-3</v>
      </c>
      <c r="H115" s="67">
        <f t="shared" si="3"/>
        <v>6.3814425301480611E-3</v>
      </c>
      <c r="I115" s="42"/>
      <c r="J115" s="36"/>
      <c r="K115" s="4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x14ac:dyDescent="0.25">
      <c r="A116" s="29">
        <v>103</v>
      </c>
      <c r="B116" s="30">
        <v>91557062</v>
      </c>
      <c r="C116" s="31">
        <v>48.1</v>
      </c>
      <c r="D116" s="77">
        <v>3.4000000000000002E-2</v>
      </c>
      <c r="E116" s="77">
        <v>0.13200000000000001</v>
      </c>
      <c r="F116" s="32">
        <f t="shared" si="2"/>
        <v>9.8000000000000004E-2</v>
      </c>
      <c r="G116" s="66">
        <f>(C116/C231)*G11</f>
        <v>5.9256252065660571E-3</v>
      </c>
      <c r="H116" s="67">
        <f t="shared" si="3"/>
        <v>0.10392562520656606</v>
      </c>
      <c r="I116" s="42"/>
      <c r="J116" s="36"/>
      <c r="K116" s="4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x14ac:dyDescent="0.25">
      <c r="A117" s="29">
        <v>104</v>
      </c>
      <c r="B117" s="30">
        <v>91557061</v>
      </c>
      <c r="C117" s="31">
        <v>44.8</v>
      </c>
      <c r="D117" s="77">
        <v>0.04</v>
      </c>
      <c r="E117" s="77">
        <v>0.04</v>
      </c>
      <c r="F117" s="32">
        <f t="shared" si="2"/>
        <v>0</v>
      </c>
      <c r="G117" s="66">
        <f>(C117/C231)*G11</f>
        <v>5.5190854314794034E-3</v>
      </c>
      <c r="H117" s="67">
        <f t="shared" si="3"/>
        <v>5.5190854314794034E-3</v>
      </c>
      <c r="I117" s="42"/>
      <c r="J117" s="36"/>
      <c r="K117" s="4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x14ac:dyDescent="0.25">
      <c r="A118" s="29">
        <v>105</v>
      </c>
      <c r="B118" s="30">
        <v>91557051</v>
      </c>
      <c r="C118" s="31">
        <v>64.099999999999994</v>
      </c>
      <c r="D118" s="77">
        <v>0</v>
      </c>
      <c r="E118" s="77">
        <v>0</v>
      </c>
      <c r="F118" s="32">
        <f t="shared" si="2"/>
        <v>0</v>
      </c>
      <c r="G118" s="66">
        <f>(C118/C231)*G11</f>
        <v>7.8967271463801277E-3</v>
      </c>
      <c r="H118" s="67">
        <f t="shared" si="3"/>
        <v>7.8967271463801277E-3</v>
      </c>
      <c r="I118" s="42"/>
      <c r="J118" s="36"/>
      <c r="K118" s="4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x14ac:dyDescent="0.25">
      <c r="A119" s="29">
        <v>106</v>
      </c>
      <c r="B119" s="30">
        <v>91557052</v>
      </c>
      <c r="C119" s="31">
        <v>36.200000000000003</v>
      </c>
      <c r="D119" s="77">
        <v>1E-3</v>
      </c>
      <c r="E119" s="77">
        <v>1E-3</v>
      </c>
      <c r="F119" s="32">
        <f t="shared" si="2"/>
        <v>0</v>
      </c>
      <c r="G119" s="66">
        <f>(C119/C231)*G11</f>
        <v>4.4596181388293406E-3</v>
      </c>
      <c r="H119" s="67">
        <f t="shared" si="3"/>
        <v>4.4596181388293406E-3</v>
      </c>
      <c r="I119" s="42"/>
      <c r="J119" s="36"/>
      <c r="K119" s="4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x14ac:dyDescent="0.25">
      <c r="A120" s="29">
        <v>107</v>
      </c>
      <c r="B120" s="30">
        <v>91557054</v>
      </c>
      <c r="C120" s="31">
        <v>63.9</v>
      </c>
      <c r="D120" s="77">
        <v>0</v>
      </c>
      <c r="E120" s="77">
        <v>4.9000000000000002E-2</v>
      </c>
      <c r="F120" s="32">
        <f t="shared" si="2"/>
        <v>4.9000000000000002E-2</v>
      </c>
      <c r="G120" s="66">
        <f>(C120/C231)*G11</f>
        <v>7.8720883721324544E-3</v>
      </c>
      <c r="H120" s="67">
        <f t="shared" si="3"/>
        <v>5.6872088372132458E-2</v>
      </c>
      <c r="I120" s="42"/>
      <c r="J120" s="36"/>
      <c r="K120" s="4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x14ac:dyDescent="0.25">
      <c r="A121" s="29">
        <v>108</v>
      </c>
      <c r="B121" s="30">
        <v>91557053</v>
      </c>
      <c r="C121" s="31">
        <v>45.6</v>
      </c>
      <c r="D121" s="77">
        <v>1E-3</v>
      </c>
      <c r="E121" s="77">
        <v>1E-3</v>
      </c>
      <c r="F121" s="32">
        <f t="shared" si="2"/>
        <v>0</v>
      </c>
      <c r="G121" s="66">
        <f>(C121/C231)*G11</f>
        <v>5.6176405284701081E-3</v>
      </c>
      <c r="H121" s="67">
        <f t="shared" si="3"/>
        <v>5.6176405284701081E-3</v>
      </c>
      <c r="I121" s="42"/>
      <c r="J121" s="36"/>
      <c r="K121" s="4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x14ac:dyDescent="0.25">
      <c r="A122" s="29">
        <v>109</v>
      </c>
      <c r="B122" s="30">
        <v>91505767</v>
      </c>
      <c r="C122" s="31">
        <v>53.1</v>
      </c>
      <c r="D122" s="77">
        <v>0</v>
      </c>
      <c r="E122" s="77">
        <v>5.3999999999999999E-2</v>
      </c>
      <c r="F122" s="32">
        <f t="shared" si="2"/>
        <v>5.3999999999999999E-2</v>
      </c>
      <c r="G122" s="66">
        <f>(C122/C231)*G11</f>
        <v>6.5415945627579552E-3</v>
      </c>
      <c r="H122" s="67">
        <f t="shared" si="3"/>
        <v>6.0541594562757955E-2</v>
      </c>
      <c r="I122" s="42"/>
      <c r="J122" s="36"/>
      <c r="K122" s="4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x14ac:dyDescent="0.25">
      <c r="A123" s="29">
        <v>110</v>
      </c>
      <c r="B123" s="30">
        <v>91505765</v>
      </c>
      <c r="C123" s="31">
        <v>42.8</v>
      </c>
      <c r="D123" s="77">
        <v>5.3999999999999999E-2</v>
      </c>
      <c r="E123" s="77">
        <v>5.3999999999999999E-2</v>
      </c>
      <c r="F123" s="32">
        <f t="shared" si="2"/>
        <v>0</v>
      </c>
      <c r="G123" s="66">
        <f>(C123/C231)*G11</f>
        <v>5.2726976890026447E-3</v>
      </c>
      <c r="H123" s="67">
        <f t="shared" si="3"/>
        <v>5.2726976890026447E-3</v>
      </c>
      <c r="I123" s="42"/>
      <c r="J123" s="36"/>
      <c r="K123" s="4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x14ac:dyDescent="0.25">
      <c r="A124" s="29">
        <v>111</v>
      </c>
      <c r="B124" s="30">
        <v>91505764</v>
      </c>
      <c r="C124" s="31">
        <v>77</v>
      </c>
      <c r="D124" s="77">
        <v>4.2999999999999997E-2</v>
      </c>
      <c r="E124" s="77">
        <v>4.2999999999999997E-2</v>
      </c>
      <c r="F124" s="32">
        <f t="shared" si="2"/>
        <v>0</v>
      </c>
      <c r="G124" s="66">
        <f>(C124/C231)*G11</f>
        <v>9.4859280853552257E-3</v>
      </c>
      <c r="H124" s="67">
        <f t="shared" si="3"/>
        <v>9.4859280853552257E-3</v>
      </c>
      <c r="I124" s="42"/>
      <c r="J124" s="36"/>
      <c r="K124" s="4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x14ac:dyDescent="0.25">
      <c r="A125" s="29">
        <v>112</v>
      </c>
      <c r="B125" s="30">
        <v>91505760</v>
      </c>
      <c r="C125" s="31">
        <v>77.400000000000006</v>
      </c>
      <c r="D125" s="77">
        <v>0</v>
      </c>
      <c r="E125" s="77">
        <v>0.26800000000000002</v>
      </c>
      <c r="F125" s="32">
        <f t="shared" si="2"/>
        <v>0.26800000000000002</v>
      </c>
      <c r="G125" s="66">
        <f>(C125/C231)*G11</f>
        <v>9.5352056338505794E-3</v>
      </c>
      <c r="H125" s="67">
        <f t="shared" si="3"/>
        <v>0.27753520563385059</v>
      </c>
      <c r="I125" s="42"/>
      <c r="J125" s="36"/>
      <c r="K125" s="4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x14ac:dyDescent="0.25">
      <c r="A126" s="29">
        <v>113</v>
      </c>
      <c r="B126" s="30">
        <v>91505761</v>
      </c>
      <c r="C126" s="31">
        <v>47</v>
      </c>
      <c r="D126" s="77">
        <v>7.9000000000000001E-2</v>
      </c>
      <c r="E126" s="77">
        <v>0.10100000000000001</v>
      </c>
      <c r="F126" s="32">
        <f t="shared" si="2"/>
        <v>2.2000000000000006E-2</v>
      </c>
      <c r="G126" s="66">
        <f>(C126/C231)*G11</f>
        <v>5.7901119482038389E-3</v>
      </c>
      <c r="H126" s="67">
        <f t="shared" si="3"/>
        <v>2.7790111948203845E-2</v>
      </c>
      <c r="I126" s="42"/>
      <c r="J126" s="36"/>
      <c r="K126" s="4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x14ac:dyDescent="0.25">
      <c r="A127" s="29">
        <v>114</v>
      </c>
      <c r="B127" s="30">
        <v>91505769</v>
      </c>
      <c r="C127" s="31">
        <v>52.2</v>
      </c>
      <c r="D127" s="77">
        <v>4.2000000000000003E-2</v>
      </c>
      <c r="E127" s="77">
        <v>0.122</v>
      </c>
      <c r="F127" s="32">
        <f t="shared" si="2"/>
        <v>7.9999999999999988E-2</v>
      </c>
      <c r="G127" s="66">
        <f>(C127/C231)*G11</f>
        <v>6.4307200786434138E-3</v>
      </c>
      <c r="H127" s="67">
        <f t="shared" si="3"/>
        <v>8.64307200786434E-2</v>
      </c>
      <c r="I127" s="42"/>
      <c r="J127" s="36"/>
      <c r="K127" s="4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 x14ac:dyDescent="0.25">
      <c r="A128" s="29">
        <v>115</v>
      </c>
      <c r="B128" s="30">
        <v>91505766</v>
      </c>
      <c r="C128" s="31">
        <v>48.1</v>
      </c>
      <c r="D128" s="77">
        <v>3.7999999999999999E-2</v>
      </c>
      <c r="E128" s="77">
        <v>0.04</v>
      </c>
      <c r="F128" s="32">
        <f t="shared" si="2"/>
        <v>2.0000000000000018E-3</v>
      </c>
      <c r="G128" s="66">
        <f>(C128/C231)*G11</f>
        <v>5.9256252065660571E-3</v>
      </c>
      <c r="H128" s="67">
        <f t="shared" si="3"/>
        <v>7.925625206566058E-3</v>
      </c>
      <c r="I128" s="42"/>
      <c r="J128" s="36"/>
      <c r="K128" s="4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x14ac:dyDescent="0.25">
      <c r="A129" s="29">
        <v>116</v>
      </c>
      <c r="B129" s="30">
        <v>91505768</v>
      </c>
      <c r="C129" s="31">
        <v>44.6</v>
      </c>
      <c r="D129" s="77">
        <v>0.04</v>
      </c>
      <c r="E129" s="77">
        <v>4.3999999999999997E-2</v>
      </c>
      <c r="F129" s="32">
        <f t="shared" si="2"/>
        <v>3.9999999999999966E-3</v>
      </c>
      <c r="G129" s="66">
        <f>(C129/C231)*G11</f>
        <v>5.4944466572317283E-3</v>
      </c>
      <c r="H129" s="67">
        <f t="shared" si="3"/>
        <v>9.494446657231724E-3</v>
      </c>
      <c r="I129" s="42"/>
      <c r="J129" s="36"/>
      <c r="K129" s="4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x14ac:dyDescent="0.25">
      <c r="A130" s="29">
        <v>117</v>
      </c>
      <c r="B130" s="30">
        <v>91505772</v>
      </c>
      <c r="C130" s="31">
        <v>64.3</v>
      </c>
      <c r="D130" s="77">
        <v>4.3999999999999997E-2</v>
      </c>
      <c r="E130" s="77">
        <v>0.23300000000000001</v>
      </c>
      <c r="F130" s="32">
        <f t="shared" si="2"/>
        <v>0.189</v>
      </c>
      <c r="G130" s="66">
        <f>(C130/C231)*G11</f>
        <v>7.9213659206278045E-3</v>
      </c>
      <c r="H130" s="67">
        <f t="shared" si="3"/>
        <v>0.19692136592062781</v>
      </c>
      <c r="I130" s="42"/>
      <c r="J130" s="36"/>
      <c r="K130" s="4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 x14ac:dyDescent="0.25">
      <c r="A131" s="29">
        <v>118</v>
      </c>
      <c r="B131" s="30">
        <v>91505770</v>
      </c>
      <c r="C131" s="31">
        <v>36.4</v>
      </c>
      <c r="D131" s="77">
        <v>6.7000000000000004E-2</v>
      </c>
      <c r="E131" s="77">
        <v>0.14199999999999999</v>
      </c>
      <c r="F131" s="32">
        <f t="shared" si="2"/>
        <v>7.4999999999999983E-2</v>
      </c>
      <c r="G131" s="66">
        <f>(C131/C231)*G11</f>
        <v>4.4842569130770157E-3</v>
      </c>
      <c r="H131" s="67">
        <f t="shared" si="3"/>
        <v>7.9484256913077006E-2</v>
      </c>
      <c r="I131" s="42"/>
      <c r="J131" s="36"/>
      <c r="K131" s="4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x14ac:dyDescent="0.25">
      <c r="A132" s="29">
        <v>119</v>
      </c>
      <c r="B132" s="30">
        <v>91505773</v>
      </c>
      <c r="C132" s="31">
        <v>64.900000000000006</v>
      </c>
      <c r="D132" s="77">
        <v>3.3000000000000002E-2</v>
      </c>
      <c r="E132" s="77">
        <v>5.8999999999999997E-2</v>
      </c>
      <c r="F132" s="32">
        <f t="shared" si="2"/>
        <v>2.5999999999999995E-2</v>
      </c>
      <c r="G132" s="66">
        <f>(C132/C231)*G11</f>
        <v>7.9952822433708333E-3</v>
      </c>
      <c r="H132" s="67">
        <f t="shared" si="3"/>
        <v>3.3995282243370825E-2</v>
      </c>
      <c r="I132" s="42"/>
      <c r="J132" s="36"/>
      <c r="K132" s="4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x14ac:dyDescent="0.25">
      <c r="A133" s="29">
        <v>120</v>
      </c>
      <c r="B133" s="30">
        <v>91505771</v>
      </c>
      <c r="C133" s="31">
        <v>45.5</v>
      </c>
      <c r="D133" s="77">
        <v>5.8999999999999997E-2</v>
      </c>
      <c r="E133" s="77">
        <v>5.8999999999999997E-2</v>
      </c>
      <c r="F133" s="32">
        <f t="shared" si="2"/>
        <v>0</v>
      </c>
      <c r="G133" s="66">
        <f>(C133/C231)*G11</f>
        <v>5.6053211413462705E-3</v>
      </c>
      <c r="H133" s="67">
        <f t="shared" si="3"/>
        <v>5.6053211413462705E-3</v>
      </c>
      <c r="I133" s="42"/>
      <c r="J133" s="36"/>
      <c r="K133" s="4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x14ac:dyDescent="0.25">
      <c r="A134" s="29">
        <v>121</v>
      </c>
      <c r="B134" s="30">
        <v>91557071</v>
      </c>
      <c r="C134" s="31">
        <v>53.2</v>
      </c>
      <c r="D134" s="77">
        <v>4.3999999999999997E-2</v>
      </c>
      <c r="E134" s="77">
        <v>0.19800000000000001</v>
      </c>
      <c r="F134" s="32">
        <f t="shared" si="2"/>
        <v>0.15400000000000003</v>
      </c>
      <c r="G134" s="66">
        <f>(C134/C231)*G11</f>
        <v>6.5539139498817928E-3</v>
      </c>
      <c r="H134" s="67">
        <f t="shared" si="3"/>
        <v>0.16055391394988183</v>
      </c>
      <c r="I134" s="42"/>
      <c r="J134" s="36"/>
      <c r="K134" s="4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 x14ac:dyDescent="0.25">
      <c r="A135" s="29">
        <v>122</v>
      </c>
      <c r="B135" s="30">
        <v>91557069</v>
      </c>
      <c r="C135" s="31">
        <v>42.8</v>
      </c>
      <c r="D135" s="77">
        <v>5.6000000000000001E-2</v>
      </c>
      <c r="E135" s="77">
        <v>0.11</v>
      </c>
      <c r="F135" s="32">
        <f t="shared" si="2"/>
        <v>5.3999999999999999E-2</v>
      </c>
      <c r="G135" s="66">
        <f>(C135/C231)*G11</f>
        <v>5.2726976890026447E-3</v>
      </c>
      <c r="H135" s="67">
        <f t="shared" si="3"/>
        <v>5.9272697689002646E-2</v>
      </c>
      <c r="I135" s="42"/>
      <c r="J135" s="36"/>
      <c r="K135" s="4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x14ac:dyDescent="0.25">
      <c r="A136" s="29">
        <v>123</v>
      </c>
      <c r="B136" s="30">
        <v>91557070</v>
      </c>
      <c r="C136" s="31">
        <v>77.3</v>
      </c>
      <c r="D136" s="77">
        <v>4.5999999999999999E-2</v>
      </c>
      <c r="E136" s="77">
        <v>0.36</v>
      </c>
      <c r="F136" s="32">
        <f t="shared" si="2"/>
        <v>0.314</v>
      </c>
      <c r="G136" s="66">
        <f>(C136/C231)*G11</f>
        <v>9.5228862467267392E-3</v>
      </c>
      <c r="H136" s="67">
        <f t="shared" si="3"/>
        <v>0.32352288624672676</v>
      </c>
      <c r="I136" s="42"/>
      <c r="J136" s="36"/>
      <c r="K136" s="4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2" x14ac:dyDescent="0.25">
      <c r="A137" s="29">
        <v>124</v>
      </c>
      <c r="B137" s="30">
        <v>91557067</v>
      </c>
      <c r="C137" s="31">
        <v>77.900000000000006</v>
      </c>
      <c r="D137" s="77">
        <v>9.4E-2</v>
      </c>
      <c r="E137" s="77">
        <v>0.28000000000000003</v>
      </c>
      <c r="F137" s="32">
        <f t="shared" si="2"/>
        <v>0.18600000000000003</v>
      </c>
      <c r="G137" s="66">
        <f>(C137/C231)*G11</f>
        <v>9.596802569469768E-3</v>
      </c>
      <c r="H137" s="67">
        <f t="shared" si="3"/>
        <v>0.19559680256946979</v>
      </c>
      <c r="I137" s="42"/>
      <c r="J137" s="36"/>
      <c r="K137" s="4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 x14ac:dyDescent="0.25">
      <c r="A138" s="29">
        <v>125</v>
      </c>
      <c r="B138" s="30">
        <v>91557068</v>
      </c>
      <c r="C138" s="31">
        <v>47.1</v>
      </c>
      <c r="D138" s="77">
        <v>0.09</v>
      </c>
      <c r="E138" s="77">
        <v>0.09</v>
      </c>
      <c r="F138" s="32">
        <f t="shared" si="2"/>
        <v>0</v>
      </c>
      <c r="G138" s="66">
        <f>(C138/C231)*G11</f>
        <v>5.8024313353276773E-3</v>
      </c>
      <c r="H138" s="67">
        <f t="shared" si="3"/>
        <v>5.8024313353276773E-3</v>
      </c>
      <c r="I138" s="42"/>
      <c r="J138" s="36"/>
      <c r="K138" s="4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2" x14ac:dyDescent="0.25">
      <c r="A139" s="29">
        <v>126</v>
      </c>
      <c r="B139" s="30">
        <v>91557072</v>
      </c>
      <c r="C139" s="31">
        <v>52</v>
      </c>
      <c r="D139" s="77">
        <v>4.2000000000000003E-2</v>
      </c>
      <c r="E139" s="77">
        <v>0.13200000000000001</v>
      </c>
      <c r="F139" s="32">
        <f t="shared" si="2"/>
        <v>0.09</v>
      </c>
      <c r="G139" s="66">
        <f>(C139/C231)*G11</f>
        <v>6.406081304395737E-3</v>
      </c>
      <c r="H139" s="67">
        <f t="shared" si="3"/>
        <v>9.6406081304395735E-2</v>
      </c>
      <c r="I139" s="42"/>
      <c r="J139" s="36"/>
      <c r="K139" s="4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 x14ac:dyDescent="0.25">
      <c r="A140" s="29">
        <v>127</v>
      </c>
      <c r="B140" s="30">
        <v>91557073</v>
      </c>
      <c r="C140" s="31">
        <v>48.1</v>
      </c>
      <c r="D140" s="77">
        <v>0.04</v>
      </c>
      <c r="E140" s="77">
        <v>4.3999999999999997E-2</v>
      </c>
      <c r="F140" s="32">
        <f t="shared" si="2"/>
        <v>3.9999999999999966E-3</v>
      </c>
      <c r="G140" s="66">
        <f>(C140/C231)*G11</f>
        <v>5.9256252065660571E-3</v>
      </c>
      <c r="H140" s="67">
        <f t="shared" si="3"/>
        <v>9.9256252065660529E-3</v>
      </c>
      <c r="I140" s="42"/>
      <c r="J140" s="36"/>
      <c r="K140" s="4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2" x14ac:dyDescent="0.25">
      <c r="A141" s="29">
        <v>128</v>
      </c>
      <c r="B141" s="30">
        <v>91557074</v>
      </c>
      <c r="C141" s="31">
        <v>44.7</v>
      </c>
      <c r="D141" s="77">
        <v>4.3999999999999997E-2</v>
      </c>
      <c r="E141" s="77">
        <v>4.5999999999999999E-2</v>
      </c>
      <c r="F141" s="32">
        <f t="shared" si="2"/>
        <v>2.0000000000000018E-3</v>
      </c>
      <c r="G141" s="66">
        <f>(C141/C231)*G11</f>
        <v>5.5067660443555667E-3</v>
      </c>
      <c r="H141" s="67">
        <f t="shared" si="3"/>
        <v>7.5067660443555685E-3</v>
      </c>
      <c r="I141" s="42"/>
      <c r="J141" s="36"/>
      <c r="K141" s="4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 x14ac:dyDescent="0.25">
      <c r="A142" s="29">
        <v>129</v>
      </c>
      <c r="B142" s="30">
        <v>91505762</v>
      </c>
      <c r="C142" s="31">
        <v>64.2</v>
      </c>
      <c r="D142" s="77">
        <v>4.5999999999999999E-2</v>
      </c>
      <c r="E142" s="77">
        <v>5.8999999999999997E-2</v>
      </c>
      <c r="F142" s="32">
        <f t="shared" si="2"/>
        <v>1.2999999999999998E-2</v>
      </c>
      <c r="G142" s="66">
        <f>(C142/C231)*G11</f>
        <v>7.9090465335039679E-3</v>
      </c>
      <c r="H142" s="67">
        <f t="shared" si="3"/>
        <v>2.0909046533503964E-2</v>
      </c>
      <c r="I142" s="42"/>
      <c r="J142" s="36"/>
      <c r="K142" s="4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</row>
    <row r="143" spans="1:22" x14ac:dyDescent="0.25">
      <c r="A143" s="29">
        <v>130</v>
      </c>
      <c r="B143" s="30">
        <v>91505758</v>
      </c>
      <c r="C143" s="31">
        <v>36.299999999999997</v>
      </c>
      <c r="D143" s="77">
        <v>5.9499999999999997E-2</v>
      </c>
      <c r="E143" s="77">
        <v>0.28699999999999998</v>
      </c>
      <c r="F143" s="32">
        <f t="shared" ref="F143:F206" si="4">E143-D143</f>
        <v>0.22749999999999998</v>
      </c>
      <c r="G143" s="66">
        <f>(C143/C231)*G11</f>
        <v>4.4719375259531773E-3</v>
      </c>
      <c r="H143" s="67">
        <f t="shared" ref="H143:H206" si="5">G143+F143</f>
        <v>0.23197193752595316</v>
      </c>
      <c r="I143" s="42"/>
      <c r="J143" s="36"/>
      <c r="K143" s="4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 x14ac:dyDescent="0.25">
      <c r="A144" s="29">
        <v>131</v>
      </c>
      <c r="B144" s="30">
        <v>91505759</v>
      </c>
      <c r="C144" s="31">
        <v>64.8</v>
      </c>
      <c r="D144" s="77">
        <v>3.6400000000000002E-2</v>
      </c>
      <c r="E144" s="77">
        <v>0.24199999999999999</v>
      </c>
      <c r="F144" s="32">
        <f t="shared" si="4"/>
        <v>0.2056</v>
      </c>
      <c r="G144" s="66">
        <f>(C144/C231)*G11</f>
        <v>7.9829628562469949E-3</v>
      </c>
      <c r="H144" s="67">
        <f t="shared" si="5"/>
        <v>0.21358296285624701</v>
      </c>
      <c r="I144" s="42"/>
      <c r="J144" s="36"/>
      <c r="K144" s="4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 x14ac:dyDescent="0.25">
      <c r="A145" s="29">
        <v>132</v>
      </c>
      <c r="B145" s="30">
        <v>91505763</v>
      </c>
      <c r="C145" s="31">
        <v>45.5</v>
      </c>
      <c r="D145" s="77">
        <v>6.4000000000000001E-2</v>
      </c>
      <c r="E145" s="77">
        <v>0.115</v>
      </c>
      <c r="F145" s="32">
        <f t="shared" si="4"/>
        <v>5.1000000000000004E-2</v>
      </c>
      <c r="G145" s="66">
        <f>(C145/C231)*G11</f>
        <v>5.6053211413462705E-3</v>
      </c>
      <c r="H145" s="67">
        <f t="shared" si="5"/>
        <v>5.6605321141346275E-2</v>
      </c>
      <c r="I145" s="42"/>
      <c r="J145" s="36"/>
      <c r="K145" s="4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1:22" x14ac:dyDescent="0.25">
      <c r="A146" s="29">
        <v>133</v>
      </c>
      <c r="B146" s="30">
        <v>91557040</v>
      </c>
      <c r="C146" s="31">
        <v>53.1</v>
      </c>
      <c r="D146" s="77">
        <v>0.05</v>
      </c>
      <c r="E146" s="77">
        <v>6.4000000000000001E-2</v>
      </c>
      <c r="F146" s="32">
        <f t="shared" si="4"/>
        <v>1.3999999999999999E-2</v>
      </c>
      <c r="G146" s="66">
        <f>(C146/C231)*G11</f>
        <v>6.5415945627579552E-3</v>
      </c>
      <c r="H146" s="67">
        <f t="shared" si="5"/>
        <v>2.0541594562757955E-2</v>
      </c>
      <c r="I146" s="42"/>
      <c r="J146" s="36"/>
      <c r="K146" s="4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1:22" x14ac:dyDescent="0.25">
      <c r="A147" s="29">
        <v>134</v>
      </c>
      <c r="B147" s="30">
        <v>91557046</v>
      </c>
      <c r="C147" s="31">
        <v>42.7</v>
      </c>
      <c r="D147" s="77">
        <v>6.4000000000000001E-2</v>
      </c>
      <c r="E147" s="77">
        <v>6.4000000000000001E-2</v>
      </c>
      <c r="F147" s="32">
        <f t="shared" si="4"/>
        <v>0</v>
      </c>
      <c r="G147" s="66">
        <f>(C147/C231)*G11</f>
        <v>5.260378301878808E-3</v>
      </c>
      <c r="H147" s="67">
        <f t="shared" si="5"/>
        <v>5.260378301878808E-3</v>
      </c>
      <c r="I147" s="42"/>
      <c r="J147" s="36"/>
      <c r="K147" s="4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1:22" x14ac:dyDescent="0.25">
      <c r="A148" s="29">
        <v>135</v>
      </c>
      <c r="B148" s="30">
        <v>91557050</v>
      </c>
      <c r="C148" s="31">
        <v>77</v>
      </c>
      <c r="D148" s="77">
        <v>4.3999999999999997E-2</v>
      </c>
      <c r="E148" s="77">
        <v>9.0999999999999998E-2</v>
      </c>
      <c r="F148" s="32">
        <f t="shared" si="4"/>
        <v>4.7E-2</v>
      </c>
      <c r="G148" s="66">
        <f>(C148/C231)*G11</f>
        <v>9.4859280853552257E-3</v>
      </c>
      <c r="H148" s="67">
        <f t="shared" si="5"/>
        <v>5.6485928085355228E-2</v>
      </c>
      <c r="I148" s="42"/>
      <c r="J148" s="36"/>
      <c r="K148" s="4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1:22" x14ac:dyDescent="0.25">
      <c r="A149" s="29">
        <v>136</v>
      </c>
      <c r="B149" s="30">
        <v>91557049</v>
      </c>
      <c r="C149" s="31">
        <v>77.3</v>
      </c>
      <c r="D149" s="77">
        <v>9.0999999999999998E-2</v>
      </c>
      <c r="E149" s="77">
        <v>0.13600000000000001</v>
      </c>
      <c r="F149" s="32">
        <f t="shared" si="4"/>
        <v>4.5000000000000012E-2</v>
      </c>
      <c r="G149" s="66">
        <f>(C149/C231)*G11</f>
        <v>9.5228862467267392E-3</v>
      </c>
      <c r="H149" s="67">
        <f t="shared" si="5"/>
        <v>5.452288624672675E-2</v>
      </c>
      <c r="I149" s="42"/>
      <c r="J149" s="36"/>
      <c r="K149" s="4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1:22" x14ac:dyDescent="0.25">
      <c r="A150" s="29">
        <v>137</v>
      </c>
      <c r="B150" s="30">
        <v>91557045</v>
      </c>
      <c r="C150" s="31">
        <v>47</v>
      </c>
      <c r="D150" s="77">
        <v>1.9E-2</v>
      </c>
      <c r="E150" s="77">
        <v>0.14299999999999999</v>
      </c>
      <c r="F150" s="32">
        <f t="shared" si="4"/>
        <v>0.12399999999999999</v>
      </c>
      <c r="G150" s="66">
        <f>(C150/C231)*G11</f>
        <v>5.7901119482038389E-3</v>
      </c>
      <c r="H150" s="67">
        <f t="shared" si="5"/>
        <v>0.12979011194820383</v>
      </c>
      <c r="I150" s="42"/>
      <c r="J150" s="36"/>
      <c r="K150" s="4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 x14ac:dyDescent="0.25">
      <c r="A151" s="29">
        <v>138</v>
      </c>
      <c r="B151" s="30">
        <v>91557039</v>
      </c>
      <c r="C151" s="31">
        <v>51.9</v>
      </c>
      <c r="D151" s="77">
        <v>4.4999999999999998E-2</v>
      </c>
      <c r="E151" s="77">
        <v>0.14000000000000001</v>
      </c>
      <c r="F151" s="32">
        <f t="shared" si="4"/>
        <v>9.5000000000000015E-2</v>
      </c>
      <c r="G151" s="66">
        <f>(C151/C231)*G11</f>
        <v>6.3937619172718986E-3</v>
      </c>
      <c r="H151" s="67">
        <f t="shared" si="5"/>
        <v>0.10139376191727191</v>
      </c>
      <c r="I151" s="42"/>
      <c r="J151" s="36"/>
      <c r="K151" s="4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 x14ac:dyDescent="0.25">
      <c r="A152" s="29">
        <v>139</v>
      </c>
      <c r="B152" s="30">
        <v>91557036</v>
      </c>
      <c r="C152" s="31">
        <v>47.9</v>
      </c>
      <c r="D152" s="77">
        <v>4.2000000000000003E-2</v>
      </c>
      <c r="E152" s="77">
        <v>0.42</v>
      </c>
      <c r="F152" s="32">
        <f t="shared" si="4"/>
        <v>0.378</v>
      </c>
      <c r="G152" s="66">
        <f>(C152/C231)*G11</f>
        <v>5.9009864323183803E-3</v>
      </c>
      <c r="H152" s="67">
        <f t="shared" si="5"/>
        <v>0.3839009864323184</v>
      </c>
      <c r="I152" s="42"/>
      <c r="J152" s="36"/>
      <c r="K152" s="4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 x14ac:dyDescent="0.25">
      <c r="A153" s="29">
        <v>140</v>
      </c>
      <c r="B153" s="30">
        <v>91557035</v>
      </c>
      <c r="C153" s="31">
        <v>44.2</v>
      </c>
      <c r="D153" s="77">
        <v>4.1000000000000002E-2</v>
      </c>
      <c r="E153" s="77">
        <v>4.7E-2</v>
      </c>
      <c r="F153" s="32">
        <f t="shared" si="4"/>
        <v>5.9999999999999984E-3</v>
      </c>
      <c r="G153" s="66">
        <f>(C153/C231)*G11</f>
        <v>5.4451691087363764E-3</v>
      </c>
      <c r="H153" s="67">
        <f t="shared" si="5"/>
        <v>1.1445169108736376E-2</v>
      </c>
      <c r="I153" s="42"/>
      <c r="J153" s="36"/>
      <c r="K153" s="4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 x14ac:dyDescent="0.25">
      <c r="A154" s="29">
        <v>141</v>
      </c>
      <c r="B154" s="30">
        <v>91557042</v>
      </c>
      <c r="C154" s="31">
        <v>64.400000000000006</v>
      </c>
      <c r="D154" s="77">
        <v>4.7E-2</v>
      </c>
      <c r="E154" s="77">
        <v>0.192</v>
      </c>
      <c r="F154" s="32">
        <f t="shared" si="4"/>
        <v>0.14500000000000002</v>
      </c>
      <c r="G154" s="66">
        <f>(C154/C231)*G11</f>
        <v>7.9336853077516447E-3</v>
      </c>
      <c r="H154" s="67">
        <f t="shared" si="5"/>
        <v>0.15293368530775167</v>
      </c>
      <c r="I154" s="42"/>
      <c r="J154" s="36"/>
      <c r="K154" s="4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 x14ac:dyDescent="0.25">
      <c r="A155" s="29">
        <v>142</v>
      </c>
      <c r="B155" s="30">
        <v>91557038</v>
      </c>
      <c r="C155" s="31">
        <v>36.200000000000003</v>
      </c>
      <c r="D155" s="77">
        <v>5.6000000000000001E-2</v>
      </c>
      <c r="E155" s="77">
        <v>6.9000000000000006E-2</v>
      </c>
      <c r="F155" s="32">
        <f t="shared" si="4"/>
        <v>1.3000000000000005E-2</v>
      </c>
      <c r="G155" s="66">
        <f>(C155/C231)*G11</f>
        <v>4.4596181388293406E-3</v>
      </c>
      <c r="H155" s="67">
        <f t="shared" si="5"/>
        <v>1.7459618138829347E-2</v>
      </c>
      <c r="I155" s="42"/>
      <c r="J155" s="36"/>
      <c r="K155" s="4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 x14ac:dyDescent="0.25">
      <c r="A156" s="29">
        <v>143</v>
      </c>
      <c r="B156" s="30">
        <v>91557037</v>
      </c>
      <c r="C156" s="31">
        <v>64.2</v>
      </c>
      <c r="D156" s="77">
        <v>3.5000000000000003E-2</v>
      </c>
      <c r="E156" s="77">
        <v>6.6000000000000003E-2</v>
      </c>
      <c r="F156" s="32">
        <f t="shared" si="4"/>
        <v>3.1E-2</v>
      </c>
      <c r="G156" s="66">
        <f>(C156/C231)*G11</f>
        <v>7.9090465335039679E-3</v>
      </c>
      <c r="H156" s="67">
        <f t="shared" si="5"/>
        <v>3.8909046533503966E-2</v>
      </c>
      <c r="I156" s="42"/>
      <c r="J156" s="36"/>
      <c r="K156" s="4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 x14ac:dyDescent="0.25">
      <c r="A157" s="29">
        <v>144</v>
      </c>
      <c r="B157" s="30">
        <v>91557014</v>
      </c>
      <c r="C157" s="31">
        <v>45.6</v>
      </c>
      <c r="D157" s="77">
        <v>6.6000000000000003E-2</v>
      </c>
      <c r="E157" s="77">
        <v>0.17299999999999999</v>
      </c>
      <c r="F157" s="32">
        <f t="shared" si="4"/>
        <v>0.10699999999999998</v>
      </c>
      <c r="G157" s="66">
        <f>(C157/C231)*G11</f>
        <v>5.6176405284701081E-3</v>
      </c>
      <c r="H157" s="67">
        <f t="shared" si="5"/>
        <v>0.11261764052847009</v>
      </c>
      <c r="I157" s="42"/>
      <c r="J157" s="36"/>
      <c r="K157" s="4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x14ac:dyDescent="0.25">
      <c r="A158" s="29">
        <v>145</v>
      </c>
      <c r="B158" s="30">
        <v>91557139</v>
      </c>
      <c r="C158" s="31">
        <v>53.4</v>
      </c>
      <c r="D158" s="77">
        <v>4.8000000000000001E-2</v>
      </c>
      <c r="E158" s="77">
        <v>6.7000000000000004E-2</v>
      </c>
      <c r="F158" s="32">
        <f t="shared" si="4"/>
        <v>1.9000000000000003E-2</v>
      </c>
      <c r="G158" s="66">
        <f>(C158/C231)*G11</f>
        <v>6.5785527241294687E-3</v>
      </c>
      <c r="H158" s="67">
        <f t="shared" si="5"/>
        <v>2.5578552724129473E-2</v>
      </c>
      <c r="I158" s="42"/>
      <c r="J158" s="36"/>
      <c r="K158" s="4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 x14ac:dyDescent="0.25">
      <c r="A159" s="29">
        <v>146</v>
      </c>
      <c r="B159" s="30">
        <v>91557143</v>
      </c>
      <c r="C159" s="31">
        <v>42.7</v>
      </c>
      <c r="D159" s="77">
        <v>6.7000000000000004E-2</v>
      </c>
      <c r="E159" s="77">
        <v>0.18</v>
      </c>
      <c r="F159" s="32">
        <f t="shared" si="4"/>
        <v>0.11299999999999999</v>
      </c>
      <c r="G159" s="66">
        <f>(C159/C231)*G11</f>
        <v>5.260378301878808E-3</v>
      </c>
      <c r="H159" s="67">
        <f t="shared" si="5"/>
        <v>0.1182603783018788</v>
      </c>
      <c r="I159" s="42"/>
      <c r="J159" s="36"/>
      <c r="K159" s="4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x14ac:dyDescent="0.25">
      <c r="A160" s="29">
        <v>147</v>
      </c>
      <c r="B160" s="30">
        <v>91557146</v>
      </c>
      <c r="C160" s="31">
        <v>76.900000000000006</v>
      </c>
      <c r="D160" s="77">
        <v>5.7000000000000002E-2</v>
      </c>
      <c r="E160" s="77">
        <v>0.34699999999999998</v>
      </c>
      <c r="F160" s="32">
        <f t="shared" si="4"/>
        <v>0.28999999999999998</v>
      </c>
      <c r="G160" s="66">
        <f>(C160/C231)*G11</f>
        <v>9.4736086982313891E-3</v>
      </c>
      <c r="H160" s="67">
        <f t="shared" si="5"/>
        <v>0.29947360869823136</v>
      </c>
      <c r="I160" s="42"/>
      <c r="J160" s="36"/>
      <c r="K160" s="4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 x14ac:dyDescent="0.25">
      <c r="A161" s="29">
        <v>148</v>
      </c>
      <c r="B161" s="30">
        <v>91557142</v>
      </c>
      <c r="C161" s="31">
        <v>77.599999999999994</v>
      </c>
      <c r="D161" s="77">
        <v>0.11700000000000001</v>
      </c>
      <c r="E161" s="77">
        <v>0.11799999999999999</v>
      </c>
      <c r="F161" s="32">
        <f t="shared" si="4"/>
        <v>9.9999999999998701E-4</v>
      </c>
      <c r="G161" s="66">
        <f>(C161/C231)*G11</f>
        <v>9.5598444080982527E-3</v>
      </c>
      <c r="H161" s="67">
        <f t="shared" si="5"/>
        <v>1.055984440809824E-2</v>
      </c>
      <c r="I161" s="42"/>
      <c r="J161" s="36"/>
      <c r="K161" s="4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 x14ac:dyDescent="0.25">
      <c r="A162" s="29">
        <v>149</v>
      </c>
      <c r="B162" s="30">
        <v>91557141</v>
      </c>
      <c r="C162" s="31">
        <v>47</v>
      </c>
      <c r="D162" s="77">
        <v>0.11799999999999999</v>
      </c>
      <c r="E162" s="77">
        <v>0.11799999999999999</v>
      </c>
      <c r="F162" s="32">
        <f t="shared" si="4"/>
        <v>0</v>
      </c>
      <c r="G162" s="66">
        <f>(C162/C231)*G11</f>
        <v>5.7901119482038389E-3</v>
      </c>
      <c r="H162" s="67">
        <f t="shared" si="5"/>
        <v>5.7901119482038389E-3</v>
      </c>
      <c r="I162" s="42"/>
      <c r="J162" s="36"/>
      <c r="K162" s="4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 x14ac:dyDescent="0.25">
      <c r="A163" s="29">
        <v>150</v>
      </c>
      <c r="B163" s="30">
        <v>91557140</v>
      </c>
      <c r="C163" s="31">
        <v>52.1</v>
      </c>
      <c r="D163" s="77">
        <v>5.5E-2</v>
      </c>
      <c r="E163" s="77">
        <v>5.5E-2</v>
      </c>
      <c r="F163" s="32">
        <f t="shared" si="4"/>
        <v>0</v>
      </c>
      <c r="G163" s="66">
        <f>(C163/C231)*G11</f>
        <v>6.4184006915195746E-3</v>
      </c>
      <c r="H163" s="67">
        <f t="shared" si="5"/>
        <v>6.4184006915195746E-3</v>
      </c>
      <c r="I163" s="42"/>
      <c r="J163" s="36"/>
      <c r="K163" s="4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1:22" x14ac:dyDescent="0.25">
      <c r="A164" s="29">
        <v>151</v>
      </c>
      <c r="B164" s="30">
        <v>91557144</v>
      </c>
      <c r="C164" s="31">
        <v>47.9</v>
      </c>
      <c r="D164" s="77">
        <v>0</v>
      </c>
      <c r="E164" s="77">
        <v>0</v>
      </c>
      <c r="F164" s="32">
        <f t="shared" si="4"/>
        <v>0</v>
      </c>
      <c r="G164" s="66">
        <f>(C164/C231)*G11</f>
        <v>5.9009864323183803E-3</v>
      </c>
      <c r="H164" s="67">
        <f t="shared" si="5"/>
        <v>5.9009864323183803E-3</v>
      </c>
      <c r="I164" s="42"/>
      <c r="J164" s="36"/>
      <c r="K164" s="4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1:22" x14ac:dyDescent="0.25">
      <c r="A165" s="29">
        <v>152</v>
      </c>
      <c r="B165" s="30">
        <v>91557145</v>
      </c>
      <c r="C165" s="31">
        <v>44.6</v>
      </c>
      <c r="D165" s="77">
        <v>0</v>
      </c>
      <c r="E165" s="77">
        <v>5.2999999999999999E-2</v>
      </c>
      <c r="F165" s="32">
        <f t="shared" si="4"/>
        <v>5.2999999999999999E-2</v>
      </c>
      <c r="G165" s="66">
        <f>(C165/C231)*G11</f>
        <v>5.4944466572317283E-3</v>
      </c>
      <c r="H165" s="67">
        <f t="shared" si="5"/>
        <v>5.8494446657231726E-2</v>
      </c>
      <c r="I165" s="42"/>
      <c r="J165" s="36"/>
      <c r="K165" s="4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x14ac:dyDescent="0.25">
      <c r="A166" s="29">
        <v>153</v>
      </c>
      <c r="B166" s="30">
        <v>91557048</v>
      </c>
      <c r="C166" s="31">
        <v>64.7</v>
      </c>
      <c r="D166" s="77">
        <v>0.53</v>
      </c>
      <c r="E166" s="77">
        <v>0.53</v>
      </c>
      <c r="F166" s="32">
        <f t="shared" si="4"/>
        <v>0</v>
      </c>
      <c r="G166" s="66">
        <f>(C166/C231)*G11</f>
        <v>7.9706434691231582E-3</v>
      </c>
      <c r="H166" s="67">
        <f t="shared" si="5"/>
        <v>7.9706434691231582E-3</v>
      </c>
      <c r="I166" s="42"/>
      <c r="J166" s="36"/>
      <c r="K166" s="4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1:22" x14ac:dyDescent="0.25">
      <c r="A167" s="29">
        <v>154</v>
      </c>
      <c r="B167" s="30">
        <v>91557043</v>
      </c>
      <c r="C167" s="31">
        <v>36</v>
      </c>
      <c r="D167" s="77">
        <v>3.2000000000000001E-2</v>
      </c>
      <c r="E167" s="77">
        <v>3.2000000000000001E-2</v>
      </c>
      <c r="F167" s="32">
        <f t="shared" si="4"/>
        <v>0</v>
      </c>
      <c r="G167" s="66">
        <f>(C167/C231)*G11</f>
        <v>4.4349793645816638E-3</v>
      </c>
      <c r="H167" s="67">
        <f t="shared" si="5"/>
        <v>4.4349793645816638E-3</v>
      </c>
      <c r="I167" s="42"/>
      <c r="J167" s="36"/>
      <c r="K167" s="4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1:22" x14ac:dyDescent="0.25">
      <c r="A168" s="29">
        <v>155</v>
      </c>
      <c r="B168" s="30">
        <v>91557047</v>
      </c>
      <c r="C168" s="31">
        <v>64.599999999999994</v>
      </c>
      <c r="D168" s="77">
        <v>0</v>
      </c>
      <c r="E168" s="77">
        <v>0.14799999999999999</v>
      </c>
      <c r="F168" s="32">
        <f t="shared" si="4"/>
        <v>0.14799999999999999</v>
      </c>
      <c r="G168" s="66">
        <f>(C168/C231)*G11</f>
        <v>7.9583240819993181E-3</v>
      </c>
      <c r="H168" s="67">
        <f t="shared" si="5"/>
        <v>0.15595832408199931</v>
      </c>
      <c r="I168" s="42"/>
      <c r="J168" s="36"/>
      <c r="K168" s="4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</row>
    <row r="169" spans="1:22" x14ac:dyDescent="0.25">
      <c r="A169" s="29">
        <v>156</v>
      </c>
      <c r="B169" s="30">
        <v>91557044</v>
      </c>
      <c r="C169" s="31">
        <v>45.2</v>
      </c>
      <c r="D169" s="77">
        <v>8.2000000000000003E-2</v>
      </c>
      <c r="E169" s="77">
        <v>0.16200000000000001</v>
      </c>
      <c r="F169" s="32">
        <f t="shared" si="4"/>
        <v>0.08</v>
      </c>
      <c r="G169" s="66">
        <f>(C169/C231)*G11</f>
        <v>5.5683629799747562E-3</v>
      </c>
      <c r="H169" s="67">
        <f t="shared" si="5"/>
        <v>8.5568362979974763E-2</v>
      </c>
      <c r="I169" s="42"/>
      <c r="J169" s="36"/>
      <c r="K169" s="4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1:22" x14ac:dyDescent="0.25">
      <c r="A170" s="29">
        <v>157</v>
      </c>
      <c r="B170" s="30">
        <v>91557134</v>
      </c>
      <c r="C170" s="31">
        <v>53.3</v>
      </c>
      <c r="D170" s="77">
        <v>6.2E-2</v>
      </c>
      <c r="E170" s="77">
        <v>6.2E-2</v>
      </c>
      <c r="F170" s="32">
        <f t="shared" si="4"/>
        <v>0</v>
      </c>
      <c r="G170" s="66">
        <f>(C170/C231)*G11</f>
        <v>6.5662333370056294E-3</v>
      </c>
      <c r="H170" s="67">
        <f t="shared" si="5"/>
        <v>6.5662333370056294E-3</v>
      </c>
      <c r="I170" s="42"/>
      <c r="J170" s="36"/>
      <c r="K170" s="4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</row>
    <row r="171" spans="1:22" x14ac:dyDescent="0.25">
      <c r="A171" s="29">
        <v>158</v>
      </c>
      <c r="B171" s="30">
        <v>91557005</v>
      </c>
      <c r="C171" s="31">
        <v>42.7</v>
      </c>
      <c r="D171" s="77">
        <v>0</v>
      </c>
      <c r="E171" s="77">
        <v>0</v>
      </c>
      <c r="F171" s="32">
        <f t="shared" si="4"/>
        <v>0</v>
      </c>
      <c r="G171" s="66">
        <f>(C171/C231)*G11</f>
        <v>5.260378301878808E-3</v>
      </c>
      <c r="H171" s="67">
        <f t="shared" si="5"/>
        <v>5.260378301878808E-3</v>
      </c>
      <c r="I171" s="42"/>
      <c r="J171" s="36"/>
      <c r="K171" s="4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1:22" x14ac:dyDescent="0.25">
      <c r="A172" s="29">
        <v>159</v>
      </c>
      <c r="B172" s="30">
        <v>91557006</v>
      </c>
      <c r="C172" s="31">
        <v>77.099999999999994</v>
      </c>
      <c r="D172" s="77">
        <v>0</v>
      </c>
      <c r="E172" s="77">
        <v>0</v>
      </c>
      <c r="F172" s="32">
        <f t="shared" si="4"/>
        <v>0</v>
      </c>
      <c r="G172" s="66">
        <f>(C172/C231)*G11</f>
        <v>9.4982474724790624E-3</v>
      </c>
      <c r="H172" s="67">
        <f t="shared" si="5"/>
        <v>9.4982474724790624E-3</v>
      </c>
      <c r="I172" s="42"/>
      <c r="J172" s="36"/>
      <c r="K172" s="4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</row>
    <row r="173" spans="1:22" x14ac:dyDescent="0.25">
      <c r="A173" s="29">
        <v>160</v>
      </c>
      <c r="B173" s="30">
        <v>91557003</v>
      </c>
      <c r="C173" s="31">
        <v>77.7</v>
      </c>
      <c r="D173" s="77">
        <v>0</v>
      </c>
      <c r="E173" s="77">
        <v>0</v>
      </c>
      <c r="F173" s="32">
        <f t="shared" si="4"/>
        <v>0</v>
      </c>
      <c r="G173" s="66">
        <f>(C173/C231)*G11</f>
        <v>9.5721637952220929E-3</v>
      </c>
      <c r="H173" s="67">
        <f t="shared" si="5"/>
        <v>9.5721637952220929E-3</v>
      </c>
      <c r="I173" s="42"/>
      <c r="J173" s="36"/>
      <c r="K173" s="4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2" x14ac:dyDescent="0.25">
      <c r="A174" s="29">
        <v>161</v>
      </c>
      <c r="B174" s="30">
        <v>91557004</v>
      </c>
      <c r="C174" s="31">
        <v>46.9</v>
      </c>
      <c r="D174" s="77">
        <v>0</v>
      </c>
      <c r="E174" s="77">
        <v>0</v>
      </c>
      <c r="F174" s="32">
        <f t="shared" si="4"/>
        <v>0</v>
      </c>
      <c r="G174" s="66">
        <f>(C174/C231)*G11</f>
        <v>5.7777925610800005E-3</v>
      </c>
      <c r="H174" s="67">
        <f t="shared" si="5"/>
        <v>5.7777925610800005E-3</v>
      </c>
      <c r="I174" s="42"/>
      <c r="J174" s="36"/>
      <c r="K174" s="4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1:22" x14ac:dyDescent="0.25">
      <c r="A175" s="29">
        <v>162</v>
      </c>
      <c r="B175" s="30">
        <v>91557132</v>
      </c>
      <c r="C175" s="31">
        <v>52.1</v>
      </c>
      <c r="D175" s="77">
        <v>0.03</v>
      </c>
      <c r="E175" s="77">
        <v>6.4000000000000001E-2</v>
      </c>
      <c r="F175" s="32">
        <f t="shared" si="4"/>
        <v>3.4000000000000002E-2</v>
      </c>
      <c r="G175" s="66">
        <f>(C175/C231)*G11</f>
        <v>6.4184006915195746E-3</v>
      </c>
      <c r="H175" s="67">
        <f t="shared" si="5"/>
        <v>4.0418400691519578E-2</v>
      </c>
      <c r="I175" s="42"/>
      <c r="J175" s="36"/>
      <c r="K175" s="4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2" x14ac:dyDescent="0.25">
      <c r="A176" s="29">
        <v>163</v>
      </c>
      <c r="B176" s="30">
        <v>91557133</v>
      </c>
      <c r="C176" s="31">
        <v>48.3</v>
      </c>
      <c r="D176" s="77">
        <v>0.03</v>
      </c>
      <c r="E176" s="77">
        <v>0.03</v>
      </c>
      <c r="F176" s="32">
        <f t="shared" si="4"/>
        <v>0</v>
      </c>
      <c r="G176" s="66">
        <f>(C176/C231)*G11</f>
        <v>5.9502639808137322E-3</v>
      </c>
      <c r="H176" s="67">
        <f t="shared" si="5"/>
        <v>5.9502639808137322E-3</v>
      </c>
      <c r="I176" s="42"/>
      <c r="J176" s="36"/>
      <c r="K176" s="4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</row>
    <row r="177" spans="1:22" x14ac:dyDescent="0.25">
      <c r="A177" s="29">
        <v>164</v>
      </c>
      <c r="B177" s="30">
        <v>91557131</v>
      </c>
      <c r="C177" s="31">
        <v>44.5</v>
      </c>
      <c r="D177" s="77">
        <v>2.5999999999999999E-2</v>
      </c>
      <c r="E177" s="77">
        <v>2.5999999999999999E-2</v>
      </c>
      <c r="F177" s="32">
        <f t="shared" si="4"/>
        <v>0</v>
      </c>
      <c r="G177" s="66">
        <f>(C177/C231)*G11</f>
        <v>5.4821272701078899E-3</v>
      </c>
      <c r="H177" s="67">
        <f t="shared" si="5"/>
        <v>5.4821272701078899E-3</v>
      </c>
      <c r="I177" s="42"/>
      <c r="J177" s="36"/>
      <c r="K177" s="4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1:22" x14ac:dyDescent="0.25">
      <c r="A178" s="29">
        <v>165</v>
      </c>
      <c r="B178" s="30">
        <v>91557137</v>
      </c>
      <c r="C178" s="31">
        <v>64.5</v>
      </c>
      <c r="D178" s="77">
        <v>5.6000000000000001E-2</v>
      </c>
      <c r="E178" s="77">
        <v>0.191</v>
      </c>
      <c r="F178" s="32">
        <f t="shared" si="4"/>
        <v>0.13500000000000001</v>
      </c>
      <c r="G178" s="66">
        <f>(C178/C231)*G11</f>
        <v>7.9460046948754814E-3</v>
      </c>
      <c r="H178" s="67">
        <f t="shared" si="5"/>
        <v>0.14294600469487548</v>
      </c>
      <c r="I178" s="42"/>
      <c r="J178" s="36"/>
      <c r="K178" s="4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1:22" x14ac:dyDescent="0.25">
      <c r="A179" s="29">
        <v>166</v>
      </c>
      <c r="B179" s="30">
        <v>91557138</v>
      </c>
      <c r="C179" s="31">
        <v>35.700000000000003</v>
      </c>
      <c r="D179" s="77">
        <v>0</v>
      </c>
      <c r="E179" s="77">
        <v>0</v>
      </c>
      <c r="F179" s="32">
        <f t="shared" si="4"/>
        <v>0</v>
      </c>
      <c r="G179" s="66">
        <f>(C179/C231)*G11</f>
        <v>4.3980212032101503E-3</v>
      </c>
      <c r="H179" s="67">
        <f t="shared" si="5"/>
        <v>4.3980212032101503E-3</v>
      </c>
      <c r="I179" s="42"/>
      <c r="J179" s="36"/>
      <c r="K179" s="4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1:22" x14ac:dyDescent="0.25">
      <c r="A180" s="29">
        <v>167</v>
      </c>
      <c r="B180" s="30">
        <v>91557136</v>
      </c>
      <c r="C180" s="31">
        <v>64.400000000000006</v>
      </c>
      <c r="D180" s="77">
        <v>6.5000000000000002E-2</v>
      </c>
      <c r="E180" s="77">
        <v>6.5000000000000002E-2</v>
      </c>
      <c r="F180" s="32">
        <f t="shared" si="4"/>
        <v>0</v>
      </c>
      <c r="G180" s="66">
        <f>(C180/C231)*G11</f>
        <v>7.9336853077516447E-3</v>
      </c>
      <c r="H180" s="67">
        <f t="shared" si="5"/>
        <v>7.9336853077516447E-3</v>
      </c>
      <c r="I180" s="42"/>
      <c r="J180" s="36"/>
      <c r="K180" s="4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1:22" x14ac:dyDescent="0.25">
      <c r="A181" s="29">
        <v>168</v>
      </c>
      <c r="B181" s="30">
        <v>91557135</v>
      </c>
      <c r="C181" s="31">
        <v>45.5</v>
      </c>
      <c r="D181" s="77">
        <v>4.8000000000000001E-2</v>
      </c>
      <c r="E181" s="77">
        <v>4.8000000000000001E-2</v>
      </c>
      <c r="F181" s="32">
        <f t="shared" si="4"/>
        <v>0</v>
      </c>
      <c r="G181" s="66">
        <f>(C181/C231)*G11</f>
        <v>5.6053211413462705E-3</v>
      </c>
      <c r="H181" s="67">
        <f t="shared" si="5"/>
        <v>5.6053211413462705E-3</v>
      </c>
      <c r="I181" s="42"/>
      <c r="J181" s="36"/>
      <c r="K181" s="4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</row>
    <row r="182" spans="1:22" x14ac:dyDescent="0.25">
      <c r="A182" s="29">
        <v>169</v>
      </c>
      <c r="B182" s="30">
        <v>91557011</v>
      </c>
      <c r="C182" s="31">
        <v>53.1</v>
      </c>
      <c r="D182" s="77">
        <v>0</v>
      </c>
      <c r="E182" s="77">
        <v>0</v>
      </c>
      <c r="F182" s="32">
        <f t="shared" si="4"/>
        <v>0</v>
      </c>
      <c r="G182" s="66">
        <f>(C182/C231)*G11</f>
        <v>6.5415945627579552E-3</v>
      </c>
      <c r="H182" s="67">
        <f t="shared" si="5"/>
        <v>6.5415945627579552E-3</v>
      </c>
      <c r="I182" s="42"/>
      <c r="J182" s="36"/>
      <c r="K182" s="4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1:22" x14ac:dyDescent="0.25">
      <c r="A183" s="29">
        <v>170</v>
      </c>
      <c r="B183" s="30">
        <v>91557018</v>
      </c>
      <c r="C183" s="31">
        <v>42.8</v>
      </c>
      <c r="D183" s="77">
        <v>6.5000000000000002E-2</v>
      </c>
      <c r="E183" s="77">
        <v>6.5000000000000002E-2</v>
      </c>
      <c r="F183" s="32">
        <f t="shared" si="4"/>
        <v>0</v>
      </c>
      <c r="G183" s="66">
        <f>(C183/C231)*G11</f>
        <v>5.2726976890026447E-3</v>
      </c>
      <c r="H183" s="67">
        <f t="shared" si="5"/>
        <v>5.2726976890026447E-3</v>
      </c>
      <c r="I183" s="42"/>
      <c r="J183" s="36"/>
      <c r="K183" s="4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</row>
    <row r="184" spans="1:22" x14ac:dyDescent="0.25">
      <c r="A184" s="29">
        <v>171</v>
      </c>
      <c r="B184" s="30">
        <v>91557014</v>
      </c>
      <c r="C184" s="31">
        <v>78.5</v>
      </c>
      <c r="D184" s="77">
        <v>0</v>
      </c>
      <c r="E184" s="77">
        <v>0</v>
      </c>
      <c r="F184" s="32">
        <f t="shared" si="4"/>
        <v>0</v>
      </c>
      <c r="G184" s="66">
        <f>(C184/C231)*G11</f>
        <v>9.670718892212795E-3</v>
      </c>
      <c r="H184" s="67">
        <f t="shared" si="5"/>
        <v>9.670718892212795E-3</v>
      </c>
      <c r="I184" s="42"/>
      <c r="J184" s="36"/>
      <c r="K184" s="4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1:22" x14ac:dyDescent="0.25">
      <c r="A185" s="29">
        <v>172</v>
      </c>
      <c r="B185" s="30">
        <v>91557017</v>
      </c>
      <c r="C185" s="31">
        <v>77.3</v>
      </c>
      <c r="D185" s="77">
        <v>0.109</v>
      </c>
      <c r="E185" s="77">
        <v>0.36599999999999999</v>
      </c>
      <c r="F185" s="32">
        <f t="shared" si="4"/>
        <v>0.25700000000000001</v>
      </c>
      <c r="G185" s="66">
        <f>(C185/C231)*G11</f>
        <v>9.5228862467267392E-3</v>
      </c>
      <c r="H185" s="67">
        <f t="shared" si="5"/>
        <v>0.26652288624672676</v>
      </c>
      <c r="I185" s="42"/>
      <c r="J185" s="36"/>
      <c r="K185" s="4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1:22" x14ac:dyDescent="0.25">
      <c r="A186" s="29">
        <v>173</v>
      </c>
      <c r="B186" s="30">
        <v>91557013</v>
      </c>
      <c r="C186" s="31">
        <v>46.9</v>
      </c>
      <c r="D186" s="77">
        <v>5.3999999999999999E-2</v>
      </c>
      <c r="E186" s="77">
        <v>5.3999999999999999E-2</v>
      </c>
      <c r="F186" s="32">
        <f t="shared" si="4"/>
        <v>0</v>
      </c>
      <c r="G186" s="66">
        <f>(C186/C231)*G11</f>
        <v>5.7777925610800005E-3</v>
      </c>
      <c r="H186" s="67">
        <f t="shared" si="5"/>
        <v>5.7777925610800005E-3</v>
      </c>
      <c r="I186" s="42"/>
      <c r="J186" s="36"/>
      <c r="K186" s="4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1:22" x14ac:dyDescent="0.25">
      <c r="A187" s="29">
        <v>174</v>
      </c>
      <c r="B187" s="30">
        <v>91557012</v>
      </c>
      <c r="C187" s="31">
        <v>52.1</v>
      </c>
      <c r="D187" s="77">
        <v>0</v>
      </c>
      <c r="E187" s="77">
        <v>7.2999999999999995E-2</v>
      </c>
      <c r="F187" s="32">
        <f t="shared" si="4"/>
        <v>7.2999999999999995E-2</v>
      </c>
      <c r="G187" s="66">
        <f>(C187/C231)*G11</f>
        <v>6.4184006915195746E-3</v>
      </c>
      <c r="H187" s="67">
        <f t="shared" si="5"/>
        <v>7.9418400691519564E-2</v>
      </c>
      <c r="I187" s="42"/>
      <c r="J187" s="36"/>
      <c r="K187" s="4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</row>
    <row r="188" spans="1:22" x14ac:dyDescent="0.25">
      <c r="A188" s="29">
        <v>175</v>
      </c>
      <c r="B188" s="30">
        <v>91557015</v>
      </c>
      <c r="C188" s="31">
        <v>48.1</v>
      </c>
      <c r="D188" s="77">
        <v>0</v>
      </c>
      <c r="E188" s="77">
        <v>0.02</v>
      </c>
      <c r="F188" s="32">
        <f t="shared" si="4"/>
        <v>0.02</v>
      </c>
      <c r="G188" s="66">
        <f>(C188/C231)*G11</f>
        <v>5.9256252065660571E-3</v>
      </c>
      <c r="H188" s="67">
        <f t="shared" si="5"/>
        <v>2.5925625206566057E-2</v>
      </c>
      <c r="I188" s="42"/>
      <c r="J188" s="36"/>
      <c r="K188" s="4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1:22" x14ac:dyDescent="0.25">
      <c r="A189" s="29">
        <v>176</v>
      </c>
      <c r="B189" s="30">
        <v>91557016</v>
      </c>
      <c r="C189" s="31">
        <v>44.8</v>
      </c>
      <c r="D189" s="77">
        <v>0</v>
      </c>
      <c r="E189" s="77">
        <v>0</v>
      </c>
      <c r="F189" s="32">
        <f t="shared" si="4"/>
        <v>0</v>
      </c>
      <c r="G189" s="66">
        <f>(C189/C231)*G11</f>
        <v>5.5190854314794034E-3</v>
      </c>
      <c r="H189" s="67">
        <f t="shared" si="5"/>
        <v>5.5190854314794034E-3</v>
      </c>
      <c r="I189" s="42"/>
      <c r="J189" s="36"/>
      <c r="K189" s="4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2" x14ac:dyDescent="0.25">
      <c r="A190" s="29">
        <v>177</v>
      </c>
      <c r="B190" s="30">
        <v>91557010</v>
      </c>
      <c r="C190" s="31">
        <v>64.7</v>
      </c>
      <c r="D190" s="77">
        <v>5.1999999999999998E-2</v>
      </c>
      <c r="E190" s="77">
        <v>0.155</v>
      </c>
      <c r="F190" s="32">
        <f t="shared" si="4"/>
        <v>0.10300000000000001</v>
      </c>
      <c r="G190" s="66">
        <f>(C190/C231)*G11</f>
        <v>7.9706434691231582E-3</v>
      </c>
      <c r="H190" s="67">
        <f t="shared" si="5"/>
        <v>0.11097064346912316</v>
      </c>
      <c r="I190" s="42"/>
      <c r="J190" s="36"/>
      <c r="K190" s="4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1:22" x14ac:dyDescent="0.25">
      <c r="A191" s="29">
        <v>178</v>
      </c>
      <c r="B191" s="30">
        <v>91557007</v>
      </c>
      <c r="C191" s="31">
        <v>36.1</v>
      </c>
      <c r="D191" s="77">
        <v>4.3999999999999997E-2</v>
      </c>
      <c r="E191" s="77">
        <v>4.3999999999999997E-2</v>
      </c>
      <c r="F191" s="32">
        <f t="shared" si="4"/>
        <v>0</v>
      </c>
      <c r="G191" s="66">
        <f>(C191/C231)*G11</f>
        <v>4.4472987517055022E-3</v>
      </c>
      <c r="H191" s="67">
        <f t="shared" si="5"/>
        <v>4.4472987517055022E-3</v>
      </c>
      <c r="I191" s="42"/>
      <c r="J191" s="36"/>
      <c r="K191" s="4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2" x14ac:dyDescent="0.25">
      <c r="A192" s="29">
        <v>179</v>
      </c>
      <c r="B192" s="30">
        <v>91557009</v>
      </c>
      <c r="C192" s="31">
        <v>64.099999999999994</v>
      </c>
      <c r="D192" s="77">
        <v>8.4000000000000005E-2</v>
      </c>
      <c r="E192" s="77">
        <v>8.4000000000000005E-2</v>
      </c>
      <c r="F192" s="32">
        <f t="shared" si="4"/>
        <v>0</v>
      </c>
      <c r="G192" s="66">
        <f>(C192/C231)*G11</f>
        <v>7.8967271463801277E-3</v>
      </c>
      <c r="H192" s="67">
        <f t="shared" si="5"/>
        <v>7.8967271463801277E-3</v>
      </c>
      <c r="I192" s="42"/>
      <c r="J192" s="36"/>
      <c r="K192" s="4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</row>
    <row r="193" spans="1:22" x14ac:dyDescent="0.25">
      <c r="A193" s="29">
        <v>180</v>
      </c>
      <c r="B193" s="30">
        <v>915057008</v>
      </c>
      <c r="C193" s="31">
        <v>45.6</v>
      </c>
      <c r="D193" s="77">
        <v>7.0000000000000007E-2</v>
      </c>
      <c r="E193" s="77">
        <v>7.0000000000000007E-2</v>
      </c>
      <c r="F193" s="32">
        <f t="shared" si="4"/>
        <v>0</v>
      </c>
      <c r="G193" s="66">
        <f>(C193/C231)*G11</f>
        <v>5.6176405284701081E-3</v>
      </c>
      <c r="H193" s="67">
        <f t="shared" si="5"/>
        <v>5.6176405284701081E-3</v>
      </c>
      <c r="I193" s="42"/>
      <c r="J193" s="36"/>
      <c r="K193" s="4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2" x14ac:dyDescent="0.25">
      <c r="A194" s="29">
        <v>181</v>
      </c>
      <c r="B194" s="30">
        <v>91505751</v>
      </c>
      <c r="C194" s="31">
        <v>53.3</v>
      </c>
      <c r="D194" s="77">
        <v>7.0800000000000002E-2</v>
      </c>
      <c r="E194" s="77">
        <v>0.217</v>
      </c>
      <c r="F194" s="32">
        <f t="shared" si="4"/>
        <v>0.1462</v>
      </c>
      <c r="G194" s="66">
        <f>(C194/C231)*G11</f>
        <v>6.5662333370056294E-3</v>
      </c>
      <c r="H194" s="67">
        <f t="shared" si="5"/>
        <v>0.15276623333700562</v>
      </c>
      <c r="I194" s="42"/>
      <c r="J194" s="36"/>
      <c r="K194" s="4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</row>
    <row r="195" spans="1:22" x14ac:dyDescent="0.25">
      <c r="A195" s="29">
        <v>182</v>
      </c>
      <c r="B195" s="30">
        <v>91505742</v>
      </c>
      <c r="C195" s="31">
        <v>43</v>
      </c>
      <c r="D195" s="77">
        <v>6.2E-2</v>
      </c>
      <c r="E195" s="77">
        <v>0.189</v>
      </c>
      <c r="F195" s="32">
        <f t="shared" si="4"/>
        <v>0.127</v>
      </c>
      <c r="G195" s="66">
        <f>(C195/C231)*G11</f>
        <v>5.2973364632503206E-3</v>
      </c>
      <c r="H195" s="67">
        <f t="shared" si="5"/>
        <v>0.13229733646325031</v>
      </c>
      <c r="I195" s="42"/>
      <c r="J195" s="36"/>
      <c r="K195" s="4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1:22" x14ac:dyDescent="0.25">
      <c r="A196" s="29">
        <v>183</v>
      </c>
      <c r="B196" s="30">
        <v>91505745</v>
      </c>
      <c r="C196" s="31">
        <v>77.3</v>
      </c>
      <c r="D196" s="77">
        <v>0</v>
      </c>
      <c r="E196" s="77">
        <v>0</v>
      </c>
      <c r="F196" s="32">
        <f t="shared" si="4"/>
        <v>0</v>
      </c>
      <c r="G196" s="66">
        <f>(C196/C231)*G11</f>
        <v>9.5228862467267392E-3</v>
      </c>
      <c r="H196" s="67">
        <f t="shared" si="5"/>
        <v>9.5228862467267392E-3</v>
      </c>
      <c r="I196" s="42"/>
      <c r="J196" s="36"/>
      <c r="K196" s="4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</row>
    <row r="197" spans="1:22" x14ac:dyDescent="0.25">
      <c r="A197" s="29">
        <v>184</v>
      </c>
      <c r="B197" s="30">
        <v>91505744</v>
      </c>
      <c r="C197" s="31">
        <v>77.900000000000006</v>
      </c>
      <c r="D197" s="77">
        <v>9.1300000000000006E-2</v>
      </c>
      <c r="E197" s="77">
        <v>9.1300000000000006E-2</v>
      </c>
      <c r="F197" s="32">
        <f t="shared" si="4"/>
        <v>0</v>
      </c>
      <c r="G197" s="66">
        <f>(C197/C231)*G11</f>
        <v>9.596802569469768E-3</v>
      </c>
      <c r="H197" s="67">
        <f t="shared" si="5"/>
        <v>9.596802569469768E-3</v>
      </c>
      <c r="I197" s="42"/>
      <c r="J197" s="36"/>
      <c r="K197" s="4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1:22" x14ac:dyDescent="0.25">
      <c r="A198" s="29">
        <v>185</v>
      </c>
      <c r="B198" s="30">
        <v>91505743</v>
      </c>
      <c r="C198" s="31">
        <v>47</v>
      </c>
      <c r="D198" s="77">
        <v>6.5000000000000002E-2</v>
      </c>
      <c r="E198" s="77">
        <v>0.186</v>
      </c>
      <c r="F198" s="32">
        <f t="shared" si="4"/>
        <v>0.121</v>
      </c>
      <c r="G198" s="66">
        <f>(C198/C231)*G11</f>
        <v>5.7901119482038389E-3</v>
      </c>
      <c r="H198" s="67">
        <f t="shared" si="5"/>
        <v>0.12679011194820383</v>
      </c>
      <c r="I198" s="42"/>
      <c r="J198" s="36"/>
      <c r="K198" s="4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</row>
    <row r="199" spans="1:22" x14ac:dyDescent="0.25">
      <c r="A199" s="29">
        <v>186</v>
      </c>
      <c r="B199" s="30">
        <v>91505750</v>
      </c>
      <c r="C199" s="31">
        <v>52.2</v>
      </c>
      <c r="D199" s="77">
        <v>5.5E-2</v>
      </c>
      <c r="E199" s="77">
        <v>0.159</v>
      </c>
      <c r="F199" s="32">
        <f t="shared" si="4"/>
        <v>0.10400000000000001</v>
      </c>
      <c r="G199" s="66">
        <f>(C199/C231)*G11</f>
        <v>6.4307200786434138E-3</v>
      </c>
      <c r="H199" s="67">
        <f t="shared" si="5"/>
        <v>0.11043072007864342</v>
      </c>
      <c r="I199" s="42"/>
      <c r="J199" s="36"/>
      <c r="K199" s="4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1:22" x14ac:dyDescent="0.25">
      <c r="A200" s="29">
        <v>187</v>
      </c>
      <c r="B200" s="30">
        <v>91505752</v>
      </c>
      <c r="C200" s="31">
        <v>48.3</v>
      </c>
      <c r="D200" s="77">
        <v>0</v>
      </c>
      <c r="E200" s="77">
        <v>0</v>
      </c>
      <c r="F200" s="32">
        <f>E200-D200</f>
        <v>0</v>
      </c>
      <c r="G200" s="66">
        <f>(C200/C231)*G11</f>
        <v>5.9502639808137322E-3</v>
      </c>
      <c r="H200" s="67">
        <f t="shared" si="5"/>
        <v>5.9502639808137322E-3</v>
      </c>
      <c r="I200" s="42"/>
      <c r="J200" s="36"/>
      <c r="K200" s="37"/>
      <c r="L200" s="38"/>
      <c r="M200" s="27"/>
      <c r="N200" s="27"/>
      <c r="O200" s="27"/>
      <c r="P200" s="27"/>
      <c r="Q200" s="27"/>
      <c r="R200" s="27"/>
      <c r="S200" s="27"/>
      <c r="T200" s="27"/>
      <c r="U200" s="27"/>
      <c r="V200" s="27"/>
    </row>
    <row r="201" spans="1:22" x14ac:dyDescent="0.25">
      <c r="A201" s="29">
        <v>188</v>
      </c>
      <c r="B201" s="30">
        <v>91505753</v>
      </c>
      <c r="C201" s="31">
        <v>44.8</v>
      </c>
      <c r="D201" s="77">
        <v>4.7E-2</v>
      </c>
      <c r="E201" s="77">
        <v>4.7E-2</v>
      </c>
      <c r="F201" s="32">
        <f t="shared" si="4"/>
        <v>0</v>
      </c>
      <c r="G201" s="66">
        <f>(C201/C231)*G11</f>
        <v>5.5190854314794034E-3</v>
      </c>
      <c r="H201" s="67">
        <f t="shared" si="5"/>
        <v>5.5190854314794034E-3</v>
      </c>
      <c r="I201" s="42"/>
      <c r="J201" s="36"/>
      <c r="K201" s="4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1:22" x14ac:dyDescent="0.25">
      <c r="A202" s="29">
        <v>189</v>
      </c>
      <c r="B202" s="30">
        <v>91505757</v>
      </c>
      <c r="C202" s="31">
        <v>64.7</v>
      </c>
      <c r="D202" s="77">
        <v>6.5000000000000002E-2</v>
      </c>
      <c r="E202" s="77">
        <v>6.5000000000000002E-2</v>
      </c>
      <c r="F202" s="32">
        <f t="shared" si="4"/>
        <v>0</v>
      </c>
      <c r="G202" s="66">
        <f>(C202/C231)*G11</f>
        <v>7.9706434691231582E-3</v>
      </c>
      <c r="H202" s="67">
        <f t="shared" si="5"/>
        <v>7.9706434691231582E-3</v>
      </c>
      <c r="I202" s="42"/>
      <c r="J202" s="36"/>
      <c r="K202" s="4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</row>
    <row r="203" spans="1:22" x14ac:dyDescent="0.25">
      <c r="A203" s="29">
        <v>190</v>
      </c>
      <c r="B203" s="30">
        <v>91505754</v>
      </c>
      <c r="C203" s="31">
        <v>36.1</v>
      </c>
      <c r="D203" s="77">
        <v>4.2000000000000003E-2</v>
      </c>
      <c r="E203" s="77">
        <v>4.2000000000000003E-2</v>
      </c>
      <c r="F203" s="32">
        <f t="shared" si="4"/>
        <v>0</v>
      </c>
      <c r="G203" s="66">
        <f>(C203/C231)*G11</f>
        <v>4.4472987517055022E-3</v>
      </c>
      <c r="H203" s="67">
        <f t="shared" si="5"/>
        <v>4.4472987517055022E-3</v>
      </c>
      <c r="I203" s="42"/>
      <c r="J203" s="36"/>
      <c r="K203" s="4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1:22" x14ac:dyDescent="0.25">
      <c r="A204" s="29">
        <v>191</v>
      </c>
      <c r="B204" s="30">
        <v>91505755</v>
      </c>
      <c r="C204" s="31">
        <v>64.7</v>
      </c>
      <c r="D204" s="77">
        <v>0</v>
      </c>
      <c r="E204" s="77">
        <v>0</v>
      </c>
      <c r="F204" s="32">
        <f t="shared" si="4"/>
        <v>0</v>
      </c>
      <c r="G204" s="66">
        <f>(C204/C231)*G11</f>
        <v>7.9706434691231582E-3</v>
      </c>
      <c r="H204" s="67">
        <f t="shared" si="5"/>
        <v>7.9706434691231582E-3</v>
      </c>
      <c r="I204" s="42"/>
      <c r="J204" s="36"/>
      <c r="K204" s="4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</row>
    <row r="205" spans="1:22" x14ac:dyDescent="0.25">
      <c r="A205" s="29">
        <v>192</v>
      </c>
      <c r="B205" s="30">
        <v>91505756</v>
      </c>
      <c r="C205" s="31">
        <v>45.5</v>
      </c>
      <c r="D205" s="77">
        <v>0</v>
      </c>
      <c r="E205" s="77">
        <v>0</v>
      </c>
      <c r="F205" s="32">
        <f t="shared" si="4"/>
        <v>0</v>
      </c>
      <c r="G205" s="66">
        <f>(C205/C231)*G11</f>
        <v>5.6053211413462705E-3</v>
      </c>
      <c r="H205" s="67">
        <f t="shared" si="5"/>
        <v>5.6053211413462705E-3</v>
      </c>
      <c r="I205" s="42"/>
      <c r="J205" s="36"/>
      <c r="K205" s="3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1:22" x14ac:dyDescent="0.25">
      <c r="A206" s="29">
        <v>193</v>
      </c>
      <c r="B206" s="30">
        <v>91505749</v>
      </c>
      <c r="C206" s="31">
        <v>53.3</v>
      </c>
      <c r="D206" s="77">
        <v>8.7499999999999994E-2</v>
      </c>
      <c r="E206" s="77">
        <v>8.7499999999999994E-2</v>
      </c>
      <c r="F206" s="32">
        <f t="shared" si="4"/>
        <v>0</v>
      </c>
      <c r="G206" s="66">
        <f>(C206/C231)*G11</f>
        <v>6.5662333370056294E-3</v>
      </c>
      <c r="H206" s="67">
        <f t="shared" si="5"/>
        <v>6.5662333370056294E-3</v>
      </c>
      <c r="I206" s="42"/>
      <c r="J206" s="36"/>
      <c r="K206" s="4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</row>
    <row r="207" spans="1:22" x14ac:dyDescent="0.25">
      <c r="A207" s="29">
        <v>194</v>
      </c>
      <c r="B207" s="30">
        <v>91557078</v>
      </c>
      <c r="C207" s="31">
        <v>43</v>
      </c>
      <c r="D207" s="77">
        <v>9.0999999999999998E-2</v>
      </c>
      <c r="E207" s="77">
        <v>9.0999999999999998E-2</v>
      </c>
      <c r="F207" s="32">
        <f t="shared" ref="F207:F217" si="6">E207-D207</f>
        <v>0</v>
      </c>
      <c r="G207" s="66">
        <f>(C207/C231)*G11</f>
        <v>5.2973364632503206E-3</v>
      </c>
      <c r="H207" s="67">
        <f t="shared" ref="H207:H217" si="7">G207+F207</f>
        <v>5.2973364632503206E-3</v>
      </c>
      <c r="I207" s="42"/>
      <c r="J207" s="36"/>
      <c r="K207" s="4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1:22" x14ac:dyDescent="0.25">
      <c r="A208" s="29">
        <v>195</v>
      </c>
      <c r="B208" s="30">
        <v>91557082</v>
      </c>
      <c r="C208" s="31">
        <v>77.2</v>
      </c>
      <c r="D208" s="77">
        <v>0</v>
      </c>
      <c r="E208" s="77">
        <v>0.19700000000000001</v>
      </c>
      <c r="F208" s="32">
        <f t="shared" si="6"/>
        <v>0.19700000000000001</v>
      </c>
      <c r="G208" s="66">
        <f>(C208/C231)*G11</f>
        <v>9.5105668596029026E-3</v>
      </c>
      <c r="H208" s="67">
        <f t="shared" si="7"/>
        <v>0.20651056685960292</v>
      </c>
      <c r="I208" s="42"/>
      <c r="J208" s="36"/>
      <c r="K208" s="3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</row>
    <row r="209" spans="1:22" x14ac:dyDescent="0.25">
      <c r="A209" s="29">
        <v>196</v>
      </c>
      <c r="B209" s="30">
        <v>91505737</v>
      </c>
      <c r="C209" s="31">
        <v>79</v>
      </c>
      <c r="D209" s="77">
        <v>0</v>
      </c>
      <c r="E209" s="77">
        <v>0</v>
      </c>
      <c r="F209" s="32">
        <f t="shared" si="6"/>
        <v>0</v>
      </c>
      <c r="G209" s="66">
        <f>(C209/C231)*G11</f>
        <v>9.7323158278319853E-3</v>
      </c>
      <c r="H209" s="67">
        <f t="shared" si="7"/>
        <v>9.7323158278319853E-3</v>
      </c>
      <c r="I209" s="42"/>
      <c r="J209" s="36"/>
      <c r="K209" s="3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1:22" x14ac:dyDescent="0.25">
      <c r="A210" s="29">
        <v>197</v>
      </c>
      <c r="B210" s="30">
        <v>91505736</v>
      </c>
      <c r="C210" s="31">
        <v>47.2</v>
      </c>
      <c r="D210" s="77">
        <v>0</v>
      </c>
      <c r="E210" s="77">
        <v>0</v>
      </c>
      <c r="F210" s="32">
        <f t="shared" si="6"/>
        <v>0</v>
      </c>
      <c r="G210" s="66">
        <f>(C210/C231)*G11</f>
        <v>5.8147507224515158E-3</v>
      </c>
      <c r="H210" s="67">
        <f t="shared" si="7"/>
        <v>5.8147507224515158E-3</v>
      </c>
      <c r="I210" s="42"/>
      <c r="J210" s="36"/>
      <c r="K210" s="37"/>
      <c r="L210" s="75"/>
      <c r="M210" s="1"/>
      <c r="N210" s="27"/>
      <c r="O210" s="27"/>
      <c r="P210" s="27"/>
      <c r="Q210" s="27"/>
      <c r="R210" s="27"/>
      <c r="S210" s="27"/>
      <c r="T210" s="27"/>
      <c r="U210" s="27"/>
      <c r="V210" s="27"/>
    </row>
    <row r="211" spans="1:22" x14ac:dyDescent="0.25">
      <c r="A211" s="29">
        <v>198</v>
      </c>
      <c r="B211" s="30">
        <v>91505746</v>
      </c>
      <c r="C211" s="31">
        <v>52.2</v>
      </c>
      <c r="D211" s="77">
        <v>0</v>
      </c>
      <c r="E211" s="77">
        <v>0.16600000000000001</v>
      </c>
      <c r="F211" s="32">
        <f t="shared" si="6"/>
        <v>0.16600000000000001</v>
      </c>
      <c r="G211" s="66">
        <f>(C211/C231)*G11</f>
        <v>6.4307200786434138E-3</v>
      </c>
      <c r="H211" s="67">
        <f t="shared" si="7"/>
        <v>0.17243072007864343</v>
      </c>
      <c r="I211" s="42"/>
      <c r="J211" s="36"/>
      <c r="K211" s="37"/>
      <c r="L211" s="75"/>
      <c r="M211" s="2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1:22" x14ac:dyDescent="0.25">
      <c r="A212" s="29">
        <v>199</v>
      </c>
      <c r="B212" s="30">
        <v>91505747</v>
      </c>
      <c r="C212" s="31">
        <v>48.1</v>
      </c>
      <c r="D212" s="77">
        <v>4.8000000000000001E-2</v>
      </c>
      <c r="E212" s="77">
        <v>0.126</v>
      </c>
      <c r="F212" s="32">
        <f t="shared" si="6"/>
        <v>7.8E-2</v>
      </c>
      <c r="G212" s="66">
        <f>(C212/C231)*G11</f>
        <v>5.9256252065660571E-3</v>
      </c>
      <c r="H212" s="67">
        <f t="shared" si="7"/>
        <v>8.392562520656606E-2</v>
      </c>
      <c r="I212" s="42"/>
      <c r="J212" s="36"/>
      <c r="K212" s="4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</row>
    <row r="213" spans="1:22" x14ac:dyDescent="0.25">
      <c r="A213" s="29">
        <v>200</v>
      </c>
      <c r="B213" s="30">
        <v>91505748</v>
      </c>
      <c r="C213" s="31">
        <v>44.9</v>
      </c>
      <c r="D213" s="77">
        <v>4.9000000000000002E-2</v>
      </c>
      <c r="E213" s="77">
        <v>0.20399999999999999</v>
      </c>
      <c r="F213" s="32">
        <f t="shared" si="6"/>
        <v>0.15499999999999997</v>
      </c>
      <c r="G213" s="66">
        <f>(C213/C231)*G11</f>
        <v>5.5314048186032418E-3</v>
      </c>
      <c r="H213" s="67">
        <f t="shared" si="7"/>
        <v>0.1605314048186032</v>
      </c>
      <c r="I213" s="42"/>
      <c r="J213" s="36"/>
      <c r="K213" s="4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1:22" x14ac:dyDescent="0.25">
      <c r="A214" s="29">
        <v>201</v>
      </c>
      <c r="B214" s="30">
        <v>91505741</v>
      </c>
      <c r="C214" s="31">
        <v>64.7</v>
      </c>
      <c r="D214" s="77">
        <v>9.6000000000000002E-2</v>
      </c>
      <c r="E214" s="77">
        <v>9.6000000000000002E-2</v>
      </c>
      <c r="F214" s="32">
        <f>E214-D214</f>
        <v>0</v>
      </c>
      <c r="G214" s="66">
        <f>(C214/C231)*G11</f>
        <v>7.9706434691231582E-3</v>
      </c>
      <c r="H214" s="67">
        <f t="shared" si="7"/>
        <v>7.9706434691231582E-3</v>
      </c>
      <c r="I214" s="42"/>
      <c r="J214" s="36"/>
      <c r="K214" s="40"/>
      <c r="L214" s="3"/>
      <c r="M214" s="27"/>
      <c r="N214" s="27"/>
      <c r="O214" s="27"/>
      <c r="P214" s="27"/>
      <c r="Q214" s="27"/>
      <c r="R214" s="27"/>
      <c r="S214" s="27"/>
      <c r="T214" s="27"/>
      <c r="U214" s="27"/>
      <c r="V214" s="27"/>
    </row>
    <row r="215" spans="1:22" x14ac:dyDescent="0.25">
      <c r="A215" s="29">
        <v>202</v>
      </c>
      <c r="B215" s="30">
        <v>91505740</v>
      </c>
      <c r="C215" s="31">
        <v>35.9</v>
      </c>
      <c r="D215" s="77">
        <v>3.5000000000000003E-2</v>
      </c>
      <c r="E215" s="77">
        <v>9.0999999999999998E-2</v>
      </c>
      <c r="F215" s="32">
        <f t="shared" si="6"/>
        <v>5.5999999999999994E-2</v>
      </c>
      <c r="G215" s="66">
        <f>(C215/C231)*G11</f>
        <v>4.4226599774578254E-3</v>
      </c>
      <c r="H215" s="67">
        <f t="shared" si="7"/>
        <v>6.042265997745782E-2</v>
      </c>
      <c r="I215" s="42"/>
      <c r="J215" s="36"/>
      <c r="K215" s="4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</row>
    <row r="216" spans="1:22" x14ac:dyDescent="0.25">
      <c r="A216" s="29">
        <v>203</v>
      </c>
      <c r="B216" s="30">
        <v>91505739</v>
      </c>
      <c r="C216" s="31">
        <v>64.7</v>
      </c>
      <c r="D216" s="77">
        <v>6.8000000000000005E-2</v>
      </c>
      <c r="E216" s="77">
        <v>6.8000000000000005E-2</v>
      </c>
      <c r="F216" s="32">
        <f t="shared" si="6"/>
        <v>0</v>
      </c>
      <c r="G216" s="66">
        <f>(C216/C231)*G11</f>
        <v>7.9706434691231582E-3</v>
      </c>
      <c r="H216" s="67">
        <f t="shared" si="7"/>
        <v>7.9706434691231582E-3</v>
      </c>
      <c r="I216" s="42"/>
      <c r="J216" s="36"/>
      <c r="K216" s="4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</row>
    <row r="217" spans="1:22" x14ac:dyDescent="0.25">
      <c r="A217" s="29">
        <v>204</v>
      </c>
      <c r="B217" s="30">
        <v>91505738</v>
      </c>
      <c r="C217" s="31">
        <v>45.4</v>
      </c>
      <c r="D217" s="77">
        <v>0.13700000000000001</v>
      </c>
      <c r="E217" s="77">
        <v>0.13700000000000001</v>
      </c>
      <c r="F217" s="32">
        <f t="shared" si="6"/>
        <v>0</v>
      </c>
      <c r="G217" s="66">
        <f>(C217/C231)*G11</f>
        <v>5.5930017542224313E-3</v>
      </c>
      <c r="H217" s="67">
        <f t="shared" si="7"/>
        <v>5.5930017542224313E-3</v>
      </c>
      <c r="I217" s="42"/>
      <c r="J217" s="36"/>
      <c r="K217" s="3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1:22" x14ac:dyDescent="0.25">
      <c r="A218" s="41" t="s">
        <v>14</v>
      </c>
      <c r="B218" s="79"/>
      <c r="C218" s="43">
        <f>SUM(C14:C217)</f>
        <v>11098.300000000005</v>
      </c>
      <c r="D218" s="80">
        <f t="shared" ref="D218:G218" si="8">SUM(D14:D217)</f>
        <v>7.395500000000002</v>
      </c>
      <c r="E218" s="80">
        <f t="shared" si="8"/>
        <v>17.737800000000007</v>
      </c>
      <c r="F218" s="80">
        <f t="shared" si="8"/>
        <v>10.342299999999996</v>
      </c>
      <c r="G218" s="80">
        <f t="shared" si="8"/>
        <v>1.3672425411649067</v>
      </c>
      <c r="H218" s="80">
        <f>SUM(H14:H217)</f>
        <v>11.709542541164911</v>
      </c>
      <c r="I218" s="65"/>
      <c r="J218" s="36"/>
      <c r="K218" s="3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</row>
    <row r="219" spans="1:22" x14ac:dyDescent="0.25">
      <c r="A219" s="217" t="s">
        <v>19</v>
      </c>
      <c r="B219" s="218"/>
      <c r="C219" s="218"/>
      <c r="D219" s="218"/>
      <c r="E219" s="218"/>
      <c r="F219" s="218"/>
      <c r="G219" s="218"/>
      <c r="H219" s="218"/>
      <c r="I219" s="42"/>
      <c r="J219" s="36"/>
      <c r="K219" s="4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1:22" x14ac:dyDescent="0.25">
      <c r="A220" s="43">
        <v>1</v>
      </c>
      <c r="B220" s="30">
        <v>91557083</v>
      </c>
      <c r="C220" s="88">
        <v>112.4</v>
      </c>
      <c r="D220" s="33">
        <v>0</v>
      </c>
      <c r="E220" s="33">
        <v>0</v>
      </c>
      <c r="F220" s="32">
        <f>E220-D220</f>
        <v>0</v>
      </c>
      <c r="G220" s="34">
        <f>(C220/C231)*G11</f>
        <v>1.3846991127193863E-2</v>
      </c>
      <c r="H220" s="35">
        <f>G220+F220</f>
        <v>1.3846991127193863E-2</v>
      </c>
      <c r="I220" s="42"/>
      <c r="J220" s="36"/>
      <c r="K220" s="3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</row>
    <row r="221" spans="1:22" x14ac:dyDescent="0.25">
      <c r="A221" s="43">
        <v>2</v>
      </c>
      <c r="B221" s="30">
        <v>91557080</v>
      </c>
      <c r="C221" s="88">
        <v>38.4</v>
      </c>
      <c r="D221" s="33">
        <v>4.0000000000000001E-3</v>
      </c>
      <c r="E221" s="33">
        <v>4.0000000000000001E-3</v>
      </c>
      <c r="F221" s="32">
        <f t="shared" ref="F221:F229" si="9">E221-D221</f>
        <v>0</v>
      </c>
      <c r="G221" s="34">
        <f>(C221/C231)*G11</f>
        <v>4.7306446555537745E-3</v>
      </c>
      <c r="H221" s="35">
        <f t="shared" ref="H221:H229" si="10">G221+F221</f>
        <v>4.7306446555537745E-3</v>
      </c>
      <c r="I221" s="42"/>
      <c r="J221" s="36"/>
      <c r="K221" s="4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1:22" x14ac:dyDescent="0.25">
      <c r="A222" s="43">
        <v>3</v>
      </c>
      <c r="B222" s="30">
        <v>91557079</v>
      </c>
      <c r="C222" s="88">
        <v>63.4</v>
      </c>
      <c r="D222" s="33">
        <v>0</v>
      </c>
      <c r="E222" s="33">
        <v>0</v>
      </c>
      <c r="F222" s="32">
        <f t="shared" si="9"/>
        <v>0</v>
      </c>
      <c r="G222" s="34">
        <f>(C222/C231)*G11</f>
        <v>7.810491436513264E-3</v>
      </c>
      <c r="H222" s="35">
        <f t="shared" si="10"/>
        <v>7.810491436513264E-3</v>
      </c>
      <c r="I222" s="42"/>
      <c r="J222" s="36"/>
      <c r="K222" s="44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</row>
    <row r="223" spans="1:22" x14ac:dyDescent="0.25">
      <c r="A223" s="43">
        <v>4</v>
      </c>
      <c r="B223" s="30">
        <v>91557077</v>
      </c>
      <c r="C223" s="88">
        <v>109.9</v>
      </c>
      <c r="D223" s="33">
        <v>0</v>
      </c>
      <c r="E223" s="33">
        <v>0</v>
      </c>
      <c r="F223" s="32">
        <f t="shared" si="9"/>
        <v>0</v>
      </c>
      <c r="G223" s="34">
        <f>(C223/C231)*G11</f>
        <v>1.3539006449097914E-2</v>
      </c>
      <c r="H223" s="35">
        <f t="shared" si="10"/>
        <v>1.3539006449097914E-2</v>
      </c>
      <c r="I223" s="42"/>
      <c r="J223" s="36"/>
      <c r="K223" s="4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x14ac:dyDescent="0.25">
      <c r="A224" s="43">
        <v>5</v>
      </c>
      <c r="B224" s="30">
        <v>91557075</v>
      </c>
      <c r="C224" s="88">
        <v>56.9</v>
      </c>
      <c r="D224" s="33">
        <v>0</v>
      </c>
      <c r="E224" s="33">
        <v>0</v>
      </c>
      <c r="F224" s="32">
        <f t="shared" si="9"/>
        <v>0</v>
      </c>
      <c r="G224" s="34">
        <f>(C224/C231)*G11</f>
        <v>7.0097312734637967E-3</v>
      </c>
      <c r="H224" s="35">
        <f t="shared" si="10"/>
        <v>7.0097312734637967E-3</v>
      </c>
      <c r="I224" s="42"/>
      <c r="J224" s="36"/>
      <c r="K224" s="4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</row>
    <row r="225" spans="1:22" x14ac:dyDescent="0.25">
      <c r="A225" s="43">
        <v>6</v>
      </c>
      <c r="B225" s="30">
        <v>91557076</v>
      </c>
      <c r="C225" s="88">
        <v>35</v>
      </c>
      <c r="D225" s="33">
        <v>0</v>
      </c>
      <c r="E225" s="33">
        <v>0</v>
      </c>
      <c r="F225" s="32">
        <f t="shared" si="9"/>
        <v>0</v>
      </c>
      <c r="G225" s="34">
        <f>(C225/C231)*G11</f>
        <v>4.3117854933432849E-3</v>
      </c>
      <c r="H225" s="35">
        <f t="shared" si="10"/>
        <v>4.3117854933432849E-3</v>
      </c>
      <c r="I225" s="42"/>
      <c r="J225" s="36"/>
      <c r="K225" s="4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x14ac:dyDescent="0.25">
      <c r="A226" s="43">
        <v>7</v>
      </c>
      <c r="B226" s="30">
        <v>91557084</v>
      </c>
      <c r="C226" s="88">
        <v>52.2</v>
      </c>
      <c r="D226" s="33">
        <v>0</v>
      </c>
      <c r="E226" s="33">
        <v>7.6999999999999999E-2</v>
      </c>
      <c r="F226" s="32">
        <f t="shared" si="9"/>
        <v>7.6999999999999999E-2</v>
      </c>
      <c r="G226" s="34">
        <f>(C226/C231)*G11</f>
        <v>6.4307200786434138E-3</v>
      </c>
      <c r="H226" s="35">
        <f t="shared" si="10"/>
        <v>8.3430720078643411E-2</v>
      </c>
      <c r="I226" s="42"/>
      <c r="J226" s="36"/>
      <c r="K226" s="4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</row>
    <row r="227" spans="1:22" x14ac:dyDescent="0.25">
      <c r="A227" s="43">
        <v>8</v>
      </c>
      <c r="B227" s="30">
        <v>91557086</v>
      </c>
      <c r="C227" s="88">
        <v>55.9</v>
      </c>
      <c r="D227" s="33">
        <v>0</v>
      </c>
      <c r="E227" s="33">
        <v>0</v>
      </c>
      <c r="F227" s="32">
        <f t="shared" si="9"/>
        <v>0</v>
      </c>
      <c r="G227" s="34">
        <f>(C227/C231)*G11</f>
        <v>6.886537402225416E-3</v>
      </c>
      <c r="H227" s="35">
        <f t="shared" si="10"/>
        <v>6.886537402225416E-3</v>
      </c>
      <c r="I227" s="42"/>
      <c r="J227" s="36"/>
      <c r="K227" s="68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 x14ac:dyDescent="0.25">
      <c r="A228" s="43">
        <v>9</v>
      </c>
      <c r="B228" s="30">
        <v>91504408</v>
      </c>
      <c r="C228" s="88">
        <v>56</v>
      </c>
      <c r="D228" s="33">
        <v>0</v>
      </c>
      <c r="E228" s="33">
        <v>0</v>
      </c>
      <c r="F228" s="32">
        <f t="shared" si="9"/>
        <v>0</v>
      </c>
      <c r="G228" s="34">
        <f>(C228/C231)*G11</f>
        <v>6.8988567893492553E-3</v>
      </c>
      <c r="H228" s="35">
        <f t="shared" si="10"/>
        <v>6.8988567893492553E-3</v>
      </c>
      <c r="I228" s="42"/>
      <c r="J228" s="36"/>
      <c r="K228" s="68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</row>
    <row r="229" spans="1:22" x14ac:dyDescent="0.25">
      <c r="A229" s="43">
        <v>10</v>
      </c>
      <c r="B229" s="30">
        <v>91557085</v>
      </c>
      <c r="C229" s="88">
        <v>121.7</v>
      </c>
      <c r="D229" s="33">
        <v>0</v>
      </c>
      <c r="E229" s="33">
        <v>5.6000000000000001E-2</v>
      </c>
      <c r="F229" s="32">
        <f t="shared" si="9"/>
        <v>5.6000000000000001E-2</v>
      </c>
      <c r="G229" s="34">
        <f>(C229/C231)*G11</f>
        <v>1.4992694129710792E-2</v>
      </c>
      <c r="H229" s="35">
        <f t="shared" si="10"/>
        <v>7.0992694129710793E-2</v>
      </c>
      <c r="I229" s="42"/>
      <c r="J229" s="36"/>
      <c r="K229" s="68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x14ac:dyDescent="0.25">
      <c r="A230" s="45" t="s">
        <v>16</v>
      </c>
      <c r="B230" s="81"/>
      <c r="C230" s="43">
        <f t="shared" ref="C230:H230" si="11">SUM(C220:C229)</f>
        <v>701.80000000000007</v>
      </c>
      <c r="D230" s="80">
        <f t="shared" si="11"/>
        <v>4.0000000000000001E-3</v>
      </c>
      <c r="E230" s="80">
        <f t="shared" si="11"/>
        <v>0.13700000000000001</v>
      </c>
      <c r="F230" s="80">
        <f t="shared" si="11"/>
        <v>0.13300000000000001</v>
      </c>
      <c r="G230" s="80">
        <f t="shared" si="11"/>
        <v>8.6457458835094786E-2</v>
      </c>
      <c r="H230" s="80">
        <f t="shared" si="11"/>
        <v>0.21945745883509477</v>
      </c>
      <c r="I230" s="65"/>
      <c r="J230" s="36"/>
      <c r="K230" s="37"/>
      <c r="L230" s="27"/>
      <c r="M230" s="69"/>
      <c r="N230" s="27"/>
      <c r="O230" s="27"/>
      <c r="P230" s="27"/>
      <c r="Q230" s="27"/>
      <c r="R230" s="27"/>
      <c r="S230" s="27"/>
      <c r="T230" s="27"/>
      <c r="U230" s="27"/>
      <c r="V230" s="27"/>
    </row>
    <row r="231" spans="1:22" x14ac:dyDescent="0.25">
      <c r="A231" s="45" t="s">
        <v>17</v>
      </c>
      <c r="B231" s="81"/>
      <c r="C231" s="43">
        <f t="shared" ref="C231:H231" si="12">C230+C218</f>
        <v>11800.100000000004</v>
      </c>
      <c r="D231" s="80">
        <f t="shared" si="12"/>
        <v>7.3995000000000015</v>
      </c>
      <c r="E231" s="80">
        <f t="shared" si="12"/>
        <v>17.874800000000008</v>
      </c>
      <c r="F231" s="80">
        <f t="shared" si="12"/>
        <v>10.475299999999997</v>
      </c>
      <c r="G231" s="80">
        <f t="shared" si="12"/>
        <v>1.4537000000000015</v>
      </c>
      <c r="H231" s="80">
        <f t="shared" si="12"/>
        <v>11.929000000000006</v>
      </c>
      <c r="I231" s="65"/>
      <c r="J231" s="37"/>
      <c r="K231" s="4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 ht="15.75" x14ac:dyDescent="0.25">
      <c r="A232" s="82"/>
      <c r="B232" s="83"/>
      <c r="C232" s="84"/>
      <c r="D232" s="85"/>
      <c r="E232" s="85"/>
      <c r="F232" s="85"/>
      <c r="G232" s="86"/>
      <c r="H232" s="87"/>
      <c r="I232" s="5"/>
      <c r="J232" s="36"/>
      <c r="K232" s="4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</row>
    <row r="233" spans="1:22" ht="33.75" customHeight="1" x14ac:dyDescent="0.25">
      <c r="A233" s="232" t="s">
        <v>20</v>
      </c>
      <c r="B233" s="233"/>
      <c r="C233" s="84"/>
      <c r="D233" s="228" t="s">
        <v>23</v>
      </c>
      <c r="E233" s="229"/>
      <c r="F233" s="229"/>
      <c r="G233" s="229"/>
      <c r="H233" s="229"/>
      <c r="I233" s="5"/>
      <c r="J233" s="36"/>
      <c r="K233" s="4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 ht="33.75" customHeight="1" x14ac:dyDescent="0.25">
      <c r="A234" s="226" t="s">
        <v>21</v>
      </c>
      <c r="B234" s="227"/>
      <c r="C234" s="84"/>
      <c r="D234" s="228" t="s">
        <v>24</v>
      </c>
      <c r="E234" s="229"/>
      <c r="F234" s="229"/>
      <c r="G234" s="229"/>
      <c r="H234" s="229"/>
      <c r="I234" s="5"/>
      <c r="J234" s="36"/>
      <c r="K234" s="4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</row>
    <row r="235" spans="1:22" ht="46.5" customHeight="1" x14ac:dyDescent="0.25">
      <c r="A235" s="226" t="s">
        <v>22</v>
      </c>
      <c r="B235" s="227"/>
      <c r="C235" s="84"/>
      <c r="D235" s="228" t="s">
        <v>25</v>
      </c>
      <c r="E235" s="229"/>
      <c r="F235" s="229"/>
      <c r="G235" s="229"/>
      <c r="H235" s="229"/>
      <c r="I235" s="5"/>
      <c r="J235" s="36"/>
      <c r="K235" s="4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1:22" ht="21" customHeight="1" x14ac:dyDescent="0.25">
      <c r="A236" s="70"/>
      <c r="B236" s="71"/>
      <c r="C236" s="74"/>
      <c r="D236" s="72"/>
      <c r="E236" s="73"/>
      <c r="F236" s="73"/>
      <c r="G236" s="73"/>
      <c r="H236" s="73"/>
      <c r="I236" s="5"/>
      <c r="J236" s="36"/>
      <c r="K236" s="4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</row>
    <row r="237" spans="1:22" ht="20.25" customHeight="1" x14ac:dyDescent="0.25">
      <c r="A237" s="225"/>
      <c r="B237" s="230"/>
      <c r="C237" s="74"/>
      <c r="D237" s="231"/>
      <c r="E237" s="230"/>
      <c r="F237" s="230"/>
      <c r="G237" s="230"/>
      <c r="H237" s="230"/>
      <c r="I237" s="5"/>
      <c r="J237" s="36"/>
      <c r="K237" s="4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1:22" ht="17.25" customHeight="1" x14ac:dyDescent="0.25">
      <c r="A238" s="219"/>
      <c r="B238" s="220"/>
      <c r="C238" s="74"/>
      <c r="D238" s="221"/>
      <c r="E238" s="222"/>
      <c r="F238" s="222"/>
      <c r="G238" s="222"/>
      <c r="H238" s="222"/>
      <c r="I238" s="5"/>
      <c r="J238" s="37"/>
      <c r="K238" s="4"/>
      <c r="L238" s="46"/>
      <c r="M238" s="74"/>
      <c r="N238" s="75"/>
      <c r="O238" s="2"/>
      <c r="P238" s="75"/>
      <c r="Q238" s="3"/>
      <c r="R238" s="47"/>
      <c r="S238" s="48"/>
      <c r="T238" s="27"/>
      <c r="U238" s="27"/>
      <c r="V238" s="27"/>
    </row>
    <row r="239" spans="1:22" x14ac:dyDescent="0.25">
      <c r="A239" s="74"/>
      <c r="B239" s="46"/>
      <c r="C239" s="74"/>
      <c r="D239" s="75"/>
      <c r="E239" s="75"/>
      <c r="F239" s="75"/>
      <c r="G239" s="47"/>
      <c r="H239" s="48"/>
      <c r="I239" s="5"/>
      <c r="J239" s="36"/>
      <c r="K239" s="4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1:22" x14ac:dyDescent="0.25">
      <c r="A240" s="74"/>
      <c r="B240" s="46"/>
      <c r="C240" s="74"/>
      <c r="D240" s="75"/>
      <c r="E240" s="75"/>
      <c r="F240" s="75"/>
      <c r="G240" s="47"/>
      <c r="H240" s="48"/>
      <c r="I240" s="5"/>
      <c r="J240" s="36"/>
      <c r="K240" s="4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</row>
    <row r="241" spans="1:22" x14ac:dyDescent="0.25">
      <c r="A241" s="74"/>
      <c r="B241" s="46"/>
      <c r="C241" s="74"/>
      <c r="D241" s="75"/>
      <c r="E241" s="75"/>
      <c r="F241" s="75"/>
      <c r="G241" s="47"/>
      <c r="H241" s="48"/>
      <c r="I241" s="5"/>
      <c r="J241" s="36"/>
      <c r="K241" s="4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1:22" x14ac:dyDescent="0.25">
      <c r="A242" s="74"/>
      <c r="B242" s="46"/>
      <c r="C242" s="74"/>
      <c r="D242" s="75"/>
      <c r="E242" s="75"/>
      <c r="F242" s="75"/>
      <c r="G242" s="47"/>
      <c r="H242" s="48"/>
      <c r="I242" s="5"/>
      <c r="J242" s="36"/>
      <c r="K242" s="4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</row>
    <row r="243" spans="1:22" x14ac:dyDescent="0.25">
      <c r="A243" s="74"/>
      <c r="B243" s="46"/>
      <c r="C243" s="74"/>
      <c r="D243" s="75"/>
      <c r="E243" s="75"/>
      <c r="F243" s="75"/>
      <c r="G243" s="47"/>
      <c r="H243" s="48"/>
      <c r="I243" s="5"/>
      <c r="J243" s="36"/>
      <c r="K243" s="4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1:22" x14ac:dyDescent="0.25">
      <c r="A244" s="74"/>
      <c r="B244" s="46"/>
      <c r="C244" s="74"/>
      <c r="D244" s="75"/>
      <c r="E244" s="75"/>
      <c r="F244" s="75"/>
      <c r="G244" s="47"/>
      <c r="H244" s="48"/>
      <c r="I244" s="5"/>
      <c r="J244" s="37"/>
      <c r="K244" s="4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</row>
    <row r="245" spans="1:22" x14ac:dyDescent="0.25">
      <c r="A245" s="74"/>
      <c r="B245" s="46"/>
      <c r="C245" s="74"/>
      <c r="D245" s="75"/>
      <c r="E245" s="75"/>
      <c r="F245" s="75"/>
      <c r="G245" s="47"/>
      <c r="H245" s="48"/>
      <c r="I245" s="5"/>
      <c r="J245" s="36"/>
      <c r="K245" s="4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1:22" x14ac:dyDescent="0.25">
      <c r="A246" s="74"/>
      <c r="B246" s="46"/>
      <c r="C246" s="74"/>
      <c r="D246" s="75"/>
      <c r="E246" s="75"/>
      <c r="F246" s="75"/>
      <c r="G246" s="47"/>
      <c r="H246" s="48"/>
      <c r="I246" s="5"/>
      <c r="J246" s="37"/>
      <c r="K246" s="4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</row>
    <row r="247" spans="1:22" x14ac:dyDescent="0.25">
      <c r="A247" s="74"/>
      <c r="B247" s="46"/>
      <c r="C247" s="74"/>
      <c r="D247" s="75"/>
      <c r="E247" s="75"/>
      <c r="F247" s="75"/>
      <c r="G247" s="47"/>
      <c r="H247" s="48"/>
      <c r="I247" s="5"/>
      <c r="J247" s="36"/>
      <c r="K247" s="3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1:22" x14ac:dyDescent="0.25">
      <c r="A248" s="74"/>
      <c r="B248" s="46"/>
      <c r="C248" s="74"/>
      <c r="D248" s="75"/>
      <c r="E248" s="75"/>
      <c r="F248" s="75"/>
      <c r="G248" s="47"/>
      <c r="H248" s="48"/>
      <c r="I248" s="5"/>
      <c r="J248" s="36"/>
      <c r="K248" s="4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</row>
    <row r="249" spans="1:22" x14ac:dyDescent="0.25">
      <c r="A249" s="74"/>
      <c r="B249" s="46"/>
      <c r="C249" s="74"/>
      <c r="D249" s="75"/>
      <c r="E249" s="75"/>
      <c r="F249" s="75"/>
      <c r="G249" s="47"/>
      <c r="H249" s="48"/>
      <c r="I249" s="5"/>
      <c r="J249" s="36"/>
      <c r="K249" s="4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2" x14ac:dyDescent="0.25">
      <c r="A250" s="74"/>
      <c r="B250" s="46"/>
      <c r="C250" s="74"/>
      <c r="D250" s="75"/>
      <c r="E250" s="75"/>
      <c r="F250" s="75"/>
      <c r="G250" s="47"/>
      <c r="H250" s="48"/>
      <c r="I250" s="5"/>
      <c r="J250" s="36"/>
      <c r="K250" s="4"/>
    </row>
    <row r="251" spans="1:22" x14ac:dyDescent="0.25">
      <c r="A251" s="74"/>
      <c r="B251" s="46"/>
      <c r="C251" s="74"/>
      <c r="D251" s="75"/>
      <c r="E251" s="75"/>
      <c r="F251" s="75"/>
      <c r="G251" s="47"/>
      <c r="H251" s="48"/>
      <c r="I251" s="5"/>
      <c r="J251" s="36"/>
      <c r="K251" s="4"/>
    </row>
    <row r="252" spans="1:22" x14ac:dyDescent="0.25">
      <c r="A252" s="74"/>
      <c r="B252" s="46"/>
      <c r="C252" s="74"/>
      <c r="D252" s="75"/>
      <c r="E252" s="75"/>
      <c r="F252" s="75"/>
      <c r="G252" s="47"/>
      <c r="H252" s="48"/>
      <c r="I252" s="5"/>
      <c r="J252" s="36"/>
      <c r="K252" s="4"/>
    </row>
    <row r="253" spans="1:22" x14ac:dyDescent="0.25">
      <c r="A253" s="74"/>
      <c r="B253" s="46"/>
      <c r="C253" s="74"/>
      <c r="D253" s="75"/>
      <c r="E253" s="75"/>
      <c r="F253" s="75"/>
      <c r="G253" s="47"/>
      <c r="H253" s="48"/>
      <c r="I253" s="5"/>
      <c r="J253" s="37"/>
      <c r="K253" s="4"/>
      <c r="M253" s="49"/>
      <c r="P253" s="49"/>
    </row>
    <row r="254" spans="1:22" x14ac:dyDescent="0.25">
      <c r="A254" s="74"/>
      <c r="B254" s="46"/>
      <c r="C254" s="74"/>
      <c r="D254" s="75"/>
      <c r="E254" s="75"/>
      <c r="F254" s="75"/>
      <c r="G254" s="47"/>
      <c r="H254" s="48"/>
      <c r="I254" s="5"/>
      <c r="J254" s="36"/>
      <c r="K254" s="4"/>
    </row>
    <row r="255" spans="1:22" x14ac:dyDescent="0.25">
      <c r="A255" s="74"/>
      <c r="B255" s="46"/>
      <c r="C255" s="74"/>
      <c r="D255" s="75"/>
      <c r="E255" s="75"/>
      <c r="F255" s="75"/>
      <c r="G255" s="47"/>
      <c r="H255" s="48"/>
      <c r="I255" s="5"/>
      <c r="J255" s="36"/>
      <c r="K255" s="4"/>
    </row>
    <row r="256" spans="1:22" x14ac:dyDescent="0.25">
      <c r="A256" s="74"/>
      <c r="B256" s="46"/>
      <c r="C256" s="74"/>
      <c r="D256" s="75"/>
      <c r="E256" s="75"/>
      <c r="F256" s="75"/>
      <c r="G256" s="47"/>
      <c r="H256" s="48"/>
      <c r="I256" s="5"/>
      <c r="J256" s="36"/>
      <c r="K256" s="4"/>
    </row>
    <row r="257" spans="1:11" x14ac:dyDescent="0.25">
      <c r="A257" s="74"/>
      <c r="B257" s="46"/>
      <c r="C257" s="74"/>
      <c r="D257" s="75"/>
      <c r="E257" s="75"/>
      <c r="F257" s="75"/>
      <c r="G257" s="47"/>
      <c r="H257" s="48"/>
      <c r="I257" s="5"/>
      <c r="J257" s="37"/>
      <c r="K257" s="4"/>
    </row>
    <row r="258" spans="1:11" x14ac:dyDescent="0.25">
      <c r="A258" s="74"/>
      <c r="B258" s="46"/>
      <c r="C258" s="74"/>
      <c r="D258" s="75"/>
      <c r="E258" s="75"/>
      <c r="F258" s="75"/>
      <c r="G258" s="47"/>
      <c r="H258" s="48"/>
      <c r="I258" s="5"/>
      <c r="J258" s="36"/>
      <c r="K258" s="4"/>
    </row>
    <row r="259" spans="1:11" x14ac:dyDescent="0.25">
      <c r="A259" s="74"/>
      <c r="B259" s="46"/>
      <c r="C259" s="74"/>
      <c r="D259" s="75"/>
      <c r="E259" s="75"/>
      <c r="F259" s="75"/>
      <c r="G259" s="47"/>
      <c r="H259" s="48"/>
      <c r="I259" s="5"/>
      <c r="J259" s="36"/>
      <c r="K259" s="4"/>
    </row>
    <row r="260" spans="1:11" x14ac:dyDescent="0.25">
      <c r="A260" s="74"/>
      <c r="B260" s="46"/>
      <c r="C260" s="74"/>
      <c r="D260" s="75"/>
      <c r="E260" s="75"/>
      <c r="F260" s="75"/>
      <c r="G260" s="47"/>
      <c r="H260" s="48"/>
      <c r="I260" s="5"/>
      <c r="J260" s="36"/>
      <c r="K260" s="4"/>
    </row>
    <row r="261" spans="1:11" x14ac:dyDescent="0.25">
      <c r="A261" s="74"/>
      <c r="B261" s="46"/>
      <c r="C261" s="74"/>
      <c r="D261" s="75"/>
      <c r="E261" s="75"/>
      <c r="F261" s="75"/>
      <c r="G261" s="47"/>
      <c r="H261" s="48"/>
      <c r="I261" s="5"/>
      <c r="J261" s="36"/>
      <c r="K261" s="4"/>
    </row>
    <row r="262" spans="1:11" x14ac:dyDescent="0.25">
      <c r="A262" s="74"/>
      <c r="B262" s="46"/>
      <c r="C262" s="74"/>
      <c r="D262" s="75"/>
      <c r="E262" s="75"/>
      <c r="F262" s="75"/>
      <c r="G262" s="47"/>
      <c r="H262" s="48"/>
      <c r="I262" s="5"/>
      <c r="J262" s="36"/>
      <c r="K262" s="4"/>
    </row>
    <row r="263" spans="1:11" x14ac:dyDescent="0.25">
      <c r="A263" s="74"/>
      <c r="B263" s="46"/>
      <c r="C263" s="74"/>
      <c r="D263" s="75"/>
      <c r="E263" s="75"/>
      <c r="F263" s="75"/>
      <c r="G263" s="47"/>
      <c r="H263" s="48"/>
      <c r="I263" s="5"/>
      <c r="J263" s="36"/>
      <c r="K263" s="4"/>
    </row>
    <row r="264" spans="1:11" x14ac:dyDescent="0.25">
      <c r="A264" s="74"/>
      <c r="B264" s="46"/>
      <c r="C264" s="74"/>
      <c r="D264" s="75"/>
      <c r="E264" s="75"/>
      <c r="F264" s="75"/>
      <c r="G264" s="47"/>
      <c r="H264" s="48"/>
      <c r="I264" s="5"/>
      <c r="J264" s="36"/>
      <c r="K264" s="4"/>
    </row>
    <row r="265" spans="1:11" x14ac:dyDescent="0.25">
      <c r="A265" s="74"/>
      <c r="B265" s="46"/>
      <c r="C265" s="74"/>
      <c r="D265" s="75"/>
      <c r="E265" s="75"/>
      <c r="F265" s="75"/>
      <c r="G265" s="47"/>
      <c r="H265" s="48"/>
      <c r="I265" s="5"/>
      <c r="J265" s="36"/>
      <c r="K265" s="4"/>
    </row>
    <row r="266" spans="1:11" x14ac:dyDescent="0.25">
      <c r="A266" s="74"/>
      <c r="B266" s="46"/>
      <c r="C266" s="74"/>
      <c r="D266" s="75"/>
      <c r="E266" s="75"/>
      <c r="F266" s="75"/>
      <c r="G266" s="47"/>
      <c r="H266" s="48"/>
      <c r="I266" s="5"/>
      <c r="J266" s="36"/>
      <c r="K266" s="4"/>
    </row>
    <row r="267" spans="1:11" x14ac:dyDescent="0.25">
      <c r="A267" s="74"/>
      <c r="B267" s="46"/>
      <c r="C267" s="74"/>
      <c r="D267" s="75"/>
      <c r="E267" s="75"/>
      <c r="F267" s="75"/>
      <c r="G267" s="47"/>
      <c r="H267" s="48"/>
      <c r="I267" s="5"/>
      <c r="J267" s="36"/>
      <c r="K267" s="4"/>
    </row>
    <row r="268" spans="1:11" x14ac:dyDescent="0.25">
      <c r="A268" s="74"/>
      <c r="B268" s="46"/>
      <c r="C268" s="74"/>
      <c r="D268" s="75"/>
      <c r="E268" s="75"/>
      <c r="F268" s="75"/>
      <c r="G268" s="47"/>
      <c r="H268" s="48"/>
      <c r="I268" s="5"/>
      <c r="J268" s="36"/>
      <c r="K268" s="4"/>
    </row>
    <row r="269" spans="1:11" x14ac:dyDescent="0.25">
      <c r="A269" s="74"/>
      <c r="B269" s="46"/>
      <c r="C269" s="74"/>
      <c r="D269" s="75"/>
      <c r="E269" s="75"/>
      <c r="F269" s="75"/>
      <c r="G269" s="47"/>
      <c r="H269" s="48"/>
      <c r="I269" s="5"/>
      <c r="J269" s="36"/>
      <c r="K269" s="4"/>
    </row>
    <row r="270" spans="1:11" x14ac:dyDescent="0.25">
      <c r="A270" s="74"/>
      <c r="B270" s="46"/>
      <c r="C270" s="74"/>
      <c r="D270" s="75"/>
      <c r="E270" s="75"/>
      <c r="F270" s="75"/>
      <c r="G270" s="47"/>
      <c r="H270" s="48"/>
      <c r="I270" s="5"/>
      <c r="J270" s="36"/>
      <c r="K270" s="4"/>
    </row>
    <row r="271" spans="1:11" x14ac:dyDescent="0.25">
      <c r="A271" s="74"/>
      <c r="B271" s="46"/>
      <c r="C271" s="74"/>
      <c r="D271" s="75"/>
      <c r="E271" s="75"/>
      <c r="F271" s="75"/>
      <c r="G271" s="47"/>
      <c r="H271" s="48"/>
      <c r="I271" s="5"/>
      <c r="J271" s="36"/>
      <c r="K271" s="4"/>
    </row>
    <row r="272" spans="1:11" x14ac:dyDescent="0.25">
      <c r="A272" s="74"/>
      <c r="B272" s="46"/>
      <c r="C272" s="74"/>
      <c r="D272" s="75"/>
      <c r="E272" s="75"/>
      <c r="F272" s="75"/>
      <c r="G272" s="47"/>
      <c r="H272" s="48"/>
      <c r="I272" s="5"/>
      <c r="J272" s="36"/>
      <c r="K272" s="4"/>
    </row>
    <row r="273" spans="1:11" x14ac:dyDescent="0.25">
      <c r="A273" s="74"/>
      <c r="B273" s="46"/>
      <c r="C273" s="74"/>
      <c r="D273" s="75"/>
      <c r="E273" s="75"/>
      <c r="F273" s="75"/>
      <c r="G273" s="47"/>
      <c r="H273" s="48"/>
      <c r="I273" s="5"/>
      <c r="J273" s="36"/>
      <c r="K273" s="4"/>
    </row>
    <row r="274" spans="1:11" x14ac:dyDescent="0.25">
      <c r="A274" s="74"/>
      <c r="B274" s="46"/>
      <c r="C274" s="74"/>
      <c r="D274" s="75"/>
      <c r="E274" s="75"/>
      <c r="F274" s="75"/>
      <c r="G274" s="47"/>
      <c r="H274" s="48"/>
      <c r="I274" s="5"/>
      <c r="J274" s="37"/>
      <c r="K274" s="4"/>
    </row>
    <row r="275" spans="1:11" x14ac:dyDescent="0.25">
      <c r="A275" s="223"/>
      <c r="B275" s="223"/>
      <c r="C275" s="50"/>
      <c r="D275" s="51"/>
      <c r="E275" s="51"/>
      <c r="F275" s="51"/>
      <c r="G275" s="52"/>
      <c r="H275" s="53"/>
      <c r="I275" s="7"/>
      <c r="J275" s="37"/>
      <c r="K275" s="4"/>
    </row>
    <row r="276" spans="1:11" x14ac:dyDescent="0.25">
      <c r="A276" s="224"/>
      <c r="B276" s="225"/>
      <c r="C276" s="52"/>
      <c r="D276" s="51"/>
      <c r="E276" s="51"/>
      <c r="F276" s="51"/>
      <c r="G276" s="52"/>
      <c r="H276" s="53"/>
      <c r="I276" s="8"/>
      <c r="J276" s="37"/>
      <c r="K276" s="50"/>
    </row>
    <row r="277" spans="1:11" x14ac:dyDescent="0.25">
      <c r="A277" s="54"/>
      <c r="B277" s="55"/>
      <c r="C277" s="54"/>
      <c r="D277" s="56"/>
      <c r="E277" s="57"/>
      <c r="F277" s="57"/>
      <c r="G277" s="56"/>
      <c r="H277" s="56"/>
      <c r="I277" s="9"/>
      <c r="J277" s="36"/>
      <c r="K277" s="44"/>
    </row>
    <row r="278" spans="1:11" x14ac:dyDescent="0.25">
      <c r="A278" s="58"/>
      <c r="B278" s="59"/>
      <c r="C278" s="58"/>
      <c r="D278" s="60"/>
      <c r="E278" s="60"/>
      <c r="F278" s="60"/>
      <c r="G278" s="56"/>
      <c r="H278" s="56"/>
      <c r="I278" s="5"/>
      <c r="J278" s="44"/>
      <c r="K278" s="44"/>
    </row>
    <row r="279" spans="1:11" x14ac:dyDescent="0.25">
      <c r="A279" s="58"/>
      <c r="B279" s="61"/>
      <c r="C279" s="58"/>
      <c r="D279" s="3"/>
      <c r="E279" s="3"/>
      <c r="F279" s="3"/>
      <c r="G279" s="56"/>
      <c r="H279" s="56"/>
      <c r="I279" s="5"/>
      <c r="J279" s="44"/>
      <c r="K279" s="44"/>
    </row>
    <row r="280" spans="1:11" x14ac:dyDescent="0.25">
      <c r="A280" s="27"/>
      <c r="B280" s="61"/>
      <c r="C280" s="27"/>
      <c r="D280" s="27"/>
      <c r="E280" s="27"/>
      <c r="F280" s="27"/>
      <c r="G280" s="27"/>
      <c r="H280" s="27"/>
      <c r="I280" s="5"/>
      <c r="J280" s="44"/>
      <c r="K280" s="44"/>
    </row>
    <row r="281" spans="1:11" x14ac:dyDescent="0.25">
      <c r="A281" s="27"/>
      <c r="B281" s="61"/>
      <c r="C281" s="27"/>
      <c r="D281" s="27"/>
      <c r="E281" s="27"/>
      <c r="F281" s="27"/>
      <c r="G281" s="27"/>
      <c r="H281" s="27"/>
    </row>
    <row r="282" spans="1:11" x14ac:dyDescent="0.25">
      <c r="A282" s="27"/>
      <c r="B282" s="61"/>
      <c r="C282" s="27"/>
      <c r="D282" s="27"/>
      <c r="E282" s="27"/>
      <c r="F282" s="27"/>
      <c r="G282" s="27"/>
      <c r="H282" s="27"/>
    </row>
  </sheetData>
  <mergeCells count="27">
    <mergeCell ref="A219:H219"/>
    <mergeCell ref="A238:B238"/>
    <mergeCell ref="D238:H238"/>
    <mergeCell ref="A275:B275"/>
    <mergeCell ref="A276:B276"/>
    <mergeCell ref="A234:B234"/>
    <mergeCell ref="D234:H234"/>
    <mergeCell ref="A235:B235"/>
    <mergeCell ref="D235:H235"/>
    <mergeCell ref="A237:B237"/>
    <mergeCell ref="D237:H237"/>
    <mergeCell ref="A233:B233"/>
    <mergeCell ref="D233:H233"/>
    <mergeCell ref="A1:I2"/>
    <mergeCell ref="A3:I3"/>
    <mergeCell ref="N3:V3"/>
    <mergeCell ref="A4:I4"/>
    <mergeCell ref="A6:G6"/>
    <mergeCell ref="H6:I11"/>
    <mergeCell ref="A7:D7"/>
    <mergeCell ref="E7:F7"/>
    <mergeCell ref="A8:D8"/>
    <mergeCell ref="E8:F8"/>
    <mergeCell ref="A9:D11"/>
    <mergeCell ref="E9:F9"/>
    <mergeCell ref="E10:F10"/>
    <mergeCell ref="E11:F11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декабрь 2020</vt:lpstr>
      <vt:lpstr>ноябрь 2020</vt:lpstr>
      <vt:lpstr>Октябрь 2020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Сириус</dc:creator>
  <cp:lastModifiedBy>user</cp:lastModifiedBy>
  <cp:lastPrinted>2020-01-16T11:55:00Z</cp:lastPrinted>
  <dcterms:created xsi:type="dcterms:W3CDTF">2017-12-26T06:32:17Z</dcterms:created>
  <dcterms:modified xsi:type="dcterms:W3CDTF">2021-01-18T06:47:12Z</dcterms:modified>
</cp:coreProperties>
</file>