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4505" yWindow="-15" windowWidth="14310" windowHeight="12855"/>
  </bookViews>
  <sheets>
    <sheet name="дек21" sheetId="36" r:id="rId1"/>
    <sheet name="нояб21" sheetId="34" r:id="rId2"/>
    <sheet name="окт21" sheetId="33" r:id="rId3"/>
    <sheet name="апр21" sheetId="32" r:id="rId4"/>
    <sheet name="март21" sheetId="31" r:id="rId5"/>
    <sheet name="фев21" sheetId="30" r:id="rId6"/>
    <sheet name="янв21" sheetId="29" r:id="rId7"/>
  </sheets>
  <calcPr calcId="162913"/>
</workbook>
</file>

<file path=xl/calcChain.xml><?xml version="1.0" encoding="utf-8"?>
<calcChain xmlns="http://schemas.openxmlformats.org/spreadsheetml/2006/main">
  <c r="I236" i="36" l="1"/>
  <c r="H236" i="36"/>
  <c r="G236" i="36"/>
  <c r="G235" i="36"/>
  <c r="E235" i="36"/>
  <c r="C235" i="36"/>
  <c r="E223" i="36"/>
  <c r="D223" i="36"/>
  <c r="C223" i="36"/>
  <c r="H13" i="36"/>
  <c r="C236" i="36" l="1"/>
  <c r="E236" i="36"/>
  <c r="F223" i="36"/>
  <c r="D235" i="36"/>
  <c r="D236" i="36" s="1"/>
  <c r="G223" i="36"/>
  <c r="F235" i="36" l="1"/>
  <c r="F236" i="36" l="1"/>
  <c r="H235" i="36" l="1"/>
  <c r="I235" i="36"/>
  <c r="H223" i="36"/>
  <c r="I223" i="36"/>
  <c r="G10" i="33" l="1"/>
  <c r="G9" i="33"/>
  <c r="G11" i="33" s="1"/>
  <c r="H11" i="33"/>
  <c r="H8" i="33"/>
  <c r="F23" i="32" l="1"/>
  <c r="I15" i="31"/>
  <c r="C233" i="32"/>
  <c r="D233" i="32"/>
  <c r="E233" i="32"/>
  <c r="F233" i="32"/>
  <c r="G233" i="32"/>
  <c r="I233" i="32"/>
  <c r="I232" i="32"/>
  <c r="G232" i="32"/>
  <c r="D232" i="32"/>
  <c r="C232" i="32"/>
  <c r="F231" i="32"/>
  <c r="F230" i="32"/>
  <c r="F229" i="32"/>
  <c r="F228" i="32"/>
  <c r="F227" i="32"/>
  <c r="F226" i="32"/>
  <c r="F225" i="32"/>
  <c r="E224" i="32"/>
  <c r="F224" i="32" s="1"/>
  <c r="F223" i="32"/>
  <c r="F222" i="32"/>
  <c r="E220" i="32"/>
  <c r="C220" i="32"/>
  <c r="F218" i="32"/>
  <c r="F217" i="32"/>
  <c r="F216" i="32"/>
  <c r="F215" i="32"/>
  <c r="F214" i="32"/>
  <c r="F213" i="32"/>
  <c r="F212" i="32"/>
  <c r="F211" i="32"/>
  <c r="F210" i="32"/>
  <c r="F209" i="32"/>
  <c r="F208" i="32"/>
  <c r="F207" i="32"/>
  <c r="F206" i="32"/>
  <c r="F205" i="32"/>
  <c r="F204" i="32"/>
  <c r="F203" i="32"/>
  <c r="F202" i="32"/>
  <c r="F201" i="32"/>
  <c r="F200" i="32"/>
  <c r="F199" i="32"/>
  <c r="F198" i="32"/>
  <c r="F197" i="32"/>
  <c r="F196" i="32"/>
  <c r="F194" i="32"/>
  <c r="F193" i="32"/>
  <c r="F192" i="32"/>
  <c r="F191" i="32"/>
  <c r="F190" i="32"/>
  <c r="F189" i="32"/>
  <c r="F188" i="32"/>
  <c r="F187" i="32"/>
  <c r="F186" i="32"/>
  <c r="F184" i="32"/>
  <c r="F183" i="32"/>
  <c r="F182" i="32"/>
  <c r="F181" i="32"/>
  <c r="F180" i="32"/>
  <c r="F179" i="32"/>
  <c r="F178" i="32"/>
  <c r="F177" i="32"/>
  <c r="F176" i="32"/>
  <c r="F175" i="32"/>
  <c r="F174" i="32"/>
  <c r="F173" i="32"/>
  <c r="F172" i="32"/>
  <c r="F171" i="32"/>
  <c r="F170" i="32"/>
  <c r="F169" i="32"/>
  <c r="F168" i="32"/>
  <c r="F167" i="32"/>
  <c r="F166" i="32"/>
  <c r="F165" i="32"/>
  <c r="F164" i="32"/>
  <c r="F163" i="32"/>
  <c r="F162" i="32"/>
  <c r="F161" i="32"/>
  <c r="F160" i="32"/>
  <c r="F159" i="32"/>
  <c r="F158" i="32"/>
  <c r="F157" i="32"/>
  <c r="F156" i="32"/>
  <c r="F154" i="32"/>
  <c r="F153" i="32"/>
  <c r="F152" i="32"/>
  <c r="F151" i="32"/>
  <c r="F150" i="32"/>
  <c r="F149" i="32"/>
  <c r="F148" i="32"/>
  <c r="F147" i="32"/>
  <c r="F146" i="32"/>
  <c r="F145" i="32"/>
  <c r="F144" i="32"/>
  <c r="F143" i="32"/>
  <c r="F142" i="32"/>
  <c r="F141" i="32"/>
  <c r="F140" i="32"/>
  <c r="F139" i="32"/>
  <c r="F138" i="32"/>
  <c r="F137" i="32"/>
  <c r="F136" i="32"/>
  <c r="F135" i="32"/>
  <c r="F134" i="32"/>
  <c r="F133" i="32"/>
  <c r="F132" i="32"/>
  <c r="F131" i="32"/>
  <c r="F130" i="32"/>
  <c r="F129" i="32"/>
  <c r="F128" i="32"/>
  <c r="F127" i="32"/>
  <c r="F126" i="32"/>
  <c r="F125" i="32"/>
  <c r="F124" i="32"/>
  <c r="F123" i="32"/>
  <c r="F122" i="32"/>
  <c r="F121" i="32"/>
  <c r="F120" i="32"/>
  <c r="F119" i="32"/>
  <c r="F118" i="32"/>
  <c r="F117" i="32"/>
  <c r="F116" i="32"/>
  <c r="F115" i="32"/>
  <c r="F114" i="32"/>
  <c r="F113" i="32"/>
  <c r="F112" i="32"/>
  <c r="F111" i="32"/>
  <c r="F110" i="32"/>
  <c r="F109" i="32"/>
  <c r="F108" i="32"/>
  <c r="F107" i="32"/>
  <c r="F106" i="32"/>
  <c r="F105" i="32"/>
  <c r="F103" i="32"/>
  <c r="F102" i="32"/>
  <c r="F101" i="32"/>
  <c r="F100" i="32"/>
  <c r="F99" i="32"/>
  <c r="F98" i="32"/>
  <c r="F97" i="32"/>
  <c r="F96" i="32"/>
  <c r="F95" i="32"/>
  <c r="F94" i="32"/>
  <c r="F93" i="32"/>
  <c r="F92" i="32"/>
  <c r="F91" i="32"/>
  <c r="F90" i="32"/>
  <c r="F89" i="32"/>
  <c r="F88" i="32"/>
  <c r="F87" i="32"/>
  <c r="F86" i="32"/>
  <c r="F85" i="32"/>
  <c r="F84" i="32"/>
  <c r="F83" i="32"/>
  <c r="F82" i="32"/>
  <c r="F81" i="32"/>
  <c r="F80" i="32"/>
  <c r="F79" i="32"/>
  <c r="F78" i="32"/>
  <c r="F77" i="32"/>
  <c r="F76" i="32"/>
  <c r="D75" i="32"/>
  <c r="F73" i="32"/>
  <c r="F72" i="32"/>
  <c r="F71" i="32"/>
  <c r="F70" i="32"/>
  <c r="F69" i="32"/>
  <c r="F68" i="32"/>
  <c r="F67" i="32"/>
  <c r="F66" i="32"/>
  <c r="F65" i="32"/>
  <c r="F64" i="32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2" i="32"/>
  <c r="F21" i="32"/>
  <c r="F20" i="32"/>
  <c r="F19" i="32"/>
  <c r="F18" i="32"/>
  <c r="F17" i="32"/>
  <c r="F16" i="32"/>
  <c r="E232" i="32" l="1"/>
  <c r="F75" i="32"/>
  <c r="D220" i="32"/>
  <c r="G220" i="32"/>
  <c r="F232" i="32"/>
  <c r="F230" i="31"/>
  <c r="I230" i="31" s="1"/>
  <c r="F229" i="31"/>
  <c r="F228" i="31"/>
  <c r="F227" i="31"/>
  <c r="F226" i="31"/>
  <c r="F225" i="31"/>
  <c r="F224" i="31"/>
  <c r="F223" i="31"/>
  <c r="F222" i="31"/>
  <c r="F221" i="31"/>
  <c r="E219" i="31"/>
  <c r="D219" i="31"/>
  <c r="C219" i="31"/>
  <c r="I218" i="31"/>
  <c r="F217" i="31"/>
  <c r="F216" i="31"/>
  <c r="I216" i="31" s="1"/>
  <c r="F215" i="31"/>
  <c r="F214" i="31"/>
  <c r="F213" i="31"/>
  <c r="F212" i="31"/>
  <c r="I212" i="31" s="1"/>
  <c r="F211" i="31"/>
  <c r="F210" i="31"/>
  <c r="F209" i="31"/>
  <c r="F208" i="31"/>
  <c r="F207" i="31"/>
  <c r="F206" i="31"/>
  <c r="F205" i="31"/>
  <c r="F204" i="31"/>
  <c r="F203" i="31"/>
  <c r="F202" i="31"/>
  <c r="F201" i="31"/>
  <c r="F200" i="31"/>
  <c r="F199" i="31"/>
  <c r="F198" i="31"/>
  <c r="I198" i="31" s="1"/>
  <c r="F197" i="31"/>
  <c r="F196" i="31"/>
  <c r="F195" i="31"/>
  <c r="F194" i="31"/>
  <c r="F193" i="31"/>
  <c r="F192" i="31"/>
  <c r="F191" i="31"/>
  <c r="F190" i="31"/>
  <c r="F189" i="31"/>
  <c r="F187" i="31"/>
  <c r="F186" i="31"/>
  <c r="F185" i="31"/>
  <c r="F184" i="31"/>
  <c r="F183" i="31"/>
  <c r="F182" i="31"/>
  <c r="F181" i="31"/>
  <c r="F180" i="31"/>
  <c r="F179" i="31"/>
  <c r="F178" i="31"/>
  <c r="F177" i="31"/>
  <c r="I176" i="31"/>
  <c r="F176" i="31"/>
  <c r="F175" i="31"/>
  <c r="F174" i="31"/>
  <c r="F173" i="31"/>
  <c r="F172" i="31"/>
  <c r="F171" i="31"/>
  <c r="F170" i="31"/>
  <c r="F169" i="31"/>
  <c r="I168" i="31"/>
  <c r="F168" i="31"/>
  <c r="F167" i="31"/>
  <c r="F166" i="31"/>
  <c r="F165" i="31"/>
  <c r="F164" i="31"/>
  <c r="F163" i="31"/>
  <c r="F162" i="31"/>
  <c r="F161" i="31"/>
  <c r="F160" i="31"/>
  <c r="F159" i="31"/>
  <c r="F158" i="31"/>
  <c r="F157" i="31"/>
  <c r="F156" i="31"/>
  <c r="F155" i="31"/>
  <c r="F154" i="31"/>
  <c r="I154" i="31" s="1"/>
  <c r="F153" i="31"/>
  <c r="F152" i="31"/>
  <c r="F151" i="31"/>
  <c r="F150" i="31"/>
  <c r="F149" i="31"/>
  <c r="I148" i="31"/>
  <c r="F148" i="31"/>
  <c r="F147" i="31"/>
  <c r="F146" i="31"/>
  <c r="F145" i="31"/>
  <c r="F144" i="31"/>
  <c r="F143" i="31"/>
  <c r="F142" i="31"/>
  <c r="F141" i="31"/>
  <c r="F140" i="31"/>
  <c r="F139" i="31"/>
  <c r="F138" i="31"/>
  <c r="F137" i="31"/>
  <c r="F136" i="31"/>
  <c r="F135" i="31"/>
  <c r="F134" i="31"/>
  <c r="F133" i="31"/>
  <c r="F132" i="31"/>
  <c r="F131" i="31"/>
  <c r="F130" i="31"/>
  <c r="F129" i="31"/>
  <c r="F128" i="31"/>
  <c r="F127" i="31"/>
  <c r="F126" i="31"/>
  <c r="F125" i="31"/>
  <c r="F124" i="31"/>
  <c r="F123" i="31"/>
  <c r="F122" i="31"/>
  <c r="F121" i="31"/>
  <c r="I120" i="31"/>
  <c r="F120" i="31"/>
  <c r="F119" i="31"/>
  <c r="F118" i="31"/>
  <c r="F117" i="31"/>
  <c r="I116" i="31"/>
  <c r="F116" i="31"/>
  <c r="F115" i="31"/>
  <c r="I115" i="31" s="1"/>
  <c r="F114" i="31"/>
  <c r="F113" i="31"/>
  <c r="F112" i="31"/>
  <c r="F111" i="31"/>
  <c r="F110" i="31"/>
  <c r="F109" i="31"/>
  <c r="F108" i="31"/>
  <c r="F107" i="31"/>
  <c r="F106" i="31"/>
  <c r="F105" i="31"/>
  <c r="I104" i="31"/>
  <c r="F103" i="31"/>
  <c r="I103" i="31" s="1"/>
  <c r="F102" i="31"/>
  <c r="F101" i="31"/>
  <c r="F100" i="31"/>
  <c r="F99" i="31"/>
  <c r="F98" i="31"/>
  <c r="F97" i="31"/>
  <c r="F96" i="31"/>
  <c r="F95" i="31"/>
  <c r="F94" i="31"/>
  <c r="F93" i="31"/>
  <c r="F92" i="31"/>
  <c r="F91" i="31"/>
  <c r="F90" i="31"/>
  <c r="F89" i="31"/>
  <c r="F88" i="31"/>
  <c r="F87" i="31"/>
  <c r="F86" i="31"/>
  <c r="F85" i="31"/>
  <c r="F84" i="31"/>
  <c r="F83" i="31"/>
  <c r="F82" i="31"/>
  <c r="F80" i="31"/>
  <c r="F79" i="31"/>
  <c r="F78" i="31"/>
  <c r="F77" i="31"/>
  <c r="F76" i="31"/>
  <c r="F75" i="31"/>
  <c r="F74" i="31"/>
  <c r="F73" i="31"/>
  <c r="F72" i="31"/>
  <c r="F71" i="31"/>
  <c r="F70" i="31"/>
  <c r="F69" i="31"/>
  <c r="F67" i="31"/>
  <c r="F66" i="31"/>
  <c r="F65" i="31"/>
  <c r="F64" i="31"/>
  <c r="F63" i="31"/>
  <c r="F62" i="31"/>
  <c r="F61" i="31"/>
  <c r="F60" i="31"/>
  <c r="F59" i="31"/>
  <c r="F58" i="31"/>
  <c r="F57" i="31"/>
  <c r="F56" i="31"/>
  <c r="F55" i="31"/>
  <c r="F54" i="31"/>
  <c r="F53" i="31"/>
  <c r="F52" i="31"/>
  <c r="F51" i="31"/>
  <c r="F50" i="31"/>
  <c r="F49" i="31"/>
  <c r="F48" i="31"/>
  <c r="I47" i="31"/>
  <c r="G219" i="31"/>
  <c r="F46" i="3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219" i="31" s="1"/>
  <c r="G231" i="31"/>
  <c r="E231" i="31"/>
  <c r="E232" i="31" s="1"/>
  <c r="D231" i="31"/>
  <c r="D232" i="31" s="1"/>
  <c r="C231" i="31"/>
  <c r="C232" i="31" s="1"/>
  <c r="F220" i="32" l="1"/>
  <c r="G232" i="31"/>
  <c r="F231" i="31"/>
  <c r="C232" i="30"/>
  <c r="G231" i="30"/>
  <c r="E231" i="30"/>
  <c r="E232" i="30" s="1"/>
  <c r="D231" i="30"/>
  <c r="D232" i="30" s="1"/>
  <c r="C231" i="30"/>
  <c r="F230" i="30"/>
  <c r="I230" i="30" s="1"/>
  <c r="F229" i="30"/>
  <c r="F228" i="30"/>
  <c r="F227" i="30"/>
  <c r="F226" i="30"/>
  <c r="F225" i="30"/>
  <c r="F224" i="30"/>
  <c r="F223" i="30"/>
  <c r="F222" i="30"/>
  <c r="F221" i="30"/>
  <c r="E219" i="30"/>
  <c r="D219" i="30"/>
  <c r="C219" i="30"/>
  <c r="F218" i="30"/>
  <c r="F217" i="30"/>
  <c r="F216" i="30"/>
  <c r="I216" i="30" s="1"/>
  <c r="F215" i="30"/>
  <c r="F214" i="30"/>
  <c r="F213" i="30"/>
  <c r="F212" i="30"/>
  <c r="I212" i="30" s="1"/>
  <c r="F211" i="30"/>
  <c r="F210" i="30"/>
  <c r="F209" i="30"/>
  <c r="F208" i="30"/>
  <c r="F207" i="30"/>
  <c r="F206" i="30"/>
  <c r="F205" i="30"/>
  <c r="F204" i="30"/>
  <c r="F203" i="30"/>
  <c r="F202" i="30"/>
  <c r="F201" i="30"/>
  <c r="F200" i="30"/>
  <c r="F199" i="30"/>
  <c r="I198" i="30"/>
  <c r="F198" i="30"/>
  <c r="F197" i="30"/>
  <c r="F196" i="30"/>
  <c r="F195" i="30"/>
  <c r="F194" i="30"/>
  <c r="F193" i="30"/>
  <c r="F192" i="30"/>
  <c r="F191" i="30"/>
  <c r="F190" i="30"/>
  <c r="F189" i="30"/>
  <c r="F188" i="30"/>
  <c r="F187" i="30"/>
  <c r="F186" i="30"/>
  <c r="F185" i="30"/>
  <c r="F184" i="30"/>
  <c r="F183" i="30"/>
  <c r="F182" i="30"/>
  <c r="F181" i="30"/>
  <c r="F180" i="30"/>
  <c r="F179" i="30"/>
  <c r="F178" i="30"/>
  <c r="F177" i="30"/>
  <c r="I176" i="30"/>
  <c r="F175" i="30"/>
  <c r="F174" i="30"/>
  <c r="F173" i="30"/>
  <c r="F172" i="30"/>
  <c r="F171" i="30"/>
  <c r="F170" i="30"/>
  <c r="F169" i="30"/>
  <c r="I168" i="30"/>
  <c r="F168" i="30"/>
  <c r="F167" i="30"/>
  <c r="F166" i="30"/>
  <c r="F165" i="30"/>
  <c r="F164" i="30"/>
  <c r="F163" i="30"/>
  <c r="F162" i="30"/>
  <c r="F161" i="30"/>
  <c r="F160" i="30"/>
  <c r="F159" i="30"/>
  <c r="F158" i="30"/>
  <c r="F157" i="30"/>
  <c r="F156" i="30"/>
  <c r="F155" i="30"/>
  <c r="F154" i="30"/>
  <c r="F153" i="30"/>
  <c r="F152" i="30"/>
  <c r="F151" i="30"/>
  <c r="F150" i="30"/>
  <c r="F149" i="30"/>
  <c r="I148" i="30"/>
  <c r="F147" i="30"/>
  <c r="F146" i="30"/>
  <c r="F145" i="30"/>
  <c r="F144" i="30"/>
  <c r="F143" i="30"/>
  <c r="F142" i="30"/>
  <c r="F141" i="30"/>
  <c r="F140" i="30"/>
  <c r="F139" i="30"/>
  <c r="F138" i="30"/>
  <c r="F137" i="30"/>
  <c r="F136" i="30"/>
  <c r="F135" i="30"/>
  <c r="F134" i="30"/>
  <c r="F133" i="30"/>
  <c r="F132" i="30"/>
  <c r="F131" i="30"/>
  <c r="F130" i="30"/>
  <c r="I130" i="30" s="1"/>
  <c r="F129" i="30"/>
  <c r="F128" i="30"/>
  <c r="F127" i="30"/>
  <c r="F126" i="30"/>
  <c r="F125" i="30"/>
  <c r="F124" i="30"/>
  <c r="F123" i="30"/>
  <c r="F122" i="30"/>
  <c r="F121" i="30"/>
  <c r="I120" i="30"/>
  <c r="F120" i="30"/>
  <c r="F119" i="30"/>
  <c r="F118" i="30"/>
  <c r="F117" i="30"/>
  <c r="I116" i="30"/>
  <c r="F116" i="30"/>
  <c r="F115" i="30"/>
  <c r="F114" i="30"/>
  <c r="F113" i="30"/>
  <c r="F112" i="30"/>
  <c r="F111" i="30"/>
  <c r="F110" i="30"/>
  <c r="F109" i="30"/>
  <c r="F108" i="30"/>
  <c r="F107" i="30"/>
  <c r="F106" i="30"/>
  <c r="F105" i="30"/>
  <c r="F104" i="30"/>
  <c r="G219" i="30"/>
  <c r="G232" i="30" s="1"/>
  <c r="F103" i="30"/>
  <c r="F102" i="30"/>
  <c r="F101" i="30"/>
  <c r="F100" i="30"/>
  <c r="F99" i="30"/>
  <c r="F98" i="30"/>
  <c r="F97" i="30"/>
  <c r="F96" i="30"/>
  <c r="F95" i="30"/>
  <c r="F94" i="30"/>
  <c r="F93" i="30"/>
  <c r="F92" i="30"/>
  <c r="F91" i="30"/>
  <c r="F90" i="30"/>
  <c r="F89" i="30"/>
  <c r="F88" i="30"/>
  <c r="F87" i="30"/>
  <c r="F86" i="30"/>
  <c r="F85" i="30"/>
  <c r="F84" i="30"/>
  <c r="F83" i="30"/>
  <c r="F82" i="30"/>
  <c r="F81" i="30"/>
  <c r="F80" i="30"/>
  <c r="F79" i="30"/>
  <c r="F78" i="30"/>
  <c r="F77" i="30"/>
  <c r="F76" i="30"/>
  <c r="F75" i="30"/>
  <c r="F74" i="30"/>
  <c r="F73" i="30"/>
  <c r="F72" i="30"/>
  <c r="F71" i="30"/>
  <c r="F70" i="30"/>
  <c r="F69" i="30"/>
  <c r="F68" i="30"/>
  <c r="F67" i="30"/>
  <c r="F66" i="30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H12" i="30"/>
  <c r="F232" i="31" l="1"/>
  <c r="F219" i="30"/>
  <c r="F231" i="30"/>
  <c r="G12" i="30"/>
  <c r="I174" i="30"/>
  <c r="I103" i="30"/>
  <c r="I115" i="30"/>
  <c r="I156" i="31" l="1"/>
  <c r="I226" i="31"/>
  <c r="I222" i="31"/>
  <c r="I214" i="31"/>
  <c r="I194" i="31"/>
  <c r="I191" i="31"/>
  <c r="I227" i="31"/>
  <c r="I223" i="31"/>
  <c r="I203" i="31"/>
  <c r="I163" i="31"/>
  <c r="I122" i="31"/>
  <c r="I72" i="31"/>
  <c r="I65" i="31"/>
  <c r="I45" i="31"/>
  <c r="I38" i="31"/>
  <c r="I228" i="31"/>
  <c r="I224" i="31"/>
  <c r="I186" i="31"/>
  <c r="I172" i="31"/>
  <c r="I131" i="31"/>
  <c r="I124" i="31"/>
  <c r="I81" i="31"/>
  <c r="I74" i="31"/>
  <c r="I20" i="31"/>
  <c r="I229" i="31"/>
  <c r="I225" i="31"/>
  <c r="I140" i="31"/>
  <c r="I133" i="31"/>
  <c r="I17" i="31"/>
  <c r="I117" i="31"/>
  <c r="I108" i="31"/>
  <c r="I90" i="31"/>
  <c r="I63" i="31"/>
  <c r="I56" i="31"/>
  <c r="I36" i="31"/>
  <c r="I29" i="31"/>
  <c r="I19" i="31"/>
  <c r="I138" i="31"/>
  <c r="I181" i="31"/>
  <c r="I206" i="31"/>
  <c r="I184" i="31"/>
  <c r="I166" i="31"/>
  <c r="I150" i="31"/>
  <c r="I134" i="31"/>
  <c r="I113" i="31"/>
  <c r="I93" i="31"/>
  <c r="I77" i="31"/>
  <c r="I61" i="31"/>
  <c r="I43" i="31"/>
  <c r="I27" i="31"/>
  <c r="I213" i="31"/>
  <c r="I202" i="31"/>
  <c r="I187" i="31"/>
  <c r="I171" i="31"/>
  <c r="I155" i="31"/>
  <c r="I132" i="31"/>
  <c r="I114" i="31"/>
  <c r="I96" i="31"/>
  <c r="I80" i="31"/>
  <c r="I64" i="31"/>
  <c r="I48" i="31"/>
  <c r="I37" i="31"/>
  <c r="I21" i="31"/>
  <c r="I193" i="31"/>
  <c r="I169" i="31"/>
  <c r="I153" i="31"/>
  <c r="I137" i="31"/>
  <c r="I121" i="31"/>
  <c r="I105" i="31"/>
  <c r="I92" i="31"/>
  <c r="I76" i="31"/>
  <c r="I60" i="31"/>
  <c r="I40" i="31"/>
  <c r="I24" i="31"/>
  <c r="I97" i="31"/>
  <c r="I22" i="31"/>
  <c r="I196" i="31"/>
  <c r="I147" i="31"/>
  <c r="I201" i="31"/>
  <c r="I199" i="31"/>
  <c r="I182" i="31"/>
  <c r="I161" i="31"/>
  <c r="I145" i="31"/>
  <c r="I129" i="31"/>
  <c r="I111" i="31"/>
  <c r="I91" i="31"/>
  <c r="I75" i="31"/>
  <c r="I59" i="31"/>
  <c r="I41" i="31"/>
  <c r="I25" i="31"/>
  <c r="I211" i="31"/>
  <c r="I195" i="31"/>
  <c r="I180" i="31"/>
  <c r="I164" i="31"/>
  <c r="I146" i="31"/>
  <c r="I130" i="31"/>
  <c r="I109" i="31"/>
  <c r="I89" i="31"/>
  <c r="I73" i="31"/>
  <c r="I57" i="31"/>
  <c r="I46" i="31"/>
  <c r="I30" i="31"/>
  <c r="I208" i="31"/>
  <c r="I175" i="31"/>
  <c r="I136" i="31"/>
  <c r="I100" i="31"/>
  <c r="I68" i="31"/>
  <c r="I32" i="31"/>
  <c r="I204" i="31"/>
  <c r="I173" i="31"/>
  <c r="I139" i="31"/>
  <c r="I98" i="31"/>
  <c r="I66" i="31"/>
  <c r="I39" i="31"/>
  <c r="I205" i="31"/>
  <c r="I174" i="31"/>
  <c r="I151" i="31"/>
  <c r="I128" i="31"/>
  <c r="I110" i="31"/>
  <c r="I85" i="31"/>
  <c r="I67" i="31"/>
  <c r="I42" i="31"/>
  <c r="I88" i="31"/>
  <c r="I31" i="31"/>
  <c r="I95" i="31"/>
  <c r="I188" i="31"/>
  <c r="I149" i="31"/>
  <c r="I197" i="31"/>
  <c r="I159" i="31"/>
  <c r="I127" i="31"/>
  <c r="I86" i="31"/>
  <c r="I54" i="31"/>
  <c r="I217" i="31"/>
  <c r="I192" i="31"/>
  <c r="I162" i="31"/>
  <c r="I125" i="31"/>
  <c r="I87" i="31"/>
  <c r="I55" i="31"/>
  <c r="I28" i="31"/>
  <c r="I200" i="31"/>
  <c r="I167" i="31"/>
  <c r="I144" i="31"/>
  <c r="I126" i="31"/>
  <c r="I101" i="31"/>
  <c r="I83" i="31"/>
  <c r="I62" i="31"/>
  <c r="I35" i="31"/>
  <c r="I106" i="31"/>
  <c r="I49" i="31"/>
  <c r="I170" i="31"/>
  <c r="I189" i="31"/>
  <c r="I152" i="31"/>
  <c r="I118" i="31"/>
  <c r="I84" i="31"/>
  <c r="I52" i="31"/>
  <c r="I215" i="31"/>
  <c r="I190" i="31"/>
  <c r="I157" i="31"/>
  <c r="I177" i="31"/>
  <c r="I34" i="31"/>
  <c r="I123" i="31"/>
  <c r="I50" i="31"/>
  <c r="I185" i="31"/>
  <c r="I142" i="31"/>
  <c r="I99" i="31"/>
  <c r="I53" i="31"/>
  <c r="I16" i="31"/>
  <c r="I165" i="31"/>
  <c r="I143" i="31"/>
  <c r="I209" i="31"/>
  <c r="I107" i="31"/>
  <c r="I44" i="31"/>
  <c r="I183" i="31"/>
  <c r="I135" i="31"/>
  <c r="I94" i="31"/>
  <c r="I51" i="31"/>
  <c r="I18" i="31"/>
  <c r="I179" i="31"/>
  <c r="I102" i="31"/>
  <c r="I178" i="31"/>
  <c r="I82" i="31"/>
  <c r="I23" i="31"/>
  <c r="I160" i="31"/>
  <c r="I119" i="31"/>
  <c r="I78" i="31"/>
  <c r="I33" i="31"/>
  <c r="I58" i="31"/>
  <c r="I210" i="31"/>
  <c r="I70" i="31"/>
  <c r="I141" i="31"/>
  <c r="I71" i="31"/>
  <c r="I207" i="31"/>
  <c r="I158" i="31"/>
  <c r="I112" i="31"/>
  <c r="I69" i="31"/>
  <c r="I26" i="31"/>
  <c r="I79" i="31"/>
  <c r="F232" i="30"/>
  <c r="H220" i="32" l="1"/>
  <c r="H233" i="32" s="1"/>
  <c r="I220" i="32"/>
  <c r="H232" i="32"/>
  <c r="I221" i="31"/>
  <c r="I231" i="31" s="1"/>
  <c r="H231" i="31"/>
  <c r="I219" i="31"/>
  <c r="H219" i="31"/>
  <c r="I215" i="30"/>
  <c r="I199" i="30"/>
  <c r="I183" i="30"/>
  <c r="I160" i="30"/>
  <c r="I141" i="30"/>
  <c r="I125" i="30"/>
  <c r="I109" i="30"/>
  <c r="I93" i="30"/>
  <c r="I77" i="30"/>
  <c r="I229" i="30"/>
  <c r="I204" i="30"/>
  <c r="I188" i="30"/>
  <c r="I169" i="30"/>
  <c r="I153" i="30"/>
  <c r="I138" i="30"/>
  <c r="I118" i="30"/>
  <c r="I102" i="30"/>
  <c r="I86" i="30"/>
  <c r="I210" i="30"/>
  <c r="I190" i="30"/>
  <c r="I170" i="30"/>
  <c r="I132" i="30"/>
  <c r="I166" i="30"/>
  <c r="I150" i="30"/>
  <c r="I108" i="30"/>
  <c r="I92" i="30"/>
  <c r="I76" i="30"/>
  <c r="I51" i="30"/>
  <c r="I35" i="30"/>
  <c r="I19" i="30"/>
  <c r="I123" i="30"/>
  <c r="I91" i="30"/>
  <c r="I62" i="30"/>
  <c r="I30" i="30"/>
  <c r="I58" i="30"/>
  <c r="I18" i="30"/>
  <c r="I139" i="30"/>
  <c r="I45" i="30"/>
  <c r="I29" i="30"/>
  <c r="I197" i="30"/>
  <c r="I167" i="30"/>
  <c r="I135" i="30"/>
  <c r="I57" i="30"/>
  <c r="I41" i="30"/>
  <c r="I25" i="30"/>
  <c r="I214" i="30"/>
  <c r="I111" i="30"/>
  <c r="I63" i="30"/>
  <c r="I177" i="30"/>
  <c r="I56" i="30"/>
  <c r="I117" i="30"/>
  <c r="I161" i="30"/>
  <c r="I126" i="30"/>
  <c r="I94" i="30"/>
  <c r="I182" i="30"/>
  <c r="I222" i="30"/>
  <c r="I124" i="30"/>
  <c r="I59" i="30"/>
  <c r="I27" i="30"/>
  <c r="I107" i="30"/>
  <c r="I46" i="30"/>
  <c r="I34" i="30"/>
  <c r="I37" i="30"/>
  <c r="I181" i="30"/>
  <c r="I67" i="30"/>
  <c r="I33" i="30"/>
  <c r="I87" i="30"/>
  <c r="I131" i="30"/>
  <c r="I164" i="30"/>
  <c r="I113" i="30"/>
  <c r="I81" i="30"/>
  <c r="I208" i="30"/>
  <c r="I173" i="30"/>
  <c r="I122" i="30"/>
  <c r="I90" i="30"/>
  <c r="I194" i="30"/>
  <c r="I136" i="30"/>
  <c r="I112" i="30"/>
  <c r="I80" i="30"/>
  <c r="I39" i="30"/>
  <c r="I205" i="30"/>
  <c r="I64" i="30"/>
  <c r="I26" i="30"/>
  <c r="I61" i="30"/>
  <c r="I16" i="30"/>
  <c r="I143" i="30"/>
  <c r="I28" i="30"/>
  <c r="I175" i="30"/>
  <c r="I185" i="30"/>
  <c r="I211" i="30"/>
  <c r="I195" i="30"/>
  <c r="I179" i="30"/>
  <c r="I156" i="30"/>
  <c r="I137" i="30"/>
  <c r="I121" i="30"/>
  <c r="I105" i="30"/>
  <c r="I89" i="30"/>
  <c r="I73" i="30"/>
  <c r="I225" i="30"/>
  <c r="I200" i="30"/>
  <c r="I184" i="30"/>
  <c r="I165" i="30"/>
  <c r="I149" i="30"/>
  <c r="I134" i="30"/>
  <c r="I114" i="30"/>
  <c r="I98" i="30"/>
  <c r="I82" i="30"/>
  <c r="I206" i="30"/>
  <c r="I186" i="30"/>
  <c r="I144" i="30"/>
  <c r="I226" i="30"/>
  <c r="I162" i="30"/>
  <c r="I128" i="30"/>
  <c r="I104" i="30"/>
  <c r="I88" i="30"/>
  <c r="I68" i="30"/>
  <c r="I47" i="30"/>
  <c r="I31" i="30"/>
  <c r="I119" i="30"/>
  <c r="I83" i="30"/>
  <c r="I54" i="30"/>
  <c r="I22" i="30"/>
  <c r="I42" i="30"/>
  <c r="I193" i="30"/>
  <c r="I75" i="30"/>
  <c r="I40" i="30"/>
  <c r="I24" i="30"/>
  <c r="I189" i="30"/>
  <c r="I159" i="30"/>
  <c r="I74" i="30"/>
  <c r="I52" i="30"/>
  <c r="I36" i="30"/>
  <c r="I20" i="30"/>
  <c r="I209" i="30"/>
  <c r="I95" i="30"/>
  <c r="I50" i="30"/>
  <c r="I155" i="30"/>
  <c r="I53" i="30"/>
  <c r="I228" i="30"/>
  <c r="I207" i="30"/>
  <c r="I191" i="30"/>
  <c r="I172" i="30"/>
  <c r="I152" i="30"/>
  <c r="I133" i="30"/>
  <c r="I101" i="30"/>
  <c r="I85" i="30"/>
  <c r="I69" i="30"/>
  <c r="I196" i="30"/>
  <c r="I180" i="30"/>
  <c r="I146" i="30"/>
  <c r="I110" i="30"/>
  <c r="I78" i="30"/>
  <c r="I202" i="30"/>
  <c r="I140" i="30"/>
  <c r="I158" i="30"/>
  <c r="I100" i="30"/>
  <c r="I84" i="30"/>
  <c r="I43" i="30"/>
  <c r="I223" i="30"/>
  <c r="I71" i="30"/>
  <c r="I127" i="30"/>
  <c r="I163" i="30"/>
  <c r="I66" i="30"/>
  <c r="I21" i="30"/>
  <c r="I151" i="30"/>
  <c r="I49" i="30"/>
  <c r="I17" i="30"/>
  <c r="I201" i="30"/>
  <c r="I218" i="30"/>
  <c r="I48" i="30"/>
  <c r="I224" i="30"/>
  <c r="I203" i="30"/>
  <c r="I187" i="30"/>
  <c r="I145" i="30"/>
  <c r="I129" i="30"/>
  <c r="I97" i="30"/>
  <c r="I65" i="30"/>
  <c r="I192" i="30"/>
  <c r="I157" i="30"/>
  <c r="I142" i="30"/>
  <c r="I106" i="30"/>
  <c r="I217" i="30"/>
  <c r="I178" i="30"/>
  <c r="I213" i="30"/>
  <c r="I154" i="30"/>
  <c r="I96" i="30"/>
  <c r="I55" i="30"/>
  <c r="I23" i="30"/>
  <c r="I99" i="30"/>
  <c r="I38" i="30"/>
  <c r="I70" i="30"/>
  <c r="I147" i="30"/>
  <c r="I32" i="30"/>
  <c r="I171" i="30"/>
  <c r="I60" i="30"/>
  <c r="I44" i="30"/>
  <c r="I227" i="30"/>
  <c r="I72" i="30"/>
  <c r="I79" i="30"/>
  <c r="I232" i="31" l="1"/>
  <c r="H232" i="31"/>
  <c r="H219" i="30"/>
  <c r="I15" i="30"/>
  <c r="I219" i="30" s="1"/>
  <c r="H231" i="30"/>
  <c r="I221" i="30"/>
  <c r="I231" i="30" s="1"/>
  <c r="H232" i="30" l="1"/>
  <c r="I232" i="30"/>
  <c r="F217" i="29" l="1"/>
  <c r="F221" i="29" l="1"/>
  <c r="G219" i="29"/>
  <c r="G231" i="29"/>
  <c r="G232" i="29" l="1"/>
  <c r="D232" i="29"/>
  <c r="H219" i="29" l="1"/>
  <c r="F123" i="29"/>
  <c r="F65" i="29" l="1"/>
  <c r="F16" i="29" l="1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55" i="29"/>
  <c r="F56" i="29"/>
  <c r="F57" i="29"/>
  <c r="F58" i="29"/>
  <c r="F59" i="29"/>
  <c r="F60" i="29"/>
  <c r="F61" i="29"/>
  <c r="F62" i="29"/>
  <c r="F63" i="29"/>
  <c r="F64" i="29"/>
  <c r="F66" i="29"/>
  <c r="F67" i="29"/>
  <c r="F68" i="29"/>
  <c r="F69" i="29"/>
  <c r="F70" i="29"/>
  <c r="F71" i="29"/>
  <c r="F72" i="29"/>
  <c r="F73" i="29"/>
  <c r="F74" i="29"/>
  <c r="F75" i="29"/>
  <c r="F76" i="29"/>
  <c r="F77" i="29"/>
  <c r="F78" i="29"/>
  <c r="F79" i="29"/>
  <c r="F80" i="29"/>
  <c r="F81" i="29"/>
  <c r="F82" i="29"/>
  <c r="F83" i="29"/>
  <c r="F84" i="29"/>
  <c r="F85" i="29"/>
  <c r="F86" i="29"/>
  <c r="F87" i="29"/>
  <c r="F88" i="29"/>
  <c r="F89" i="29"/>
  <c r="F90" i="29"/>
  <c r="F91" i="29"/>
  <c r="F92" i="29"/>
  <c r="F93" i="29"/>
  <c r="F94" i="29"/>
  <c r="F95" i="29"/>
  <c r="F96" i="29"/>
  <c r="F97" i="29"/>
  <c r="F98" i="29"/>
  <c r="F99" i="29"/>
  <c r="F100" i="29"/>
  <c r="F101" i="29"/>
  <c r="F102" i="29"/>
  <c r="F104" i="29"/>
  <c r="F105" i="29"/>
  <c r="F106" i="29"/>
  <c r="F107" i="29"/>
  <c r="F109" i="29"/>
  <c r="F110" i="29"/>
  <c r="F111" i="29"/>
  <c r="F112" i="29"/>
  <c r="F113" i="29"/>
  <c r="F114" i="29"/>
  <c r="F115" i="29"/>
  <c r="F117" i="29"/>
  <c r="F118" i="29"/>
  <c r="F119" i="29"/>
  <c r="F121" i="29"/>
  <c r="F122" i="29"/>
  <c r="F124" i="29"/>
  <c r="F125" i="29"/>
  <c r="F126" i="29"/>
  <c r="F127" i="29"/>
  <c r="F128" i="29"/>
  <c r="F129" i="29"/>
  <c r="F131" i="29"/>
  <c r="F132" i="29"/>
  <c r="F133" i="29"/>
  <c r="F134" i="29"/>
  <c r="F135" i="29"/>
  <c r="F136" i="29"/>
  <c r="F137" i="29"/>
  <c r="F138" i="29"/>
  <c r="F139" i="29"/>
  <c r="F140" i="29"/>
  <c r="F142" i="29"/>
  <c r="F143" i="29"/>
  <c r="F144" i="29"/>
  <c r="F145" i="29"/>
  <c r="F146" i="29"/>
  <c r="F147" i="29"/>
  <c r="F148" i="29"/>
  <c r="F149" i="29"/>
  <c r="F150" i="29"/>
  <c r="F151" i="29"/>
  <c r="F152" i="29"/>
  <c r="F153" i="29"/>
  <c r="F154" i="29"/>
  <c r="F155" i="29"/>
  <c r="F156" i="29"/>
  <c r="F157" i="29"/>
  <c r="F158" i="29"/>
  <c r="F159" i="29"/>
  <c r="F160" i="29"/>
  <c r="F161" i="29"/>
  <c r="F162" i="29"/>
  <c r="F163" i="29"/>
  <c r="F164" i="29"/>
  <c r="F165" i="29"/>
  <c r="F166" i="29"/>
  <c r="F167" i="29"/>
  <c r="F169" i="29"/>
  <c r="F170" i="29"/>
  <c r="F171" i="29"/>
  <c r="F172" i="29"/>
  <c r="F173" i="29"/>
  <c r="F175" i="29"/>
  <c r="F177" i="29"/>
  <c r="F178" i="29"/>
  <c r="F179" i="29"/>
  <c r="F180" i="29"/>
  <c r="F181" i="29"/>
  <c r="F182" i="29"/>
  <c r="F183" i="29"/>
  <c r="F184" i="29"/>
  <c r="F185" i="29"/>
  <c r="F186" i="29"/>
  <c r="F187" i="29"/>
  <c r="F189" i="29"/>
  <c r="F190" i="29"/>
  <c r="F191" i="29"/>
  <c r="F192" i="29"/>
  <c r="F193" i="29"/>
  <c r="F194" i="29"/>
  <c r="F195" i="29"/>
  <c r="F196" i="29"/>
  <c r="F197" i="29"/>
  <c r="F199" i="29"/>
  <c r="F200" i="29"/>
  <c r="F201" i="29"/>
  <c r="F202" i="29"/>
  <c r="F203" i="29"/>
  <c r="F204" i="29"/>
  <c r="F205" i="29"/>
  <c r="F206" i="29"/>
  <c r="F207" i="29"/>
  <c r="F208" i="29"/>
  <c r="F209" i="29"/>
  <c r="F210" i="29"/>
  <c r="F211" i="29"/>
  <c r="F213" i="29"/>
  <c r="F214" i="29"/>
  <c r="D231" i="29" l="1"/>
  <c r="E231" i="29"/>
  <c r="E232" i="29" s="1"/>
  <c r="D219" i="29" l="1"/>
  <c r="E219" i="29"/>
  <c r="C231" i="29" l="1"/>
  <c r="C219" i="29"/>
  <c r="C232" i="29" l="1"/>
  <c r="F230" i="29"/>
  <c r="F229" i="29"/>
  <c r="F228" i="29"/>
  <c r="F227" i="29"/>
  <c r="F226" i="29"/>
  <c r="F225" i="29"/>
  <c r="F224" i="29"/>
  <c r="F223" i="29"/>
  <c r="F222" i="29"/>
  <c r="F15" i="29"/>
  <c r="F219" i="29" l="1"/>
  <c r="F231" i="29"/>
  <c r="F232" i="29" l="1"/>
  <c r="I219" i="29" l="1"/>
  <c r="I231" i="29" l="1"/>
  <c r="I232" i="29" s="1"/>
  <c r="H231" i="29"/>
  <c r="H232" i="29" l="1"/>
</calcChain>
</file>

<file path=xl/comments1.xml><?xml version="1.0" encoding="utf-8"?>
<comments xmlns="http://schemas.openxmlformats.org/spreadsheetml/2006/main">
  <authors>
    <author>user</author>
  </authors>
  <commentList>
    <comment ref="F131" authorId="0" shapeId="0">
      <text>
        <r>
          <rPr>
            <sz val="9"/>
            <color indexed="81"/>
            <rFont val="Tahoma"/>
            <family val="2"/>
            <charset val="204"/>
          </rPr>
          <t>примечание: кв. 320 - движение по счетчику (2,771 - 2,805 Гкал) ранее было начислено больше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130" authorId="0" shapeId="0">
      <text>
        <r>
          <rPr>
            <sz val="9"/>
            <color indexed="81"/>
            <rFont val="Tahoma"/>
            <family val="2"/>
            <charset val="204"/>
          </rPr>
          <t>примечание: кв. 320 - движение по счетчику (2,287 - 2,771 Гкал) ранее было начислено больше</t>
        </r>
      </text>
    </comment>
  </commentList>
</comments>
</file>

<file path=xl/sharedStrings.xml><?xml version="1.0" encoding="utf-8"?>
<sst xmlns="http://schemas.openxmlformats.org/spreadsheetml/2006/main" count="255" uniqueCount="59">
  <si>
    <t>ООО Управляющая компания "СИРИУС"</t>
  </si>
  <si>
    <t>Общедомовые приборы  учета</t>
  </si>
  <si>
    <t>Номер теплосчетчика</t>
  </si>
  <si>
    <t>Примечание</t>
  </si>
  <si>
    <t>в том числе:</t>
  </si>
  <si>
    <t>квартиры</t>
  </si>
  <si>
    <t>МОП</t>
  </si>
  <si>
    <t>№ кв</t>
  </si>
  <si>
    <t>Номер теплосчетчика                      (М-Сal MC)</t>
  </si>
  <si>
    <t>Общая площадь, м2</t>
  </si>
  <si>
    <t>Отопление МОП, Гкал</t>
  </si>
  <si>
    <t>Всего, Гкал</t>
  </si>
  <si>
    <t>Итого по квартирам:</t>
  </si>
  <si>
    <t>офисы</t>
  </si>
  <si>
    <t>Разница, Гкал</t>
  </si>
  <si>
    <t xml:space="preserve"> Расчет показателей отопления в жилом доме по адресу: г. Белгород, ул. Щорса д. 8М                               </t>
  </si>
  <si>
    <t>Показания Гкал на 21.12.2020</t>
  </si>
  <si>
    <t>Атлас</t>
  </si>
  <si>
    <t>ОФИСЫ</t>
  </si>
  <si>
    <t>Начисленно по расчету  (п3(7) пост354)</t>
  </si>
  <si>
    <t>дом</t>
  </si>
  <si>
    <t>паркинг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</si>
  <si>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</si>
  <si>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ТСРВ-043 №1701425</t>
  </si>
  <si>
    <t>Итого по офисам</t>
  </si>
  <si>
    <t>Итого по дому</t>
  </si>
  <si>
    <t xml:space="preserve">Объем, Гкал                   </t>
  </si>
  <si>
    <r>
      <t xml:space="preserve">за период с </t>
    </r>
    <r>
      <rPr>
        <sz val="14"/>
        <color rgb="FFFF0000"/>
        <rFont val="Times New Roman"/>
        <family val="1"/>
        <charset val="204"/>
      </rPr>
      <t>22.12.20 по 26.01.21гг.</t>
    </r>
  </si>
  <si>
    <t>Площади, м2</t>
  </si>
  <si>
    <t>Показания Гкал на 26.01.2021</t>
  </si>
  <si>
    <t>Помещения с неисправными счетчиками и без движения</t>
  </si>
  <si>
    <t xml:space="preserve">Помещения с начислением по счетчикам </t>
  </si>
  <si>
    <r>
      <t xml:space="preserve">за период с </t>
    </r>
    <r>
      <rPr>
        <sz val="14"/>
        <color rgb="FFFF0000"/>
        <rFont val="Times New Roman"/>
        <family val="1"/>
        <charset val="204"/>
      </rPr>
      <t>27.01.21 по 24.02.21гг.</t>
    </r>
  </si>
  <si>
    <t>Показания Гкал на 24.02.2021</t>
  </si>
  <si>
    <t>Показания Гкал на 23.03.2021</t>
  </si>
  <si>
    <r>
      <t xml:space="preserve">за период с </t>
    </r>
    <r>
      <rPr>
        <sz val="14"/>
        <color rgb="FFFF0000"/>
        <rFont val="Times New Roman"/>
        <family val="1"/>
        <charset val="204"/>
      </rPr>
      <t>25.02.21 по 23.03.21гг.</t>
    </r>
  </si>
  <si>
    <t>Помещения (СЧЕТЧИК)</t>
  </si>
  <si>
    <t>Помещения (СРЕДН)</t>
  </si>
  <si>
    <t>Помещения (НОРМ)</t>
  </si>
  <si>
    <t>Показания Гкал на 19.04.2021</t>
  </si>
  <si>
    <t>СРЕДН 1</t>
  </si>
  <si>
    <t>НОРМ</t>
  </si>
  <si>
    <t xml:space="preserve">     </t>
  </si>
  <si>
    <t>за период с 24.03.21 по 16.04.21 гг.</t>
  </si>
  <si>
    <t>за период с 27.09.21 по 20.10.21 гг.</t>
  </si>
  <si>
    <t>Показания Гкал на 20.10.2021</t>
  </si>
  <si>
    <t xml:space="preserve"> Расчет показателей отопления в жилом доме по адресу:                          </t>
  </si>
  <si>
    <t xml:space="preserve">г. Белгород, ул. Щорса д. 8М      </t>
  </si>
  <si>
    <t>за период с 21.10.21 по 21.11.21 гг.</t>
  </si>
  <si>
    <t>Показания Гкал на 21.11.2021</t>
  </si>
  <si>
    <t xml:space="preserve"> Расчет показателей отопления в жилом доме по адресу:   </t>
  </si>
  <si>
    <t>квартиры (счетчик)</t>
  </si>
  <si>
    <t>за период с 22.11.21 по 20.12.21 гг.</t>
  </si>
  <si>
    <t>квартиры ( Пост№354)</t>
  </si>
  <si>
    <t xml:space="preserve">г. Белгород, ул. Щорса д. 8М       </t>
  </si>
  <si>
    <t>Расчет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</si>
  <si>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Показания Гкал на 20.12.2021</t>
  </si>
  <si>
    <t>Начисленно по Пост. №354</t>
  </si>
  <si>
    <t>обнулился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</si>
</sst>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0.0"/>
    <numFmt numFmtId="167" formatCode="#,##0.000"/>
  </numFmts>
  <fonts count="4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i/>
      <sz val="11"/>
      <name val="Calibri"/>
      <family val="2"/>
      <charset val="204"/>
    </font>
    <font>
      <sz val="13.5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9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i/>
      <sz val="9"/>
      <color theme="1"/>
      <name val="Calibri"/>
      <family val="2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rgb="FFFF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CD5B4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167" fontId="0" fillId="2" borderId="0" xfId="0" applyNumberFormat="1" applyFont="1" applyFill="1" applyBorder="1"/>
    <xf numFmtId="0" fontId="0" fillId="2" borderId="0" xfId="0" applyFont="1" applyFill="1"/>
    <xf numFmtId="0" fontId="0" fillId="2" borderId="0" xfId="0" applyFont="1" applyFill="1" applyBorder="1"/>
    <xf numFmtId="0" fontId="1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167" fontId="5" fillId="2" borderId="0" xfId="0" applyNumberFormat="1" applyFont="1" applyFill="1" applyBorder="1"/>
    <xf numFmtId="1" fontId="0" fillId="2" borderId="0" xfId="0" applyNumberFormat="1" applyFont="1" applyFill="1" applyBorder="1"/>
    <xf numFmtId="1" fontId="0" fillId="2" borderId="0" xfId="0" applyNumberFormat="1" applyFont="1" applyFill="1"/>
    <xf numFmtId="1" fontId="2" fillId="2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2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4" fontId="13" fillId="0" borderId="0" xfId="0" applyNumberFormat="1" applyFont="1" applyFill="1" applyBorder="1"/>
    <xf numFmtId="166" fontId="2" fillId="0" borderId="0" xfId="0" applyNumberFormat="1" applyFont="1" applyFill="1" applyBorder="1"/>
    <xf numFmtId="164" fontId="17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/>
    <xf numFmtId="164" fontId="2" fillId="0" borderId="0" xfId="0" applyNumberFormat="1" applyFont="1" applyFill="1" applyBorder="1"/>
    <xf numFmtId="2" fontId="13" fillId="0" borderId="0" xfId="0" applyNumberFormat="1" applyFont="1" applyFill="1" applyBorder="1"/>
    <xf numFmtId="165" fontId="2" fillId="0" borderId="0" xfId="0" applyNumberFormat="1" applyFont="1" applyFill="1" applyBorder="1"/>
    <xf numFmtId="0" fontId="12" fillId="0" borderId="1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Alignment="1"/>
    <xf numFmtId="164" fontId="0" fillId="0" borderId="0" xfId="0" applyNumberFormat="1" applyFont="1" applyFill="1" applyBorder="1"/>
    <xf numFmtId="165" fontId="16" fillId="0" borderId="0" xfId="0" applyNumberFormat="1" applyFont="1" applyFill="1" applyBorder="1"/>
    <xf numFmtId="0" fontId="16" fillId="0" borderId="0" xfId="0" applyFont="1" applyFill="1" applyBorder="1"/>
    <xf numFmtId="165" fontId="0" fillId="0" borderId="0" xfId="0" applyNumberFormat="1" applyFont="1" applyFill="1" applyBorder="1"/>
    <xf numFmtId="1" fontId="1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164" fontId="0" fillId="0" borderId="0" xfId="0" applyNumberFormat="1" applyFont="1" applyFill="1"/>
    <xf numFmtId="164" fontId="1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/>
    <xf numFmtId="167" fontId="21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67" fontId="3" fillId="0" borderId="0" xfId="0" applyNumberFormat="1" applyFont="1" applyFill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167" fontId="7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166" fontId="22" fillId="2" borderId="1" xfId="0" applyNumberFormat="1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167" fontId="2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/>
    <xf numFmtId="164" fontId="26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167" fontId="16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67" fontId="27" fillId="0" borderId="1" xfId="0" applyNumberFormat="1" applyFont="1" applyFill="1" applyBorder="1" applyAlignment="1">
      <alignment horizontal="center"/>
    </xf>
    <xf numFmtId="167" fontId="27" fillId="5" borderId="1" xfId="0" applyNumberFormat="1" applyFont="1" applyFill="1" applyBorder="1" applyAlignment="1">
      <alignment horizontal="center"/>
    </xf>
    <xf numFmtId="167" fontId="27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164" fontId="1" fillId="4" borderId="4" xfId="0" applyNumberFormat="1" applyFont="1" applyFill="1" applyBorder="1" applyAlignment="1">
      <alignment horizontal="center"/>
    </xf>
    <xf numFmtId="164" fontId="12" fillId="4" borderId="1" xfId="0" applyNumberFormat="1" applyFont="1" applyFill="1" applyBorder="1"/>
    <xf numFmtId="164" fontId="1" fillId="4" borderId="4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167" fontId="28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/>
    </xf>
    <xf numFmtId="164" fontId="29" fillId="0" borderId="1" xfId="0" applyNumberFormat="1" applyFont="1" applyFill="1" applyBorder="1" applyAlignment="1">
      <alignment horizontal="center" vertical="center"/>
    </xf>
    <xf numFmtId="164" fontId="29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167" fontId="30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167" fontId="32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right"/>
    </xf>
    <xf numFmtId="0" fontId="33" fillId="5" borderId="1" xfId="0" applyFont="1" applyFill="1" applyBorder="1" applyAlignment="1">
      <alignment horizontal="center" vertical="center"/>
    </xf>
    <xf numFmtId="1" fontId="27" fillId="5" borderId="1" xfId="0" applyNumberFormat="1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 vertical="center"/>
    </xf>
    <xf numFmtId="1" fontId="27" fillId="5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/>
    </xf>
    <xf numFmtId="0" fontId="33" fillId="6" borderId="1" xfId="0" applyFont="1" applyFill="1" applyBorder="1" applyAlignment="1">
      <alignment horizontal="center" vertical="center"/>
    </xf>
    <xf numFmtId="1" fontId="27" fillId="6" borderId="1" xfId="0" applyNumberFormat="1" applyFont="1" applyFill="1" applyBorder="1" applyAlignment="1">
      <alignment horizontal="center"/>
    </xf>
    <xf numFmtId="0" fontId="27" fillId="6" borderId="1" xfId="0" applyFont="1" applyFill="1" applyBorder="1" applyAlignment="1">
      <alignment horizontal="center" vertical="center"/>
    </xf>
    <xf numFmtId="164" fontId="26" fillId="6" borderId="1" xfId="0" applyNumberFormat="1" applyFont="1" applyFill="1" applyBorder="1" applyAlignment="1">
      <alignment horizontal="center" vertical="center"/>
    </xf>
    <xf numFmtId="164" fontId="27" fillId="6" borderId="1" xfId="0" applyNumberFormat="1" applyFont="1" applyFill="1" applyBorder="1" applyAlignment="1">
      <alignment horizontal="center"/>
    </xf>
    <xf numFmtId="164" fontId="27" fillId="6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right" vertical="center"/>
    </xf>
    <xf numFmtId="164" fontId="35" fillId="0" borderId="0" xfId="0" applyNumberFormat="1" applyFont="1" applyFill="1" applyBorder="1"/>
    <xf numFmtId="167" fontId="4" fillId="0" borderId="11" xfId="0" applyNumberFormat="1" applyFont="1" applyFill="1" applyBorder="1" applyAlignment="1">
      <alignment vertical="center" wrapText="1"/>
    </xf>
    <xf numFmtId="167" fontId="4" fillId="0" borderId="11" xfId="0" applyNumberFormat="1" applyFont="1" applyFill="1" applyBorder="1" applyAlignment="1">
      <alignment vertical="center"/>
    </xf>
    <xf numFmtId="167" fontId="4" fillId="0" borderId="8" xfId="0" applyNumberFormat="1" applyFont="1" applyFill="1" applyBorder="1" applyAlignment="1">
      <alignment vertical="center" wrapText="1"/>
    </xf>
    <xf numFmtId="167" fontId="7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vertical="center"/>
    </xf>
    <xf numFmtId="167" fontId="4" fillId="3" borderId="6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right"/>
    </xf>
    <xf numFmtId="0" fontId="29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right"/>
    </xf>
    <xf numFmtId="164" fontId="12" fillId="0" borderId="1" xfId="0" applyNumberFormat="1" applyFont="1" applyFill="1" applyBorder="1"/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7" fillId="0" borderId="1" xfId="0" applyFont="1" applyFill="1" applyBorder="1" applyAlignment="1">
      <alignment horizontal="right" vertical="center" wrapText="1"/>
    </xf>
    <xf numFmtId="167" fontId="7" fillId="0" borderId="2" xfId="0" applyNumberFormat="1" applyFont="1" applyFill="1" applyBorder="1" applyAlignment="1">
      <alignment horizontal="left" vertical="center" wrapText="1"/>
    </xf>
    <xf numFmtId="167" fontId="7" fillId="0" borderId="3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7" fontId="7" fillId="0" borderId="4" xfId="0" applyNumberFormat="1" applyFont="1" applyFill="1" applyBorder="1" applyAlignment="1">
      <alignment horizontal="center" vertical="center" wrapText="1"/>
    </xf>
    <xf numFmtId="167" fontId="7" fillId="0" borderId="4" xfId="0" applyNumberFormat="1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33" fillId="0" borderId="2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167" fontId="4" fillId="0" borderId="11" xfId="0" applyNumberFormat="1" applyFont="1" applyFill="1" applyBorder="1" applyAlignment="1">
      <alignment horizontal="right" vertical="center" wrapText="1"/>
    </xf>
    <xf numFmtId="167" fontId="4" fillId="0" borderId="8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" fontId="0" fillId="0" borderId="0" xfId="0" applyNumberFormat="1" applyFont="1" applyFill="1" applyBorder="1"/>
    <xf numFmtId="1" fontId="0" fillId="0" borderId="0" xfId="0" applyNumberFormat="1" applyFont="1" applyFill="1"/>
    <xf numFmtId="167" fontId="7" fillId="0" borderId="1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" fontId="2" fillId="0" borderId="0" xfId="0" applyNumberFormat="1" applyFont="1" applyFill="1" applyBorder="1"/>
    <xf numFmtId="1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right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right" vertical="center"/>
    </xf>
    <xf numFmtId="0" fontId="29" fillId="0" borderId="0" xfId="0" applyFont="1" applyFill="1" applyBorder="1"/>
    <xf numFmtId="166" fontId="5" fillId="0" borderId="0" xfId="0" applyNumberFormat="1" applyFont="1" applyFill="1" applyBorder="1"/>
    <xf numFmtId="1" fontId="26" fillId="0" borderId="1" xfId="0" applyNumberFormat="1" applyFont="1" applyFill="1" applyBorder="1" applyAlignment="1">
      <alignment horizontal="center"/>
    </xf>
    <xf numFmtId="164" fontId="29" fillId="0" borderId="1" xfId="0" applyNumberFormat="1" applyFont="1" applyFill="1" applyBorder="1" applyAlignment="1">
      <alignment horizontal="center"/>
    </xf>
    <xf numFmtId="1" fontId="40" fillId="0" borderId="0" xfId="0" applyNumberFormat="1" applyFont="1" applyFill="1" applyBorder="1"/>
    <xf numFmtId="166" fontId="26" fillId="0" borderId="0" xfId="0" applyNumberFormat="1" applyFont="1" applyFill="1" applyBorder="1"/>
    <xf numFmtId="164" fontId="26" fillId="0" borderId="0" xfId="0" applyNumberFormat="1" applyFont="1" applyFill="1" applyBorder="1" applyAlignment="1">
      <alignment horizontal="center"/>
    </xf>
    <xf numFmtId="0" fontId="29" fillId="0" borderId="0" xfId="0" applyFont="1" applyFill="1"/>
    <xf numFmtId="167" fontId="26" fillId="0" borderId="1" xfId="0" applyNumberFormat="1" applyFont="1" applyFill="1" applyBorder="1" applyAlignment="1">
      <alignment horizontal="center"/>
    </xf>
    <xf numFmtId="1" fontId="41" fillId="0" borderId="0" xfId="0" applyNumberFormat="1" applyFont="1" applyFill="1" applyBorder="1"/>
    <xf numFmtId="2" fontId="22" fillId="0" borderId="1" xfId="0" applyNumberFormat="1" applyFont="1" applyFill="1" applyBorder="1" applyAlignment="1">
      <alignment horizontal="center" vertical="center"/>
    </xf>
    <xf numFmtId="167" fontId="4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vertical="center"/>
    </xf>
    <xf numFmtId="1" fontId="2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6"/>
  <sheetViews>
    <sheetView tabSelected="1" workbookViewId="0">
      <pane ySplit="17" topLeftCell="A18" activePane="bottomLeft" state="frozen"/>
      <selection pane="bottomLeft" activeCell="K22" sqref="K22"/>
    </sheetView>
  </sheetViews>
  <sheetFormatPr defaultRowHeight="15" x14ac:dyDescent="0.25"/>
  <cols>
    <col min="1" max="1" width="9.140625" style="17"/>
    <col min="2" max="2" width="12" style="265" customWidth="1"/>
    <col min="3" max="3" width="9.7109375" style="17" customWidth="1"/>
    <col min="4" max="4" width="10.7109375" style="17" customWidth="1"/>
    <col min="5" max="5" width="11.85546875" style="17" customWidth="1"/>
    <col min="6" max="6" width="9.140625" style="17"/>
    <col min="7" max="7" width="10.140625" style="17" customWidth="1"/>
    <col min="8" max="8" width="11.42578125" style="17" customWidth="1"/>
    <col min="9" max="9" width="11" style="17" customWidth="1"/>
    <col min="10" max="10" width="13.5703125" style="201" customWidth="1"/>
    <col min="11" max="11" width="13.5703125" style="24" customWidth="1"/>
    <col min="12" max="12" width="10.140625" style="24" customWidth="1"/>
    <col min="13" max="13" width="9.42578125" style="17" bestFit="1" customWidth="1"/>
    <col min="14" max="14" width="11.5703125" style="17" customWidth="1"/>
    <col min="15" max="16384" width="9.140625" style="17"/>
  </cols>
  <sheetData>
    <row r="1" spans="1:14" ht="20.25" x14ac:dyDescent="0.3">
      <c r="A1" s="234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70"/>
      <c r="L1" s="21"/>
      <c r="M1" s="16"/>
      <c r="N1" s="16"/>
    </row>
    <row r="2" spans="1:14" ht="17.25" customHeight="1" x14ac:dyDescent="0.25">
      <c r="A2" s="235" t="s">
        <v>50</v>
      </c>
      <c r="B2" s="263"/>
      <c r="C2" s="263"/>
      <c r="D2" s="263"/>
      <c r="E2" s="263"/>
      <c r="F2" s="263"/>
      <c r="G2" s="263"/>
      <c r="H2" s="263"/>
      <c r="I2" s="263"/>
      <c r="J2" s="263"/>
      <c r="K2" s="108"/>
      <c r="L2" s="108"/>
      <c r="M2" s="18"/>
      <c r="N2" s="18"/>
    </row>
    <row r="3" spans="1:14" ht="17.25" customHeight="1" x14ac:dyDescent="0.25">
      <c r="A3" s="235" t="s">
        <v>54</v>
      </c>
      <c r="B3" s="263"/>
      <c r="C3" s="263"/>
      <c r="D3" s="263"/>
      <c r="E3" s="263"/>
      <c r="F3" s="263"/>
      <c r="G3" s="263"/>
      <c r="H3" s="263"/>
      <c r="I3" s="263"/>
      <c r="J3" s="263"/>
      <c r="K3" s="108"/>
      <c r="L3" s="108"/>
      <c r="M3" s="18"/>
      <c r="N3" s="18"/>
    </row>
    <row r="4" spans="1:14" ht="17.25" customHeight="1" x14ac:dyDescent="0.25">
      <c r="A4" s="235" t="s">
        <v>52</v>
      </c>
      <c r="B4" s="263"/>
      <c r="C4" s="263"/>
      <c r="D4" s="263"/>
      <c r="E4" s="263"/>
      <c r="F4" s="263"/>
      <c r="G4" s="263"/>
      <c r="H4" s="263"/>
      <c r="I4" s="263"/>
      <c r="J4" s="263"/>
      <c r="K4" s="107"/>
      <c r="L4" s="108"/>
      <c r="M4" s="18"/>
      <c r="N4" s="218"/>
    </row>
    <row r="5" spans="1:14" ht="13.5" customHeight="1" x14ac:dyDescent="0.25">
      <c r="A5" s="218"/>
      <c r="B5" s="59"/>
      <c r="C5" s="218"/>
      <c r="D5" s="60"/>
      <c r="E5" s="60"/>
      <c r="F5" s="60"/>
      <c r="G5" s="60"/>
      <c r="H5" s="60"/>
      <c r="I5" s="61"/>
      <c r="J5" s="19"/>
      <c r="K5" s="20"/>
      <c r="L5" s="20"/>
      <c r="M5" s="20"/>
    </row>
    <row r="6" spans="1:14" ht="15" customHeight="1" x14ac:dyDescent="0.25">
      <c r="A6" s="238" t="s">
        <v>1</v>
      </c>
      <c r="B6" s="239"/>
      <c r="C6" s="239"/>
      <c r="D6" s="239"/>
      <c r="E6" s="239"/>
      <c r="F6" s="239"/>
      <c r="G6" s="239"/>
      <c r="H6" s="240"/>
      <c r="I6" s="246" t="s">
        <v>55</v>
      </c>
      <c r="J6" s="247"/>
      <c r="K6" s="17"/>
      <c r="L6" s="17"/>
    </row>
    <row r="7" spans="1:14" ht="26.25" customHeight="1" x14ac:dyDescent="0.25">
      <c r="A7" s="241" t="s">
        <v>2</v>
      </c>
      <c r="B7" s="241"/>
      <c r="C7" s="241"/>
      <c r="D7" s="241"/>
      <c r="E7" s="242" t="s">
        <v>3</v>
      </c>
      <c r="F7" s="252"/>
      <c r="G7" s="116" t="s">
        <v>26</v>
      </c>
      <c r="H7" s="117" t="s">
        <v>28</v>
      </c>
      <c r="I7" s="248"/>
      <c r="J7" s="249"/>
      <c r="K7" s="17"/>
      <c r="L7" s="25"/>
      <c r="M7" s="26"/>
      <c r="N7" s="26"/>
    </row>
    <row r="8" spans="1:14" ht="15" customHeight="1" x14ac:dyDescent="0.25">
      <c r="A8" s="244" t="s">
        <v>23</v>
      </c>
      <c r="B8" s="244"/>
      <c r="C8" s="244"/>
      <c r="D8" s="244"/>
      <c r="E8" s="229" t="s">
        <v>20</v>
      </c>
      <c r="F8" s="253"/>
      <c r="G8" s="62">
        <v>146.69300000000001</v>
      </c>
      <c r="H8" s="290">
        <v>11830.1</v>
      </c>
      <c r="I8" s="248"/>
      <c r="J8" s="249"/>
      <c r="K8" s="17"/>
      <c r="L8" s="30"/>
      <c r="M8" s="31"/>
      <c r="N8" s="22"/>
    </row>
    <row r="9" spans="1:14" ht="15" customHeight="1" x14ac:dyDescent="0.25">
      <c r="A9" s="228" t="s">
        <v>4</v>
      </c>
      <c r="B9" s="228"/>
      <c r="C9" s="228"/>
      <c r="D9" s="228"/>
      <c r="E9" s="229" t="s">
        <v>51</v>
      </c>
      <c r="F9" s="253"/>
      <c r="G9" s="62">
        <v>112.76560000000003</v>
      </c>
      <c r="H9" s="212">
        <v>10279.6</v>
      </c>
      <c r="I9" s="248"/>
      <c r="J9" s="249"/>
      <c r="K9" s="17"/>
      <c r="L9" s="30"/>
      <c r="M9" s="31"/>
      <c r="N9" s="22"/>
    </row>
    <row r="10" spans="1:14" ht="15" customHeight="1" x14ac:dyDescent="0.25">
      <c r="A10" s="228"/>
      <c r="B10" s="228"/>
      <c r="C10" s="228"/>
      <c r="D10" s="228"/>
      <c r="E10" s="266" t="s">
        <v>53</v>
      </c>
      <c r="F10" s="266"/>
      <c r="G10" s="62">
        <v>21.131999999999998</v>
      </c>
      <c r="H10" s="212">
        <v>821.80000000000007</v>
      </c>
      <c r="I10" s="248"/>
      <c r="J10" s="249"/>
      <c r="K10" s="17"/>
      <c r="L10" s="30"/>
      <c r="M10" s="31"/>
      <c r="N10" s="22"/>
    </row>
    <row r="11" spans="1:14" ht="15" customHeight="1" x14ac:dyDescent="0.25">
      <c r="A11" s="228"/>
      <c r="B11" s="228"/>
      <c r="C11" s="228"/>
      <c r="D11" s="228"/>
      <c r="E11" s="229" t="s">
        <v>13</v>
      </c>
      <c r="F11" s="253"/>
      <c r="G11" s="62">
        <v>11.432499999999987</v>
      </c>
      <c r="H11" s="212">
        <v>728.7</v>
      </c>
      <c r="I11" s="248"/>
      <c r="J11" s="249"/>
      <c r="K11" s="22"/>
      <c r="L11" s="30"/>
      <c r="M11" s="31"/>
      <c r="N11" s="22"/>
    </row>
    <row r="12" spans="1:14" ht="15" customHeight="1" x14ac:dyDescent="0.25">
      <c r="A12" s="228"/>
      <c r="B12" s="228"/>
      <c r="C12" s="228"/>
      <c r="D12" s="228"/>
      <c r="E12" s="229" t="s">
        <v>6</v>
      </c>
      <c r="F12" s="253"/>
      <c r="G12" s="62">
        <v>1.3628999999999927</v>
      </c>
      <c r="H12" s="290">
        <v>11008.300000000001</v>
      </c>
      <c r="I12" s="250"/>
      <c r="J12" s="251"/>
      <c r="K12" s="23"/>
      <c r="L12" s="30"/>
      <c r="M12" s="31"/>
      <c r="N12" s="22"/>
    </row>
    <row r="13" spans="1:14" ht="15" hidden="1" customHeight="1" x14ac:dyDescent="0.25">
      <c r="A13" s="63"/>
      <c r="B13" s="126"/>
      <c r="C13" s="179"/>
      <c r="D13" s="179"/>
      <c r="E13" s="180" t="s">
        <v>36</v>
      </c>
      <c r="F13" s="181"/>
      <c r="G13" s="181"/>
      <c r="H13" s="137">
        <f>H8-H15-H14</f>
        <v>11830.1</v>
      </c>
      <c r="I13" s="219"/>
      <c r="J13" s="220"/>
      <c r="K13" s="23"/>
      <c r="L13" s="30"/>
      <c r="M13" s="31"/>
      <c r="N13" s="22"/>
    </row>
    <row r="14" spans="1:14" ht="15" hidden="1" customHeight="1" x14ac:dyDescent="0.25">
      <c r="A14" s="63"/>
      <c r="B14" s="182"/>
      <c r="C14" s="183"/>
      <c r="D14" s="183"/>
      <c r="E14" s="271" t="s">
        <v>37</v>
      </c>
      <c r="F14" s="291"/>
      <c r="G14" s="291"/>
      <c r="H14" s="137"/>
      <c r="I14" s="219"/>
      <c r="J14" s="220"/>
      <c r="K14" s="23"/>
      <c r="L14" s="30"/>
      <c r="M14" s="31"/>
      <c r="N14" s="22"/>
    </row>
    <row r="15" spans="1:14" ht="15" hidden="1" customHeight="1" x14ac:dyDescent="0.25">
      <c r="A15" s="63"/>
      <c r="B15" s="127"/>
      <c r="D15" s="183"/>
      <c r="E15" s="271" t="s">
        <v>38</v>
      </c>
      <c r="F15" s="292"/>
      <c r="G15" s="292"/>
      <c r="H15" s="137"/>
      <c r="I15" s="221"/>
      <c r="J15" s="222"/>
      <c r="K15" s="23"/>
      <c r="L15" s="30"/>
      <c r="M15" s="31"/>
      <c r="N15" s="22"/>
    </row>
    <row r="16" spans="1:14" ht="22.5" customHeight="1" x14ac:dyDescent="0.25">
      <c r="A16" s="63"/>
      <c r="B16" s="17"/>
      <c r="C16" s="63"/>
      <c r="D16" s="63"/>
      <c r="E16" s="63"/>
      <c r="F16" s="63"/>
      <c r="G16" s="63"/>
      <c r="H16" s="64"/>
      <c r="I16" s="86"/>
      <c r="J16" s="187"/>
      <c r="K16" s="65"/>
      <c r="L16" s="30"/>
      <c r="M16" s="31"/>
      <c r="N16" s="22"/>
    </row>
    <row r="17" spans="1:24" ht="40.5" customHeight="1" x14ac:dyDescent="0.25">
      <c r="A17" s="66" t="s">
        <v>7</v>
      </c>
      <c r="B17" s="67" t="s">
        <v>8</v>
      </c>
      <c r="C17" s="66" t="s">
        <v>9</v>
      </c>
      <c r="D17" s="68" t="s">
        <v>49</v>
      </c>
      <c r="E17" s="68" t="s">
        <v>56</v>
      </c>
      <c r="F17" s="68" t="s">
        <v>14</v>
      </c>
      <c r="G17" s="58" t="s">
        <v>57</v>
      </c>
      <c r="H17" s="69" t="s">
        <v>10</v>
      </c>
      <c r="I17" s="69" t="s">
        <v>11</v>
      </c>
      <c r="J17" s="25"/>
      <c r="K17" s="25"/>
      <c r="L17" s="30"/>
      <c r="M17" s="31"/>
      <c r="N17" s="22"/>
      <c r="O17" s="22"/>
      <c r="T17" s="22"/>
      <c r="U17" s="22"/>
    </row>
    <row r="18" spans="1:24" x14ac:dyDescent="0.25">
      <c r="A18" s="70">
        <v>205</v>
      </c>
      <c r="B18" s="27">
        <v>81500276</v>
      </c>
      <c r="C18" s="28">
        <v>52.7</v>
      </c>
      <c r="D18" s="197">
        <v>22.582999999999998</v>
      </c>
      <c r="E18" s="197">
        <v>23.478999999999999</v>
      </c>
      <c r="F18" s="189">
        <v>0.8960000000000008</v>
      </c>
      <c r="G18" s="189"/>
      <c r="H18" s="190">
        <v>6.5246068875302833E-3</v>
      </c>
      <c r="I18" s="190">
        <v>0.90252460688753111</v>
      </c>
      <c r="J18" s="272"/>
      <c r="K18" s="272"/>
      <c r="L18" s="30"/>
      <c r="M18" s="31"/>
      <c r="N18" s="22"/>
      <c r="S18" s="22"/>
      <c r="T18" s="22"/>
      <c r="U18" s="22"/>
      <c r="X18" s="22"/>
    </row>
    <row r="19" spans="1:24" x14ac:dyDescent="0.25">
      <c r="A19" s="70">
        <v>206</v>
      </c>
      <c r="B19" s="27">
        <v>81500281</v>
      </c>
      <c r="C19" s="28">
        <v>43.4</v>
      </c>
      <c r="D19" s="197">
        <v>8.8520000000000003</v>
      </c>
      <c r="E19" s="197">
        <v>8.9130000000000003</v>
      </c>
      <c r="F19" s="189">
        <v>6.0999999999999943E-2</v>
      </c>
      <c r="G19" s="189"/>
      <c r="H19" s="190">
        <v>5.3732056720837626E-3</v>
      </c>
      <c r="I19" s="190">
        <v>6.6373205672083713E-2</v>
      </c>
      <c r="J19" s="272"/>
      <c r="K19" s="272"/>
      <c r="L19" s="30"/>
      <c r="M19" s="31"/>
      <c r="N19" s="22"/>
      <c r="S19" s="22"/>
      <c r="T19" s="22"/>
      <c r="U19" s="22"/>
      <c r="V19" s="22"/>
      <c r="W19" s="22"/>
      <c r="X19" s="22"/>
    </row>
    <row r="20" spans="1:24" x14ac:dyDescent="0.25">
      <c r="A20" s="267">
        <v>207</v>
      </c>
      <c r="B20" s="273">
        <v>81500279</v>
      </c>
      <c r="C20" s="274">
        <v>77.2</v>
      </c>
      <c r="D20" s="197">
        <v>30.373999999999999</v>
      </c>
      <c r="E20" s="275" t="s">
        <v>58</v>
      </c>
      <c r="F20" s="189">
        <v>0.74759999999999993</v>
      </c>
      <c r="G20" s="189"/>
      <c r="H20" s="276">
        <v>9.5578681540291806E-3</v>
      </c>
      <c r="I20" s="276">
        <v>1.2911578681540292</v>
      </c>
      <c r="J20" s="272"/>
      <c r="K20" s="272"/>
      <c r="L20" s="30"/>
      <c r="M20" s="31"/>
      <c r="N20" s="22"/>
      <c r="S20" s="22"/>
      <c r="T20" s="22"/>
      <c r="U20" s="22"/>
      <c r="V20" s="22"/>
      <c r="W20" s="22"/>
      <c r="X20" s="22"/>
    </row>
    <row r="21" spans="1:24" x14ac:dyDescent="0.25">
      <c r="A21" s="268"/>
      <c r="B21" s="277"/>
      <c r="C21" s="278"/>
      <c r="D21" s="197">
        <v>0</v>
      </c>
      <c r="E21" s="197">
        <v>0.53400000000000003</v>
      </c>
      <c r="F21" s="189">
        <v>0.53400000000000003</v>
      </c>
      <c r="G21" s="189"/>
      <c r="H21" s="279"/>
      <c r="I21" s="279"/>
      <c r="J21" s="272"/>
      <c r="K21" s="272"/>
      <c r="L21" s="30"/>
      <c r="M21" s="31"/>
      <c r="N21" s="22"/>
      <c r="O21" s="22"/>
      <c r="S21" s="22"/>
      <c r="T21" s="22"/>
      <c r="U21" s="22"/>
      <c r="V21" s="22"/>
      <c r="W21" s="22"/>
      <c r="X21" s="22"/>
    </row>
    <row r="22" spans="1:24" x14ac:dyDescent="0.25">
      <c r="A22" s="70">
        <v>208</v>
      </c>
      <c r="B22" s="192">
        <v>81500283</v>
      </c>
      <c r="C22" s="28">
        <v>77.400000000000006</v>
      </c>
      <c r="D22" s="197">
        <v>11.175000000000001</v>
      </c>
      <c r="E22" s="197">
        <v>12.055999999999999</v>
      </c>
      <c r="F22" s="189">
        <v>0.88099999999999845</v>
      </c>
      <c r="G22" s="189"/>
      <c r="H22" s="190">
        <v>9.5826294704903971E-3</v>
      </c>
      <c r="I22" s="190">
        <v>0.89058262947048883</v>
      </c>
      <c r="J22" s="272"/>
      <c r="K22" s="272"/>
      <c r="L22" s="30"/>
      <c r="M22" s="31"/>
      <c r="N22" s="22"/>
      <c r="O22" s="22"/>
      <c r="S22" s="22"/>
      <c r="T22" s="22"/>
      <c r="U22" s="22"/>
      <c r="V22" s="22"/>
      <c r="W22" s="22"/>
      <c r="X22" s="22"/>
    </row>
    <row r="23" spans="1:24" x14ac:dyDescent="0.25">
      <c r="A23" s="70">
        <v>209</v>
      </c>
      <c r="B23" s="192">
        <v>81500275</v>
      </c>
      <c r="C23" s="28">
        <v>47.3</v>
      </c>
      <c r="D23" s="197">
        <v>11.276999999999999</v>
      </c>
      <c r="E23" s="197">
        <v>12.218</v>
      </c>
      <c r="F23" s="189">
        <v>0.94100000000000072</v>
      </c>
      <c r="G23" s="189"/>
      <c r="H23" s="190">
        <v>5.8560513430774641E-3</v>
      </c>
      <c r="I23" s="190">
        <v>0.94685605134307815</v>
      </c>
      <c r="J23" s="272"/>
      <c r="K23" s="272"/>
      <c r="L23" s="30"/>
      <c r="M23" s="31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x14ac:dyDescent="0.25">
      <c r="A24" s="70">
        <v>210</v>
      </c>
      <c r="B24" s="27">
        <v>81500278</v>
      </c>
      <c r="C24" s="28">
        <v>51.8</v>
      </c>
      <c r="D24" s="197">
        <v>9.4160000000000004</v>
      </c>
      <c r="E24" s="197">
        <v>9.9090000000000007</v>
      </c>
      <c r="F24" s="189">
        <v>0.49300000000000033</v>
      </c>
      <c r="G24" s="189"/>
      <c r="H24" s="190">
        <v>6.4131809634548126E-3</v>
      </c>
      <c r="I24" s="190">
        <v>0.49941318096345516</v>
      </c>
      <c r="J24" s="272"/>
      <c r="K24" s="272"/>
      <c r="L24" s="30"/>
      <c r="M24" s="3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x14ac:dyDescent="0.25">
      <c r="A25" s="70">
        <v>211</v>
      </c>
      <c r="B25" s="27">
        <v>81500282</v>
      </c>
      <c r="C25" s="28">
        <v>48.6</v>
      </c>
      <c r="D25" s="197">
        <v>8.92</v>
      </c>
      <c r="E25" s="197">
        <v>9.8529999999999998</v>
      </c>
      <c r="F25" s="189">
        <v>0.93299999999999983</v>
      </c>
      <c r="G25" s="189"/>
      <c r="H25" s="190">
        <v>6.0169999000753652E-3</v>
      </c>
      <c r="I25" s="190">
        <v>0.93901699990007514</v>
      </c>
      <c r="J25" s="272"/>
      <c r="K25" s="272"/>
      <c r="L25" s="30"/>
      <c r="M25" s="31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x14ac:dyDescent="0.25">
      <c r="A26" s="70">
        <v>212</v>
      </c>
      <c r="B26" s="27">
        <v>81500280</v>
      </c>
      <c r="C26" s="28">
        <v>44.6</v>
      </c>
      <c r="D26" s="197">
        <v>5.7140000000000004</v>
      </c>
      <c r="E26" s="197">
        <v>5.8819999999999997</v>
      </c>
      <c r="F26" s="189">
        <v>0.16799999999999926</v>
      </c>
      <c r="G26" s="189"/>
      <c r="H26" s="190">
        <v>5.5217735708510554E-3</v>
      </c>
      <c r="I26" s="190">
        <v>0.17352177357085033</v>
      </c>
      <c r="J26" s="272"/>
      <c r="K26" s="272"/>
      <c r="L26" s="30"/>
      <c r="M26" s="3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x14ac:dyDescent="0.25">
      <c r="A27" s="70">
        <v>213</v>
      </c>
      <c r="B27" s="27">
        <v>81500273</v>
      </c>
      <c r="C27" s="28">
        <v>63.4</v>
      </c>
      <c r="D27" s="197">
        <v>19.317</v>
      </c>
      <c r="E27" s="197">
        <v>20.279</v>
      </c>
      <c r="F27" s="189">
        <v>0.96199999999999974</v>
      </c>
      <c r="G27" s="189"/>
      <c r="H27" s="190">
        <v>7.8493373182053124E-3</v>
      </c>
      <c r="I27" s="190">
        <v>0.96984933731820511</v>
      </c>
      <c r="J27" s="272"/>
      <c r="K27" s="272"/>
      <c r="L27" s="30"/>
      <c r="M27" s="3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x14ac:dyDescent="0.25">
      <c r="A28" s="70">
        <v>214</v>
      </c>
      <c r="B28" s="27">
        <v>81500262</v>
      </c>
      <c r="C28" s="28">
        <v>36.1</v>
      </c>
      <c r="D28" s="197">
        <v>9.9700000000000006</v>
      </c>
      <c r="E28" s="197">
        <v>10.436999999999999</v>
      </c>
      <c r="F28" s="189">
        <v>0.46699999999999875</v>
      </c>
      <c r="G28" s="189"/>
      <c r="H28" s="190">
        <v>4.4694176212493972E-3</v>
      </c>
      <c r="I28" s="190">
        <v>0.47146941762124817</v>
      </c>
      <c r="J28" s="272"/>
      <c r="K28" s="272"/>
      <c r="L28" s="30"/>
      <c r="M28" s="3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x14ac:dyDescent="0.25">
      <c r="A29" s="70">
        <v>215</v>
      </c>
      <c r="B29" s="27">
        <v>81500277</v>
      </c>
      <c r="C29" s="28">
        <v>63.7</v>
      </c>
      <c r="D29" s="197">
        <v>21.271999999999998</v>
      </c>
      <c r="E29" s="197">
        <v>22.361999999999998</v>
      </c>
      <c r="F29" s="189">
        <v>1.0899999999999999</v>
      </c>
      <c r="G29" s="189"/>
      <c r="H29" s="190">
        <v>7.8864792928971354E-3</v>
      </c>
      <c r="I29" s="190">
        <v>1.0978864792928971</v>
      </c>
      <c r="J29" s="272"/>
      <c r="K29" s="272"/>
      <c r="L29" s="30"/>
      <c r="M29" s="31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x14ac:dyDescent="0.25">
      <c r="A30" s="70">
        <v>216</v>
      </c>
      <c r="B30" s="80">
        <v>81500274</v>
      </c>
      <c r="C30" s="28">
        <v>45.7</v>
      </c>
      <c r="D30" s="197">
        <v>10.579000000000001</v>
      </c>
      <c r="E30" s="197">
        <v>11.023999999999999</v>
      </c>
      <c r="F30" s="189">
        <v>0.44499999999999851</v>
      </c>
      <c r="G30" s="189"/>
      <c r="H30" s="190">
        <v>5.6579608113877409E-3</v>
      </c>
      <c r="I30" s="190">
        <v>0.45065796081138626</v>
      </c>
      <c r="J30" s="272"/>
      <c r="K30" s="272"/>
      <c r="L30" s="30"/>
      <c r="M30" s="31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x14ac:dyDescent="0.25">
      <c r="A31" s="70">
        <v>217</v>
      </c>
      <c r="B31" s="80">
        <v>81500263</v>
      </c>
      <c r="C31" s="28">
        <v>52.6</v>
      </c>
      <c r="D31" s="197">
        <v>6.6609999999999996</v>
      </c>
      <c r="E31" s="197">
        <v>7.2809999999999997</v>
      </c>
      <c r="F31" s="189">
        <v>0.62000000000000011</v>
      </c>
      <c r="G31" s="189"/>
      <c r="H31" s="190">
        <v>6.512226229299675E-3</v>
      </c>
      <c r="I31" s="190">
        <v>0.62651222622929981</v>
      </c>
      <c r="J31" s="272"/>
      <c r="K31" s="272"/>
      <c r="L31" s="30"/>
      <c r="M31" s="31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x14ac:dyDescent="0.25">
      <c r="A32" s="70">
        <v>218</v>
      </c>
      <c r="B32" s="27">
        <v>81500261</v>
      </c>
      <c r="C32" s="28">
        <v>43.2</v>
      </c>
      <c r="D32" s="197">
        <v>13.191000000000001</v>
      </c>
      <c r="E32" s="197">
        <v>13.804</v>
      </c>
      <c r="F32" s="189">
        <v>0.61299999999999955</v>
      </c>
      <c r="G32" s="189"/>
      <c r="H32" s="190">
        <v>5.348444355622547E-3</v>
      </c>
      <c r="I32" s="190">
        <v>0.61834844435562208</v>
      </c>
      <c r="J32" s="272"/>
      <c r="K32" s="272"/>
      <c r="L32" s="30"/>
      <c r="M32" s="31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x14ac:dyDescent="0.25">
      <c r="A33" s="70">
        <v>219</v>
      </c>
      <c r="B33" s="27">
        <v>81500265</v>
      </c>
      <c r="C33" s="28">
        <v>77.3</v>
      </c>
      <c r="D33" s="197">
        <v>24.448</v>
      </c>
      <c r="E33" s="197">
        <v>25.779</v>
      </c>
      <c r="F33" s="189">
        <v>1.3309999999999995</v>
      </c>
      <c r="G33" s="189"/>
      <c r="H33" s="190">
        <v>9.5702488122597889E-3</v>
      </c>
      <c r="I33" s="190">
        <v>1.3405702488122593</v>
      </c>
      <c r="J33" s="272"/>
      <c r="K33" s="272"/>
      <c r="L33" s="30"/>
      <c r="M33" s="31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x14ac:dyDescent="0.25">
      <c r="A34" s="70">
        <v>220</v>
      </c>
      <c r="B34" s="27">
        <v>81500266</v>
      </c>
      <c r="C34" s="28">
        <v>77.3</v>
      </c>
      <c r="D34" s="197">
        <v>15.821</v>
      </c>
      <c r="E34" s="197">
        <v>17.076000000000001</v>
      </c>
      <c r="F34" s="189">
        <v>1.2550000000000008</v>
      </c>
      <c r="G34" s="189"/>
      <c r="H34" s="190">
        <v>9.5702488122597889E-3</v>
      </c>
      <c r="I34" s="190">
        <v>1.2645702488122605</v>
      </c>
      <c r="J34" s="272"/>
      <c r="K34" s="272"/>
      <c r="L34" s="30"/>
      <c r="M34" s="31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x14ac:dyDescent="0.25">
      <c r="A35" s="70">
        <v>221</v>
      </c>
      <c r="B35" s="27">
        <v>81500284</v>
      </c>
      <c r="C35" s="28">
        <v>47.5</v>
      </c>
      <c r="D35" s="197">
        <v>6.4930000000000003</v>
      </c>
      <c r="E35" s="197">
        <v>6.7770000000000001</v>
      </c>
      <c r="F35" s="189">
        <v>0.28399999999999981</v>
      </c>
      <c r="G35" s="189"/>
      <c r="H35" s="190">
        <v>5.8808126595386798E-3</v>
      </c>
      <c r="I35" s="190">
        <v>0.28988081265953847</v>
      </c>
      <c r="J35" s="272"/>
      <c r="K35" s="272"/>
      <c r="L35" s="30"/>
      <c r="M35" s="31"/>
      <c r="N35" s="22"/>
      <c r="O35" s="280"/>
      <c r="P35" s="280"/>
      <c r="Q35" s="280"/>
      <c r="R35" s="280"/>
      <c r="S35" s="280"/>
      <c r="T35" s="280"/>
      <c r="U35" s="22"/>
      <c r="V35" s="22"/>
      <c r="W35" s="22"/>
      <c r="X35" s="22"/>
    </row>
    <row r="36" spans="1:24" x14ac:dyDescent="0.25">
      <c r="A36" s="70">
        <v>222</v>
      </c>
      <c r="B36" s="27">
        <v>81500264</v>
      </c>
      <c r="C36" s="28">
        <v>51.9</v>
      </c>
      <c r="D36" s="197">
        <v>5.4249999999999998</v>
      </c>
      <c r="E36" s="197">
        <v>5.9989999999999997</v>
      </c>
      <c r="F36" s="189">
        <v>0.57399999999999984</v>
      </c>
      <c r="G36" s="189"/>
      <c r="H36" s="190">
        <v>6.4255616216854208E-3</v>
      </c>
      <c r="I36" s="190">
        <v>0.58042556162168524</v>
      </c>
      <c r="J36" s="272"/>
      <c r="K36" s="272"/>
      <c r="L36" s="30"/>
      <c r="M36" s="31"/>
      <c r="N36" s="22"/>
      <c r="O36" s="280"/>
      <c r="P36" s="280"/>
      <c r="Q36" s="280"/>
      <c r="R36" s="280"/>
      <c r="S36" s="280"/>
      <c r="T36" s="280"/>
      <c r="U36" s="22"/>
      <c r="V36" s="22"/>
      <c r="W36" s="22"/>
      <c r="X36" s="22"/>
    </row>
    <row r="37" spans="1:24" x14ac:dyDescent="0.25">
      <c r="A37" s="70">
        <v>223</v>
      </c>
      <c r="B37" s="27">
        <v>81500259</v>
      </c>
      <c r="C37" s="28">
        <v>48.5</v>
      </c>
      <c r="D37" s="197">
        <v>0.97299999999999998</v>
      </c>
      <c r="E37" s="197">
        <v>1.004</v>
      </c>
      <c r="F37" s="189">
        <v>3.1000000000000028E-2</v>
      </c>
      <c r="G37" s="189"/>
      <c r="H37" s="190">
        <v>6.0046192418447579E-3</v>
      </c>
      <c r="I37" s="190">
        <v>3.7004619241844783E-2</v>
      </c>
      <c r="J37" s="272"/>
      <c r="K37" s="272"/>
      <c r="L37" s="30"/>
      <c r="M37" s="31"/>
      <c r="N37" s="22"/>
      <c r="O37" s="106"/>
      <c r="P37" s="280"/>
      <c r="Q37" s="280"/>
      <c r="R37" s="280"/>
      <c r="S37" s="280"/>
      <c r="T37" s="280"/>
      <c r="U37" s="22"/>
      <c r="V37" s="22"/>
      <c r="W37" s="22"/>
      <c r="X37" s="22"/>
    </row>
    <row r="38" spans="1:24" x14ac:dyDescent="0.25">
      <c r="A38" s="70">
        <v>224</v>
      </c>
      <c r="B38" s="27">
        <v>81500260</v>
      </c>
      <c r="C38" s="28">
        <v>44.8</v>
      </c>
      <c r="D38" s="197">
        <v>16.524000000000001</v>
      </c>
      <c r="E38" s="197">
        <v>17.39</v>
      </c>
      <c r="F38" s="189">
        <v>0.86599999999999966</v>
      </c>
      <c r="G38" s="189"/>
      <c r="H38" s="190">
        <v>5.5465348873122702E-3</v>
      </c>
      <c r="I38" s="190">
        <v>0.87154653488731193</v>
      </c>
      <c r="J38" s="272"/>
      <c r="K38" s="272"/>
      <c r="L38" s="30"/>
      <c r="M38" s="31"/>
      <c r="N38" s="22"/>
      <c r="O38" s="106"/>
      <c r="P38" s="280"/>
      <c r="Q38" s="280"/>
      <c r="R38" s="280"/>
      <c r="S38" s="280"/>
      <c r="T38" s="280"/>
      <c r="U38" s="22"/>
      <c r="V38" s="22"/>
      <c r="W38" s="22"/>
      <c r="X38" s="22"/>
    </row>
    <row r="39" spans="1:24" x14ac:dyDescent="0.25">
      <c r="A39" s="70">
        <v>225</v>
      </c>
      <c r="B39" s="27">
        <v>81500267</v>
      </c>
      <c r="C39" s="28">
        <v>63.5</v>
      </c>
      <c r="D39" s="197">
        <v>13.234</v>
      </c>
      <c r="E39" s="197">
        <v>13.837999999999999</v>
      </c>
      <c r="F39" s="189">
        <v>0.6039999999999992</v>
      </c>
      <c r="G39" s="189"/>
      <c r="H39" s="190">
        <v>7.8617179764359189E-3</v>
      </c>
      <c r="I39" s="190">
        <v>0.61186171797643507</v>
      </c>
      <c r="J39" s="272"/>
      <c r="K39" s="272"/>
      <c r="L39" s="30"/>
      <c r="M39" s="31"/>
      <c r="N39" s="22"/>
      <c r="O39" s="280"/>
      <c r="P39" s="280"/>
      <c r="Q39" s="280"/>
      <c r="R39" s="280"/>
      <c r="S39" s="280"/>
      <c r="T39" s="280"/>
      <c r="U39" s="22"/>
      <c r="V39" s="22"/>
      <c r="W39" s="22"/>
      <c r="X39" s="22"/>
    </row>
    <row r="40" spans="1:24" x14ac:dyDescent="0.25">
      <c r="A40" s="70">
        <v>226</v>
      </c>
      <c r="B40" s="27">
        <v>81500269</v>
      </c>
      <c r="C40" s="28">
        <v>36.5</v>
      </c>
      <c r="D40" s="197">
        <v>5.3840000000000003</v>
      </c>
      <c r="E40" s="197">
        <v>5.6349999999999998</v>
      </c>
      <c r="F40" s="189">
        <v>0.25099999999999945</v>
      </c>
      <c r="G40" s="189"/>
      <c r="H40" s="190">
        <v>4.5189402541718276E-3</v>
      </c>
      <c r="I40" s="190">
        <v>0.25551894025417127</v>
      </c>
      <c r="J40" s="272"/>
      <c r="K40" s="272"/>
      <c r="L40" s="30"/>
      <c r="M40" s="31"/>
      <c r="N40" s="22"/>
      <c r="O40" s="280"/>
      <c r="P40" s="280"/>
      <c r="Q40" s="280"/>
      <c r="R40" s="280"/>
      <c r="S40" s="280"/>
      <c r="T40" s="280"/>
      <c r="U40" s="22"/>
      <c r="V40" s="22"/>
      <c r="W40" s="22"/>
      <c r="X40" s="22"/>
    </row>
    <row r="41" spans="1:24" x14ac:dyDescent="0.25">
      <c r="A41" s="70">
        <v>227</v>
      </c>
      <c r="B41" s="27">
        <v>81500270</v>
      </c>
      <c r="C41" s="28">
        <v>63.8</v>
      </c>
      <c r="D41" s="197">
        <v>8.9819999999999993</v>
      </c>
      <c r="E41" s="197">
        <v>9.4179999999999993</v>
      </c>
      <c r="F41" s="189">
        <v>0.43599999999999994</v>
      </c>
      <c r="G41" s="189"/>
      <c r="H41" s="190">
        <v>7.8988599511277419E-3</v>
      </c>
      <c r="I41" s="190">
        <v>0.44389885995112771</v>
      </c>
      <c r="J41" s="272"/>
      <c r="K41" s="272"/>
      <c r="L41" s="30"/>
      <c r="M41" s="31"/>
      <c r="N41" s="22"/>
      <c r="O41" s="280"/>
      <c r="P41" s="280"/>
      <c r="Q41" s="280"/>
      <c r="R41" s="280"/>
      <c r="S41" s="280"/>
      <c r="T41" s="280"/>
      <c r="U41" s="22"/>
      <c r="V41" s="22"/>
      <c r="W41" s="22"/>
      <c r="X41" s="22"/>
    </row>
    <row r="42" spans="1:24" x14ac:dyDescent="0.25">
      <c r="A42" s="70">
        <v>228</v>
      </c>
      <c r="B42" s="80">
        <v>81500268</v>
      </c>
      <c r="C42" s="28">
        <v>45.9</v>
      </c>
      <c r="D42" s="197">
        <v>16.620999999999999</v>
      </c>
      <c r="E42" s="197">
        <v>17.564</v>
      </c>
      <c r="F42" s="189">
        <v>0.94300000000000139</v>
      </c>
      <c r="G42" s="189"/>
      <c r="H42" s="190">
        <v>5.6827221278489557E-3</v>
      </c>
      <c r="I42" s="190">
        <v>0.94868272212785032</v>
      </c>
      <c r="J42" s="272"/>
      <c r="K42" s="272"/>
      <c r="L42" s="17"/>
      <c r="M42" s="30"/>
      <c r="N42" s="22"/>
      <c r="O42" s="280"/>
      <c r="P42" s="280"/>
      <c r="Q42" s="280"/>
      <c r="R42" s="280"/>
      <c r="S42" s="280"/>
      <c r="T42" s="280"/>
      <c r="U42" s="22"/>
      <c r="V42" s="22"/>
      <c r="W42" s="22"/>
      <c r="X42" s="22"/>
    </row>
    <row r="43" spans="1:24" x14ac:dyDescent="0.25">
      <c r="A43" s="70">
        <v>229</v>
      </c>
      <c r="B43" s="27">
        <v>81500243</v>
      </c>
      <c r="C43" s="28">
        <v>52.7</v>
      </c>
      <c r="D43" s="197">
        <v>4.7480000000000002</v>
      </c>
      <c r="E43" s="197">
        <v>4.7889999999999997</v>
      </c>
      <c r="F43" s="189">
        <v>4.0999999999999481E-2</v>
      </c>
      <c r="G43" s="189"/>
      <c r="H43" s="190">
        <v>6.5246068875302833E-3</v>
      </c>
      <c r="I43" s="190">
        <v>4.7524606887529762E-2</v>
      </c>
      <c r="J43" s="272"/>
      <c r="K43" s="272"/>
      <c r="L43" s="30"/>
      <c r="M43" s="31"/>
      <c r="N43" s="22"/>
      <c r="O43" s="272"/>
      <c r="P43" s="280"/>
      <c r="Q43" s="280"/>
      <c r="R43" s="280"/>
      <c r="S43" s="280"/>
      <c r="T43" s="280"/>
      <c r="U43" s="22"/>
      <c r="V43" s="22"/>
      <c r="W43" s="22"/>
      <c r="X43" s="22"/>
    </row>
    <row r="44" spans="1:24" x14ac:dyDescent="0.25">
      <c r="A44" s="70">
        <v>230</v>
      </c>
      <c r="B44" s="27">
        <v>81500246</v>
      </c>
      <c r="C44" s="28">
        <v>43.5</v>
      </c>
      <c r="D44" s="197">
        <v>4.3659999999999997</v>
      </c>
      <c r="E44" s="197">
        <v>4.9429999999999996</v>
      </c>
      <c r="F44" s="189">
        <v>0.57699999999999996</v>
      </c>
      <c r="G44" s="189"/>
      <c r="H44" s="190">
        <v>5.38558633031437E-3</v>
      </c>
      <c r="I44" s="190">
        <v>0.58238558633031434</v>
      </c>
      <c r="J44" s="272"/>
      <c r="K44" s="272"/>
      <c r="L44" s="30"/>
      <c r="M44" s="31"/>
      <c r="N44" s="22"/>
      <c r="O44" s="280"/>
      <c r="P44" s="280"/>
      <c r="Q44" s="280"/>
      <c r="R44" s="280"/>
      <c r="S44" s="280"/>
      <c r="T44" s="280"/>
      <c r="U44" s="22"/>
      <c r="V44" s="22"/>
      <c r="W44" s="22"/>
      <c r="X44" s="22"/>
    </row>
    <row r="45" spans="1:24" x14ac:dyDescent="0.25">
      <c r="A45" s="70">
        <v>231</v>
      </c>
      <c r="B45" s="27">
        <v>81500250</v>
      </c>
      <c r="C45" s="28">
        <v>77.099999999999994</v>
      </c>
      <c r="D45" s="197">
        <v>7.41</v>
      </c>
      <c r="E45" s="197">
        <v>7.4109999999999996</v>
      </c>
      <c r="F45" s="189"/>
      <c r="G45" s="189">
        <v>1.9825714285714284</v>
      </c>
      <c r="H45" s="190"/>
      <c r="I45" s="190">
        <v>1.9825714285714284</v>
      </c>
      <c r="J45" s="272"/>
      <c r="K45" s="272"/>
      <c r="L45" s="30"/>
      <c r="M45" s="31"/>
      <c r="N45" s="22"/>
      <c r="O45" s="280"/>
      <c r="P45" s="280"/>
      <c r="Q45" s="280"/>
      <c r="R45" s="280"/>
      <c r="S45" s="280"/>
      <c r="T45" s="280"/>
      <c r="U45" s="22"/>
      <c r="V45" s="22"/>
      <c r="W45" s="22"/>
      <c r="X45" s="22"/>
    </row>
    <row r="46" spans="1:24" x14ac:dyDescent="0.25">
      <c r="A46" s="70">
        <v>232</v>
      </c>
      <c r="B46" s="27">
        <v>81500244</v>
      </c>
      <c r="C46" s="28">
        <v>77.900000000000006</v>
      </c>
      <c r="D46" s="197">
        <v>25.843</v>
      </c>
      <c r="E46" s="197">
        <v>26.9</v>
      </c>
      <c r="F46" s="189">
        <v>1.0569999999999986</v>
      </c>
      <c r="G46" s="189"/>
      <c r="H46" s="190">
        <v>9.6445327616434366E-3</v>
      </c>
      <c r="I46" s="190">
        <v>1.0666445327616421</v>
      </c>
      <c r="J46" s="272"/>
      <c r="K46" s="272"/>
      <c r="L46" s="30"/>
      <c r="M46" s="31"/>
      <c r="N46" s="22"/>
      <c r="O46" s="280"/>
      <c r="P46" s="280"/>
      <c r="Q46" s="280"/>
      <c r="R46" s="280"/>
      <c r="S46" s="280"/>
      <c r="T46" s="280"/>
      <c r="U46" s="22"/>
      <c r="V46" s="22"/>
      <c r="W46" s="22"/>
      <c r="X46" s="22"/>
    </row>
    <row r="47" spans="1:24" x14ac:dyDescent="0.25">
      <c r="A47" s="70">
        <v>233</v>
      </c>
      <c r="B47" s="27">
        <v>81500248</v>
      </c>
      <c r="C47" s="28">
        <v>47.3</v>
      </c>
      <c r="D47" s="197">
        <v>8.1859999999999999</v>
      </c>
      <c r="E47" s="197">
        <v>9.1379999999999999</v>
      </c>
      <c r="F47" s="189">
        <v>0.95199999999999996</v>
      </c>
      <c r="G47" s="189"/>
      <c r="H47" s="190">
        <v>5.8560513430774641E-3</v>
      </c>
      <c r="I47" s="190">
        <v>0.95785605134307739</v>
      </c>
      <c r="J47" s="272"/>
      <c r="K47" s="272"/>
      <c r="L47" s="30"/>
      <c r="M47" s="31"/>
      <c r="N47" s="22"/>
      <c r="O47" s="280"/>
      <c r="P47" s="280"/>
      <c r="Q47" s="280"/>
      <c r="R47" s="280"/>
      <c r="S47" s="280"/>
      <c r="T47" s="280"/>
      <c r="U47" s="22"/>
      <c r="V47" s="22"/>
      <c r="W47" s="22"/>
      <c r="X47" s="22"/>
    </row>
    <row r="48" spans="1:24" x14ac:dyDescent="0.25">
      <c r="A48" s="70">
        <v>234</v>
      </c>
      <c r="B48" s="27">
        <v>81500249</v>
      </c>
      <c r="C48" s="28">
        <v>51.7</v>
      </c>
      <c r="D48" s="197">
        <v>2.6589999999999998</v>
      </c>
      <c r="E48" s="197">
        <v>2.669</v>
      </c>
      <c r="F48" s="189">
        <v>1.0000000000000231E-2</v>
      </c>
      <c r="G48" s="189"/>
      <c r="H48" s="190">
        <v>6.400800305224206E-3</v>
      </c>
      <c r="I48" s="190">
        <v>1.6400800305224436E-2</v>
      </c>
      <c r="J48" s="272"/>
      <c r="K48" s="272"/>
      <c r="L48" s="30"/>
      <c r="M48" s="31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x14ac:dyDescent="0.25">
      <c r="A49" s="70">
        <v>235</v>
      </c>
      <c r="B49" s="27">
        <v>81500245</v>
      </c>
      <c r="C49" s="28">
        <v>48.7</v>
      </c>
      <c r="D49" s="197">
        <v>1.605</v>
      </c>
      <c r="E49" s="197">
        <v>1.84</v>
      </c>
      <c r="F49" s="189">
        <v>0.2350000000000001</v>
      </c>
      <c r="G49" s="189"/>
      <c r="H49" s="190">
        <v>6.0293805583059735E-3</v>
      </c>
      <c r="I49" s="190">
        <v>0.24102938055830608</v>
      </c>
      <c r="J49" s="272"/>
      <c r="K49" s="272"/>
      <c r="L49" s="30"/>
      <c r="M49" s="31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x14ac:dyDescent="0.25">
      <c r="A50" s="70">
        <v>236</v>
      </c>
      <c r="B50" s="27">
        <v>81500247</v>
      </c>
      <c r="C50" s="28">
        <v>44.8</v>
      </c>
      <c r="D50" s="197">
        <v>7.8470000000000004</v>
      </c>
      <c r="E50" s="197">
        <v>7.9560000000000004</v>
      </c>
      <c r="F50" s="189">
        <v>0.10899999999999999</v>
      </c>
      <c r="G50" s="189"/>
      <c r="H50" s="190">
        <v>5.5465348873122702E-3</v>
      </c>
      <c r="I50" s="190">
        <v>0.11454653488731226</v>
      </c>
      <c r="J50" s="272"/>
      <c r="K50" s="272"/>
      <c r="L50" s="30"/>
      <c r="M50" s="31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x14ac:dyDescent="0.25">
      <c r="A51" s="70">
        <v>237</v>
      </c>
      <c r="B51" s="27">
        <v>81500242</v>
      </c>
      <c r="C51" s="28">
        <v>63.5</v>
      </c>
      <c r="D51" s="197">
        <v>2.79</v>
      </c>
      <c r="E51" s="197">
        <v>2.79</v>
      </c>
      <c r="F51" s="189">
        <v>0</v>
      </c>
      <c r="G51" s="189">
        <v>1.6328571428571428</v>
      </c>
      <c r="H51" s="190"/>
      <c r="I51" s="190">
        <v>1.6328571428571428</v>
      </c>
      <c r="J51" s="272"/>
      <c r="K51" s="272"/>
      <c r="L51" s="30"/>
      <c r="M51" s="31"/>
      <c r="N51" s="22"/>
      <c r="O51" s="22"/>
      <c r="P51" s="22"/>
      <c r="Q51" s="22"/>
      <c r="R51" s="22"/>
      <c r="S51" s="42"/>
      <c r="T51" s="42"/>
      <c r="U51" s="22"/>
      <c r="V51" s="22"/>
      <c r="W51" s="22"/>
      <c r="X51" s="22"/>
    </row>
    <row r="52" spans="1:24" x14ac:dyDescent="0.25">
      <c r="A52" s="70">
        <v>238</v>
      </c>
      <c r="B52" s="27">
        <v>81500241</v>
      </c>
      <c r="C52" s="28">
        <v>36.299999999999997</v>
      </c>
      <c r="D52" s="197">
        <v>7.3689999999999998</v>
      </c>
      <c r="E52" s="197">
        <v>7.78</v>
      </c>
      <c r="F52" s="189">
        <v>0.41100000000000048</v>
      </c>
      <c r="G52" s="189"/>
      <c r="H52" s="190">
        <v>4.494178937710612E-3</v>
      </c>
      <c r="I52" s="190">
        <v>0.41549417893771107</v>
      </c>
      <c r="J52" s="272"/>
      <c r="K52" s="272"/>
      <c r="L52" s="30"/>
      <c r="M52" s="31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x14ac:dyDescent="0.25">
      <c r="A53" s="70">
        <v>239</v>
      </c>
      <c r="B53" s="27">
        <v>81500241</v>
      </c>
      <c r="C53" s="28">
        <v>63.8</v>
      </c>
      <c r="D53" s="197">
        <v>17.196000000000002</v>
      </c>
      <c r="E53" s="197">
        <v>18.356999999999999</v>
      </c>
      <c r="F53" s="189">
        <v>1.1609999999999978</v>
      </c>
      <c r="G53" s="189"/>
      <c r="H53" s="190">
        <v>7.8988599511277419E-3</v>
      </c>
      <c r="I53" s="190">
        <v>1.1688988599511256</v>
      </c>
      <c r="J53" s="272"/>
      <c r="K53" s="272"/>
      <c r="L53" s="30"/>
      <c r="M53" s="31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x14ac:dyDescent="0.25">
      <c r="A54" s="70">
        <v>240</v>
      </c>
      <c r="B54" s="27">
        <v>81500253</v>
      </c>
      <c r="C54" s="28">
        <v>45.5</v>
      </c>
      <c r="D54" s="197">
        <v>10.898999999999999</v>
      </c>
      <c r="E54" s="197">
        <v>11.361000000000001</v>
      </c>
      <c r="F54" s="189">
        <v>0.46200000000000152</v>
      </c>
      <c r="G54" s="189"/>
      <c r="H54" s="190">
        <v>5.6331994949265253E-3</v>
      </c>
      <c r="I54" s="190">
        <v>0.46763319949492804</v>
      </c>
      <c r="J54" s="272"/>
      <c r="K54" s="272"/>
      <c r="L54" s="30"/>
      <c r="M54" s="31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x14ac:dyDescent="0.25">
      <c r="A55" s="70">
        <v>241</v>
      </c>
      <c r="B55" s="27">
        <v>81500234</v>
      </c>
      <c r="C55" s="28">
        <v>52.7</v>
      </c>
      <c r="D55" s="197">
        <v>8.2880000000000003</v>
      </c>
      <c r="E55" s="197">
        <v>8.9190000000000005</v>
      </c>
      <c r="F55" s="189">
        <v>0.63100000000000023</v>
      </c>
      <c r="G55" s="189"/>
      <c r="H55" s="190">
        <v>6.5246068875302833E-3</v>
      </c>
      <c r="I55" s="190">
        <v>0.63752460688753054</v>
      </c>
      <c r="J55" s="272"/>
      <c r="K55" s="272"/>
      <c r="L55" s="30"/>
      <c r="M55" s="31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x14ac:dyDescent="0.25">
      <c r="A56" s="70">
        <v>242</v>
      </c>
      <c r="B56" s="27">
        <v>81500252</v>
      </c>
      <c r="C56" s="28">
        <v>43.7</v>
      </c>
      <c r="D56" s="197">
        <v>6.3460000000000001</v>
      </c>
      <c r="E56" s="197">
        <v>7.1840000000000002</v>
      </c>
      <c r="F56" s="189">
        <v>0.83800000000000008</v>
      </c>
      <c r="G56" s="189"/>
      <c r="H56" s="190">
        <v>5.4103476467755856E-3</v>
      </c>
      <c r="I56" s="190">
        <v>0.84341034764677569</v>
      </c>
      <c r="J56" s="272"/>
      <c r="K56" s="272"/>
      <c r="L56" s="30"/>
      <c r="M56" s="31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x14ac:dyDescent="0.25">
      <c r="A57" s="70">
        <v>243</v>
      </c>
      <c r="B57" s="27">
        <v>81500256</v>
      </c>
      <c r="C57" s="28">
        <v>77.3</v>
      </c>
      <c r="D57" s="197">
        <v>16.138999999999999</v>
      </c>
      <c r="E57" s="197">
        <v>17.643999999999998</v>
      </c>
      <c r="F57" s="189">
        <v>1.504999999999999</v>
      </c>
      <c r="G57" s="189"/>
      <c r="H57" s="190">
        <v>9.5702488122597889E-3</v>
      </c>
      <c r="I57" s="190">
        <v>1.5145702488122588</v>
      </c>
      <c r="J57" s="272"/>
      <c r="K57" s="272"/>
      <c r="L57" s="30"/>
      <c r="M57" s="31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x14ac:dyDescent="0.25">
      <c r="A58" s="70">
        <v>244</v>
      </c>
      <c r="B58" s="27">
        <v>81500256</v>
      </c>
      <c r="C58" s="28">
        <v>77.099999999999994</v>
      </c>
      <c r="D58" s="197">
        <v>14.093999999999999</v>
      </c>
      <c r="E58" s="197">
        <v>14.643000000000001</v>
      </c>
      <c r="F58" s="189">
        <v>0.54900000000000126</v>
      </c>
      <c r="G58" s="189"/>
      <c r="H58" s="190">
        <v>9.5454874957985724E-3</v>
      </c>
      <c r="I58" s="190">
        <v>0.5585454874957998</v>
      </c>
      <c r="J58" s="272"/>
      <c r="K58" s="272"/>
      <c r="L58" s="30"/>
      <c r="M58" s="31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x14ac:dyDescent="0.25">
      <c r="A59" s="70">
        <v>245</v>
      </c>
      <c r="B59" s="27">
        <v>81500255</v>
      </c>
      <c r="C59" s="28">
        <v>47.4</v>
      </c>
      <c r="D59" s="197">
        <v>11.471</v>
      </c>
      <c r="E59" s="197">
        <v>12.429</v>
      </c>
      <c r="F59" s="189">
        <v>0.95800000000000018</v>
      </c>
      <c r="G59" s="189"/>
      <c r="H59" s="190">
        <v>5.8684320013080724E-3</v>
      </c>
      <c r="I59" s="190">
        <v>0.96386843200130823</v>
      </c>
      <c r="J59" s="272"/>
      <c r="K59" s="272"/>
      <c r="L59" s="30"/>
      <c r="M59" s="31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x14ac:dyDescent="0.25">
      <c r="A60" s="70">
        <v>246</v>
      </c>
      <c r="B60" s="27">
        <v>81500240</v>
      </c>
      <c r="C60" s="28">
        <v>51.7</v>
      </c>
      <c r="D60" s="197">
        <v>6.1020000000000003</v>
      </c>
      <c r="E60" s="197">
        <v>6.407</v>
      </c>
      <c r="F60" s="189">
        <v>0.30499999999999972</v>
      </c>
      <c r="G60" s="189"/>
      <c r="H60" s="190">
        <v>6.400800305224206E-3</v>
      </c>
      <c r="I60" s="190">
        <v>0.31140080030522393</v>
      </c>
      <c r="J60" s="272"/>
      <c r="K60" s="272"/>
      <c r="L60" s="30"/>
      <c r="M60" s="31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x14ac:dyDescent="0.25">
      <c r="A61" s="70">
        <v>247</v>
      </c>
      <c r="B61" s="27">
        <v>81500239</v>
      </c>
      <c r="C61" s="28">
        <v>48.6</v>
      </c>
      <c r="D61" s="197">
        <v>15.837999999999999</v>
      </c>
      <c r="E61" s="197">
        <v>16.719000000000001</v>
      </c>
      <c r="F61" s="189">
        <v>0.881000000000002</v>
      </c>
      <c r="G61" s="189"/>
      <c r="H61" s="190">
        <v>6.0169999000753652E-3</v>
      </c>
      <c r="I61" s="190">
        <v>0.88701699990007732</v>
      </c>
      <c r="J61" s="272"/>
      <c r="K61" s="272"/>
      <c r="L61" s="30"/>
      <c r="M61" s="31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x14ac:dyDescent="0.25">
      <c r="A62" s="70">
        <v>248</v>
      </c>
      <c r="B62" s="27">
        <v>81500233</v>
      </c>
      <c r="C62" s="28">
        <v>44.3</v>
      </c>
      <c r="D62" s="197">
        <v>7.27</v>
      </c>
      <c r="E62" s="197">
        <v>8.1920000000000002</v>
      </c>
      <c r="F62" s="189">
        <v>0.9220000000000006</v>
      </c>
      <c r="G62" s="189"/>
      <c r="H62" s="190">
        <v>5.4846315961592316E-3</v>
      </c>
      <c r="I62" s="190">
        <v>0.92748463159615979</v>
      </c>
      <c r="J62" s="272"/>
      <c r="K62" s="272"/>
      <c r="L62" s="30"/>
      <c r="M62" s="106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x14ac:dyDescent="0.25">
      <c r="A63" s="70">
        <v>249</v>
      </c>
      <c r="B63" s="27">
        <v>81500235</v>
      </c>
      <c r="C63" s="28">
        <v>63.2</v>
      </c>
      <c r="D63" s="197">
        <v>21.753</v>
      </c>
      <c r="E63" s="197">
        <v>22.856000000000002</v>
      </c>
      <c r="F63" s="189">
        <v>1.1030000000000015</v>
      </c>
      <c r="G63" s="189"/>
      <c r="H63" s="190">
        <v>7.8245760017440959E-3</v>
      </c>
      <c r="I63" s="190">
        <v>1.1108245760017457</v>
      </c>
      <c r="J63" s="272"/>
      <c r="K63" s="272"/>
      <c r="L63" s="30"/>
      <c r="M63" s="31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x14ac:dyDescent="0.25">
      <c r="A64" s="70">
        <v>250</v>
      </c>
      <c r="B64" s="27">
        <v>81500236</v>
      </c>
      <c r="C64" s="28">
        <v>36.299999999999997</v>
      </c>
      <c r="D64" s="197">
        <v>10.089</v>
      </c>
      <c r="E64" s="197">
        <v>10.612</v>
      </c>
      <c r="F64" s="189">
        <v>0.52299999999999969</v>
      </c>
      <c r="G64" s="189"/>
      <c r="H64" s="190">
        <v>4.494178937710612E-3</v>
      </c>
      <c r="I64" s="190">
        <v>0.52749417893771033</v>
      </c>
      <c r="J64" s="272"/>
      <c r="K64" s="272"/>
      <c r="L64" s="30"/>
      <c r="M64" s="31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x14ac:dyDescent="0.25">
      <c r="A65" s="70">
        <v>251</v>
      </c>
      <c r="B65" s="27">
        <v>81500238</v>
      </c>
      <c r="C65" s="28">
        <v>63.6</v>
      </c>
      <c r="D65" s="197">
        <v>23.774999999999999</v>
      </c>
      <c r="E65" s="197">
        <v>24.988</v>
      </c>
      <c r="F65" s="189">
        <v>1.213000000000001</v>
      </c>
      <c r="G65" s="189"/>
      <c r="H65" s="190">
        <v>7.8740986346665272E-3</v>
      </c>
      <c r="I65" s="190">
        <v>1.2208740986346676</v>
      </c>
      <c r="J65" s="272"/>
      <c r="K65" s="272"/>
      <c r="L65" s="30"/>
      <c r="M65" s="31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x14ac:dyDescent="0.25">
      <c r="A66" s="70">
        <v>252</v>
      </c>
      <c r="B66" s="27">
        <v>81500237</v>
      </c>
      <c r="C66" s="28">
        <v>45.7</v>
      </c>
      <c r="D66" s="197">
        <v>4.9219999999999997</v>
      </c>
      <c r="E66" s="197">
        <v>5.5289999999999999</v>
      </c>
      <c r="F66" s="189">
        <v>0.60700000000000021</v>
      </c>
      <c r="G66" s="189"/>
      <c r="H66" s="190">
        <v>5.6579608113877409E-3</v>
      </c>
      <c r="I66" s="190">
        <v>0.6126579608113879</v>
      </c>
      <c r="J66" s="272"/>
      <c r="K66" s="272"/>
      <c r="L66" s="30"/>
      <c r="M66" s="31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x14ac:dyDescent="0.25">
      <c r="A67" s="70">
        <v>253</v>
      </c>
      <c r="B67" s="27">
        <v>81500232</v>
      </c>
      <c r="C67" s="28">
        <v>52.8</v>
      </c>
      <c r="D67" s="197">
        <v>15.811999999999999</v>
      </c>
      <c r="E67" s="197">
        <v>16.381</v>
      </c>
      <c r="F67" s="189">
        <v>0.56900000000000084</v>
      </c>
      <c r="G67" s="189"/>
      <c r="H67" s="190">
        <v>6.5369875457608907E-3</v>
      </c>
      <c r="I67" s="190">
        <v>0.57553698754576177</v>
      </c>
      <c r="J67" s="272"/>
      <c r="K67" s="272"/>
      <c r="L67" s="30"/>
      <c r="M67" s="31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x14ac:dyDescent="0.25">
      <c r="A68" s="70">
        <v>254</v>
      </c>
      <c r="B68" s="27">
        <v>81500226</v>
      </c>
      <c r="C68" s="28">
        <v>43.4</v>
      </c>
      <c r="D68" s="197">
        <v>11.504</v>
      </c>
      <c r="E68" s="197">
        <v>12.073</v>
      </c>
      <c r="F68" s="189">
        <v>0.56900000000000084</v>
      </c>
      <c r="G68" s="189"/>
      <c r="H68" s="190">
        <v>5.3732056720837626E-3</v>
      </c>
      <c r="I68" s="190">
        <v>0.57437320567208461</v>
      </c>
      <c r="J68" s="272"/>
      <c r="K68" s="272"/>
      <c r="L68" s="30"/>
      <c r="M68" s="31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x14ac:dyDescent="0.25">
      <c r="A69" s="70">
        <v>255</v>
      </c>
      <c r="B69" s="27">
        <v>81500227</v>
      </c>
      <c r="C69" s="28">
        <v>77.099999999999994</v>
      </c>
      <c r="D69" s="197">
        <v>20.341000000000001</v>
      </c>
      <c r="E69" s="197">
        <v>21.324000000000002</v>
      </c>
      <c r="F69" s="189">
        <v>0.98300000000000054</v>
      </c>
      <c r="G69" s="189"/>
      <c r="H69" s="190">
        <v>9.5454874957985724E-3</v>
      </c>
      <c r="I69" s="190">
        <v>0.99254548749579907</v>
      </c>
      <c r="J69" s="272"/>
      <c r="K69" s="272"/>
      <c r="L69" s="30"/>
      <c r="M69" s="31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x14ac:dyDescent="0.25">
      <c r="A70" s="70">
        <v>256</v>
      </c>
      <c r="B70" s="192">
        <v>81500230</v>
      </c>
      <c r="C70" s="28">
        <v>77.400000000000006</v>
      </c>
      <c r="D70" s="197">
        <v>25.707000000000001</v>
      </c>
      <c r="E70" s="197">
        <v>26.686</v>
      </c>
      <c r="F70" s="189">
        <v>0.9789999999999992</v>
      </c>
      <c r="G70" s="189"/>
      <c r="H70" s="190">
        <v>9.5826294704903971E-3</v>
      </c>
      <c r="I70" s="190">
        <v>0.98858262947048958</v>
      </c>
      <c r="J70" s="272"/>
      <c r="K70" s="272"/>
      <c r="L70" s="30"/>
      <c r="M70" s="31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x14ac:dyDescent="0.25">
      <c r="A71" s="70">
        <v>257</v>
      </c>
      <c r="B71" s="27">
        <v>81500228</v>
      </c>
      <c r="C71" s="28">
        <v>47.7</v>
      </c>
      <c r="D71" s="197">
        <v>12.305999999999999</v>
      </c>
      <c r="E71" s="197">
        <v>12.858000000000001</v>
      </c>
      <c r="F71" s="189">
        <v>0.55200000000000138</v>
      </c>
      <c r="G71" s="189"/>
      <c r="H71" s="190">
        <v>5.9055739759998963E-3</v>
      </c>
      <c r="I71" s="190">
        <v>0.55790557397600127</v>
      </c>
      <c r="J71" s="272"/>
      <c r="K71" s="272"/>
      <c r="L71" s="30"/>
      <c r="M71" s="31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x14ac:dyDescent="0.25">
      <c r="A72" s="70">
        <v>258</v>
      </c>
      <c r="B72" s="27">
        <v>81500225</v>
      </c>
      <c r="C72" s="28">
        <v>51.6</v>
      </c>
      <c r="D72" s="197">
        <v>1.3680000000000001</v>
      </c>
      <c r="E72" s="197">
        <v>1.369</v>
      </c>
      <c r="F72" s="189"/>
      <c r="G72" s="189">
        <v>1.326857142857143</v>
      </c>
      <c r="H72" s="190"/>
      <c r="I72" s="190">
        <v>1.326857142857143</v>
      </c>
      <c r="J72" s="272"/>
      <c r="K72" s="272"/>
      <c r="L72" s="30"/>
      <c r="M72" s="31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x14ac:dyDescent="0.25">
      <c r="A73" s="70">
        <v>259</v>
      </c>
      <c r="B73" s="27">
        <v>81500229</v>
      </c>
      <c r="C73" s="28">
        <v>48.4</v>
      </c>
      <c r="D73" s="197">
        <v>6.2370000000000001</v>
      </c>
      <c r="E73" s="197">
        <v>6.2370000000000001</v>
      </c>
      <c r="F73" s="189">
        <v>0</v>
      </c>
      <c r="G73" s="189">
        <v>1.2445714285714284</v>
      </c>
      <c r="H73" s="190"/>
      <c r="I73" s="190">
        <v>1.2445714285714284</v>
      </c>
      <c r="J73" s="272"/>
      <c r="K73" s="272"/>
      <c r="L73" s="17"/>
      <c r="M73" s="281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x14ac:dyDescent="0.25">
      <c r="A74" s="70">
        <v>260</v>
      </c>
      <c r="B74" s="27">
        <v>81500231</v>
      </c>
      <c r="C74" s="28">
        <v>44.7</v>
      </c>
      <c r="D74" s="197">
        <v>14.576000000000001</v>
      </c>
      <c r="E74" s="197">
        <v>15.63</v>
      </c>
      <c r="F74" s="189">
        <v>1.0540000000000003</v>
      </c>
      <c r="G74" s="189"/>
      <c r="H74" s="190">
        <v>5.5341542290816637E-3</v>
      </c>
      <c r="I74" s="190">
        <v>1.0595341542290819</v>
      </c>
      <c r="J74" s="272"/>
      <c r="K74" s="272"/>
      <c r="L74" s="30"/>
      <c r="M74" s="31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x14ac:dyDescent="0.25">
      <c r="A75" s="70">
        <v>261</v>
      </c>
      <c r="B75" s="27">
        <v>81500272</v>
      </c>
      <c r="C75" s="28">
        <v>63.5</v>
      </c>
      <c r="D75" s="197">
        <v>7.5270000000000001</v>
      </c>
      <c r="E75" s="197">
        <v>8.1180000000000003</v>
      </c>
      <c r="F75" s="189">
        <v>0.59100000000000019</v>
      </c>
      <c r="G75" s="189"/>
      <c r="H75" s="190">
        <v>7.8617179764359189E-3</v>
      </c>
      <c r="I75" s="190">
        <v>0.59886171797643606</v>
      </c>
      <c r="J75" s="272"/>
      <c r="K75" s="272"/>
      <c r="L75" s="17"/>
      <c r="M75" s="30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x14ac:dyDescent="0.25">
      <c r="A76" s="70">
        <v>262</v>
      </c>
      <c r="B76" s="27">
        <v>81500271</v>
      </c>
      <c r="C76" s="28">
        <v>36.5</v>
      </c>
      <c r="D76" s="197">
        <v>5.085</v>
      </c>
      <c r="E76" s="197">
        <v>5.36</v>
      </c>
      <c r="F76" s="189">
        <v>0.27500000000000036</v>
      </c>
      <c r="G76" s="189"/>
      <c r="H76" s="190">
        <v>4.5189402541718276E-3</v>
      </c>
      <c r="I76" s="190">
        <v>0.27951894025417218</v>
      </c>
      <c r="J76" s="272"/>
      <c r="K76" s="272"/>
      <c r="L76" s="30"/>
      <c r="M76" s="30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x14ac:dyDescent="0.25">
      <c r="A77" s="70">
        <v>263</v>
      </c>
      <c r="B77" s="27">
        <v>81500258</v>
      </c>
      <c r="C77" s="28">
        <v>63.8</v>
      </c>
      <c r="D77" s="197">
        <v>6.7750000000000004</v>
      </c>
      <c r="E77" s="197">
        <v>7.0330000000000004</v>
      </c>
      <c r="F77" s="189">
        <v>0.25800000000000001</v>
      </c>
      <c r="G77" s="189"/>
      <c r="H77" s="190">
        <v>7.8988599511277419E-3</v>
      </c>
      <c r="I77" s="190">
        <v>0.26589885995112778</v>
      </c>
      <c r="J77" s="272"/>
      <c r="K77" s="272"/>
      <c r="L77" s="30"/>
      <c r="M77" s="31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x14ac:dyDescent="0.25">
      <c r="A78" s="70">
        <v>264</v>
      </c>
      <c r="B78" s="27">
        <v>81500257</v>
      </c>
      <c r="C78" s="28">
        <v>45.6</v>
      </c>
      <c r="D78" s="197">
        <v>16.45</v>
      </c>
      <c r="E78" s="197">
        <v>17.484000000000002</v>
      </c>
      <c r="F78" s="189">
        <v>1.0340000000000025</v>
      </c>
      <c r="G78" s="189"/>
      <c r="H78" s="190">
        <v>5.6455801531571327E-3</v>
      </c>
      <c r="I78" s="190">
        <v>1.0396455801531597</v>
      </c>
      <c r="J78" s="272"/>
      <c r="K78" s="272"/>
      <c r="L78" s="30"/>
      <c r="M78" s="31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x14ac:dyDescent="0.25">
      <c r="A79" s="70">
        <v>265</v>
      </c>
      <c r="B79" s="27">
        <v>81500519</v>
      </c>
      <c r="C79" s="28">
        <v>53.2</v>
      </c>
      <c r="D79" s="197">
        <v>5.2939999999999996</v>
      </c>
      <c r="E79" s="197">
        <v>5.6669999999999998</v>
      </c>
      <c r="F79" s="189">
        <v>0.37300000000000022</v>
      </c>
      <c r="G79" s="189"/>
      <c r="H79" s="190">
        <v>6.5865101786833219E-3</v>
      </c>
      <c r="I79" s="190">
        <v>0.37958651017868356</v>
      </c>
      <c r="J79" s="272"/>
      <c r="K79" s="272"/>
      <c r="L79" s="30"/>
      <c r="M79" s="31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x14ac:dyDescent="0.25">
      <c r="A80" s="70">
        <v>266</v>
      </c>
      <c r="B80" s="27">
        <v>81500516</v>
      </c>
      <c r="C80" s="28">
        <v>42.9</v>
      </c>
      <c r="D80" s="197">
        <v>4.0209999999999999</v>
      </c>
      <c r="E80" s="197">
        <v>4.5789999999999997</v>
      </c>
      <c r="F80" s="189">
        <v>0.55799999999999983</v>
      </c>
      <c r="G80" s="189"/>
      <c r="H80" s="190">
        <v>5.3113023809307231E-3</v>
      </c>
      <c r="I80" s="190">
        <v>0.56331130238093052</v>
      </c>
      <c r="J80" s="272"/>
      <c r="K80" s="272"/>
      <c r="L80" s="30"/>
      <c r="M80" s="31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x14ac:dyDescent="0.25">
      <c r="A81" s="70">
        <v>267</v>
      </c>
      <c r="B81" s="27">
        <v>81500512</v>
      </c>
      <c r="C81" s="28">
        <v>77.2</v>
      </c>
      <c r="D81" s="197">
        <v>8.7439999999999998</v>
      </c>
      <c r="E81" s="197">
        <v>9.5079999999999991</v>
      </c>
      <c r="F81" s="189">
        <v>0.76399999999999935</v>
      </c>
      <c r="G81" s="189"/>
      <c r="H81" s="190">
        <v>9.5578681540291806E-3</v>
      </c>
      <c r="I81" s="190">
        <v>0.77355786815402849</v>
      </c>
      <c r="J81" s="272"/>
      <c r="K81" s="272"/>
      <c r="L81" s="30"/>
      <c r="M81" s="31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x14ac:dyDescent="0.25">
      <c r="A82" s="70">
        <v>268</v>
      </c>
      <c r="B82" s="27">
        <v>81500518</v>
      </c>
      <c r="C82" s="28">
        <v>77</v>
      </c>
      <c r="D82" s="197">
        <v>14.814</v>
      </c>
      <c r="E82" s="197">
        <v>15.526</v>
      </c>
      <c r="F82" s="189">
        <v>0.71199999999999974</v>
      </c>
      <c r="G82" s="189"/>
      <c r="H82" s="190">
        <v>9.5331068375679659E-3</v>
      </c>
      <c r="I82" s="190">
        <v>0.72153310683756766</v>
      </c>
      <c r="J82" s="272"/>
      <c r="K82" s="272"/>
      <c r="L82" s="30"/>
      <c r="M82" s="31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x14ac:dyDescent="0.25">
      <c r="A83" s="70">
        <v>269</v>
      </c>
      <c r="B83" s="27">
        <v>81500517</v>
      </c>
      <c r="C83" s="28">
        <v>47.2</v>
      </c>
      <c r="D83" s="197">
        <v>6.6349999999999998</v>
      </c>
      <c r="E83" s="197">
        <v>6.976</v>
      </c>
      <c r="F83" s="189">
        <v>0.34100000000000019</v>
      </c>
      <c r="G83" s="189"/>
      <c r="H83" s="190">
        <v>5.8436706848468568E-3</v>
      </c>
      <c r="I83" s="190">
        <v>0.34684367068484706</v>
      </c>
      <c r="J83" s="272"/>
      <c r="K83" s="272"/>
      <c r="L83" s="30"/>
      <c r="M83" s="31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x14ac:dyDescent="0.25">
      <c r="A84" s="70">
        <v>270</v>
      </c>
      <c r="B84" s="27">
        <v>81500514</v>
      </c>
      <c r="C84" s="28">
        <v>52.4</v>
      </c>
      <c r="D84" s="197">
        <v>7.1479999999999997</v>
      </c>
      <c r="E84" s="197">
        <v>7.5650000000000004</v>
      </c>
      <c r="F84" s="189">
        <v>0.4170000000000007</v>
      </c>
      <c r="G84" s="189"/>
      <c r="H84" s="190">
        <v>6.4874649128384594E-3</v>
      </c>
      <c r="I84" s="190">
        <v>0.42348746491283917</v>
      </c>
      <c r="J84" s="272"/>
      <c r="K84" s="272"/>
      <c r="L84" s="30"/>
      <c r="M84" s="106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x14ac:dyDescent="0.25">
      <c r="A85" s="70">
        <v>271</v>
      </c>
      <c r="B85" s="27">
        <v>81500508</v>
      </c>
      <c r="C85" s="28">
        <v>48.2</v>
      </c>
      <c r="D85" s="197">
        <v>0.67400000000000004</v>
      </c>
      <c r="E85" s="197">
        <v>1.181</v>
      </c>
      <c r="F85" s="189">
        <v>0.50700000000000001</v>
      </c>
      <c r="G85" s="189"/>
      <c r="H85" s="190">
        <v>5.9674772671529349E-3</v>
      </c>
      <c r="I85" s="190">
        <v>0.51296747726715297</v>
      </c>
      <c r="J85" s="272"/>
      <c r="K85" s="272"/>
      <c r="L85" s="30"/>
      <c r="M85" s="30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24" x14ac:dyDescent="0.25">
      <c r="A86" s="70">
        <v>272</v>
      </c>
      <c r="B86" s="27">
        <v>81500513</v>
      </c>
      <c r="C86" s="28">
        <v>44.6</v>
      </c>
      <c r="D86" s="197">
        <v>2.629</v>
      </c>
      <c r="E86" s="197">
        <v>2.677</v>
      </c>
      <c r="F86" s="189">
        <v>4.8000000000000043E-2</v>
      </c>
      <c r="G86" s="189"/>
      <c r="H86" s="190">
        <v>5.5217735708510554E-3</v>
      </c>
      <c r="I86" s="190">
        <v>5.3521773570851097E-2</v>
      </c>
      <c r="J86" s="272"/>
      <c r="K86" s="272"/>
      <c r="L86" s="30"/>
      <c r="M86" s="31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1:24" x14ac:dyDescent="0.25">
      <c r="A87" s="70">
        <v>273</v>
      </c>
      <c r="B87" s="27">
        <v>81500509</v>
      </c>
      <c r="C87" s="28">
        <v>63.7</v>
      </c>
      <c r="D87" s="197">
        <v>9.0239999999999991</v>
      </c>
      <c r="E87" s="197">
        <v>9.8219999999999992</v>
      </c>
      <c r="F87" s="189">
        <v>0.79800000000000004</v>
      </c>
      <c r="G87" s="189"/>
      <c r="H87" s="190">
        <v>7.8864792928971354E-3</v>
      </c>
      <c r="I87" s="190">
        <v>0.80588647929289714</v>
      </c>
      <c r="J87" s="272"/>
      <c r="K87" s="272"/>
      <c r="L87" s="30"/>
      <c r="M87" s="31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1:24" x14ac:dyDescent="0.25">
      <c r="A88" s="70">
        <v>274</v>
      </c>
      <c r="B88" s="27">
        <v>91557084</v>
      </c>
      <c r="C88" s="28">
        <v>36.4</v>
      </c>
      <c r="D88" s="197">
        <v>1.9810000000000001</v>
      </c>
      <c r="E88" s="197">
        <v>2.2309999999999999</v>
      </c>
      <c r="F88" s="189">
        <v>0.24999999999999978</v>
      </c>
      <c r="G88" s="189"/>
      <c r="H88" s="190">
        <v>4.5065595959412202E-3</v>
      </c>
      <c r="I88" s="190">
        <v>0.25450655959594098</v>
      </c>
      <c r="J88" s="272"/>
      <c r="K88" s="272"/>
      <c r="L88" s="30"/>
      <c r="M88" s="31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1:24" x14ac:dyDescent="0.25">
      <c r="A89" s="70">
        <v>275</v>
      </c>
      <c r="B89" s="27">
        <v>81500505</v>
      </c>
      <c r="C89" s="28">
        <v>64.2</v>
      </c>
      <c r="D89" s="197">
        <v>12.973000000000001</v>
      </c>
      <c r="E89" s="197">
        <v>13.51</v>
      </c>
      <c r="F89" s="189">
        <v>0.53699999999999903</v>
      </c>
      <c r="G89" s="189"/>
      <c r="H89" s="190">
        <v>7.9483825840501749E-3</v>
      </c>
      <c r="I89" s="190">
        <v>0.54494838258404921</v>
      </c>
      <c r="J89" s="272"/>
      <c r="K89" s="272"/>
      <c r="L89" s="30"/>
      <c r="M89" s="30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1:24" x14ac:dyDescent="0.25">
      <c r="A90" s="70">
        <v>276</v>
      </c>
      <c r="B90" s="27">
        <v>81500515</v>
      </c>
      <c r="C90" s="28">
        <v>45.5</v>
      </c>
      <c r="D90" s="197">
        <v>10.361000000000001</v>
      </c>
      <c r="E90" s="197">
        <v>10.813000000000001</v>
      </c>
      <c r="F90" s="189">
        <v>0.45199999999999996</v>
      </c>
      <c r="G90" s="189"/>
      <c r="H90" s="190">
        <v>5.6331994949265253E-3</v>
      </c>
      <c r="I90" s="190">
        <v>0.45763319949492648</v>
      </c>
      <c r="J90" s="272"/>
      <c r="K90" s="272"/>
      <c r="L90" s="30"/>
      <c r="M90" s="31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1:24" x14ac:dyDescent="0.25">
      <c r="A91" s="70">
        <v>277</v>
      </c>
      <c r="B91" s="27">
        <v>81500420</v>
      </c>
      <c r="C91" s="28">
        <v>52.7</v>
      </c>
      <c r="D91" s="197">
        <v>9.7799999999999994</v>
      </c>
      <c r="E91" s="197">
        <v>10.173999999999999</v>
      </c>
      <c r="F91" s="189">
        <v>0.39400000000000013</v>
      </c>
      <c r="G91" s="189"/>
      <c r="H91" s="190">
        <v>6.5246068875302833E-3</v>
      </c>
      <c r="I91" s="190">
        <v>0.40052460688753039</v>
      </c>
      <c r="J91" s="272"/>
      <c r="K91" s="272"/>
      <c r="L91" s="30"/>
      <c r="M91" s="31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1:24" x14ac:dyDescent="0.25">
      <c r="A92" s="70">
        <v>278</v>
      </c>
      <c r="B92" s="27">
        <v>81500510</v>
      </c>
      <c r="C92" s="28">
        <v>42.9</v>
      </c>
      <c r="D92" s="197">
        <v>11.385</v>
      </c>
      <c r="E92" s="197">
        <v>11.896000000000001</v>
      </c>
      <c r="F92" s="189">
        <v>0.51100000000000101</v>
      </c>
      <c r="G92" s="189"/>
      <c r="H92" s="190">
        <v>5.3113023809307231E-3</v>
      </c>
      <c r="I92" s="190">
        <v>0.5163113023809317</v>
      </c>
      <c r="J92" s="272"/>
      <c r="K92" s="272"/>
      <c r="L92" s="30"/>
      <c r="M92" s="31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1:24" x14ac:dyDescent="0.25">
      <c r="A93" s="70">
        <v>279</v>
      </c>
      <c r="B93" s="27">
        <v>81500511</v>
      </c>
      <c r="C93" s="28">
        <v>77</v>
      </c>
      <c r="D93" s="197">
        <v>27.241</v>
      </c>
      <c r="E93" s="197">
        <v>28.216000000000001</v>
      </c>
      <c r="F93" s="189">
        <v>0.97500000000000142</v>
      </c>
      <c r="G93" s="189"/>
      <c r="H93" s="190">
        <v>9.5331068375679659E-3</v>
      </c>
      <c r="I93" s="190">
        <v>0.98453310683756934</v>
      </c>
      <c r="J93" s="272"/>
      <c r="K93" s="272"/>
      <c r="L93" s="30"/>
      <c r="M93" s="31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1:24" x14ac:dyDescent="0.25">
      <c r="A94" s="70">
        <v>280</v>
      </c>
      <c r="B94" s="27">
        <v>81500504</v>
      </c>
      <c r="C94" s="28">
        <v>76.900000000000006</v>
      </c>
      <c r="D94" s="197">
        <v>17.114999999999998</v>
      </c>
      <c r="E94" s="197">
        <v>17.93</v>
      </c>
      <c r="F94" s="189">
        <v>0.81500000000000128</v>
      </c>
      <c r="G94" s="189"/>
      <c r="H94" s="190">
        <v>9.5207261793373594E-3</v>
      </c>
      <c r="I94" s="190">
        <v>0.82452072617933869</v>
      </c>
      <c r="J94" s="272"/>
      <c r="K94" s="272"/>
      <c r="L94" s="30"/>
      <c r="M94" s="31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1:24" x14ac:dyDescent="0.25">
      <c r="A95" s="70">
        <v>281</v>
      </c>
      <c r="B95" s="27">
        <v>81500507</v>
      </c>
      <c r="C95" s="28">
        <v>46.7</v>
      </c>
      <c r="D95" s="197">
        <v>10.029999999999999</v>
      </c>
      <c r="E95" s="197">
        <v>10.762</v>
      </c>
      <c r="F95" s="189">
        <v>0.73200000000000109</v>
      </c>
      <c r="G95" s="189"/>
      <c r="H95" s="190">
        <v>5.7817673936938182E-3</v>
      </c>
      <c r="I95" s="190">
        <v>0.73778176739369494</v>
      </c>
      <c r="J95" s="272"/>
      <c r="K95" s="272"/>
      <c r="L95" s="30"/>
      <c r="M95" s="31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1:24" x14ac:dyDescent="0.25">
      <c r="A96" s="70">
        <v>282</v>
      </c>
      <c r="B96" s="27">
        <v>81500414</v>
      </c>
      <c r="C96" s="28">
        <v>52.2</v>
      </c>
      <c r="D96" s="197">
        <v>11.972</v>
      </c>
      <c r="E96" s="197">
        <v>12.332000000000001</v>
      </c>
      <c r="F96" s="189">
        <v>0.36000000000000121</v>
      </c>
      <c r="G96" s="189"/>
      <c r="H96" s="190">
        <v>6.4627035963772447E-3</v>
      </c>
      <c r="I96" s="190">
        <v>0.36646270359637845</v>
      </c>
      <c r="J96" s="272"/>
      <c r="K96" s="272"/>
      <c r="L96" s="30"/>
      <c r="M96" s="31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1:24" x14ac:dyDescent="0.25">
      <c r="A97" s="70">
        <v>283</v>
      </c>
      <c r="B97" s="27">
        <v>81500415</v>
      </c>
      <c r="C97" s="28">
        <v>48.3</v>
      </c>
      <c r="D97" s="197">
        <v>13.271000000000001</v>
      </c>
      <c r="E97" s="197">
        <v>14.055</v>
      </c>
      <c r="F97" s="189">
        <v>0.78399999999999892</v>
      </c>
      <c r="G97" s="189"/>
      <c r="H97" s="190">
        <v>5.9798579253835414E-3</v>
      </c>
      <c r="I97" s="190">
        <v>0.7899798579253825</v>
      </c>
      <c r="J97" s="272"/>
      <c r="K97" s="272"/>
      <c r="L97" s="30"/>
      <c r="M97" s="31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1:24" x14ac:dyDescent="0.25">
      <c r="A98" s="70">
        <v>284</v>
      </c>
      <c r="B98" s="80">
        <v>81500422</v>
      </c>
      <c r="C98" s="81">
        <v>44.6</v>
      </c>
      <c r="D98" s="197">
        <v>9.5470000000000006</v>
      </c>
      <c r="E98" s="197">
        <v>10.117000000000001</v>
      </c>
      <c r="F98" s="189">
        <v>0.57000000000000028</v>
      </c>
      <c r="G98" s="189"/>
      <c r="H98" s="190">
        <v>5.5217735708510554E-3</v>
      </c>
      <c r="I98" s="190">
        <v>0.57552177357085132</v>
      </c>
      <c r="J98" s="272"/>
      <c r="K98" s="272"/>
      <c r="L98" s="30"/>
      <c r="M98" s="31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24" x14ac:dyDescent="0.25">
      <c r="A99" s="70">
        <v>285</v>
      </c>
      <c r="B99" s="80">
        <v>81500419</v>
      </c>
      <c r="C99" s="81">
        <v>63.6</v>
      </c>
      <c r="D99" s="197">
        <v>9.3580000000000005</v>
      </c>
      <c r="E99" s="197">
        <v>9.5039999999999996</v>
      </c>
      <c r="F99" s="189">
        <v>0.14599999999999902</v>
      </c>
      <c r="G99" s="189"/>
      <c r="H99" s="190">
        <v>7.8740986346665272E-3</v>
      </c>
      <c r="I99" s="190">
        <v>0.15387409863466556</v>
      </c>
      <c r="J99" s="272"/>
      <c r="K99" s="272"/>
      <c r="L99" s="30"/>
      <c r="M99" s="31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1:24" x14ac:dyDescent="0.25">
      <c r="A100" s="70">
        <v>286</v>
      </c>
      <c r="B100" s="80">
        <v>81500411</v>
      </c>
      <c r="C100" s="81">
        <v>35.799999999999997</v>
      </c>
      <c r="D100" s="197">
        <v>8.2929999999999993</v>
      </c>
      <c r="E100" s="197">
        <v>8.9269999999999996</v>
      </c>
      <c r="F100" s="189">
        <v>0.63400000000000034</v>
      </c>
      <c r="G100" s="189"/>
      <c r="H100" s="190">
        <v>4.4322756465575734E-3</v>
      </c>
      <c r="I100" s="190">
        <v>0.63843227564655791</v>
      </c>
      <c r="J100" s="272"/>
      <c r="K100" s="272"/>
      <c r="L100" s="30"/>
      <c r="M100" s="31"/>
      <c r="N100" s="280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1:24" x14ac:dyDescent="0.25">
      <c r="A101" s="70">
        <v>287</v>
      </c>
      <c r="B101" s="80">
        <v>81500409</v>
      </c>
      <c r="C101" s="81">
        <v>64.3</v>
      </c>
      <c r="D101" s="197">
        <v>7.133</v>
      </c>
      <c r="E101" s="197">
        <v>7.8239999999999998</v>
      </c>
      <c r="F101" s="189">
        <v>0.69099999999999984</v>
      </c>
      <c r="G101" s="189"/>
      <c r="H101" s="190">
        <v>7.9607632422807814E-3</v>
      </c>
      <c r="I101" s="190">
        <v>0.69896076324228062</v>
      </c>
      <c r="J101" s="272"/>
      <c r="K101" s="272"/>
      <c r="L101" s="30"/>
      <c r="M101" s="31"/>
      <c r="N101" s="280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1:24" x14ac:dyDescent="0.25">
      <c r="A102" s="70">
        <v>288</v>
      </c>
      <c r="B102" s="80">
        <v>81500423</v>
      </c>
      <c r="C102" s="81">
        <v>45.4</v>
      </c>
      <c r="D102" s="197">
        <v>9.2750000000000004</v>
      </c>
      <c r="E102" s="197">
        <v>9.6180000000000003</v>
      </c>
      <c r="F102" s="189">
        <v>0.34299999999999997</v>
      </c>
      <c r="G102" s="189"/>
      <c r="H102" s="190">
        <v>5.6208188366959171E-3</v>
      </c>
      <c r="I102" s="190">
        <v>0.34862081883669588</v>
      </c>
      <c r="J102" s="272"/>
      <c r="K102" s="272"/>
      <c r="L102" s="30"/>
      <c r="M102" s="31"/>
      <c r="N102" s="280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24" x14ac:dyDescent="0.25">
      <c r="A103" s="70">
        <v>289</v>
      </c>
      <c r="B103" s="80">
        <v>81500528</v>
      </c>
      <c r="C103" s="81">
        <v>52.9</v>
      </c>
      <c r="D103" s="197">
        <v>3.0129999999999999</v>
      </c>
      <c r="E103" s="197">
        <v>3.12</v>
      </c>
      <c r="F103" s="189">
        <v>0.10700000000000021</v>
      </c>
      <c r="G103" s="189"/>
      <c r="H103" s="190">
        <v>6.549368203991498E-3</v>
      </c>
      <c r="I103" s="190">
        <v>0.11354936820399171</v>
      </c>
      <c r="J103" s="272"/>
      <c r="K103" s="272"/>
      <c r="L103" s="30"/>
      <c r="M103" s="31"/>
      <c r="N103" s="280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24" x14ac:dyDescent="0.25">
      <c r="A104" s="70">
        <v>290</v>
      </c>
      <c r="B104" s="80">
        <v>81500416</v>
      </c>
      <c r="C104" s="81">
        <v>43</v>
      </c>
      <c r="D104" s="197">
        <v>6.1630000000000003</v>
      </c>
      <c r="E104" s="197">
        <v>6.7839999999999998</v>
      </c>
      <c r="F104" s="189">
        <v>0.62099999999999955</v>
      </c>
      <c r="G104" s="189"/>
      <c r="H104" s="190">
        <v>5.3236830391613314E-3</v>
      </c>
      <c r="I104" s="190">
        <v>0.62632368303916086</v>
      </c>
      <c r="J104" s="272"/>
      <c r="K104" s="272"/>
      <c r="L104" s="30"/>
      <c r="M104" s="31"/>
      <c r="N104" s="280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24" x14ac:dyDescent="0.25">
      <c r="A105" s="70">
        <v>291</v>
      </c>
      <c r="B105" s="80">
        <v>81500421</v>
      </c>
      <c r="C105" s="81">
        <v>76.7</v>
      </c>
      <c r="D105" s="197">
        <v>5.4640000000000004</v>
      </c>
      <c r="E105" s="197">
        <v>5.9649999999999999</v>
      </c>
      <c r="F105" s="189">
        <v>0.50099999999999945</v>
      </c>
      <c r="G105" s="189"/>
      <c r="H105" s="190">
        <v>9.4959648628761429E-3</v>
      </c>
      <c r="I105" s="190">
        <v>0.51049596486287563</v>
      </c>
      <c r="J105" s="272"/>
      <c r="K105" s="272"/>
      <c r="L105" s="30"/>
      <c r="M105" s="31"/>
      <c r="N105" s="280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x14ac:dyDescent="0.25">
      <c r="A106" s="70">
        <v>292</v>
      </c>
      <c r="B106" s="80">
        <v>81500413</v>
      </c>
      <c r="C106" s="81">
        <v>77.900000000000006</v>
      </c>
      <c r="D106" s="197">
        <v>19.338000000000001</v>
      </c>
      <c r="E106" s="197">
        <v>20.332000000000001</v>
      </c>
      <c r="F106" s="189">
        <v>0.99399999999999977</v>
      </c>
      <c r="G106" s="189"/>
      <c r="H106" s="190">
        <v>9.6445327616434366E-3</v>
      </c>
      <c r="I106" s="190">
        <v>1.0036445327616432</v>
      </c>
      <c r="J106" s="272"/>
      <c r="K106" s="272"/>
      <c r="L106" s="30"/>
      <c r="M106" s="31"/>
      <c r="N106" s="280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24" x14ac:dyDescent="0.25">
      <c r="A107" s="70">
        <v>293</v>
      </c>
      <c r="B107" s="80">
        <v>81500418</v>
      </c>
      <c r="C107" s="81">
        <v>47</v>
      </c>
      <c r="D107" s="197">
        <v>0.749</v>
      </c>
      <c r="E107" s="197">
        <v>1.365</v>
      </c>
      <c r="F107" s="189">
        <v>0.61599999999999999</v>
      </c>
      <c r="G107" s="189"/>
      <c r="H107" s="190">
        <v>5.8189093683856411E-3</v>
      </c>
      <c r="I107" s="190">
        <v>0.62181890936838569</v>
      </c>
      <c r="J107" s="272"/>
      <c r="K107" s="272"/>
      <c r="L107" s="30"/>
      <c r="M107" s="31"/>
      <c r="N107" s="280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4" x14ac:dyDescent="0.25">
      <c r="A108" s="70">
        <v>294</v>
      </c>
      <c r="B108" s="80">
        <v>81500533</v>
      </c>
      <c r="C108" s="81">
        <v>52</v>
      </c>
      <c r="D108" s="197">
        <v>1.944</v>
      </c>
      <c r="E108" s="197">
        <v>1.9690000000000001</v>
      </c>
      <c r="F108" s="189">
        <v>2.5000000000000133E-2</v>
      </c>
      <c r="G108" s="189"/>
      <c r="H108" s="190">
        <v>6.437942279916029E-3</v>
      </c>
      <c r="I108" s="190">
        <v>3.1437942279916163E-2</v>
      </c>
      <c r="J108" s="272"/>
      <c r="K108" s="272"/>
      <c r="L108" s="30"/>
      <c r="M108" s="31"/>
      <c r="N108" s="280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x14ac:dyDescent="0.25">
      <c r="A109" s="70">
        <v>295</v>
      </c>
      <c r="B109" s="80">
        <v>81500532</v>
      </c>
      <c r="C109" s="81">
        <v>48.1</v>
      </c>
      <c r="D109" s="197">
        <v>1.802</v>
      </c>
      <c r="E109" s="197">
        <v>1.9630000000000001</v>
      </c>
      <c r="F109" s="189">
        <v>0.16100000000000003</v>
      </c>
      <c r="G109" s="189"/>
      <c r="H109" s="190">
        <v>5.9550966089223266E-3</v>
      </c>
      <c r="I109" s="190">
        <v>0.16695509660892235</v>
      </c>
      <c r="J109" s="272"/>
      <c r="K109" s="272"/>
      <c r="L109" s="30"/>
      <c r="M109" s="31"/>
      <c r="N109" s="280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24" x14ac:dyDescent="0.25">
      <c r="A110" s="70">
        <v>296</v>
      </c>
      <c r="B110" s="80">
        <v>81500529</v>
      </c>
      <c r="C110" s="81">
        <v>44.7</v>
      </c>
      <c r="D110" s="197">
        <v>14.186</v>
      </c>
      <c r="E110" s="197">
        <v>14.824999999999999</v>
      </c>
      <c r="F110" s="189">
        <v>0.63899999999999935</v>
      </c>
      <c r="G110" s="189"/>
      <c r="H110" s="190">
        <v>5.5341542290816637E-3</v>
      </c>
      <c r="I110" s="190">
        <v>0.644534154229081</v>
      </c>
      <c r="J110" s="272"/>
      <c r="K110" s="272"/>
      <c r="L110" s="30"/>
      <c r="M110" s="31"/>
      <c r="N110" s="280"/>
      <c r="O110" s="280"/>
      <c r="P110" s="280"/>
      <c r="Q110" s="280"/>
      <c r="R110" s="280"/>
      <c r="S110" s="280"/>
      <c r="T110" s="280"/>
      <c r="U110" s="22"/>
      <c r="V110" s="22"/>
      <c r="W110" s="22"/>
      <c r="X110" s="22"/>
    </row>
    <row r="111" spans="1:24" x14ac:dyDescent="0.25">
      <c r="A111" s="70">
        <v>297</v>
      </c>
      <c r="B111" s="80">
        <v>81500410</v>
      </c>
      <c r="C111" s="81">
        <v>63.6</v>
      </c>
      <c r="D111" s="197">
        <v>6.6790000000000003</v>
      </c>
      <c r="E111" s="197">
        <v>6.9550000000000001</v>
      </c>
      <c r="F111" s="189">
        <v>0.2759999999999998</v>
      </c>
      <c r="G111" s="189"/>
      <c r="H111" s="190">
        <v>7.8740986346665272E-3</v>
      </c>
      <c r="I111" s="190">
        <v>0.28387409863466634</v>
      </c>
      <c r="J111" s="272"/>
      <c r="K111" s="272"/>
      <c r="L111" s="30"/>
      <c r="M111" s="31"/>
      <c r="N111" s="280"/>
      <c r="O111" s="280"/>
      <c r="P111" s="280"/>
      <c r="Q111" s="280"/>
      <c r="R111" s="280"/>
      <c r="S111" s="280"/>
      <c r="T111" s="280"/>
      <c r="U111" s="22"/>
      <c r="V111" s="22"/>
      <c r="W111" s="22"/>
      <c r="X111" s="22"/>
    </row>
    <row r="112" spans="1:24" x14ac:dyDescent="0.25">
      <c r="A112" s="70">
        <v>298</v>
      </c>
      <c r="B112" s="80">
        <v>81500412</v>
      </c>
      <c r="C112" s="81">
        <v>36.4</v>
      </c>
      <c r="D112" s="197">
        <v>2.3660000000000001</v>
      </c>
      <c r="E112" s="197">
        <v>2.899</v>
      </c>
      <c r="F112" s="189">
        <v>0.53299999999999992</v>
      </c>
      <c r="G112" s="189"/>
      <c r="H112" s="190">
        <v>4.5065595959412202E-3</v>
      </c>
      <c r="I112" s="190">
        <v>0.53750655959594118</v>
      </c>
      <c r="J112" s="272"/>
      <c r="K112" s="272"/>
      <c r="L112" s="30"/>
      <c r="M112" s="31"/>
      <c r="N112" s="280"/>
      <c r="O112" s="280"/>
      <c r="P112" s="280"/>
      <c r="Q112" s="280"/>
      <c r="R112" s="280"/>
      <c r="S112" s="280"/>
      <c r="T112" s="280"/>
      <c r="U112" s="22"/>
      <c r="V112" s="22"/>
      <c r="W112" s="22"/>
      <c r="X112" s="22"/>
    </row>
    <row r="113" spans="1:24" x14ac:dyDescent="0.25">
      <c r="A113" s="70">
        <v>299</v>
      </c>
      <c r="B113" s="80">
        <v>81500417</v>
      </c>
      <c r="C113" s="81">
        <v>64.3</v>
      </c>
      <c r="D113" s="197">
        <v>17.309999999999999</v>
      </c>
      <c r="E113" s="197">
        <v>18.065999999999999</v>
      </c>
      <c r="F113" s="189">
        <v>0.75600000000000023</v>
      </c>
      <c r="G113" s="189"/>
      <c r="H113" s="190">
        <v>7.9607632422807814E-3</v>
      </c>
      <c r="I113" s="190">
        <v>0.76396076324228102</v>
      </c>
      <c r="J113" s="272"/>
      <c r="K113" s="272"/>
      <c r="L113" s="30"/>
      <c r="M113" s="31"/>
      <c r="N113" s="22"/>
      <c r="O113" s="280"/>
      <c r="P113" s="280"/>
      <c r="Q113" s="280"/>
      <c r="R113" s="280"/>
      <c r="S113" s="280"/>
      <c r="T113" s="280"/>
      <c r="U113" s="22"/>
      <c r="V113" s="22"/>
      <c r="W113" s="22"/>
      <c r="X113" s="22"/>
    </row>
    <row r="114" spans="1:24" x14ac:dyDescent="0.25">
      <c r="A114" s="70">
        <v>300</v>
      </c>
      <c r="B114" s="80">
        <v>81500408</v>
      </c>
      <c r="C114" s="81">
        <v>45.6</v>
      </c>
      <c r="D114" s="197">
        <v>5.1959999999999997</v>
      </c>
      <c r="E114" s="197">
        <v>5.7110000000000003</v>
      </c>
      <c r="F114" s="189">
        <v>0.51500000000000057</v>
      </c>
      <c r="G114" s="189"/>
      <c r="H114" s="190">
        <v>5.6455801531571327E-3</v>
      </c>
      <c r="I114" s="190">
        <v>0.52064558015315765</v>
      </c>
      <c r="J114" s="272"/>
      <c r="K114" s="272"/>
      <c r="L114" s="30"/>
      <c r="M114" s="31"/>
      <c r="N114" s="22"/>
      <c r="O114" s="280"/>
      <c r="P114" s="280"/>
      <c r="Q114" s="280"/>
      <c r="R114" s="280"/>
      <c r="S114" s="280"/>
      <c r="T114" s="280"/>
      <c r="U114" s="22"/>
      <c r="V114" s="22"/>
      <c r="W114" s="22"/>
      <c r="X114" s="22"/>
    </row>
    <row r="115" spans="1:24" x14ac:dyDescent="0.25">
      <c r="A115" s="70">
        <v>301</v>
      </c>
      <c r="B115" s="80">
        <v>81500535</v>
      </c>
      <c r="C115" s="81">
        <v>53.1</v>
      </c>
      <c r="D115" s="197">
        <v>18.015000000000001</v>
      </c>
      <c r="E115" s="197">
        <v>18.841000000000001</v>
      </c>
      <c r="F115" s="189">
        <v>0.82600000000000051</v>
      </c>
      <c r="G115" s="189"/>
      <c r="H115" s="190">
        <v>6.5741295204527145E-3</v>
      </c>
      <c r="I115" s="190">
        <v>0.83257412952045318</v>
      </c>
      <c r="J115" s="272"/>
      <c r="K115" s="272"/>
      <c r="L115" s="30"/>
      <c r="M115" s="31"/>
      <c r="N115" s="22"/>
      <c r="O115" s="280"/>
      <c r="P115" s="280"/>
      <c r="Q115" s="280"/>
      <c r="R115" s="280"/>
      <c r="S115" s="280"/>
      <c r="T115" s="280"/>
      <c r="U115" s="22"/>
      <c r="V115" s="22"/>
      <c r="W115" s="22"/>
      <c r="X115" s="22"/>
    </row>
    <row r="116" spans="1:24" x14ac:dyDescent="0.25">
      <c r="A116" s="70">
        <v>302</v>
      </c>
      <c r="B116" s="27">
        <v>81500448</v>
      </c>
      <c r="C116" s="28">
        <v>42.9</v>
      </c>
      <c r="D116" s="197">
        <v>11.707000000000001</v>
      </c>
      <c r="E116" s="197">
        <v>11.707000000000001</v>
      </c>
      <c r="F116" s="189">
        <v>0</v>
      </c>
      <c r="G116" s="189">
        <v>1.103142857142857</v>
      </c>
      <c r="H116" s="190"/>
      <c r="I116" s="190">
        <v>1.103142857142857</v>
      </c>
      <c r="J116" s="272"/>
      <c r="K116" s="272"/>
      <c r="L116" s="30"/>
      <c r="M116" s="31"/>
      <c r="N116" s="22"/>
      <c r="O116" s="280"/>
      <c r="P116" s="280"/>
      <c r="Q116" s="280"/>
      <c r="R116" s="280"/>
      <c r="S116" s="280"/>
      <c r="T116" s="280"/>
      <c r="U116" s="22"/>
      <c r="V116" s="22"/>
      <c r="W116" s="22"/>
      <c r="X116" s="22"/>
    </row>
    <row r="117" spans="1:24" x14ac:dyDescent="0.25">
      <c r="A117" s="70">
        <v>303</v>
      </c>
      <c r="B117" s="27">
        <v>81500451</v>
      </c>
      <c r="C117" s="28">
        <v>76.900000000000006</v>
      </c>
      <c r="D117" s="197">
        <v>3.988</v>
      </c>
      <c r="E117" s="197">
        <v>4.25</v>
      </c>
      <c r="F117" s="189">
        <v>0.26200000000000001</v>
      </c>
      <c r="G117" s="189"/>
      <c r="H117" s="190">
        <v>9.5207261793373594E-3</v>
      </c>
      <c r="I117" s="190">
        <v>0.27152072617933737</v>
      </c>
      <c r="J117" s="272"/>
      <c r="K117" s="272"/>
      <c r="L117" s="30"/>
      <c r="M117" s="31"/>
      <c r="N117" s="22"/>
      <c r="O117" s="280"/>
      <c r="P117" s="280"/>
      <c r="Q117" s="280"/>
      <c r="R117" s="280"/>
      <c r="S117" s="280"/>
      <c r="T117" s="280"/>
      <c r="U117" s="22"/>
      <c r="V117" s="22"/>
      <c r="W117" s="22"/>
      <c r="X117" s="22"/>
    </row>
    <row r="118" spans="1:24" x14ac:dyDescent="0.25">
      <c r="A118" s="70">
        <v>304</v>
      </c>
      <c r="B118" s="192">
        <v>81500449</v>
      </c>
      <c r="C118" s="28">
        <v>77.400000000000006</v>
      </c>
      <c r="D118" s="197">
        <v>7.0140000000000002</v>
      </c>
      <c r="E118" s="197">
        <v>7.5620000000000003</v>
      </c>
      <c r="F118" s="189">
        <v>0.54800000000000004</v>
      </c>
      <c r="G118" s="189"/>
      <c r="H118" s="190">
        <v>9.5826294704903971E-3</v>
      </c>
      <c r="I118" s="190">
        <v>0.55758262947049042</v>
      </c>
      <c r="J118" s="272"/>
      <c r="K118" s="272"/>
      <c r="L118" s="30"/>
      <c r="M118" s="31"/>
      <c r="N118" s="22"/>
      <c r="O118" s="280"/>
      <c r="P118" s="280"/>
      <c r="Q118" s="280"/>
      <c r="R118" s="280"/>
      <c r="S118" s="280"/>
      <c r="T118" s="280"/>
      <c r="U118" s="22"/>
      <c r="V118" s="22"/>
      <c r="W118" s="22"/>
      <c r="X118" s="22"/>
    </row>
    <row r="119" spans="1:24" x14ac:dyDescent="0.25">
      <c r="A119" s="70">
        <v>305</v>
      </c>
      <c r="B119" s="27">
        <v>81500452</v>
      </c>
      <c r="C119" s="28">
        <v>47.1</v>
      </c>
      <c r="D119" s="197">
        <v>1.2999999999999999E-2</v>
      </c>
      <c r="E119" s="197">
        <v>1.2999999999999999E-2</v>
      </c>
      <c r="F119" s="189">
        <v>0</v>
      </c>
      <c r="G119" s="189">
        <v>1.2111428571428571</v>
      </c>
      <c r="H119" s="190"/>
      <c r="I119" s="190">
        <v>1.2111428571428571</v>
      </c>
      <c r="J119" s="272"/>
      <c r="K119" s="272"/>
      <c r="L119" s="30"/>
      <c r="M119" s="31"/>
      <c r="N119" s="22"/>
      <c r="O119" s="280"/>
      <c r="P119" s="280"/>
      <c r="Q119" s="280"/>
      <c r="R119" s="280"/>
      <c r="S119" s="280"/>
      <c r="T119" s="280"/>
      <c r="U119" s="22"/>
      <c r="V119" s="22"/>
      <c r="W119" s="22"/>
      <c r="X119" s="22"/>
    </row>
    <row r="120" spans="1:24" x14ac:dyDescent="0.25">
      <c r="A120" s="70">
        <v>306</v>
      </c>
      <c r="B120" s="27">
        <v>81500534</v>
      </c>
      <c r="C120" s="28">
        <v>52.1</v>
      </c>
      <c r="D120" s="197">
        <v>0.64300000000000002</v>
      </c>
      <c r="E120" s="197">
        <v>1.014</v>
      </c>
      <c r="F120" s="189">
        <v>0.371</v>
      </c>
      <c r="G120" s="189"/>
      <c r="H120" s="190">
        <v>6.4503229381466364E-3</v>
      </c>
      <c r="I120" s="190">
        <v>0.37745032293814662</v>
      </c>
      <c r="J120" s="272"/>
      <c r="K120" s="272"/>
      <c r="L120" s="30"/>
      <c r="M120" s="31"/>
      <c r="N120" s="22"/>
      <c r="O120" s="280"/>
      <c r="P120" s="280"/>
      <c r="Q120" s="280"/>
      <c r="R120" s="280"/>
      <c r="S120" s="280"/>
      <c r="T120" s="280"/>
      <c r="U120" s="22"/>
      <c r="V120" s="22"/>
      <c r="W120" s="22"/>
      <c r="X120" s="22"/>
    </row>
    <row r="121" spans="1:24" x14ac:dyDescent="0.25">
      <c r="A121" s="70">
        <v>307</v>
      </c>
      <c r="B121" s="27">
        <v>81500539</v>
      </c>
      <c r="C121" s="28">
        <v>48.3</v>
      </c>
      <c r="D121" s="197">
        <v>11.391999999999999</v>
      </c>
      <c r="E121" s="197">
        <v>12.221</v>
      </c>
      <c r="F121" s="189">
        <v>0.82900000000000063</v>
      </c>
      <c r="G121" s="189"/>
      <c r="H121" s="190">
        <v>5.9798579253835414E-3</v>
      </c>
      <c r="I121" s="190">
        <v>0.83497985792538421</v>
      </c>
      <c r="J121" s="272"/>
      <c r="K121" s="272"/>
      <c r="L121" s="30"/>
      <c r="M121" s="31"/>
      <c r="N121" s="22"/>
      <c r="O121" s="280"/>
      <c r="P121" s="280"/>
      <c r="Q121" s="280"/>
      <c r="R121" s="280"/>
      <c r="S121" s="280"/>
      <c r="T121" s="280"/>
      <c r="U121" s="22"/>
      <c r="V121" s="22"/>
      <c r="W121" s="22"/>
      <c r="X121" s="22"/>
    </row>
    <row r="122" spans="1:24" x14ac:dyDescent="0.25">
      <c r="A122" s="70">
        <v>308</v>
      </c>
      <c r="B122" s="27">
        <v>81500530</v>
      </c>
      <c r="C122" s="28">
        <v>44.8</v>
      </c>
      <c r="D122" s="197">
        <v>6.3719999999999999</v>
      </c>
      <c r="E122" s="197">
        <v>7.2729999999999997</v>
      </c>
      <c r="F122" s="189">
        <v>0.9009999999999998</v>
      </c>
      <c r="G122" s="189"/>
      <c r="H122" s="190">
        <v>5.5465348873122702E-3</v>
      </c>
      <c r="I122" s="190">
        <v>0.90654653488731207</v>
      </c>
      <c r="J122" s="272"/>
      <c r="K122" s="272"/>
      <c r="L122" s="30"/>
      <c r="M122" s="31"/>
      <c r="N122" s="22"/>
      <c r="O122" s="280"/>
      <c r="P122" s="280"/>
      <c r="Q122" s="280"/>
      <c r="R122" s="280"/>
      <c r="S122" s="280"/>
      <c r="T122" s="280"/>
      <c r="U122" s="22"/>
      <c r="V122" s="22"/>
      <c r="W122" s="22"/>
      <c r="X122" s="22"/>
    </row>
    <row r="123" spans="1:24" x14ac:dyDescent="0.25">
      <c r="A123" s="70">
        <v>309</v>
      </c>
      <c r="B123" s="27">
        <v>81500288</v>
      </c>
      <c r="C123" s="28">
        <v>64</v>
      </c>
      <c r="D123" s="197">
        <v>15.298999999999999</v>
      </c>
      <c r="E123" s="197">
        <v>15.925000000000001</v>
      </c>
      <c r="F123" s="189">
        <v>0.62600000000000122</v>
      </c>
      <c r="G123" s="189"/>
      <c r="H123" s="190">
        <v>7.9236212675889584E-3</v>
      </c>
      <c r="I123" s="190">
        <v>0.63392362126759016</v>
      </c>
      <c r="J123" s="272"/>
      <c r="K123" s="272"/>
      <c r="L123" s="30"/>
      <c r="M123" s="31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1:24" x14ac:dyDescent="0.25">
      <c r="A124" s="70">
        <v>310</v>
      </c>
      <c r="B124" s="27">
        <v>81500537</v>
      </c>
      <c r="C124" s="28">
        <v>36.299999999999997</v>
      </c>
      <c r="D124" s="143">
        <v>0</v>
      </c>
      <c r="E124" s="143">
        <v>0</v>
      </c>
      <c r="F124" s="189">
        <v>0</v>
      </c>
      <c r="G124" s="189">
        <v>0.93342857142857139</v>
      </c>
      <c r="H124" s="190"/>
      <c r="I124" s="190">
        <v>0.93342857142857139</v>
      </c>
      <c r="J124" s="272"/>
      <c r="K124" s="272"/>
      <c r="L124" s="30"/>
      <c r="M124" s="31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1:24" x14ac:dyDescent="0.25">
      <c r="A125" s="70">
        <v>311</v>
      </c>
      <c r="B125" s="27">
        <v>81500538</v>
      </c>
      <c r="C125" s="28">
        <v>64.099999999999994</v>
      </c>
      <c r="D125" s="197">
        <v>23.465</v>
      </c>
      <c r="E125" s="197">
        <v>24.600999999999999</v>
      </c>
      <c r="F125" s="189">
        <v>1.1359999999999992</v>
      </c>
      <c r="G125" s="189"/>
      <c r="H125" s="190">
        <v>7.9360019258195649E-3</v>
      </c>
      <c r="I125" s="190">
        <v>1.1439360019258189</v>
      </c>
      <c r="J125" s="272"/>
      <c r="K125" s="272"/>
      <c r="L125" s="30"/>
      <c r="M125" s="31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1:24" x14ac:dyDescent="0.25">
      <c r="A126" s="70">
        <v>312</v>
      </c>
      <c r="B126" s="27">
        <v>81500540</v>
      </c>
      <c r="C126" s="28">
        <v>45.7</v>
      </c>
      <c r="D126" s="197">
        <v>7.3579999999999997</v>
      </c>
      <c r="E126" s="197">
        <v>7.7709999999999999</v>
      </c>
      <c r="F126" s="189">
        <v>0.41300000000000026</v>
      </c>
      <c r="G126" s="189"/>
      <c r="H126" s="190">
        <v>5.6579608113877409E-3</v>
      </c>
      <c r="I126" s="190">
        <v>0.41865796081138801</v>
      </c>
      <c r="J126" s="272"/>
      <c r="K126" s="272"/>
      <c r="L126" s="30"/>
      <c r="M126" s="31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1:24" x14ac:dyDescent="0.25">
      <c r="A127" s="70">
        <v>313</v>
      </c>
      <c r="B127" s="27">
        <v>81500285</v>
      </c>
      <c r="C127" s="28">
        <v>53.3</v>
      </c>
      <c r="D127" s="197">
        <v>12.098000000000001</v>
      </c>
      <c r="E127" s="197">
        <v>12.686999999999999</v>
      </c>
      <c r="F127" s="189">
        <v>0.58899999999999864</v>
      </c>
      <c r="G127" s="189"/>
      <c r="H127" s="190">
        <v>6.5988908369139293E-3</v>
      </c>
      <c r="I127" s="190">
        <v>0.59559889083691253</v>
      </c>
      <c r="J127" s="272"/>
      <c r="K127" s="272"/>
      <c r="L127" s="30"/>
      <c r="M127" s="31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1:24" x14ac:dyDescent="0.25">
      <c r="A128" s="70">
        <v>314</v>
      </c>
      <c r="B128" s="27">
        <v>81500527</v>
      </c>
      <c r="C128" s="28">
        <v>42.8</v>
      </c>
      <c r="D128" s="197">
        <v>7.7939999999999996</v>
      </c>
      <c r="E128" s="197">
        <v>8.1620000000000008</v>
      </c>
      <c r="F128" s="189">
        <v>0.36800000000000122</v>
      </c>
      <c r="G128" s="189"/>
      <c r="H128" s="190">
        <v>5.2989217227001157E-3</v>
      </c>
      <c r="I128" s="190">
        <v>0.37329892172270135</v>
      </c>
      <c r="J128" s="272"/>
      <c r="K128" s="272"/>
      <c r="L128" s="30"/>
      <c r="M128" s="31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1:24" x14ac:dyDescent="0.25">
      <c r="A129" s="70">
        <v>315</v>
      </c>
      <c r="B129" s="27">
        <v>81500522</v>
      </c>
      <c r="C129" s="28">
        <v>76.8</v>
      </c>
      <c r="D129" s="197">
        <v>21.311</v>
      </c>
      <c r="E129" s="197">
        <v>22.42</v>
      </c>
      <c r="F129" s="189">
        <v>1.1090000000000018</v>
      </c>
      <c r="G129" s="189"/>
      <c r="H129" s="190">
        <v>9.5083455211067494E-3</v>
      </c>
      <c r="I129" s="190">
        <v>1.1185083455211084</v>
      </c>
      <c r="J129" s="272"/>
      <c r="K129" s="272"/>
      <c r="L129" s="30"/>
      <c r="M129" s="31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1:24" x14ac:dyDescent="0.25">
      <c r="A130" s="70">
        <v>316</v>
      </c>
      <c r="B130" s="27">
        <v>81500521</v>
      </c>
      <c r="C130" s="28">
        <v>77.5</v>
      </c>
      <c r="D130" s="197">
        <v>14.403</v>
      </c>
      <c r="E130" s="197">
        <v>14.71</v>
      </c>
      <c r="F130" s="189">
        <v>0.30700000000000038</v>
      </c>
      <c r="G130" s="189"/>
      <c r="H130" s="190">
        <v>9.5950101287210036E-3</v>
      </c>
      <c r="I130" s="190">
        <v>0.31659501012872138</v>
      </c>
      <c r="J130" s="272"/>
      <c r="K130" s="272"/>
      <c r="L130" s="30"/>
      <c r="M130" s="31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1:24" x14ac:dyDescent="0.25">
      <c r="A131" s="70">
        <v>317</v>
      </c>
      <c r="B131" s="27">
        <v>81500526</v>
      </c>
      <c r="C131" s="28">
        <v>47.1</v>
      </c>
      <c r="D131" s="197">
        <v>6.5090000000000003</v>
      </c>
      <c r="E131" s="197">
        <v>6.5090000000000003</v>
      </c>
      <c r="F131" s="189">
        <v>0</v>
      </c>
      <c r="G131" s="189">
        <v>1.2111428571428571</v>
      </c>
      <c r="H131" s="190"/>
      <c r="I131" s="190">
        <v>1.2111428571428571</v>
      </c>
      <c r="J131" s="272"/>
      <c r="K131" s="272"/>
      <c r="L131" s="30"/>
      <c r="M131" s="31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1:24" x14ac:dyDescent="0.25">
      <c r="A132" s="70">
        <v>318</v>
      </c>
      <c r="B132" s="27">
        <v>81500286</v>
      </c>
      <c r="C132" s="28">
        <v>52.1</v>
      </c>
      <c r="D132" s="197">
        <v>9.7550000000000008</v>
      </c>
      <c r="E132" s="197">
        <v>10.131</v>
      </c>
      <c r="F132" s="189">
        <v>0.37599999999999945</v>
      </c>
      <c r="G132" s="189"/>
      <c r="H132" s="190">
        <v>6.4503229381466364E-3</v>
      </c>
      <c r="I132" s="190">
        <v>0.38245032293814607</v>
      </c>
      <c r="J132" s="272"/>
      <c r="K132" s="272"/>
      <c r="L132" s="30"/>
      <c r="M132" s="31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1:24" x14ac:dyDescent="0.25">
      <c r="A133" s="70">
        <v>319</v>
      </c>
      <c r="B133" s="27">
        <v>81500536</v>
      </c>
      <c r="C133" s="28">
        <v>48.2</v>
      </c>
      <c r="D133" s="143">
        <v>3.915</v>
      </c>
      <c r="E133" s="143">
        <v>4.0599999999999996</v>
      </c>
      <c r="F133" s="189">
        <v>0.14499999999999957</v>
      </c>
      <c r="G133" s="189"/>
      <c r="H133" s="190">
        <v>5.9674772671529349E-3</v>
      </c>
      <c r="I133" s="190">
        <v>0.15096747726715251</v>
      </c>
      <c r="J133" s="272"/>
      <c r="K133" s="272"/>
      <c r="L133" s="30"/>
      <c r="M133" s="31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1:24" x14ac:dyDescent="0.25">
      <c r="A134" s="70">
        <v>320</v>
      </c>
      <c r="B134" s="27">
        <v>81500287</v>
      </c>
      <c r="C134" s="28">
        <v>44.8</v>
      </c>
      <c r="D134" s="143">
        <v>3.2130000000000001</v>
      </c>
      <c r="E134" s="143">
        <v>3.4489999999999998</v>
      </c>
      <c r="F134" s="189">
        <v>0.23599999999999977</v>
      </c>
      <c r="G134" s="189"/>
      <c r="H134" s="190">
        <v>5.5465348873122702E-3</v>
      </c>
      <c r="I134" s="190">
        <v>0.24154653488731204</v>
      </c>
      <c r="J134" s="272"/>
      <c r="K134" s="272"/>
      <c r="L134" s="30"/>
      <c r="M134" s="31"/>
      <c r="N134" s="22"/>
      <c r="O134" s="22"/>
      <c r="P134" s="30"/>
      <c r="Q134" s="22"/>
      <c r="R134" s="22"/>
      <c r="S134" s="22"/>
      <c r="T134" s="22"/>
      <c r="U134" s="22"/>
      <c r="V134" s="22"/>
      <c r="W134" s="22"/>
      <c r="X134" s="22"/>
    </row>
    <row r="135" spans="1:24" x14ac:dyDescent="0.25">
      <c r="A135" s="70">
        <v>321</v>
      </c>
      <c r="B135" s="27">
        <v>81500531</v>
      </c>
      <c r="C135" s="28">
        <v>63.7</v>
      </c>
      <c r="D135" s="197">
        <v>18.401</v>
      </c>
      <c r="E135" s="197">
        <v>19.315999999999999</v>
      </c>
      <c r="F135" s="189">
        <v>0.91499999999999915</v>
      </c>
      <c r="G135" s="189"/>
      <c r="H135" s="190">
        <v>7.8864792928971354E-3</v>
      </c>
      <c r="I135" s="190">
        <v>0.92288647929289624</v>
      </c>
      <c r="J135" s="272"/>
      <c r="K135" s="272"/>
      <c r="L135" s="30"/>
      <c r="M135" s="31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1:24" x14ac:dyDescent="0.25">
      <c r="A136" s="70">
        <v>322</v>
      </c>
      <c r="B136" s="27">
        <v>81500523</v>
      </c>
      <c r="C136" s="28">
        <v>36.5</v>
      </c>
      <c r="D136" s="197">
        <v>8.8780000000000001</v>
      </c>
      <c r="E136" s="197">
        <v>9.0540000000000003</v>
      </c>
      <c r="F136" s="189">
        <v>0.17600000000000016</v>
      </c>
      <c r="G136" s="189"/>
      <c r="H136" s="190">
        <v>4.5189402541718276E-3</v>
      </c>
      <c r="I136" s="190">
        <v>0.18051894025417198</v>
      </c>
      <c r="J136" s="272"/>
      <c r="K136" s="272"/>
      <c r="L136" s="30"/>
      <c r="M136" s="31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1:24" x14ac:dyDescent="0.25">
      <c r="A137" s="70">
        <v>323</v>
      </c>
      <c r="B137" s="27">
        <v>81500523</v>
      </c>
      <c r="C137" s="28">
        <v>64.5</v>
      </c>
      <c r="D137" s="197">
        <v>15.753</v>
      </c>
      <c r="E137" s="197">
        <v>16.265999999999998</v>
      </c>
      <c r="F137" s="189">
        <v>0.51299999999999812</v>
      </c>
      <c r="G137" s="189"/>
      <c r="H137" s="190">
        <v>7.9855245587419979E-3</v>
      </c>
      <c r="I137" s="190">
        <v>0.52098552455874014</v>
      </c>
      <c r="J137" s="272"/>
      <c r="K137" s="272"/>
      <c r="L137" s="30"/>
      <c r="M137" s="31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1:24" x14ac:dyDescent="0.25">
      <c r="A138" s="70">
        <v>324</v>
      </c>
      <c r="B138" s="27">
        <v>81500520</v>
      </c>
      <c r="C138" s="28">
        <v>45.5</v>
      </c>
      <c r="D138" s="197">
        <v>7.8479999999999999</v>
      </c>
      <c r="E138" s="197">
        <v>8.0009999999999994</v>
      </c>
      <c r="F138" s="189">
        <v>0.15299999999999958</v>
      </c>
      <c r="G138" s="189"/>
      <c r="H138" s="190">
        <v>5.6331994949265253E-3</v>
      </c>
      <c r="I138" s="190">
        <v>0.1586331994949261</v>
      </c>
      <c r="J138" s="272"/>
      <c r="K138" s="272"/>
      <c r="L138" s="30"/>
      <c r="M138" s="31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1:24" x14ac:dyDescent="0.25">
      <c r="A139" s="70">
        <v>325</v>
      </c>
      <c r="B139" s="27">
        <v>81500446</v>
      </c>
      <c r="C139" s="28">
        <v>52.9</v>
      </c>
      <c r="D139" s="197">
        <v>10.788</v>
      </c>
      <c r="E139" s="197">
        <v>11.757999999999999</v>
      </c>
      <c r="F139" s="189">
        <v>0.96999999999999886</v>
      </c>
      <c r="G139" s="189"/>
      <c r="H139" s="190">
        <v>6.549368203991498E-3</v>
      </c>
      <c r="I139" s="190">
        <v>0.97654936820399041</v>
      </c>
      <c r="J139" s="272"/>
      <c r="K139" s="272"/>
      <c r="L139" s="30"/>
      <c r="M139" s="31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1:24" x14ac:dyDescent="0.25">
      <c r="A140" s="70">
        <v>326</v>
      </c>
      <c r="B140" s="27">
        <v>81500454</v>
      </c>
      <c r="C140" s="28">
        <v>42.8</v>
      </c>
      <c r="D140" s="197">
        <v>19.759</v>
      </c>
      <c r="E140" s="197">
        <v>20.751000000000001</v>
      </c>
      <c r="F140" s="189">
        <v>0.99200000000000088</v>
      </c>
      <c r="G140" s="189"/>
      <c r="H140" s="190">
        <v>5.2989217227001157E-3</v>
      </c>
      <c r="I140" s="190">
        <v>0.99729892172270096</v>
      </c>
      <c r="J140" s="272"/>
      <c r="K140" s="272"/>
      <c r="L140" s="30"/>
      <c r="M140" s="31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1:24" x14ac:dyDescent="0.25">
      <c r="A141" s="70">
        <v>327</v>
      </c>
      <c r="B141" s="27">
        <v>81500447</v>
      </c>
      <c r="C141" s="28">
        <v>77.2</v>
      </c>
      <c r="D141" s="197">
        <v>13.584</v>
      </c>
      <c r="E141" s="197">
        <v>14.083</v>
      </c>
      <c r="F141" s="189">
        <v>0.49900000000000055</v>
      </c>
      <c r="G141" s="189"/>
      <c r="H141" s="190">
        <v>9.5578681540291806E-3</v>
      </c>
      <c r="I141" s="190">
        <v>0.5085578681540297</v>
      </c>
      <c r="J141" s="272"/>
      <c r="K141" s="272"/>
      <c r="L141" s="30"/>
      <c r="M141" s="31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1:24" x14ac:dyDescent="0.25">
      <c r="A142" s="70">
        <v>328</v>
      </c>
      <c r="B142" s="27">
        <v>81500455</v>
      </c>
      <c r="C142" s="28">
        <v>77.8</v>
      </c>
      <c r="D142" s="197">
        <v>10.332000000000001</v>
      </c>
      <c r="E142" s="197">
        <v>10.891999999999999</v>
      </c>
      <c r="F142" s="189">
        <v>0.55999999999999872</v>
      </c>
      <c r="G142" s="189"/>
      <c r="H142" s="190">
        <v>9.6321521034128266E-3</v>
      </c>
      <c r="I142" s="190">
        <v>0.56963215210341156</v>
      </c>
      <c r="J142" s="272"/>
      <c r="K142" s="272"/>
      <c r="L142" s="17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1:24" x14ac:dyDescent="0.25">
      <c r="A143" s="70">
        <v>329</v>
      </c>
      <c r="B143" s="27">
        <v>81500453</v>
      </c>
      <c r="C143" s="28">
        <v>47</v>
      </c>
      <c r="D143" s="197">
        <v>11.836</v>
      </c>
      <c r="E143" s="197">
        <v>12.252000000000001</v>
      </c>
      <c r="F143" s="189">
        <v>0.41600000000000037</v>
      </c>
      <c r="G143" s="189"/>
      <c r="H143" s="190">
        <v>5.8189093683856411E-3</v>
      </c>
      <c r="I143" s="190">
        <v>0.42181890936838601</v>
      </c>
      <c r="J143" s="272"/>
      <c r="K143" s="272"/>
      <c r="L143" s="30"/>
      <c r="M143" s="31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1:24" x14ac:dyDescent="0.25">
      <c r="A144" s="70">
        <v>330</v>
      </c>
      <c r="B144" s="27">
        <v>81500445</v>
      </c>
      <c r="C144" s="28">
        <v>52.1</v>
      </c>
      <c r="D144" s="197">
        <v>1.738</v>
      </c>
      <c r="E144" s="197">
        <v>1.825</v>
      </c>
      <c r="F144" s="189">
        <v>8.6999999999999966E-2</v>
      </c>
      <c r="G144" s="189"/>
      <c r="H144" s="190">
        <v>6.4503229381466364E-3</v>
      </c>
      <c r="I144" s="190">
        <v>9.3450322938146604E-2</v>
      </c>
      <c r="J144" s="272"/>
      <c r="K144" s="272"/>
      <c r="L144" s="30"/>
      <c r="M144" s="31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1:24" x14ac:dyDescent="0.25">
      <c r="A145" s="269">
        <v>331</v>
      </c>
      <c r="B145" s="282">
        <v>81500440</v>
      </c>
      <c r="C145" s="122">
        <v>48.3</v>
      </c>
      <c r="D145" s="197">
        <v>5.7720000000000002</v>
      </c>
      <c r="E145" s="197">
        <v>5.782</v>
      </c>
      <c r="F145" s="283">
        <v>9.9999999999997868E-3</v>
      </c>
      <c r="G145" s="283"/>
      <c r="H145" s="190">
        <v>5.9798579253835414E-3</v>
      </c>
      <c r="I145" s="190">
        <v>1.5979857925383329E-2</v>
      </c>
      <c r="J145" s="284"/>
      <c r="K145" s="272"/>
      <c r="L145" s="30"/>
      <c r="M145" s="31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1:24" x14ac:dyDescent="0.25">
      <c r="A146" s="70">
        <v>332</v>
      </c>
      <c r="B146" s="27">
        <v>81500442</v>
      </c>
      <c r="C146" s="28">
        <v>45</v>
      </c>
      <c r="D146" s="197">
        <v>15.888</v>
      </c>
      <c r="E146" s="197">
        <v>16.585000000000001</v>
      </c>
      <c r="F146" s="189">
        <v>0.69700000000000095</v>
      </c>
      <c r="G146" s="189"/>
      <c r="H146" s="190">
        <v>5.5712962037734867E-3</v>
      </c>
      <c r="I146" s="190">
        <v>0.70257129620377445</v>
      </c>
      <c r="J146" s="272"/>
      <c r="K146" s="272"/>
      <c r="L146" s="30"/>
      <c r="M146" s="31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1:24" x14ac:dyDescent="0.25">
      <c r="A147" s="70">
        <v>333</v>
      </c>
      <c r="B147" s="27">
        <v>81500441</v>
      </c>
      <c r="C147" s="28">
        <v>64.400000000000006</v>
      </c>
      <c r="D147" s="197">
        <v>16.640999999999998</v>
      </c>
      <c r="E147" s="197">
        <v>17.649999999999999</v>
      </c>
      <c r="F147" s="189">
        <v>1.0090000000000003</v>
      </c>
      <c r="G147" s="189"/>
      <c r="H147" s="190">
        <v>7.9731439005113897E-3</v>
      </c>
      <c r="I147" s="190">
        <v>1.0169731439005116</v>
      </c>
      <c r="J147" s="272"/>
      <c r="K147" s="272"/>
      <c r="L147" s="30"/>
      <c r="M147" s="31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1:24" x14ac:dyDescent="0.25">
      <c r="A148" s="70">
        <v>334</v>
      </c>
      <c r="B148" s="27">
        <v>81500443</v>
      </c>
      <c r="C148" s="28">
        <v>35.9</v>
      </c>
      <c r="D148" s="197">
        <v>5.1310000000000002</v>
      </c>
      <c r="E148" s="197">
        <v>5.827</v>
      </c>
      <c r="F148" s="189">
        <v>0.69599999999999973</v>
      </c>
      <c r="G148" s="189"/>
      <c r="H148" s="190">
        <v>4.4446563047881808E-3</v>
      </c>
      <c r="I148" s="190">
        <v>0.70044465630478792</v>
      </c>
      <c r="J148" s="272"/>
      <c r="K148" s="272"/>
      <c r="L148" s="30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1:24" x14ac:dyDescent="0.25">
      <c r="A149" s="70">
        <v>335</v>
      </c>
      <c r="B149" s="27">
        <v>81500444</v>
      </c>
      <c r="C149" s="28">
        <v>64.5</v>
      </c>
      <c r="D149" s="197">
        <v>2.5779999999999998</v>
      </c>
      <c r="E149" s="197">
        <v>2.681</v>
      </c>
      <c r="F149" s="189">
        <v>0.1030000000000002</v>
      </c>
      <c r="G149" s="189"/>
      <c r="H149" s="190">
        <v>7.9855245587419979E-3</v>
      </c>
      <c r="I149" s="190">
        <v>0.11098552455874219</v>
      </c>
      <c r="J149" s="272"/>
      <c r="K149" s="272"/>
      <c r="L149" s="30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1:24" x14ac:dyDescent="0.25">
      <c r="A150" s="70">
        <v>336</v>
      </c>
      <c r="B150" s="27">
        <v>81500450</v>
      </c>
      <c r="C150" s="28">
        <v>45.6</v>
      </c>
      <c r="D150" s="197">
        <v>15.406000000000001</v>
      </c>
      <c r="E150" s="197">
        <v>16.02</v>
      </c>
      <c r="F150" s="189">
        <v>0.61399999999999899</v>
      </c>
      <c r="G150" s="189"/>
      <c r="H150" s="190">
        <v>5.6455801531571327E-3</v>
      </c>
      <c r="I150" s="190">
        <v>0.61964558015315607</v>
      </c>
      <c r="J150" s="272"/>
      <c r="K150" s="272"/>
      <c r="L150" s="30"/>
      <c r="M150" s="31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1:24" x14ac:dyDescent="0.25">
      <c r="A151" s="70">
        <v>337</v>
      </c>
      <c r="B151" s="27">
        <v>81500430</v>
      </c>
      <c r="C151" s="28">
        <v>53</v>
      </c>
      <c r="D151" s="197">
        <v>11.929</v>
      </c>
      <c r="E151" s="197">
        <v>12.632</v>
      </c>
      <c r="F151" s="189">
        <v>0.7029999999999994</v>
      </c>
      <c r="G151" s="189"/>
      <c r="H151" s="190">
        <v>6.5617488622221063E-3</v>
      </c>
      <c r="I151" s="190">
        <v>0.70956174886222156</v>
      </c>
      <c r="J151" s="272"/>
      <c r="K151" s="272"/>
      <c r="L151" s="30"/>
      <c r="M151" s="31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1:24" x14ac:dyDescent="0.25">
      <c r="A152" s="70">
        <v>338</v>
      </c>
      <c r="B152" s="27">
        <v>81500498</v>
      </c>
      <c r="C152" s="28">
        <v>43</v>
      </c>
      <c r="D152" s="197">
        <v>0.19500000000000001</v>
      </c>
      <c r="E152" s="197">
        <v>0.19500000000000001</v>
      </c>
      <c r="F152" s="189">
        <v>0</v>
      </c>
      <c r="G152" s="189">
        <v>1.1057142857142856</v>
      </c>
      <c r="H152" s="190"/>
      <c r="I152" s="190">
        <v>1.1057142857142856</v>
      </c>
      <c r="J152" s="272"/>
      <c r="K152" s="272"/>
      <c r="L152" s="30"/>
      <c r="M152" s="31"/>
      <c r="N152" s="22"/>
      <c r="O152" s="30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1:24" x14ac:dyDescent="0.25">
      <c r="A153" s="70">
        <v>339</v>
      </c>
      <c r="B153" s="27">
        <v>81500492</v>
      </c>
      <c r="C153" s="28">
        <v>77.599999999999994</v>
      </c>
      <c r="D153" s="197">
        <v>18.129000000000001</v>
      </c>
      <c r="E153" s="197">
        <v>18.97</v>
      </c>
      <c r="F153" s="189">
        <v>0.84099999999999753</v>
      </c>
      <c r="G153" s="189"/>
      <c r="H153" s="190">
        <v>9.6073907869516119E-3</v>
      </c>
      <c r="I153" s="190">
        <v>0.85060739078694914</v>
      </c>
      <c r="J153" s="272"/>
      <c r="K153" s="272"/>
      <c r="L153" s="30"/>
      <c r="M153" s="31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1:24" x14ac:dyDescent="0.25">
      <c r="A154" s="70">
        <v>340</v>
      </c>
      <c r="B154" s="27">
        <v>81500502</v>
      </c>
      <c r="C154" s="28">
        <v>77.599999999999994</v>
      </c>
      <c r="D154" s="197">
        <v>26.265999999999998</v>
      </c>
      <c r="E154" s="197">
        <v>27.469000000000001</v>
      </c>
      <c r="F154" s="189">
        <v>1.203000000000003</v>
      </c>
      <c r="G154" s="189"/>
      <c r="H154" s="190">
        <v>9.6073907869516119E-3</v>
      </c>
      <c r="I154" s="190">
        <v>1.2126073907869546</v>
      </c>
      <c r="J154" s="272"/>
      <c r="K154" s="272"/>
      <c r="L154" s="30"/>
      <c r="M154" s="31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1:24" x14ac:dyDescent="0.25">
      <c r="A155" s="70">
        <v>341</v>
      </c>
      <c r="B155" s="27">
        <v>81500503</v>
      </c>
      <c r="C155" s="28">
        <v>47.3</v>
      </c>
      <c r="D155" s="197">
        <v>9.4870000000000001</v>
      </c>
      <c r="E155" s="197">
        <v>10.276</v>
      </c>
      <c r="F155" s="189">
        <v>0.7889999999999997</v>
      </c>
      <c r="G155" s="189"/>
      <c r="H155" s="190">
        <v>5.8560513430774641E-3</v>
      </c>
      <c r="I155" s="190">
        <v>0.79485605134307713</v>
      </c>
      <c r="J155" s="272"/>
      <c r="K155" s="272"/>
      <c r="L155" s="30"/>
      <c r="M155" s="31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1:24" x14ac:dyDescent="0.25">
      <c r="A156" s="70">
        <v>342</v>
      </c>
      <c r="B156" s="27">
        <v>81500437</v>
      </c>
      <c r="C156" s="28">
        <v>51.9</v>
      </c>
      <c r="D156" s="197">
        <v>1.284</v>
      </c>
      <c r="E156" s="197">
        <v>2.2149999999999999</v>
      </c>
      <c r="F156" s="189">
        <v>0.93099999999999983</v>
      </c>
      <c r="G156" s="189"/>
      <c r="H156" s="190">
        <v>6.4255616216854208E-3</v>
      </c>
      <c r="I156" s="190">
        <v>0.93742556162168522</v>
      </c>
      <c r="J156" s="272"/>
      <c r="K156" s="272"/>
      <c r="L156" s="30"/>
      <c r="M156" s="31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1:24" x14ac:dyDescent="0.25">
      <c r="A157" s="70">
        <v>343</v>
      </c>
      <c r="B157" s="27">
        <v>81500429</v>
      </c>
      <c r="C157" s="28">
        <v>48</v>
      </c>
      <c r="D157" s="197">
        <v>5.2149999999999999</v>
      </c>
      <c r="E157" s="197">
        <v>5.2149999999999999</v>
      </c>
      <c r="F157" s="189">
        <v>0</v>
      </c>
      <c r="G157" s="189">
        <v>1.2342857142857144</v>
      </c>
      <c r="H157" s="190"/>
      <c r="I157" s="190">
        <v>1.2342857142857144</v>
      </c>
      <c r="J157" s="272"/>
      <c r="K157" s="272"/>
      <c r="L157" s="30"/>
      <c r="M157" s="31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1:24" x14ac:dyDescent="0.25">
      <c r="A158" s="70">
        <v>344</v>
      </c>
      <c r="B158" s="27">
        <v>81500439</v>
      </c>
      <c r="C158" s="28">
        <v>45</v>
      </c>
      <c r="D158" s="197">
        <v>2.911</v>
      </c>
      <c r="E158" s="197">
        <v>3.4159999999999999</v>
      </c>
      <c r="F158" s="189">
        <v>0.50499999999999989</v>
      </c>
      <c r="G158" s="189"/>
      <c r="H158" s="190">
        <v>5.5712962037734867E-3</v>
      </c>
      <c r="I158" s="190">
        <v>0.51057129620377339</v>
      </c>
      <c r="J158" s="272"/>
      <c r="K158" s="272"/>
      <c r="L158" s="30"/>
      <c r="M158" s="31"/>
      <c r="N158" s="22"/>
      <c r="O158" s="30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1:24" x14ac:dyDescent="0.25">
      <c r="A159" s="70">
        <v>345</v>
      </c>
      <c r="B159" s="27">
        <v>81500496</v>
      </c>
      <c r="C159" s="28">
        <v>64.099999999999994</v>
      </c>
      <c r="D159" s="197">
        <v>8.2509999999999994</v>
      </c>
      <c r="E159" s="197">
        <v>8.5860000000000003</v>
      </c>
      <c r="F159" s="189">
        <v>0.33500000000000085</v>
      </c>
      <c r="G159" s="189"/>
      <c r="H159" s="190">
        <v>7.9360019258195649E-3</v>
      </c>
      <c r="I159" s="190">
        <v>0.34293600192582041</v>
      </c>
      <c r="J159" s="272"/>
      <c r="K159" s="272"/>
      <c r="L159" s="30"/>
      <c r="M159" s="31"/>
      <c r="N159" s="22"/>
      <c r="O159" s="106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1:24" x14ac:dyDescent="0.25">
      <c r="A160" s="70">
        <v>346</v>
      </c>
      <c r="B160" s="80">
        <v>81500500</v>
      </c>
      <c r="C160" s="28">
        <v>36.1</v>
      </c>
      <c r="D160" s="197">
        <v>7.3860000000000001</v>
      </c>
      <c r="E160" s="197">
        <v>7.8159999999999998</v>
      </c>
      <c r="F160" s="189">
        <v>0.42999999999999972</v>
      </c>
      <c r="G160" s="189"/>
      <c r="H160" s="190">
        <v>4.4694176212493972E-3</v>
      </c>
      <c r="I160" s="190">
        <v>0.43446941762124913</v>
      </c>
      <c r="J160" s="272"/>
      <c r="K160" s="272"/>
      <c r="L160" s="30"/>
      <c r="M160" s="31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1:24" x14ac:dyDescent="0.25">
      <c r="A161" s="70">
        <v>347</v>
      </c>
      <c r="B161" s="80">
        <v>81500501</v>
      </c>
      <c r="C161" s="28">
        <v>64.8</v>
      </c>
      <c r="D161" s="197">
        <v>12.01</v>
      </c>
      <c r="E161" s="197">
        <v>12.74</v>
      </c>
      <c r="F161" s="189">
        <v>0.73000000000000043</v>
      </c>
      <c r="G161" s="189"/>
      <c r="H161" s="190">
        <v>8.0226665334338209E-3</v>
      </c>
      <c r="I161" s="190">
        <v>0.73802266653343429</v>
      </c>
      <c r="J161" s="272"/>
      <c r="K161" s="272"/>
      <c r="L161" s="30"/>
      <c r="M161" s="31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1:24" x14ac:dyDescent="0.25">
      <c r="A162" s="70">
        <v>348</v>
      </c>
      <c r="B162" s="80">
        <v>81500497</v>
      </c>
      <c r="C162" s="28">
        <v>45.6</v>
      </c>
      <c r="D162" s="197">
        <v>20.170000000000002</v>
      </c>
      <c r="E162" s="197">
        <v>21.018000000000001</v>
      </c>
      <c r="F162" s="189">
        <v>0.84799999999999898</v>
      </c>
      <c r="G162" s="189"/>
      <c r="H162" s="190">
        <v>5.6455801531571327E-3</v>
      </c>
      <c r="I162" s="190">
        <v>0.85364558015315606</v>
      </c>
      <c r="J162" s="272"/>
      <c r="K162" s="272"/>
      <c r="L162" s="30"/>
      <c r="M162" s="31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1:24" x14ac:dyDescent="0.25">
      <c r="A163" s="70">
        <v>349</v>
      </c>
      <c r="B163" s="80">
        <v>81500490</v>
      </c>
      <c r="C163" s="28">
        <v>53.1</v>
      </c>
      <c r="D163" s="197">
        <v>8.6739999999999995</v>
      </c>
      <c r="E163" s="197">
        <v>8.7859999999999996</v>
      </c>
      <c r="F163" s="189">
        <v>0.1120000000000001</v>
      </c>
      <c r="G163" s="189"/>
      <c r="H163" s="190">
        <v>6.5741295204527145E-3</v>
      </c>
      <c r="I163" s="190">
        <v>0.11857412952045282</v>
      </c>
      <c r="J163" s="272"/>
      <c r="K163" s="272"/>
      <c r="L163" s="30"/>
      <c r="M163" s="31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1:24" x14ac:dyDescent="0.25">
      <c r="A164" s="70">
        <v>350</v>
      </c>
      <c r="B164" s="80">
        <v>81500495</v>
      </c>
      <c r="C164" s="28">
        <v>42.9</v>
      </c>
      <c r="D164" s="197">
        <v>16.806999999999999</v>
      </c>
      <c r="E164" s="197">
        <v>17.690000000000001</v>
      </c>
      <c r="F164" s="189">
        <v>0.88300000000000267</v>
      </c>
      <c r="G164" s="189"/>
      <c r="H164" s="190">
        <v>5.3113023809307231E-3</v>
      </c>
      <c r="I164" s="190">
        <v>0.88831130238093337</v>
      </c>
      <c r="J164" s="272"/>
      <c r="K164" s="272"/>
      <c r="L164" s="30"/>
      <c r="M164" s="31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1:24" x14ac:dyDescent="0.25">
      <c r="A165" s="70">
        <v>351</v>
      </c>
      <c r="B165" s="80">
        <v>81500494</v>
      </c>
      <c r="C165" s="28">
        <v>77.5</v>
      </c>
      <c r="D165" s="197">
        <v>24.323</v>
      </c>
      <c r="E165" s="197">
        <v>25.378</v>
      </c>
      <c r="F165" s="189">
        <v>1.0549999999999997</v>
      </c>
      <c r="G165" s="189"/>
      <c r="H165" s="190">
        <v>9.5950101287210036E-3</v>
      </c>
      <c r="I165" s="190">
        <v>1.0645950101287207</v>
      </c>
      <c r="J165" s="272"/>
      <c r="K165" s="272"/>
      <c r="L165" s="285"/>
      <c r="M165" s="286"/>
      <c r="N165" s="280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1:24" x14ac:dyDescent="0.25">
      <c r="A166" s="70">
        <v>352</v>
      </c>
      <c r="B166" s="27">
        <v>81500491</v>
      </c>
      <c r="C166" s="28">
        <v>77.8</v>
      </c>
      <c r="D166" s="197">
        <v>6.6269999999999998</v>
      </c>
      <c r="E166" s="197">
        <v>7.2359999999999998</v>
      </c>
      <c r="F166" s="189">
        <v>0.60899999999999999</v>
      </c>
      <c r="G166" s="189"/>
      <c r="H166" s="190">
        <v>9.6321521034128266E-3</v>
      </c>
      <c r="I166" s="190">
        <v>0.61863215210341282</v>
      </c>
      <c r="J166" s="272"/>
      <c r="K166" s="272"/>
      <c r="L166" s="285"/>
      <c r="M166" s="287"/>
      <c r="N166" s="280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1:24" x14ac:dyDescent="0.25">
      <c r="A167" s="70">
        <v>353</v>
      </c>
      <c r="B167" s="27">
        <v>81500489</v>
      </c>
      <c r="C167" s="28">
        <v>46.7</v>
      </c>
      <c r="D167" s="197">
        <v>10.237</v>
      </c>
      <c r="E167" s="197">
        <v>10.663</v>
      </c>
      <c r="F167" s="189">
        <v>0.42600000000000016</v>
      </c>
      <c r="G167" s="189"/>
      <c r="H167" s="190">
        <v>5.7817673936938182E-3</v>
      </c>
      <c r="I167" s="190">
        <v>0.43178176739369395</v>
      </c>
      <c r="J167" s="272"/>
      <c r="K167" s="272"/>
      <c r="L167" s="285"/>
      <c r="N167" s="280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1:24" x14ac:dyDescent="0.25">
      <c r="A168" s="70">
        <v>354</v>
      </c>
      <c r="B168" s="27">
        <v>81500488</v>
      </c>
      <c r="C168" s="28">
        <v>51.9</v>
      </c>
      <c r="D168" s="197">
        <v>7.6749999999999998</v>
      </c>
      <c r="E168" s="197">
        <v>7.944</v>
      </c>
      <c r="F168" s="189">
        <v>0.26900000000000013</v>
      </c>
      <c r="G168" s="189"/>
      <c r="H168" s="190">
        <v>6.4255616216854208E-3</v>
      </c>
      <c r="I168" s="190">
        <v>0.27542556162168552</v>
      </c>
      <c r="J168" s="272"/>
      <c r="K168" s="272"/>
      <c r="L168" s="285"/>
      <c r="N168" s="280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1:24" x14ac:dyDescent="0.25">
      <c r="A169" s="70">
        <v>355</v>
      </c>
      <c r="B169" s="27">
        <v>81500499</v>
      </c>
      <c r="C169" s="28">
        <v>48</v>
      </c>
      <c r="D169" s="197">
        <v>3.6509999999999998</v>
      </c>
      <c r="E169" s="197">
        <v>3.7909999999999999</v>
      </c>
      <c r="F169" s="189">
        <v>0.14000000000000012</v>
      </c>
      <c r="G169" s="189"/>
      <c r="H169" s="190">
        <v>5.9427159506917192E-3</v>
      </c>
      <c r="I169" s="190">
        <v>0.14594271595069183</v>
      </c>
      <c r="J169" s="272"/>
      <c r="K169" s="272"/>
      <c r="L169" s="285"/>
      <c r="N169" s="280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1:24" x14ac:dyDescent="0.25">
      <c r="A170" s="70">
        <v>356</v>
      </c>
      <c r="B170" s="27">
        <v>81500493</v>
      </c>
      <c r="C170" s="28">
        <v>44.8</v>
      </c>
      <c r="D170" s="197">
        <v>4.5129999999999999</v>
      </c>
      <c r="E170" s="197">
        <v>4.8849999999999998</v>
      </c>
      <c r="F170" s="189">
        <v>0.37199999999999989</v>
      </c>
      <c r="G170" s="189"/>
      <c r="H170" s="190">
        <v>5.5465348873122702E-3</v>
      </c>
      <c r="I170" s="190">
        <v>0.37754653488731216</v>
      </c>
      <c r="J170" s="272"/>
      <c r="K170" s="272"/>
      <c r="L170" s="285"/>
      <c r="N170" s="280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1:24" x14ac:dyDescent="0.25">
      <c r="A171" s="70">
        <v>357</v>
      </c>
      <c r="B171" s="27">
        <v>81500434</v>
      </c>
      <c r="C171" s="28">
        <v>64.2</v>
      </c>
      <c r="D171" s="197">
        <v>11.632999999999999</v>
      </c>
      <c r="E171" s="197">
        <v>11.896000000000001</v>
      </c>
      <c r="F171" s="189">
        <v>0.26300000000000168</v>
      </c>
      <c r="G171" s="189"/>
      <c r="H171" s="190">
        <v>7.9483825840501749E-3</v>
      </c>
      <c r="I171" s="190">
        <v>0.27094838258405185</v>
      </c>
      <c r="J171" s="272"/>
      <c r="K171" s="272"/>
      <c r="L171" s="285"/>
      <c r="N171" s="280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1:24" x14ac:dyDescent="0.25">
      <c r="A172" s="70">
        <v>358</v>
      </c>
      <c r="B172" s="27">
        <v>81500436</v>
      </c>
      <c r="C172" s="28">
        <v>36.1</v>
      </c>
      <c r="D172" s="197">
        <v>2.2250000000000001</v>
      </c>
      <c r="E172" s="197">
        <v>2.2250000000000001</v>
      </c>
      <c r="F172" s="189">
        <v>0</v>
      </c>
      <c r="G172" s="189">
        <v>0.92828571428571416</v>
      </c>
      <c r="H172" s="190"/>
      <c r="I172" s="190">
        <v>0.92828571428571416</v>
      </c>
      <c r="J172" s="272"/>
      <c r="K172" s="272"/>
      <c r="L172" s="285"/>
      <c r="N172" s="280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1:24" x14ac:dyDescent="0.25">
      <c r="A173" s="70">
        <v>359</v>
      </c>
      <c r="B173" s="27">
        <v>81500431</v>
      </c>
      <c r="C173" s="28">
        <v>64.7</v>
      </c>
      <c r="D173" s="197">
        <v>11.222</v>
      </c>
      <c r="E173" s="197">
        <v>12.23</v>
      </c>
      <c r="F173" s="189">
        <v>1.0080000000000009</v>
      </c>
      <c r="G173" s="189"/>
      <c r="H173" s="190">
        <v>8.0102858752032127E-3</v>
      </c>
      <c r="I173" s="190">
        <v>1.016010285875204</v>
      </c>
      <c r="J173" s="272"/>
      <c r="K173" s="272"/>
      <c r="L173" s="285"/>
      <c r="N173" s="280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1:24" x14ac:dyDescent="0.25">
      <c r="A174" s="70">
        <v>360</v>
      </c>
      <c r="B174" s="27">
        <v>81500425</v>
      </c>
      <c r="C174" s="28">
        <v>45.5</v>
      </c>
      <c r="D174" s="197">
        <v>13.728999999999999</v>
      </c>
      <c r="E174" s="197">
        <v>15.42</v>
      </c>
      <c r="F174" s="189">
        <v>1.6910000000000007</v>
      </c>
      <c r="G174" s="189"/>
      <c r="H174" s="190">
        <v>5.6331994949265253E-3</v>
      </c>
      <c r="I174" s="190">
        <v>1.6966331994949273</v>
      </c>
      <c r="J174" s="272"/>
      <c r="K174" s="272"/>
      <c r="L174" s="285"/>
      <c r="N174" s="280"/>
      <c r="O174" s="22"/>
      <c r="P174" s="22"/>
      <c r="Q174" s="22"/>
      <c r="R174" s="22"/>
      <c r="S174" s="22"/>
      <c r="T174" s="22"/>
      <c r="U174" s="22"/>
      <c r="V174" s="22"/>
      <c r="W174" s="22"/>
      <c r="X174" s="22"/>
    </row>
    <row r="175" spans="1:24" x14ac:dyDescent="0.25">
      <c r="A175" s="70">
        <v>361</v>
      </c>
      <c r="B175" s="27">
        <v>81500470</v>
      </c>
      <c r="C175" s="28">
        <v>53.2</v>
      </c>
      <c r="D175" s="197">
        <v>0.81399999999999995</v>
      </c>
      <c r="E175" s="197">
        <v>0.93100000000000005</v>
      </c>
      <c r="F175" s="189">
        <v>0.1170000000000001</v>
      </c>
      <c r="G175" s="189"/>
      <c r="H175" s="190">
        <v>6.5865101786833219E-3</v>
      </c>
      <c r="I175" s="190">
        <v>0.12358651017868343</v>
      </c>
      <c r="J175" s="272"/>
      <c r="K175" s="272"/>
      <c r="L175" s="30"/>
      <c r="N175" s="22"/>
      <c r="O175" s="280"/>
      <c r="P175" s="280"/>
      <c r="Q175" s="280"/>
      <c r="R175" s="280"/>
      <c r="S175" s="280"/>
      <c r="T175" s="22"/>
      <c r="U175" s="22"/>
      <c r="V175" s="22"/>
      <c r="W175" s="22"/>
      <c r="X175" s="22"/>
    </row>
    <row r="176" spans="1:24" x14ac:dyDescent="0.25">
      <c r="A176" s="70">
        <v>362</v>
      </c>
      <c r="B176" s="27">
        <v>81500461</v>
      </c>
      <c r="C176" s="28">
        <v>42.9</v>
      </c>
      <c r="D176" s="197">
        <v>13.742000000000001</v>
      </c>
      <c r="E176" s="197">
        <v>14.37</v>
      </c>
      <c r="F176" s="189">
        <v>0.62799999999999834</v>
      </c>
      <c r="G176" s="189"/>
      <c r="H176" s="190">
        <v>5.3113023809307231E-3</v>
      </c>
      <c r="I176" s="190">
        <v>0.63331130238092903</v>
      </c>
      <c r="J176" s="272"/>
      <c r="K176" s="272"/>
      <c r="L176" s="30"/>
      <c r="N176" s="22"/>
      <c r="O176" s="280"/>
      <c r="P176" s="280"/>
      <c r="Q176" s="280"/>
      <c r="R176" s="280"/>
      <c r="S176" s="280"/>
      <c r="T176" s="22"/>
      <c r="U176" s="22"/>
      <c r="V176" s="22"/>
      <c r="W176" s="22"/>
      <c r="X176" s="22"/>
    </row>
    <row r="177" spans="1:24" x14ac:dyDescent="0.25">
      <c r="A177" s="70">
        <v>363</v>
      </c>
      <c r="B177" s="27">
        <v>81500469</v>
      </c>
      <c r="C177" s="28">
        <v>78.2</v>
      </c>
      <c r="D177" s="197">
        <v>6.6040000000000001</v>
      </c>
      <c r="E177" s="197">
        <v>7.702</v>
      </c>
      <c r="F177" s="189">
        <v>1.0979999999999999</v>
      </c>
      <c r="G177" s="189"/>
      <c r="H177" s="190">
        <v>9.6816747363352596E-3</v>
      </c>
      <c r="I177" s="190">
        <v>1.1076816747363352</v>
      </c>
      <c r="J177" s="272"/>
      <c r="K177" s="272"/>
      <c r="L177" s="30"/>
      <c r="N177" s="22"/>
      <c r="O177" s="106"/>
      <c r="Q177" s="287"/>
      <c r="R177" s="280"/>
      <c r="S177" s="280"/>
      <c r="T177" s="22"/>
      <c r="U177" s="22"/>
      <c r="V177" s="22"/>
      <c r="W177" s="22"/>
      <c r="X177" s="22"/>
    </row>
    <row r="178" spans="1:24" x14ac:dyDescent="0.25">
      <c r="A178" s="70">
        <v>364</v>
      </c>
      <c r="B178" s="27">
        <v>81500464</v>
      </c>
      <c r="C178" s="28">
        <v>77.7</v>
      </c>
      <c r="D178" s="197">
        <v>2.8820000000000001</v>
      </c>
      <c r="E178" s="197">
        <v>3.5379999999999998</v>
      </c>
      <c r="F178" s="189">
        <v>0.65599999999999969</v>
      </c>
      <c r="G178" s="189"/>
      <c r="H178" s="190">
        <v>9.6197714451822201E-3</v>
      </c>
      <c r="I178" s="190">
        <v>0.66561977144518192</v>
      </c>
      <c r="J178" s="272"/>
      <c r="K178" s="272"/>
      <c r="L178" s="30"/>
      <c r="N178" s="22"/>
      <c r="O178" s="286"/>
      <c r="P178" s="280"/>
      <c r="Q178" s="280"/>
      <c r="R178" s="280"/>
      <c r="S178" s="280"/>
      <c r="T178" s="22"/>
      <c r="U178" s="22"/>
      <c r="V178" s="22"/>
      <c r="W178" s="22"/>
      <c r="X178" s="22"/>
    </row>
    <row r="179" spans="1:24" x14ac:dyDescent="0.25">
      <c r="A179" s="70">
        <v>365</v>
      </c>
      <c r="B179" s="27">
        <v>81500468</v>
      </c>
      <c r="C179" s="28">
        <v>47</v>
      </c>
      <c r="D179" s="197">
        <v>8.01</v>
      </c>
      <c r="E179" s="197">
        <v>8.3989999999999991</v>
      </c>
      <c r="F179" s="189">
        <v>0.38899999999999935</v>
      </c>
      <c r="G179" s="189"/>
      <c r="H179" s="190">
        <v>5.8189093683856411E-3</v>
      </c>
      <c r="I179" s="190">
        <v>0.39481890936838498</v>
      </c>
      <c r="J179" s="272"/>
      <c r="K179" s="272"/>
      <c r="L179" s="30"/>
      <c r="M179" s="31"/>
      <c r="N179" s="22"/>
      <c r="O179" s="286"/>
      <c r="P179" s="280"/>
      <c r="Q179" s="280"/>
      <c r="R179" s="280"/>
      <c r="S179" s="280"/>
      <c r="T179" s="22"/>
      <c r="U179" s="22"/>
      <c r="V179" s="22"/>
      <c r="W179" s="22"/>
      <c r="X179" s="22"/>
    </row>
    <row r="180" spans="1:24" x14ac:dyDescent="0.25">
      <c r="A180" s="70">
        <v>366</v>
      </c>
      <c r="B180" s="27">
        <v>81500466</v>
      </c>
      <c r="C180" s="28">
        <v>52</v>
      </c>
      <c r="D180" s="197">
        <v>1.296</v>
      </c>
      <c r="E180" s="197">
        <v>1.3240000000000001</v>
      </c>
      <c r="F180" s="189">
        <v>2.8000000000000025E-2</v>
      </c>
      <c r="G180" s="189"/>
      <c r="H180" s="190">
        <v>6.437942279916029E-3</v>
      </c>
      <c r="I180" s="190">
        <v>3.4437942279916055E-2</v>
      </c>
      <c r="J180" s="272"/>
      <c r="K180" s="272"/>
      <c r="L180" s="30"/>
      <c r="M180" s="31"/>
      <c r="N180" s="22"/>
      <c r="O180" s="106"/>
      <c r="P180" s="280"/>
      <c r="Q180" s="280"/>
      <c r="R180" s="280"/>
      <c r="S180" s="280"/>
      <c r="T180" s="22"/>
      <c r="U180" s="22"/>
      <c r="V180" s="22"/>
      <c r="W180" s="22"/>
      <c r="X180" s="22"/>
    </row>
    <row r="181" spans="1:24" x14ac:dyDescent="0.25">
      <c r="A181" s="70">
        <v>367</v>
      </c>
      <c r="B181" s="27">
        <v>81500463</v>
      </c>
      <c r="C181" s="28">
        <v>48</v>
      </c>
      <c r="D181" s="197">
        <v>12.335000000000001</v>
      </c>
      <c r="E181" s="197">
        <v>13.218</v>
      </c>
      <c r="F181" s="189">
        <v>0.88299999999999912</v>
      </c>
      <c r="G181" s="189"/>
      <c r="H181" s="190">
        <v>5.9427159506917192E-3</v>
      </c>
      <c r="I181" s="190">
        <v>0.88894271595069085</v>
      </c>
      <c r="J181" s="272"/>
      <c r="K181" s="272"/>
      <c r="L181" s="30"/>
      <c r="M181" s="31"/>
      <c r="N181" s="22"/>
      <c r="O181" s="286"/>
      <c r="P181" s="280"/>
      <c r="Q181" s="280"/>
      <c r="R181" s="280"/>
      <c r="S181" s="280"/>
      <c r="T181" s="22"/>
      <c r="U181" s="22"/>
      <c r="V181" s="22"/>
      <c r="W181" s="22"/>
      <c r="X181" s="22"/>
    </row>
    <row r="182" spans="1:24" x14ac:dyDescent="0.25">
      <c r="A182" s="70">
        <v>368</v>
      </c>
      <c r="B182" s="27">
        <v>81500458</v>
      </c>
      <c r="C182" s="28">
        <v>44.8</v>
      </c>
      <c r="D182" s="197">
        <v>15.792999999999999</v>
      </c>
      <c r="E182" s="197">
        <v>16.375</v>
      </c>
      <c r="F182" s="189">
        <v>0.58200000000000074</v>
      </c>
      <c r="G182" s="189"/>
      <c r="H182" s="190">
        <v>5.5465348873122702E-3</v>
      </c>
      <c r="I182" s="190">
        <v>0.58754653488731301</v>
      </c>
      <c r="J182" s="272"/>
      <c r="K182" s="272"/>
      <c r="L182" s="30"/>
      <c r="M182" s="31"/>
      <c r="N182" s="22"/>
      <c r="O182" s="286"/>
      <c r="P182" s="280"/>
      <c r="Q182" s="280"/>
      <c r="R182" s="280"/>
      <c r="S182" s="280"/>
      <c r="T182" s="22"/>
      <c r="U182" s="22"/>
      <c r="V182" s="22"/>
      <c r="W182" s="22"/>
      <c r="X182" s="22"/>
    </row>
    <row r="183" spans="1:24" x14ac:dyDescent="0.25">
      <c r="A183" s="70">
        <v>369</v>
      </c>
      <c r="B183" s="27">
        <v>81500471</v>
      </c>
      <c r="C183" s="28">
        <v>64.400000000000006</v>
      </c>
      <c r="D183" s="197">
        <v>15.257999999999999</v>
      </c>
      <c r="E183" s="197">
        <v>16.16</v>
      </c>
      <c r="F183" s="189">
        <v>0.90200000000000102</v>
      </c>
      <c r="G183" s="189"/>
      <c r="H183" s="190">
        <v>7.9731439005113897E-3</v>
      </c>
      <c r="I183" s="190">
        <v>0.90997314390051243</v>
      </c>
      <c r="J183" s="272"/>
      <c r="K183" s="272"/>
      <c r="L183" s="30"/>
      <c r="M183" s="31"/>
      <c r="N183" s="22"/>
      <c r="O183" s="286"/>
      <c r="P183" s="280"/>
      <c r="Q183" s="280"/>
      <c r="R183" s="280"/>
      <c r="S183" s="280"/>
      <c r="T183" s="22"/>
      <c r="U183" s="22"/>
      <c r="V183" s="22"/>
      <c r="W183" s="22"/>
      <c r="X183" s="22"/>
    </row>
    <row r="184" spans="1:24" x14ac:dyDescent="0.25">
      <c r="A184" s="70">
        <v>370</v>
      </c>
      <c r="B184" s="27">
        <v>81500459</v>
      </c>
      <c r="C184" s="28">
        <v>36.200000000000003</v>
      </c>
      <c r="D184" s="197">
        <v>8.3539999999999992</v>
      </c>
      <c r="E184" s="197">
        <v>8.5440000000000005</v>
      </c>
      <c r="F184" s="189">
        <v>0.19000000000000128</v>
      </c>
      <c r="G184" s="189"/>
      <c r="H184" s="190">
        <v>4.4817982794800046E-3</v>
      </c>
      <c r="I184" s="190">
        <v>0.19448179827948128</v>
      </c>
      <c r="J184" s="272"/>
      <c r="K184" s="272"/>
      <c r="L184" s="30"/>
      <c r="M184" s="31"/>
      <c r="N184" s="22"/>
      <c r="O184" s="286"/>
      <c r="P184" s="280"/>
      <c r="Q184" s="280"/>
      <c r="R184" s="280"/>
      <c r="S184" s="280"/>
      <c r="T184" s="22"/>
      <c r="U184" s="22"/>
      <c r="V184" s="22"/>
      <c r="W184" s="22"/>
      <c r="X184" s="22"/>
    </row>
    <row r="185" spans="1:24" x14ac:dyDescent="0.25">
      <c r="A185" s="70">
        <v>371</v>
      </c>
      <c r="B185" s="27">
        <v>81500467</v>
      </c>
      <c r="C185" s="28">
        <v>64.599999999999994</v>
      </c>
      <c r="D185" s="197">
        <v>14.478999999999999</v>
      </c>
      <c r="E185" s="197">
        <v>15.09</v>
      </c>
      <c r="F185" s="189">
        <v>0.61100000000000065</v>
      </c>
      <c r="G185" s="189"/>
      <c r="H185" s="190">
        <v>7.9979052169726044E-3</v>
      </c>
      <c r="I185" s="190">
        <v>0.61899790521697329</v>
      </c>
      <c r="J185" s="272"/>
      <c r="K185" s="272"/>
      <c r="L185" s="30"/>
      <c r="M185" s="31"/>
      <c r="N185" s="22"/>
      <c r="O185" s="31"/>
      <c r="P185" s="22"/>
      <c r="Q185" s="22"/>
      <c r="R185" s="22"/>
      <c r="S185" s="22"/>
      <c r="T185" s="22"/>
      <c r="U185" s="22"/>
      <c r="V185" s="22"/>
      <c r="W185" s="22"/>
      <c r="X185" s="22"/>
    </row>
    <row r="186" spans="1:24" x14ac:dyDescent="0.25">
      <c r="A186" s="70">
        <v>372</v>
      </c>
      <c r="B186" s="27">
        <v>81500462</v>
      </c>
      <c r="C186" s="28">
        <v>45.8</v>
      </c>
      <c r="D186" s="197">
        <v>10.55</v>
      </c>
      <c r="E186" s="197">
        <v>11.127000000000001</v>
      </c>
      <c r="F186" s="189">
        <v>0.57699999999999996</v>
      </c>
      <c r="G186" s="189"/>
      <c r="H186" s="190">
        <v>5.6703414696183483E-3</v>
      </c>
      <c r="I186" s="190">
        <v>0.58267034146961827</v>
      </c>
      <c r="J186" s="272"/>
      <c r="K186" s="272"/>
      <c r="L186" s="30"/>
      <c r="M186" s="31"/>
      <c r="N186" s="22"/>
      <c r="O186" s="31"/>
      <c r="P186" s="22"/>
      <c r="Q186" s="22"/>
      <c r="R186" s="22"/>
      <c r="S186" s="22"/>
      <c r="T186" s="22"/>
      <c r="U186" s="22"/>
      <c r="V186" s="22"/>
      <c r="W186" s="22"/>
      <c r="X186" s="22"/>
    </row>
    <row r="187" spans="1:24" x14ac:dyDescent="0.25">
      <c r="A187" s="70">
        <v>373</v>
      </c>
      <c r="B187" s="27">
        <v>81500396</v>
      </c>
      <c r="C187" s="28">
        <v>53.1</v>
      </c>
      <c r="D187" s="197">
        <v>16.625</v>
      </c>
      <c r="E187" s="197">
        <v>17.262</v>
      </c>
      <c r="F187" s="189">
        <v>0.63700000000000045</v>
      </c>
      <c r="G187" s="189"/>
      <c r="H187" s="190">
        <v>6.5741295204527145E-3</v>
      </c>
      <c r="I187" s="190">
        <v>0.64357412952045312</v>
      </c>
      <c r="J187" s="272"/>
      <c r="K187" s="272"/>
      <c r="L187" s="30"/>
      <c r="M187" s="31"/>
      <c r="N187" s="22"/>
      <c r="O187" s="106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1:24" x14ac:dyDescent="0.25">
      <c r="A188" s="70">
        <v>374</v>
      </c>
      <c r="B188" s="27">
        <v>81500404</v>
      </c>
      <c r="C188" s="28">
        <v>43</v>
      </c>
      <c r="D188" s="197">
        <v>2.3250000000000002</v>
      </c>
      <c r="E188" s="197">
        <v>2.5209999999999999</v>
      </c>
      <c r="F188" s="189">
        <v>0.19599999999999973</v>
      </c>
      <c r="G188" s="189"/>
      <c r="H188" s="190">
        <v>5.3236830391613314E-3</v>
      </c>
      <c r="I188" s="190">
        <v>0.20132368303916107</v>
      </c>
      <c r="J188" s="272"/>
      <c r="K188" s="272"/>
      <c r="L188" s="30"/>
      <c r="M188" s="31"/>
      <c r="N188" s="22"/>
      <c r="O188" s="31"/>
      <c r="P188" s="22"/>
      <c r="Q188" s="22"/>
      <c r="R188" s="22"/>
      <c r="S188" s="22"/>
      <c r="T188" s="22"/>
      <c r="U188" s="22"/>
      <c r="V188" s="22"/>
      <c r="W188" s="22"/>
      <c r="X188" s="22"/>
    </row>
    <row r="189" spans="1:24" x14ac:dyDescent="0.25">
      <c r="A189" s="70">
        <v>375</v>
      </c>
      <c r="B189" s="27">
        <v>81500400</v>
      </c>
      <c r="C189" s="28">
        <v>77.400000000000006</v>
      </c>
      <c r="D189" s="197">
        <v>24.167000000000002</v>
      </c>
      <c r="E189" s="197">
        <v>24.498000000000001</v>
      </c>
      <c r="F189" s="189">
        <v>0.33099999999999952</v>
      </c>
      <c r="G189" s="189"/>
      <c r="H189" s="190">
        <v>9.5826294704903971E-3</v>
      </c>
      <c r="I189" s="190">
        <v>0.34058262947048989</v>
      </c>
      <c r="J189" s="272"/>
      <c r="K189" s="272"/>
      <c r="L189" s="30"/>
      <c r="M189" s="31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1:24" x14ac:dyDescent="0.25">
      <c r="A190" s="70">
        <v>376</v>
      </c>
      <c r="B190" s="27">
        <v>81500401</v>
      </c>
      <c r="C190" s="28">
        <v>78.2</v>
      </c>
      <c r="D190" s="197">
        <v>20.855</v>
      </c>
      <c r="E190" s="197">
        <v>21.797999999999998</v>
      </c>
      <c r="F190" s="189">
        <v>0.94299999999999784</v>
      </c>
      <c r="G190" s="189"/>
      <c r="H190" s="190">
        <v>9.6816747363352596E-3</v>
      </c>
      <c r="I190" s="190">
        <v>0.95268167473633314</v>
      </c>
      <c r="J190" s="272"/>
      <c r="K190" s="272"/>
      <c r="L190" s="30"/>
      <c r="M190" s="31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</row>
    <row r="191" spans="1:24" x14ac:dyDescent="0.25">
      <c r="A191" s="70">
        <v>377</v>
      </c>
      <c r="B191" s="27">
        <v>81500405</v>
      </c>
      <c r="C191" s="28">
        <v>46.8</v>
      </c>
      <c r="D191" s="197">
        <v>9.56</v>
      </c>
      <c r="E191" s="197">
        <v>9.9290000000000003</v>
      </c>
      <c r="F191" s="189">
        <v>0.36899999999999977</v>
      </c>
      <c r="G191" s="189"/>
      <c r="H191" s="190">
        <v>5.7941480519244255E-3</v>
      </c>
      <c r="I191" s="190">
        <v>0.37479414805192418</v>
      </c>
      <c r="J191" s="272"/>
      <c r="K191" s="272"/>
      <c r="L191" s="30"/>
      <c r="M191" s="31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</row>
    <row r="192" spans="1:24" x14ac:dyDescent="0.25">
      <c r="A192" s="70">
        <v>378</v>
      </c>
      <c r="B192" s="27">
        <v>81500406</v>
      </c>
      <c r="C192" s="28">
        <v>52</v>
      </c>
      <c r="D192" s="197">
        <v>4.1000000000000002E-2</v>
      </c>
      <c r="E192" s="197">
        <v>0.10299999999999999</v>
      </c>
      <c r="F192" s="189">
        <v>6.1999999999999993E-2</v>
      </c>
      <c r="G192" s="189"/>
      <c r="H192" s="190">
        <v>6.437942279916029E-3</v>
      </c>
      <c r="I192" s="190">
        <v>6.8437942279916023E-2</v>
      </c>
      <c r="J192" s="272"/>
      <c r="K192" s="272"/>
      <c r="L192" s="30"/>
      <c r="M192" s="106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</row>
    <row r="193" spans="1:24" x14ac:dyDescent="0.25">
      <c r="A193" s="70">
        <v>379</v>
      </c>
      <c r="B193" s="27">
        <v>81500392</v>
      </c>
      <c r="C193" s="28">
        <v>48.3</v>
      </c>
      <c r="D193" s="197">
        <v>2.327</v>
      </c>
      <c r="E193" s="197">
        <v>2.5880000000000001</v>
      </c>
      <c r="F193" s="189">
        <v>0.26100000000000012</v>
      </c>
      <c r="G193" s="189"/>
      <c r="H193" s="190">
        <v>5.9798579253835414E-3</v>
      </c>
      <c r="I193" s="190">
        <v>0.26697985792538365</v>
      </c>
      <c r="J193" s="272"/>
      <c r="K193" s="272"/>
      <c r="L193" s="30"/>
      <c r="M193" s="31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</row>
    <row r="194" spans="1:24" x14ac:dyDescent="0.25">
      <c r="A194" s="70">
        <v>380</v>
      </c>
      <c r="B194" s="27">
        <v>81500407</v>
      </c>
      <c r="C194" s="28">
        <v>44.7</v>
      </c>
      <c r="D194" s="197">
        <v>9.7260000000000009</v>
      </c>
      <c r="E194" s="197">
        <v>10.558</v>
      </c>
      <c r="F194" s="189">
        <v>0.83199999999999896</v>
      </c>
      <c r="G194" s="189"/>
      <c r="H194" s="190">
        <v>5.5341542290816637E-3</v>
      </c>
      <c r="I194" s="190">
        <v>0.83753415422908062</v>
      </c>
      <c r="J194" s="272"/>
      <c r="K194" s="272"/>
      <c r="L194" s="30"/>
      <c r="M194" s="31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</row>
    <row r="195" spans="1:24" x14ac:dyDescent="0.25">
      <c r="A195" s="70">
        <v>381</v>
      </c>
      <c r="B195" s="27">
        <v>81500456</v>
      </c>
      <c r="C195" s="28">
        <v>64.400000000000006</v>
      </c>
      <c r="D195" s="197">
        <v>8.2680000000000007</v>
      </c>
      <c r="E195" s="197">
        <v>8.6440000000000001</v>
      </c>
      <c r="F195" s="189">
        <v>0.37599999999999945</v>
      </c>
      <c r="G195" s="189"/>
      <c r="H195" s="190">
        <v>7.9731439005113897E-3</v>
      </c>
      <c r="I195" s="190">
        <v>0.38397314390051085</v>
      </c>
      <c r="J195" s="272"/>
      <c r="K195" s="272"/>
      <c r="L195" s="30"/>
      <c r="M195" s="31"/>
      <c r="N195" s="32"/>
      <c r="O195" s="22"/>
      <c r="P195" s="22"/>
      <c r="Q195" s="22"/>
      <c r="R195" s="22"/>
      <c r="S195" s="22"/>
      <c r="T195" s="22"/>
      <c r="U195" s="22"/>
      <c r="V195" s="22"/>
      <c r="W195" s="22"/>
      <c r="X195" s="22"/>
    </row>
    <row r="196" spans="1:24" x14ac:dyDescent="0.25">
      <c r="A196" s="70">
        <v>382</v>
      </c>
      <c r="B196" s="27">
        <v>81500460</v>
      </c>
      <c r="C196" s="28">
        <v>36</v>
      </c>
      <c r="D196" s="197">
        <v>3.097</v>
      </c>
      <c r="E196" s="197">
        <v>3.1949999999999998</v>
      </c>
      <c r="F196" s="189">
        <v>9.7999999999999865E-2</v>
      </c>
      <c r="G196" s="189"/>
      <c r="H196" s="190">
        <v>4.457036963018789E-3</v>
      </c>
      <c r="I196" s="190">
        <v>0.10245703696301865</v>
      </c>
      <c r="J196" s="272"/>
      <c r="K196" s="272"/>
      <c r="L196" s="30"/>
      <c r="M196" s="31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1:24" x14ac:dyDescent="0.25">
      <c r="A197" s="70">
        <v>383</v>
      </c>
      <c r="B197" s="27">
        <v>81500465</v>
      </c>
      <c r="C197" s="28">
        <v>65</v>
      </c>
      <c r="D197" s="197">
        <v>6.5010000000000003</v>
      </c>
      <c r="E197" s="197">
        <v>6.8330000000000002</v>
      </c>
      <c r="F197" s="189">
        <v>0.33199999999999985</v>
      </c>
      <c r="G197" s="189"/>
      <c r="H197" s="190">
        <v>8.0474278498950357E-3</v>
      </c>
      <c r="I197" s="190">
        <v>0.34004742784989489</v>
      </c>
      <c r="J197" s="272"/>
      <c r="K197" s="272"/>
      <c r="L197" s="30"/>
      <c r="M197" s="31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</row>
    <row r="198" spans="1:24" x14ac:dyDescent="0.25">
      <c r="A198" s="70">
        <v>384</v>
      </c>
      <c r="B198" s="27">
        <v>81500457</v>
      </c>
      <c r="C198" s="28">
        <v>45.9</v>
      </c>
      <c r="D198" s="197">
        <v>2.5129999999999999</v>
      </c>
      <c r="E198" s="197">
        <v>2.5710000000000002</v>
      </c>
      <c r="F198" s="189">
        <v>5.8000000000000274E-2</v>
      </c>
      <c r="G198" s="189"/>
      <c r="H198" s="190">
        <v>5.6827221278489557E-3</v>
      </c>
      <c r="I198" s="190">
        <v>6.3682722127849228E-2</v>
      </c>
      <c r="J198" s="272"/>
      <c r="K198" s="272"/>
      <c r="L198" s="30"/>
      <c r="M198" s="31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</row>
    <row r="199" spans="1:24" x14ac:dyDescent="0.25">
      <c r="A199" s="70">
        <v>385</v>
      </c>
      <c r="B199" s="27">
        <v>81500395</v>
      </c>
      <c r="C199" s="28">
        <v>53.2</v>
      </c>
      <c r="D199" s="197">
        <v>20.809000000000001</v>
      </c>
      <c r="E199" s="197">
        <v>21.834</v>
      </c>
      <c r="F199" s="189">
        <v>1.0249999999999986</v>
      </c>
      <c r="G199" s="189"/>
      <c r="H199" s="190">
        <v>6.5865101786833219E-3</v>
      </c>
      <c r="I199" s="190">
        <v>1.0315865101786819</v>
      </c>
      <c r="J199" s="272"/>
      <c r="K199" s="272"/>
      <c r="L199" s="30"/>
      <c r="M199" s="31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</row>
    <row r="200" spans="1:24" x14ac:dyDescent="0.25">
      <c r="A200" s="70">
        <v>386</v>
      </c>
      <c r="B200" s="27">
        <v>81500475</v>
      </c>
      <c r="C200" s="28">
        <v>43</v>
      </c>
      <c r="D200" s="197">
        <v>16.007000000000001</v>
      </c>
      <c r="E200" s="197">
        <v>16.867000000000001</v>
      </c>
      <c r="F200" s="189">
        <v>0.85999999999999943</v>
      </c>
      <c r="G200" s="189"/>
      <c r="H200" s="190">
        <v>5.3236830391613314E-3</v>
      </c>
      <c r="I200" s="190">
        <v>0.86532368303916074</v>
      </c>
      <c r="J200" s="272"/>
      <c r="K200" s="272"/>
      <c r="L200" s="30"/>
      <c r="M200" s="31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</row>
    <row r="201" spans="1:24" x14ac:dyDescent="0.25">
      <c r="A201" s="70">
        <v>387</v>
      </c>
      <c r="B201" s="27">
        <v>81500482</v>
      </c>
      <c r="C201" s="28">
        <v>77.5</v>
      </c>
      <c r="D201" s="197">
        <v>11.361000000000001</v>
      </c>
      <c r="E201" s="197">
        <v>12.198</v>
      </c>
      <c r="F201" s="189">
        <v>0.83699999999999974</v>
      </c>
      <c r="G201" s="189"/>
      <c r="H201" s="190">
        <v>9.5950101287210036E-3</v>
      </c>
      <c r="I201" s="190">
        <v>0.84659501012872074</v>
      </c>
      <c r="J201" s="272"/>
      <c r="K201" s="272"/>
      <c r="L201" s="30"/>
      <c r="M201" s="31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</row>
    <row r="202" spans="1:24" x14ac:dyDescent="0.25">
      <c r="A202" s="70">
        <v>388</v>
      </c>
      <c r="B202" s="27">
        <v>81500474</v>
      </c>
      <c r="C202" s="28">
        <v>78.7</v>
      </c>
      <c r="D202" s="197">
        <v>10.154999999999999</v>
      </c>
      <c r="E202" s="197">
        <v>10.154999999999999</v>
      </c>
      <c r="F202" s="189">
        <v>0</v>
      </c>
      <c r="G202" s="189">
        <v>2.0237142857142856</v>
      </c>
      <c r="H202" s="190"/>
      <c r="I202" s="190">
        <v>2.0237142857142856</v>
      </c>
      <c r="J202" s="272"/>
      <c r="K202" s="272"/>
      <c r="L202" s="30"/>
      <c r="M202" s="31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</row>
    <row r="203" spans="1:24" x14ac:dyDescent="0.25">
      <c r="A203" s="70">
        <v>389</v>
      </c>
      <c r="B203" s="27">
        <v>81500472</v>
      </c>
      <c r="C203" s="28">
        <v>47</v>
      </c>
      <c r="D203" s="197">
        <v>10.324</v>
      </c>
      <c r="E203" s="197">
        <v>10.888</v>
      </c>
      <c r="F203" s="189">
        <v>0.56400000000000006</v>
      </c>
      <c r="G203" s="189"/>
      <c r="H203" s="190">
        <v>5.8189093683856411E-3</v>
      </c>
      <c r="I203" s="190">
        <v>0.56981890936838575</v>
      </c>
      <c r="J203" s="272"/>
      <c r="K203" s="272"/>
      <c r="L203" s="30"/>
      <c r="M203" s="31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</row>
    <row r="204" spans="1:24" x14ac:dyDescent="0.25">
      <c r="A204" s="70">
        <v>390</v>
      </c>
      <c r="B204" s="27">
        <v>81500399</v>
      </c>
      <c r="C204" s="28">
        <v>51.9</v>
      </c>
      <c r="D204" s="197">
        <v>4.4740000000000002</v>
      </c>
      <c r="E204" s="197">
        <v>5.1589999999999998</v>
      </c>
      <c r="F204" s="189">
        <v>0.68499999999999961</v>
      </c>
      <c r="G204" s="189"/>
      <c r="H204" s="190">
        <v>6.4255616216854208E-3</v>
      </c>
      <c r="I204" s="190">
        <v>0.691425561621685</v>
      </c>
      <c r="J204" s="272"/>
      <c r="K204" s="272"/>
      <c r="L204" s="30"/>
      <c r="M204" s="31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</row>
    <row r="205" spans="1:24" x14ac:dyDescent="0.25">
      <c r="A205" s="70">
        <v>391</v>
      </c>
      <c r="B205" s="27">
        <v>81500394</v>
      </c>
      <c r="C205" s="28">
        <v>47.8</v>
      </c>
      <c r="D205" s="197">
        <v>16.094999999999999</v>
      </c>
      <c r="E205" s="197">
        <v>16.686</v>
      </c>
      <c r="F205" s="189">
        <v>0.59100000000000108</v>
      </c>
      <c r="G205" s="189"/>
      <c r="H205" s="190">
        <v>5.9179546342305028E-3</v>
      </c>
      <c r="I205" s="190">
        <v>0.59691795463423158</v>
      </c>
      <c r="J205" s="272"/>
      <c r="K205" s="272"/>
      <c r="L205" s="30"/>
      <c r="M205" s="31"/>
      <c r="N205" s="113"/>
      <c r="O205" s="22"/>
      <c r="P205" s="22"/>
      <c r="Q205" s="22"/>
      <c r="R205" s="22"/>
      <c r="S205" s="22"/>
      <c r="T205" s="22"/>
      <c r="U205" s="22"/>
      <c r="V205" s="22"/>
      <c r="W205" s="22"/>
      <c r="X205" s="22"/>
    </row>
    <row r="206" spans="1:24" x14ac:dyDescent="0.25">
      <c r="A206" s="70">
        <v>392</v>
      </c>
      <c r="B206" s="27">
        <v>81500402</v>
      </c>
      <c r="C206" s="28">
        <v>44.6</v>
      </c>
      <c r="D206" s="197">
        <v>1.581</v>
      </c>
      <c r="E206" s="197">
        <v>1.581</v>
      </c>
      <c r="F206" s="189">
        <v>0</v>
      </c>
      <c r="G206" s="189">
        <v>1.146857142857143</v>
      </c>
      <c r="H206" s="190"/>
      <c r="I206" s="190">
        <v>1.146857142857143</v>
      </c>
      <c r="J206" s="272"/>
      <c r="K206" s="272"/>
      <c r="L206" s="30"/>
      <c r="M206" s="31"/>
      <c r="N206" s="113"/>
      <c r="O206" s="22"/>
      <c r="P206" s="22"/>
      <c r="Q206" s="22"/>
      <c r="R206" s="22"/>
      <c r="S206" s="22"/>
      <c r="T206" s="22"/>
      <c r="U206" s="22"/>
      <c r="V206" s="22"/>
      <c r="W206" s="22"/>
      <c r="X206" s="22"/>
    </row>
    <row r="207" spans="1:24" x14ac:dyDescent="0.25">
      <c r="A207" s="70">
        <v>393</v>
      </c>
      <c r="B207" s="27">
        <v>81500397</v>
      </c>
      <c r="C207" s="28">
        <v>64.7</v>
      </c>
      <c r="D207" s="197">
        <v>4.734</v>
      </c>
      <c r="E207" s="197">
        <v>5.7069999999999999</v>
      </c>
      <c r="F207" s="189">
        <v>0.97299999999999986</v>
      </c>
      <c r="G207" s="189"/>
      <c r="H207" s="190">
        <v>8.0102858752032127E-3</v>
      </c>
      <c r="I207" s="190">
        <v>0.98101028587520311</v>
      </c>
      <c r="J207" s="272"/>
      <c r="K207" s="272"/>
      <c r="L207" s="30"/>
      <c r="M207" s="31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</row>
    <row r="208" spans="1:24" x14ac:dyDescent="0.25">
      <c r="A208" s="70">
        <v>394</v>
      </c>
      <c r="B208" s="27">
        <v>81500398</v>
      </c>
      <c r="C208" s="28">
        <v>35.9</v>
      </c>
      <c r="D208" s="197">
        <v>5.7839999999999998</v>
      </c>
      <c r="E208" s="197">
        <v>6.0579999999999998</v>
      </c>
      <c r="F208" s="189">
        <v>0.27400000000000002</v>
      </c>
      <c r="G208" s="189"/>
      <c r="H208" s="190">
        <v>4.4446563047881808E-3</v>
      </c>
      <c r="I208" s="190">
        <v>0.27844465630478821</v>
      </c>
      <c r="J208" s="272"/>
      <c r="K208" s="272"/>
      <c r="L208" s="30"/>
      <c r="M208" s="31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</row>
    <row r="209" spans="1:25" x14ac:dyDescent="0.25">
      <c r="A209" s="70">
        <v>395</v>
      </c>
      <c r="B209" s="27">
        <v>81500393</v>
      </c>
      <c r="C209" s="28">
        <v>64.900000000000006</v>
      </c>
      <c r="D209" s="197">
        <v>12.595000000000001</v>
      </c>
      <c r="E209" s="197">
        <v>14.151999999999999</v>
      </c>
      <c r="F209" s="189">
        <v>1.5569999999999986</v>
      </c>
      <c r="G209" s="189"/>
      <c r="H209" s="190">
        <v>8.0350471916644291E-3</v>
      </c>
      <c r="I209" s="190">
        <v>1.565035047191663</v>
      </c>
      <c r="J209" s="272"/>
      <c r="K209" s="272"/>
      <c r="L209" s="30"/>
      <c r="M209" s="31"/>
      <c r="N209" s="35"/>
      <c r="O209" s="22"/>
      <c r="P209" s="22"/>
      <c r="Q209" s="22"/>
      <c r="R209" s="22"/>
      <c r="S209" s="22"/>
      <c r="T209" s="22"/>
      <c r="U209" s="22"/>
      <c r="V209" s="22"/>
      <c r="W209" s="22"/>
      <c r="X209" s="22"/>
    </row>
    <row r="210" spans="1:25" x14ac:dyDescent="0.25">
      <c r="A210" s="70">
        <v>396</v>
      </c>
      <c r="B210" s="27">
        <v>81500403</v>
      </c>
      <c r="C210" s="28">
        <v>45.5</v>
      </c>
      <c r="D210" s="197">
        <v>10.574999999999999</v>
      </c>
      <c r="E210" s="197">
        <v>11.56</v>
      </c>
      <c r="F210" s="189">
        <v>0.98500000000000121</v>
      </c>
      <c r="G210" s="189"/>
      <c r="H210" s="190">
        <v>5.6331994949265253E-3</v>
      </c>
      <c r="I210" s="190">
        <v>0.99063319949492779</v>
      </c>
      <c r="J210" s="272"/>
      <c r="K210" s="272"/>
      <c r="L210" s="30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</row>
    <row r="211" spans="1:25" x14ac:dyDescent="0.25">
      <c r="A211" s="70">
        <v>397</v>
      </c>
      <c r="B211" s="27">
        <v>81500481</v>
      </c>
      <c r="C211" s="28">
        <v>53.1</v>
      </c>
      <c r="D211" s="197">
        <v>4.9669999999999996</v>
      </c>
      <c r="E211" s="197">
        <v>5.18</v>
      </c>
      <c r="F211" s="189">
        <v>0.21300000000000008</v>
      </c>
      <c r="G211" s="189"/>
      <c r="H211" s="190">
        <v>6.5741295204527145E-3</v>
      </c>
      <c r="I211" s="190">
        <v>0.2195741295204528</v>
      </c>
      <c r="J211" s="272"/>
      <c r="K211" s="272"/>
      <c r="L211" s="30"/>
      <c r="M211" s="31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</row>
    <row r="212" spans="1:25" x14ac:dyDescent="0.25">
      <c r="A212" s="70">
        <v>398</v>
      </c>
      <c r="B212" s="27">
        <v>81500476</v>
      </c>
      <c r="C212" s="28">
        <v>43</v>
      </c>
      <c r="D212" s="197">
        <v>16.638000000000002</v>
      </c>
      <c r="E212" s="197">
        <v>17.526</v>
      </c>
      <c r="F212" s="189">
        <v>0.88799999999999812</v>
      </c>
      <c r="G212" s="189"/>
      <c r="H212" s="190">
        <v>5.3236830391613314E-3</v>
      </c>
      <c r="I212" s="190">
        <v>0.89332368303915943</v>
      </c>
      <c r="J212" s="272"/>
      <c r="K212" s="272"/>
      <c r="L212" s="30"/>
      <c r="M212" s="31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</row>
    <row r="213" spans="1:25" x14ac:dyDescent="0.25">
      <c r="A213" s="70">
        <v>399</v>
      </c>
      <c r="B213" s="27">
        <v>81500484</v>
      </c>
      <c r="C213" s="28">
        <v>77.5</v>
      </c>
      <c r="D213" s="197">
        <v>15.563000000000001</v>
      </c>
      <c r="E213" s="197">
        <v>16.521000000000001</v>
      </c>
      <c r="F213" s="189">
        <v>0.95800000000000018</v>
      </c>
      <c r="G213" s="189"/>
      <c r="H213" s="190">
        <v>9.5950101287210036E-3</v>
      </c>
      <c r="I213" s="190">
        <v>0.96759501012872118</v>
      </c>
      <c r="J213" s="272"/>
      <c r="K213" s="272"/>
      <c r="L213" s="82"/>
      <c r="M213" s="82"/>
      <c r="N213" s="83"/>
      <c r="O213" s="22"/>
      <c r="P213" s="22"/>
      <c r="Q213" s="22"/>
      <c r="R213" s="22"/>
      <c r="S213" s="22"/>
      <c r="T213" s="22"/>
      <c r="U213" s="22"/>
      <c r="V213" s="22"/>
      <c r="W213" s="22"/>
      <c r="X213" s="22"/>
    </row>
    <row r="214" spans="1:25" x14ac:dyDescent="0.25">
      <c r="A214" s="70">
        <v>400</v>
      </c>
      <c r="B214" s="27">
        <v>81500485</v>
      </c>
      <c r="C214" s="28">
        <v>77.099999999999994</v>
      </c>
      <c r="D214" s="197">
        <v>13.611000000000001</v>
      </c>
      <c r="E214" s="197">
        <v>13.756</v>
      </c>
      <c r="F214" s="189">
        <v>0.14499999999999957</v>
      </c>
      <c r="G214" s="189"/>
      <c r="H214" s="190">
        <v>9.5454874957985724E-3</v>
      </c>
      <c r="I214" s="190">
        <v>0.15454548749579813</v>
      </c>
      <c r="J214" s="272"/>
      <c r="K214" s="272"/>
      <c r="L214" s="37"/>
      <c r="M214" s="30"/>
      <c r="N214" s="38"/>
      <c r="O214" s="22"/>
      <c r="P214" s="22"/>
      <c r="Q214" s="22"/>
      <c r="R214" s="22"/>
      <c r="S214" s="22"/>
      <c r="T214" s="22"/>
      <c r="U214" s="22"/>
      <c r="V214" s="22"/>
      <c r="W214" s="22"/>
      <c r="X214" s="22"/>
    </row>
    <row r="215" spans="1:25" x14ac:dyDescent="0.25">
      <c r="A215" s="70">
        <v>401</v>
      </c>
      <c r="B215" s="27">
        <v>81500480</v>
      </c>
      <c r="C215" s="28">
        <v>47.4</v>
      </c>
      <c r="D215" s="197">
        <v>12.667</v>
      </c>
      <c r="E215" s="197">
        <v>12.667</v>
      </c>
      <c r="F215" s="189">
        <v>0</v>
      </c>
      <c r="G215" s="189">
        <v>1.2188571428571429</v>
      </c>
      <c r="H215" s="190"/>
      <c r="I215" s="190">
        <v>1.2188571428571429</v>
      </c>
      <c r="J215" s="272"/>
      <c r="K215" s="272"/>
      <c r="L215" s="29"/>
      <c r="M215" s="30"/>
      <c r="N215" s="31"/>
      <c r="O215" s="33"/>
      <c r="P215" s="22"/>
      <c r="Q215" s="22"/>
      <c r="R215" s="22"/>
      <c r="S215" s="22"/>
      <c r="T215" s="22"/>
      <c r="U215" s="22"/>
      <c r="V215" s="22"/>
      <c r="W215" s="22"/>
      <c r="X215" s="22"/>
    </row>
    <row r="216" spans="1:25" x14ac:dyDescent="0.25">
      <c r="A216" s="70">
        <v>402</v>
      </c>
      <c r="B216" s="27">
        <v>81500487</v>
      </c>
      <c r="C216" s="28">
        <v>52.3</v>
      </c>
      <c r="D216" s="197">
        <v>0.27300000000000002</v>
      </c>
      <c r="E216" s="197">
        <v>0.77400000000000002</v>
      </c>
      <c r="F216" s="189">
        <v>0.501</v>
      </c>
      <c r="G216" s="189"/>
      <c r="H216" s="190">
        <v>6.475084254607852E-3</v>
      </c>
      <c r="I216" s="190">
        <v>0.50747508425460786</v>
      </c>
      <c r="J216" s="272"/>
      <c r="K216" s="272"/>
      <c r="L216" s="29"/>
      <c r="M216" s="30"/>
      <c r="N216" s="31"/>
      <c r="O216" s="34"/>
      <c r="P216" s="22"/>
      <c r="Q216" s="22"/>
      <c r="R216" s="22"/>
      <c r="S216" s="22"/>
      <c r="T216" s="22"/>
      <c r="U216" s="22"/>
      <c r="V216" s="22"/>
      <c r="W216" s="22"/>
      <c r="X216" s="22"/>
    </row>
    <row r="217" spans="1:25" x14ac:dyDescent="0.25">
      <c r="A217" s="70">
        <v>403</v>
      </c>
      <c r="B217" s="27">
        <v>81500486</v>
      </c>
      <c r="C217" s="28">
        <v>48.2</v>
      </c>
      <c r="D217" s="197">
        <v>2.1030000000000002</v>
      </c>
      <c r="E217" s="197">
        <v>2.2999999999999998</v>
      </c>
      <c r="F217" s="189">
        <v>0.19699999999999962</v>
      </c>
      <c r="G217" s="189"/>
      <c r="H217" s="190">
        <v>5.9674772671529349E-3</v>
      </c>
      <c r="I217" s="190">
        <v>0.20296747726715256</v>
      </c>
      <c r="J217" s="272"/>
      <c r="K217" s="272"/>
      <c r="L217" s="29"/>
      <c r="M217" s="30"/>
      <c r="N217" s="31"/>
      <c r="O217" s="22"/>
      <c r="P217" s="22"/>
      <c r="Q217" s="22"/>
      <c r="R217" s="22"/>
      <c r="S217" s="22"/>
      <c r="T217" s="22"/>
      <c r="U217" s="22"/>
      <c r="V217" s="22"/>
      <c r="W217" s="22"/>
      <c r="X217" s="22"/>
    </row>
    <row r="218" spans="1:25" x14ac:dyDescent="0.25">
      <c r="A218" s="70">
        <v>404</v>
      </c>
      <c r="B218" s="27">
        <v>81500477</v>
      </c>
      <c r="C218" s="28">
        <v>44.9</v>
      </c>
      <c r="D218" s="197">
        <v>3.8929999999999998</v>
      </c>
      <c r="E218" s="197">
        <v>4.6749999999999998</v>
      </c>
      <c r="F218" s="189">
        <v>0.78200000000000003</v>
      </c>
      <c r="G218" s="189"/>
      <c r="H218" s="190">
        <v>5.5589155455428784E-3</v>
      </c>
      <c r="I218" s="190">
        <v>0.78755891554554291</v>
      </c>
      <c r="J218" s="272"/>
      <c r="K218" s="272"/>
      <c r="L218" s="29"/>
      <c r="M218" s="30"/>
      <c r="N218" s="31"/>
      <c r="O218" s="22"/>
      <c r="P218" s="22"/>
      <c r="Q218" s="22"/>
      <c r="R218" s="22"/>
      <c r="S218" s="22"/>
      <c r="T218" s="22"/>
      <c r="U218" s="22"/>
      <c r="V218" s="22"/>
      <c r="W218" s="22"/>
      <c r="X218" s="22"/>
    </row>
    <row r="219" spans="1:25" x14ac:dyDescent="0.25">
      <c r="A219" s="70">
        <v>405</v>
      </c>
      <c r="B219" s="27">
        <v>81500479</v>
      </c>
      <c r="C219" s="28">
        <v>64.400000000000006</v>
      </c>
      <c r="D219" s="197">
        <v>44.6</v>
      </c>
      <c r="E219" s="197">
        <v>48.56</v>
      </c>
      <c r="F219" s="189"/>
      <c r="G219" s="189">
        <v>1.6560000000000001</v>
      </c>
      <c r="H219" s="190"/>
      <c r="I219" s="190">
        <v>1.6560000000000001</v>
      </c>
      <c r="J219" s="272"/>
      <c r="K219" s="272"/>
      <c r="L219" s="29"/>
      <c r="M219" s="30"/>
      <c r="N219" s="31"/>
      <c r="O219" s="22"/>
      <c r="P219" s="106"/>
      <c r="R219" s="22"/>
      <c r="S219" s="22"/>
      <c r="T219" s="22"/>
      <c r="U219" s="22"/>
      <c r="V219" s="22"/>
      <c r="W219" s="22"/>
      <c r="X219" s="22"/>
    </row>
    <row r="220" spans="1:25" x14ac:dyDescent="0.25">
      <c r="A220" s="70">
        <v>406</v>
      </c>
      <c r="B220" s="27">
        <v>81500478</v>
      </c>
      <c r="C220" s="28">
        <v>35.700000000000003</v>
      </c>
      <c r="D220" s="143">
        <v>0</v>
      </c>
      <c r="E220" s="143">
        <v>0.16400000000000001</v>
      </c>
      <c r="F220" s="189">
        <v>0.16400000000000001</v>
      </c>
      <c r="G220" s="189"/>
      <c r="H220" s="190">
        <v>4.419894988326966E-3</v>
      </c>
      <c r="I220" s="190">
        <v>0.16841989498832696</v>
      </c>
      <c r="J220" s="272"/>
      <c r="K220" s="272"/>
      <c r="L220" s="29"/>
      <c r="M220" s="30"/>
      <c r="N220" s="31"/>
      <c r="O220" s="22"/>
      <c r="P220" s="22"/>
      <c r="Q220" s="22"/>
      <c r="R220" s="22"/>
      <c r="S220" s="22"/>
      <c r="T220" s="22"/>
      <c r="U220" s="22"/>
      <c r="V220" s="22"/>
      <c r="W220" s="22"/>
      <c r="X220" s="22"/>
    </row>
    <row r="221" spans="1:25" x14ac:dyDescent="0.25">
      <c r="A221" s="70">
        <v>407</v>
      </c>
      <c r="B221" s="27">
        <v>81500483</v>
      </c>
      <c r="C221" s="28">
        <v>65</v>
      </c>
      <c r="D221" s="197">
        <v>20.96</v>
      </c>
      <c r="E221" s="197">
        <v>21.978999999999999</v>
      </c>
      <c r="F221" s="189">
        <v>1.0189999999999984</v>
      </c>
      <c r="G221" s="189"/>
      <c r="H221" s="190">
        <v>8.0474278498950357E-3</v>
      </c>
      <c r="I221" s="190">
        <v>1.0270474278498933</v>
      </c>
      <c r="J221" s="272"/>
      <c r="K221" s="272"/>
      <c r="L221" s="29"/>
      <c r="M221" s="30"/>
      <c r="N221" s="31"/>
      <c r="O221" s="22"/>
      <c r="P221" s="22"/>
      <c r="Q221" s="22"/>
      <c r="R221" s="22"/>
      <c r="S221" s="22"/>
      <c r="T221" s="22"/>
      <c r="U221" s="22"/>
      <c r="V221" s="22"/>
      <c r="W221" s="22"/>
      <c r="X221" s="22"/>
    </row>
    <row r="222" spans="1:25" x14ac:dyDescent="0.25">
      <c r="A222" s="70">
        <v>408</v>
      </c>
      <c r="B222" s="27">
        <v>51800473</v>
      </c>
      <c r="C222" s="28">
        <v>45.6</v>
      </c>
      <c r="D222" s="197">
        <v>17.216000000000001</v>
      </c>
      <c r="E222" s="197">
        <v>17.216000000000001</v>
      </c>
      <c r="F222" s="189">
        <v>0</v>
      </c>
      <c r="G222" s="189">
        <v>1.1725714285714284</v>
      </c>
      <c r="H222" s="190"/>
      <c r="I222" s="190">
        <v>1.1725714285714284</v>
      </c>
      <c r="J222" s="272"/>
      <c r="K222" s="272"/>
      <c r="L222" s="29"/>
      <c r="M222" s="40"/>
      <c r="N222" s="31"/>
      <c r="O222" s="22"/>
      <c r="P222" s="22"/>
      <c r="Q222" s="22"/>
      <c r="R222" s="22"/>
      <c r="S222" s="22"/>
      <c r="T222" s="22"/>
      <c r="U222" s="22"/>
      <c r="V222" s="22"/>
      <c r="W222" s="22"/>
      <c r="X222" s="22"/>
    </row>
    <row r="223" spans="1:25" s="84" customFormat="1" ht="15.75" customHeight="1" x14ac:dyDescent="0.25">
      <c r="A223" s="231" t="s">
        <v>12</v>
      </c>
      <c r="B223" s="232"/>
      <c r="C223" s="89">
        <f t="shared" ref="C223:E223" si="0">SUM(C18:C222)</f>
        <v>11101.400000000005</v>
      </c>
      <c r="D223" s="89">
        <f t="shared" si="0"/>
        <v>2109.0600000000009</v>
      </c>
      <c r="E223" s="89">
        <f t="shared" si="0"/>
        <v>2194.6660000000002</v>
      </c>
      <c r="F223" s="90">
        <f>SUM(F18:F222)</f>
        <v>112.76560000000003</v>
      </c>
      <c r="G223" s="90">
        <f>SUM(G18:G222)</f>
        <v>21.131999999999998</v>
      </c>
      <c r="H223" s="91">
        <f>SUM(H18:H222)</f>
        <v>1.272682143473554</v>
      </c>
      <c r="I223" s="91">
        <f>SUM(I18:I222)</f>
        <v>135.17028214347351</v>
      </c>
      <c r="J223" s="272"/>
      <c r="K223" s="272"/>
      <c r="L223" s="29"/>
      <c r="M223" s="30"/>
      <c r="N223" s="31"/>
      <c r="O223" s="83"/>
      <c r="P223" s="83"/>
      <c r="Q223" s="83"/>
      <c r="R223" s="83"/>
      <c r="S223" s="83"/>
      <c r="T223" s="83"/>
      <c r="U223" s="83"/>
      <c r="V223" s="83"/>
      <c r="W223" s="83"/>
      <c r="X223" s="83"/>
    </row>
    <row r="224" spans="1:25" ht="27.75" customHeight="1" x14ac:dyDescent="0.25">
      <c r="A224" s="233" t="s">
        <v>18</v>
      </c>
      <c r="B224" s="233"/>
      <c r="C224" s="233"/>
      <c r="D224" s="233"/>
      <c r="E224" s="233"/>
      <c r="F224" s="233"/>
      <c r="G224" s="233"/>
      <c r="H224" s="233"/>
      <c r="I224" s="233"/>
      <c r="J224" s="272"/>
      <c r="K224" s="272"/>
      <c r="L224" s="17"/>
      <c r="M224" s="30"/>
      <c r="N224" s="31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5" spans="1:25" x14ac:dyDescent="0.25">
      <c r="A225" s="39">
        <v>13</v>
      </c>
      <c r="B225" s="27">
        <v>81500444</v>
      </c>
      <c r="C225" s="28">
        <v>184.3</v>
      </c>
      <c r="D225" s="288">
        <v>6.0625</v>
      </c>
      <c r="E225" s="288">
        <v>6.07</v>
      </c>
      <c r="F225" s="71">
        <v>7.5000000000002842E-3</v>
      </c>
      <c r="G225" s="71"/>
      <c r="H225" s="190">
        <v>2.281755311901008E-2</v>
      </c>
      <c r="I225" s="190">
        <v>3.0317553119010365E-2</v>
      </c>
      <c r="J225" s="289"/>
      <c r="K225" s="272"/>
      <c r="L225" s="17"/>
      <c r="M225" s="30"/>
      <c r="N225" s="36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</row>
    <row r="226" spans="1:25" x14ac:dyDescent="0.25">
      <c r="A226" s="39">
        <v>14</v>
      </c>
      <c r="B226" s="293">
        <v>81500426</v>
      </c>
      <c r="C226" s="28">
        <v>93.9</v>
      </c>
      <c r="D226" s="118">
        <v>31.754000000000001</v>
      </c>
      <c r="E226" s="118">
        <v>33.817999999999998</v>
      </c>
      <c r="F226" s="71">
        <v>2.0639999999999965</v>
      </c>
      <c r="G226" s="71"/>
      <c r="H226" s="190">
        <v>1.1625438078540676E-2</v>
      </c>
      <c r="I226" s="190">
        <v>2.0756254380785371</v>
      </c>
      <c r="J226" s="272"/>
      <c r="K226" s="272"/>
      <c r="L226" s="49"/>
      <c r="M226" s="30"/>
      <c r="N226" s="38"/>
      <c r="O226" s="22"/>
      <c r="P226" s="22"/>
      <c r="Q226" s="22"/>
      <c r="R226" s="22"/>
      <c r="S226" s="22"/>
      <c r="T226" s="22"/>
      <c r="U226" s="35"/>
      <c r="V226" s="22"/>
      <c r="W226" s="109"/>
      <c r="X226" s="22"/>
      <c r="Y226" s="22"/>
    </row>
    <row r="227" spans="1:25" x14ac:dyDescent="0.25">
      <c r="A227" s="39">
        <v>15</v>
      </c>
      <c r="B227" s="27">
        <v>81500421</v>
      </c>
      <c r="C227" s="28">
        <v>87.8</v>
      </c>
      <c r="D227" s="118">
        <v>5.4009999999999998</v>
      </c>
      <c r="E227" s="118">
        <v>5.4390000000000001</v>
      </c>
      <c r="F227" s="71">
        <v>3.8000000000000256E-2</v>
      </c>
      <c r="G227" s="71"/>
      <c r="H227" s="190">
        <v>1.0870217926473602E-2</v>
      </c>
      <c r="I227" s="190">
        <v>4.8870217926473856E-2</v>
      </c>
      <c r="J227" s="272"/>
      <c r="K227" s="272"/>
      <c r="L227" s="49"/>
      <c r="M227" s="30"/>
      <c r="N227" s="38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</row>
    <row r="228" spans="1:25" x14ac:dyDescent="0.25">
      <c r="A228" s="39">
        <v>16</v>
      </c>
      <c r="B228" s="27">
        <v>81500433</v>
      </c>
      <c r="C228" s="28">
        <v>55.9</v>
      </c>
      <c r="D228" s="118">
        <v>7.3159999999999998</v>
      </c>
      <c r="E228" s="118">
        <v>7.38</v>
      </c>
      <c r="F228" s="71">
        <v>6.4000000000000057E-2</v>
      </c>
      <c r="G228" s="71"/>
      <c r="H228" s="190">
        <v>6.9207879509097306E-3</v>
      </c>
      <c r="I228" s="190">
        <v>7.092078795090978E-2</v>
      </c>
      <c r="J228" s="272"/>
      <c r="K228" s="272"/>
      <c r="L228" s="49"/>
      <c r="M228" s="36"/>
      <c r="N228" s="38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</row>
    <row r="229" spans="1:25" x14ac:dyDescent="0.25">
      <c r="A229" s="39">
        <v>17</v>
      </c>
      <c r="B229" s="27">
        <v>81500425</v>
      </c>
      <c r="C229" s="28">
        <v>35.799999999999997</v>
      </c>
      <c r="D229" s="118">
        <v>8.7349999999999994</v>
      </c>
      <c r="E229" s="118">
        <v>9.0079999999999991</v>
      </c>
      <c r="F229" s="71">
        <v>0.27299999999999969</v>
      </c>
      <c r="G229" s="71"/>
      <c r="H229" s="190">
        <v>4.4322756465575734E-3</v>
      </c>
      <c r="I229" s="190">
        <v>0.27743227564655726</v>
      </c>
      <c r="J229" s="272"/>
      <c r="K229" s="272"/>
      <c r="L229" s="49"/>
      <c r="M229" s="30"/>
      <c r="N229" s="38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</row>
    <row r="230" spans="1:25" x14ac:dyDescent="0.25">
      <c r="A230" s="39">
        <v>18</v>
      </c>
      <c r="B230" s="27">
        <v>81500428</v>
      </c>
      <c r="C230" s="28">
        <v>53</v>
      </c>
      <c r="D230" s="118">
        <v>11.618</v>
      </c>
      <c r="E230" s="118">
        <v>12.475</v>
      </c>
      <c r="F230" s="71">
        <v>0.85699999999999932</v>
      </c>
      <c r="G230" s="71"/>
      <c r="H230" s="190">
        <v>6.5617488622221063E-3</v>
      </c>
      <c r="I230" s="190">
        <v>0.86356174886222148</v>
      </c>
      <c r="J230" s="272"/>
      <c r="K230" s="272"/>
      <c r="L230" s="49"/>
      <c r="M230" s="36"/>
      <c r="N230" s="38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</row>
    <row r="231" spans="1:25" x14ac:dyDescent="0.25">
      <c r="A231" s="39">
        <v>19</v>
      </c>
      <c r="B231" s="27">
        <v>81500423</v>
      </c>
      <c r="C231" s="28">
        <v>40.299999999999997</v>
      </c>
      <c r="D231" s="118">
        <v>9.4250000000000007</v>
      </c>
      <c r="E231" s="118">
        <v>10.009</v>
      </c>
      <c r="F231" s="71">
        <v>0.58399999999999963</v>
      </c>
      <c r="G231" s="71"/>
      <c r="H231" s="190">
        <v>4.9894052669349218E-3</v>
      </c>
      <c r="I231" s="190">
        <v>0.58898940526693455</v>
      </c>
      <c r="J231" s="272"/>
      <c r="K231" s="272"/>
      <c r="L231" s="49"/>
      <c r="M231" s="30"/>
      <c r="N231" s="36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</row>
    <row r="232" spans="1:25" x14ac:dyDescent="0.25">
      <c r="A232" s="39">
        <v>20</v>
      </c>
      <c r="B232" s="27">
        <v>81500524</v>
      </c>
      <c r="C232" s="28">
        <v>55.6</v>
      </c>
      <c r="D232" s="118">
        <v>10.218</v>
      </c>
      <c r="E232" s="118">
        <v>11.366</v>
      </c>
      <c r="F232" s="71">
        <v>1.1479999999999997</v>
      </c>
      <c r="G232" s="71"/>
      <c r="H232" s="190">
        <v>6.8836459762179076E-3</v>
      </c>
      <c r="I232" s="190">
        <v>1.1548836459762175</v>
      </c>
      <c r="J232" s="272"/>
      <c r="K232" s="272"/>
      <c r="L232" s="49"/>
      <c r="M232" s="30"/>
      <c r="N232" s="38"/>
      <c r="O232" s="41"/>
      <c r="P232" s="41"/>
      <c r="Q232" s="41"/>
      <c r="R232" s="41"/>
      <c r="S232" s="41"/>
      <c r="T232" s="22"/>
      <c r="U232" s="22"/>
      <c r="V232" s="22"/>
      <c r="W232" s="22"/>
      <c r="X232" s="22"/>
      <c r="Y232" s="22"/>
    </row>
    <row r="233" spans="1:25" x14ac:dyDescent="0.25">
      <c r="A233" s="39">
        <v>21</v>
      </c>
      <c r="B233" s="27">
        <v>81500438</v>
      </c>
      <c r="C233" s="28">
        <v>122.1</v>
      </c>
      <c r="D233" s="120">
        <v>35.029000000000003</v>
      </c>
      <c r="E233" s="120">
        <v>36.043999999999997</v>
      </c>
      <c r="F233" s="56">
        <v>1.0149999999999935</v>
      </c>
      <c r="G233" s="56"/>
      <c r="H233" s="190">
        <v>1.5116783699572058E-2</v>
      </c>
      <c r="I233" s="190">
        <v>1.0301167836995655</v>
      </c>
      <c r="J233" s="272"/>
      <c r="K233" s="272"/>
      <c r="L233" s="49"/>
      <c r="M233" s="30"/>
      <c r="N233" s="38"/>
      <c r="O233" s="42"/>
      <c r="P233" s="43"/>
      <c r="Q233" s="22"/>
      <c r="R233" s="22"/>
      <c r="S233" s="22"/>
      <c r="T233" s="44"/>
      <c r="U233" s="22"/>
      <c r="V233" s="22"/>
      <c r="W233" s="22"/>
      <c r="X233" s="22"/>
      <c r="Y233" s="22"/>
    </row>
    <row r="234" spans="1:25" x14ac:dyDescent="0.25">
      <c r="A234" s="39" t="s">
        <v>17</v>
      </c>
      <c r="B234" s="27">
        <v>94005891</v>
      </c>
      <c r="C234" s="95" t="s">
        <v>21</v>
      </c>
      <c r="D234" s="120">
        <v>44.069000000000003</v>
      </c>
      <c r="E234" s="120">
        <v>49.451000000000001</v>
      </c>
      <c r="F234" s="56">
        <v>5.3819999999999979</v>
      </c>
      <c r="G234" s="56"/>
      <c r="H234" s="72"/>
      <c r="I234" s="190">
        <v>5.3819999999999979</v>
      </c>
      <c r="J234" s="201" t="s">
        <v>42</v>
      </c>
      <c r="K234" s="272"/>
      <c r="L234" s="49"/>
      <c r="M234" s="30"/>
      <c r="N234" s="38"/>
      <c r="O234" s="42"/>
      <c r="P234" s="43"/>
      <c r="Q234" s="22"/>
      <c r="R234" s="22"/>
      <c r="S234" s="22"/>
      <c r="T234" s="44"/>
      <c r="U234" s="22"/>
      <c r="V234" s="22"/>
      <c r="W234" s="22"/>
      <c r="X234" s="22"/>
      <c r="Y234" s="22"/>
    </row>
    <row r="235" spans="1:25" ht="16.5" customHeight="1" x14ac:dyDescent="0.25">
      <c r="A235" s="223" t="s">
        <v>24</v>
      </c>
      <c r="B235" s="224"/>
      <c r="C235" s="204">
        <f>SUM(C225:C234)</f>
        <v>728.7</v>
      </c>
      <c r="D235" s="204">
        <f t="shared" ref="D235:E235" si="1">SUM(D225:D234)</f>
        <v>169.6275</v>
      </c>
      <c r="E235" s="204">
        <f t="shared" si="1"/>
        <v>181.05999999999997</v>
      </c>
      <c r="F235" s="90">
        <f>SUM(F225:F234)</f>
        <v>11.432499999999987</v>
      </c>
      <c r="G235" s="90">
        <f>SUM(G225:G234)</f>
        <v>0</v>
      </c>
      <c r="H235" s="91">
        <f>SUM(H225:H234)</f>
        <v>9.0217856526438656E-2</v>
      </c>
      <c r="I235" s="91">
        <f>SUM(I225:I234)</f>
        <v>11.522717856526425</v>
      </c>
      <c r="J235" s="200"/>
      <c r="K235" s="272"/>
      <c r="L235" s="49"/>
      <c r="M235" s="30"/>
      <c r="N235" s="38"/>
      <c r="O235" s="22"/>
      <c r="P235" s="45"/>
      <c r="Q235" s="22"/>
      <c r="R235" s="22"/>
      <c r="S235" s="22"/>
      <c r="T235" s="22"/>
      <c r="U235" s="22"/>
      <c r="V235" s="22"/>
      <c r="W235" s="22"/>
      <c r="X235" s="22"/>
      <c r="Y235" s="22"/>
    </row>
    <row r="236" spans="1:25" x14ac:dyDescent="0.25">
      <c r="A236" s="223" t="s">
        <v>25</v>
      </c>
      <c r="B236" s="224"/>
      <c r="C236" s="204">
        <f>C235+C223</f>
        <v>11830.100000000006</v>
      </c>
      <c r="D236" s="205">
        <f t="shared" ref="D236:E236" si="2">D235+D223</f>
        <v>2278.6875000000009</v>
      </c>
      <c r="E236" s="205">
        <f t="shared" si="2"/>
        <v>2375.7260000000001</v>
      </c>
      <c r="F236" s="205">
        <f>F235+F223</f>
        <v>124.19810000000003</v>
      </c>
      <c r="G236" s="205">
        <f>G235+G223</f>
        <v>21.131999999999998</v>
      </c>
      <c r="H236" s="206">
        <f>H235+H223</f>
        <v>1.3628999999999927</v>
      </c>
      <c r="I236" s="207">
        <f>I223+I235</f>
        <v>146.69299999999993</v>
      </c>
      <c r="J236" s="200"/>
      <c r="K236" s="272"/>
      <c r="L236" s="49"/>
      <c r="M236" s="30"/>
      <c r="N236" s="38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</row>
    <row r="237" spans="1:25" x14ac:dyDescent="0.25">
      <c r="A237" s="217"/>
      <c r="B237" s="46"/>
      <c r="C237" s="217"/>
      <c r="D237" s="113"/>
      <c r="E237" s="113"/>
      <c r="F237" s="113"/>
      <c r="G237" s="113"/>
      <c r="H237" s="113"/>
      <c r="I237" s="113"/>
      <c r="J237" s="200"/>
      <c r="K237" s="49"/>
      <c r="L237" s="49"/>
      <c r="M237" s="36"/>
      <c r="N237" s="38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</row>
    <row r="238" spans="1:25" x14ac:dyDescent="0.25">
      <c r="A238" s="217"/>
      <c r="B238" s="46"/>
      <c r="C238" s="217"/>
      <c r="D238" s="113"/>
      <c r="E238" s="113"/>
      <c r="F238" s="113"/>
      <c r="G238" s="113"/>
      <c r="H238" s="47"/>
      <c r="I238" s="47"/>
      <c r="J238" s="200"/>
      <c r="K238" s="49"/>
      <c r="L238" s="49"/>
      <c r="M238" s="30"/>
      <c r="N238" s="38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</row>
    <row r="239" spans="1:25" x14ac:dyDescent="0.25">
      <c r="A239" s="217"/>
      <c r="B239" s="46"/>
      <c r="C239" s="217"/>
      <c r="D239" s="113"/>
      <c r="E239" s="113"/>
      <c r="F239" s="113"/>
      <c r="G239" s="113"/>
      <c r="H239" s="47"/>
      <c r="I239" s="139"/>
      <c r="J239" s="200"/>
      <c r="K239" s="49"/>
      <c r="L239" s="49"/>
      <c r="M239" s="30"/>
      <c r="N239" s="38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</row>
    <row r="240" spans="1:25" x14ac:dyDescent="0.25">
      <c r="A240" s="217"/>
      <c r="B240" s="46"/>
      <c r="C240" s="217"/>
      <c r="D240" s="113"/>
      <c r="E240" s="113"/>
      <c r="F240" s="113"/>
      <c r="G240" s="113"/>
      <c r="H240" s="47"/>
      <c r="I240" s="47"/>
      <c r="J240" s="200"/>
      <c r="K240" s="49"/>
      <c r="L240" s="49"/>
      <c r="M240" s="30"/>
      <c r="N240" s="38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</row>
    <row r="241" spans="1:25" x14ac:dyDescent="0.25">
      <c r="A241" s="217"/>
      <c r="B241" s="46"/>
      <c r="C241" s="217"/>
      <c r="D241" s="113"/>
      <c r="E241" s="113"/>
      <c r="F241" s="113"/>
      <c r="G241" s="113"/>
      <c r="H241" s="47"/>
      <c r="I241" s="47"/>
      <c r="J241" s="200"/>
      <c r="K241" s="49"/>
      <c r="L241" s="49"/>
      <c r="M241" s="36"/>
      <c r="N241" s="38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</row>
    <row r="242" spans="1:25" x14ac:dyDescent="0.25">
      <c r="A242" s="217"/>
      <c r="B242" s="46"/>
      <c r="C242" s="217"/>
      <c r="D242" s="113"/>
      <c r="E242" s="113"/>
      <c r="F242" s="113"/>
      <c r="G242" s="113"/>
      <c r="H242" s="47"/>
      <c r="I242" s="47"/>
      <c r="J242" s="200"/>
      <c r="K242" s="49"/>
      <c r="L242" s="49"/>
      <c r="M242" s="30"/>
      <c r="N242" s="38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</row>
    <row r="243" spans="1:25" x14ac:dyDescent="0.25">
      <c r="A243" s="217"/>
      <c r="B243" s="46"/>
      <c r="C243" s="217"/>
      <c r="D243" s="113"/>
      <c r="E243" s="113"/>
      <c r="F243" s="113"/>
      <c r="G243" s="113"/>
      <c r="H243" s="47"/>
      <c r="I243" s="47"/>
      <c r="J243" s="200"/>
      <c r="K243" s="49"/>
      <c r="L243" s="49"/>
      <c r="M243" s="30"/>
      <c r="N243" s="38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1:25" x14ac:dyDescent="0.25">
      <c r="A244" s="217"/>
      <c r="B244" s="46"/>
      <c r="C244" s="217"/>
      <c r="D244" s="113"/>
      <c r="E244" s="113"/>
      <c r="F244" s="113"/>
      <c r="G244" s="113"/>
      <c r="H244" s="47"/>
      <c r="I244" s="47"/>
      <c r="J244" s="200"/>
      <c r="K244" s="49"/>
      <c r="L244" s="49"/>
      <c r="M244" s="30"/>
      <c r="N244" s="38"/>
    </row>
    <row r="245" spans="1:25" x14ac:dyDescent="0.25">
      <c r="A245" s="217"/>
      <c r="B245" s="46"/>
      <c r="C245" s="217"/>
      <c r="D245" s="113"/>
      <c r="E245" s="113"/>
      <c r="F245" s="113"/>
      <c r="G245" s="113"/>
      <c r="H245" s="47"/>
      <c r="I245" s="47"/>
      <c r="J245" s="200"/>
      <c r="K245" s="49"/>
      <c r="L245" s="49"/>
      <c r="M245" s="30"/>
      <c r="N245" s="38"/>
    </row>
    <row r="246" spans="1:25" x14ac:dyDescent="0.25">
      <c r="A246" s="217"/>
      <c r="B246" s="46"/>
      <c r="C246" s="217"/>
      <c r="D246" s="113"/>
      <c r="E246" s="113"/>
      <c r="F246" s="113"/>
      <c r="G246" s="113"/>
      <c r="H246" s="47"/>
      <c r="I246" s="47"/>
      <c r="J246" s="200"/>
      <c r="K246" s="49"/>
      <c r="L246" s="49"/>
      <c r="M246" s="30"/>
      <c r="N246" s="38"/>
    </row>
    <row r="247" spans="1:25" x14ac:dyDescent="0.25">
      <c r="A247" s="217"/>
      <c r="B247" s="46"/>
      <c r="C247" s="217"/>
      <c r="D247" s="113"/>
      <c r="E247" s="113"/>
      <c r="F247" s="113"/>
      <c r="G247" s="113"/>
      <c r="H247" s="47"/>
      <c r="I247" s="47"/>
      <c r="J247" s="200"/>
      <c r="K247" s="49"/>
      <c r="L247" s="49"/>
      <c r="M247" s="30"/>
      <c r="N247" s="38"/>
      <c r="P247" s="50"/>
      <c r="S247" s="50"/>
    </row>
    <row r="248" spans="1:25" x14ac:dyDescent="0.25">
      <c r="A248" s="217"/>
      <c r="B248" s="46"/>
      <c r="C248" s="217"/>
      <c r="D248" s="113"/>
      <c r="E248" s="113"/>
      <c r="F248" s="113"/>
      <c r="G248" s="113"/>
      <c r="H248" s="47"/>
      <c r="I248" s="47"/>
      <c r="J248" s="200"/>
      <c r="K248" s="49"/>
      <c r="L248" s="49"/>
      <c r="M248" s="30"/>
      <c r="N248" s="38"/>
    </row>
    <row r="249" spans="1:25" x14ac:dyDescent="0.25">
      <c r="A249" s="217"/>
      <c r="B249" s="46"/>
      <c r="C249" s="217"/>
      <c r="D249" s="113"/>
      <c r="E249" s="113"/>
      <c r="F249" s="113"/>
      <c r="G249" s="113"/>
      <c r="H249" s="47"/>
      <c r="I249" s="47"/>
      <c r="J249" s="200"/>
      <c r="K249" s="49"/>
      <c r="L249" s="49"/>
      <c r="M249" s="30"/>
      <c r="N249" s="38"/>
    </row>
    <row r="250" spans="1:25" x14ac:dyDescent="0.25">
      <c r="A250" s="217"/>
      <c r="B250" s="46"/>
      <c r="C250" s="217"/>
      <c r="D250" s="113"/>
      <c r="E250" s="113"/>
      <c r="F250" s="113"/>
      <c r="G250" s="113"/>
      <c r="H250" s="47"/>
      <c r="I250" s="47"/>
      <c r="J250" s="200"/>
      <c r="K250" s="49"/>
      <c r="L250" s="49"/>
      <c r="M250" s="30"/>
      <c r="N250" s="38"/>
    </row>
    <row r="251" spans="1:25" x14ac:dyDescent="0.25">
      <c r="A251" s="217"/>
      <c r="B251" s="46"/>
      <c r="C251" s="217"/>
      <c r="D251" s="113"/>
      <c r="E251" s="113"/>
      <c r="F251" s="113"/>
      <c r="G251" s="113"/>
      <c r="H251" s="47"/>
      <c r="I251" s="47"/>
      <c r="J251" s="200"/>
      <c r="K251" s="49"/>
      <c r="L251" s="49"/>
      <c r="M251" s="30"/>
      <c r="N251" s="38"/>
    </row>
    <row r="252" spans="1:25" x14ac:dyDescent="0.25">
      <c r="A252" s="217"/>
      <c r="B252" s="46"/>
      <c r="C252" s="217"/>
      <c r="D252" s="113"/>
      <c r="E252" s="113"/>
      <c r="F252" s="113"/>
      <c r="G252" s="113"/>
      <c r="H252" s="47"/>
      <c r="I252" s="47"/>
      <c r="J252" s="200"/>
      <c r="K252" s="49"/>
      <c r="L252" s="49"/>
      <c r="M252" s="30"/>
      <c r="N252" s="38"/>
    </row>
    <row r="253" spans="1:25" x14ac:dyDescent="0.25">
      <c r="A253" s="217"/>
      <c r="B253" s="46"/>
      <c r="C253" s="217"/>
      <c r="D253" s="113"/>
      <c r="E253" s="113"/>
      <c r="F253" s="113"/>
      <c r="G253" s="113"/>
      <c r="H253" s="47"/>
      <c r="I253" s="47"/>
      <c r="J253" s="200"/>
      <c r="K253" s="49"/>
      <c r="L253" s="49"/>
      <c r="M253" s="30"/>
      <c r="N253" s="38"/>
    </row>
    <row r="254" spans="1:25" x14ac:dyDescent="0.25">
      <c r="A254" s="217"/>
      <c r="B254" s="46"/>
      <c r="C254" s="217"/>
      <c r="D254" s="113"/>
      <c r="E254" s="113"/>
      <c r="F254" s="113"/>
      <c r="G254" s="113"/>
      <c r="H254" s="47"/>
      <c r="I254" s="47"/>
      <c r="J254" s="200"/>
      <c r="K254" s="49"/>
      <c r="L254" s="49"/>
      <c r="M254" s="30"/>
      <c r="N254" s="38"/>
    </row>
    <row r="255" spans="1:25" x14ac:dyDescent="0.25">
      <c r="A255" s="217"/>
      <c r="B255" s="46"/>
      <c r="C255" s="217"/>
      <c r="D255" s="113"/>
      <c r="E255" s="113"/>
      <c r="F255" s="113"/>
      <c r="G255" s="113"/>
      <c r="H255" s="47"/>
      <c r="I255" s="47"/>
      <c r="J255" s="200"/>
      <c r="K255" s="49"/>
      <c r="L255" s="49"/>
      <c r="M255" s="30"/>
      <c r="N255" s="38"/>
    </row>
    <row r="256" spans="1:25" x14ac:dyDescent="0.25">
      <c r="A256" s="217"/>
      <c r="B256" s="46"/>
      <c r="C256" s="217"/>
      <c r="D256" s="113"/>
      <c r="E256" s="113"/>
      <c r="F256" s="113"/>
      <c r="G256" s="113"/>
      <c r="H256" s="47"/>
      <c r="I256" s="47"/>
      <c r="J256" s="200"/>
      <c r="K256" s="49"/>
      <c r="L256" s="49"/>
      <c r="M256" s="30"/>
      <c r="N256" s="38"/>
    </row>
    <row r="257" spans="1:14" x14ac:dyDescent="0.25">
      <c r="A257" s="217"/>
      <c r="B257" s="46"/>
      <c r="C257" s="217"/>
      <c r="D257" s="113"/>
      <c r="E257" s="113"/>
      <c r="F257" s="113"/>
      <c r="G257" s="113"/>
      <c r="H257" s="47"/>
      <c r="I257" s="47"/>
      <c r="J257" s="96"/>
      <c r="K257" s="49"/>
      <c r="L257" s="49"/>
      <c r="M257" s="30"/>
      <c r="N257" s="38"/>
    </row>
    <row r="258" spans="1:14" x14ac:dyDescent="0.25">
      <c r="A258" s="217"/>
      <c r="B258" s="46"/>
      <c r="C258" s="217"/>
      <c r="D258" s="113"/>
      <c r="E258" s="113"/>
      <c r="F258" s="113"/>
      <c r="G258" s="113"/>
      <c r="H258" s="47"/>
      <c r="I258" s="47"/>
      <c r="J258" s="96"/>
      <c r="K258" s="49"/>
      <c r="L258" s="49"/>
      <c r="M258" s="36"/>
      <c r="N258" s="38"/>
    </row>
    <row r="259" spans="1:14" x14ac:dyDescent="0.25">
      <c r="A259" s="217"/>
      <c r="B259" s="46"/>
      <c r="C259" s="217"/>
      <c r="D259" s="113"/>
      <c r="E259" s="113"/>
      <c r="F259" s="113"/>
      <c r="G259" s="113"/>
      <c r="H259" s="47"/>
      <c r="I259" s="47"/>
      <c r="J259" s="202"/>
      <c r="K259" s="49"/>
      <c r="L259" s="52"/>
      <c r="M259" s="36"/>
      <c r="N259" s="38"/>
    </row>
    <row r="260" spans="1:14" x14ac:dyDescent="0.25">
      <c r="A260" s="217"/>
      <c r="B260" s="46"/>
      <c r="C260" s="217"/>
      <c r="D260" s="113"/>
      <c r="E260" s="113"/>
      <c r="F260" s="113"/>
      <c r="G260" s="113"/>
      <c r="H260" s="47"/>
      <c r="I260" s="47"/>
      <c r="J260" s="202"/>
      <c r="K260" s="49"/>
      <c r="L260" s="53"/>
      <c r="M260" s="36"/>
      <c r="N260" s="51"/>
    </row>
    <row r="261" spans="1:14" x14ac:dyDescent="0.25">
      <c r="A261" s="217"/>
      <c r="B261" s="46"/>
      <c r="C261" s="217"/>
      <c r="D261" s="113"/>
      <c r="E261" s="113"/>
      <c r="F261" s="113"/>
      <c r="G261" s="113"/>
      <c r="H261" s="47"/>
      <c r="I261" s="47"/>
      <c r="J261" s="202"/>
      <c r="K261" s="49"/>
      <c r="L261" s="54"/>
      <c r="M261" s="30"/>
      <c r="N261" s="55"/>
    </row>
    <row r="262" spans="1:14" x14ac:dyDescent="0.25">
      <c r="A262" s="217"/>
      <c r="B262" s="46"/>
      <c r="C262" s="217"/>
      <c r="D262" s="113"/>
      <c r="E262" s="113"/>
      <c r="F262" s="113"/>
      <c r="G262" s="113"/>
      <c r="H262" s="47"/>
      <c r="I262" s="47"/>
      <c r="J262" s="103"/>
      <c r="K262" s="49"/>
      <c r="L262" s="49"/>
      <c r="M262" s="55"/>
      <c r="N262" s="55"/>
    </row>
    <row r="263" spans="1:14" x14ac:dyDescent="0.25">
      <c r="A263" s="217"/>
      <c r="B263" s="46"/>
      <c r="C263" s="217"/>
      <c r="D263" s="113"/>
      <c r="E263" s="113"/>
      <c r="F263" s="113"/>
      <c r="G263" s="113"/>
      <c r="H263" s="47"/>
      <c r="I263" s="47"/>
      <c r="J263" s="103"/>
      <c r="K263" s="49"/>
      <c r="L263" s="49"/>
      <c r="M263" s="55"/>
      <c r="N263" s="55"/>
    </row>
    <row r="264" spans="1:14" x14ac:dyDescent="0.25">
      <c r="A264" s="217"/>
      <c r="B264" s="46"/>
      <c r="C264" s="217"/>
      <c r="D264" s="113"/>
      <c r="E264" s="113"/>
      <c r="F264" s="113"/>
      <c r="G264" s="113"/>
      <c r="H264" s="47"/>
      <c r="I264" s="47"/>
      <c r="J264" s="103"/>
      <c r="K264" s="49"/>
      <c r="L264" s="49"/>
      <c r="M264" s="55"/>
      <c r="N264" s="55"/>
    </row>
    <row r="265" spans="1:14" x14ac:dyDescent="0.25">
      <c r="A265" s="217"/>
      <c r="B265" s="46"/>
      <c r="C265" s="217"/>
      <c r="D265" s="113"/>
      <c r="E265" s="113"/>
      <c r="F265" s="113"/>
      <c r="G265" s="113"/>
      <c r="H265" s="47"/>
      <c r="I265" s="47"/>
      <c r="K265" s="49"/>
    </row>
    <row r="266" spans="1:14" x14ac:dyDescent="0.25">
      <c r="A266" s="217"/>
      <c r="B266" s="46"/>
      <c r="C266" s="217"/>
      <c r="D266" s="113"/>
      <c r="E266" s="113"/>
      <c r="F266" s="113"/>
      <c r="G266" s="113"/>
      <c r="H266" s="47"/>
      <c r="I266" s="47"/>
      <c r="K266" s="49"/>
    </row>
    <row r="267" spans="1:14" x14ac:dyDescent="0.25">
      <c r="A267" s="217"/>
      <c r="B267" s="46"/>
      <c r="C267" s="217"/>
      <c r="D267" s="113"/>
      <c r="E267" s="113"/>
      <c r="F267" s="113"/>
      <c r="G267" s="113"/>
      <c r="H267" s="47"/>
      <c r="I267" s="47"/>
      <c r="K267" s="49"/>
    </row>
    <row r="268" spans="1:14" x14ac:dyDescent="0.25">
      <c r="A268" s="217"/>
      <c r="B268" s="46"/>
      <c r="C268" s="217"/>
      <c r="D268" s="113"/>
      <c r="E268" s="113"/>
      <c r="F268" s="113"/>
      <c r="G268" s="113"/>
      <c r="H268" s="47"/>
      <c r="I268" s="47"/>
      <c r="K268" s="49"/>
    </row>
    <row r="269" spans="1:14" x14ac:dyDescent="0.25">
      <c r="A269" s="225"/>
      <c r="B269" s="225"/>
      <c r="C269" s="51"/>
      <c r="D269" s="98"/>
      <c r="E269" s="98"/>
      <c r="F269" s="98"/>
      <c r="G269" s="98"/>
      <c r="H269" s="99"/>
      <c r="I269" s="99"/>
      <c r="K269" s="52"/>
    </row>
    <row r="270" spans="1:14" x14ac:dyDescent="0.25">
      <c r="A270" s="226"/>
      <c r="B270" s="227"/>
      <c r="C270" s="99"/>
      <c r="D270" s="98"/>
      <c r="E270" s="98"/>
      <c r="F270" s="98"/>
      <c r="G270" s="98"/>
      <c r="H270" s="99"/>
      <c r="I270" s="99"/>
      <c r="K270" s="53"/>
    </row>
    <row r="271" spans="1:14" x14ac:dyDescent="0.25">
      <c r="A271" s="100"/>
      <c r="B271" s="101"/>
      <c r="C271" s="100"/>
      <c r="D271" s="97"/>
      <c r="E271" s="102"/>
      <c r="F271" s="102"/>
      <c r="G271" s="102"/>
      <c r="H271" s="97"/>
      <c r="I271" s="97"/>
      <c r="K271" s="54"/>
    </row>
    <row r="272" spans="1:14" x14ac:dyDescent="0.25">
      <c r="A272" s="103"/>
      <c r="B272" s="104"/>
      <c r="C272" s="103"/>
      <c r="D272" s="105"/>
      <c r="E272" s="105"/>
      <c r="F272" s="105"/>
      <c r="G272" s="105"/>
      <c r="H272" s="97"/>
      <c r="I272" s="97"/>
      <c r="K272" s="49"/>
    </row>
    <row r="273" spans="1:11" x14ac:dyDescent="0.25">
      <c r="A273" s="103"/>
      <c r="B273" s="264"/>
      <c r="C273" s="103"/>
      <c r="D273" s="35"/>
      <c r="E273" s="35"/>
      <c r="F273" s="35"/>
      <c r="G273" s="35"/>
      <c r="H273" s="97"/>
      <c r="I273" s="97"/>
      <c r="K273" s="49"/>
    </row>
    <row r="274" spans="1:11" x14ac:dyDescent="0.25">
      <c r="A274" s="22"/>
      <c r="B274" s="264"/>
      <c r="C274" s="22"/>
      <c r="D274" s="22"/>
      <c r="E274" s="22"/>
      <c r="F274" s="22"/>
      <c r="G274" s="22"/>
      <c r="H274" s="22"/>
      <c r="I274" s="22"/>
      <c r="K274" s="49"/>
    </row>
    <row r="275" spans="1:11" x14ac:dyDescent="0.25">
      <c r="A275" s="22"/>
      <c r="B275" s="264"/>
      <c r="C275" s="22"/>
      <c r="D275" s="22"/>
      <c r="E275" s="22"/>
      <c r="F275" s="22"/>
      <c r="G275" s="22"/>
      <c r="H275" s="22"/>
      <c r="I275" s="22"/>
    </row>
    <row r="276" spans="1:11" x14ac:dyDescent="0.25">
      <c r="A276" s="22"/>
      <c r="B276" s="264"/>
      <c r="C276" s="22"/>
      <c r="D276" s="22"/>
      <c r="E276" s="22"/>
      <c r="F276" s="22"/>
      <c r="G276" s="22"/>
      <c r="H276" s="22"/>
      <c r="I276" s="22"/>
    </row>
  </sheetData>
  <mergeCells count="26">
    <mergeCell ref="A269:B269"/>
    <mergeCell ref="A270:B270"/>
    <mergeCell ref="H20:H21"/>
    <mergeCell ref="I20:I21"/>
    <mergeCell ref="A223:B223"/>
    <mergeCell ref="A224:I224"/>
    <mergeCell ref="A235:B235"/>
    <mergeCell ref="A236:B236"/>
    <mergeCell ref="A9:D12"/>
    <mergeCell ref="E9:F9"/>
    <mergeCell ref="E10:F10"/>
    <mergeCell ref="E11:F11"/>
    <mergeCell ref="E12:F12"/>
    <mergeCell ref="A20:A21"/>
    <mergeCell ref="B20:B21"/>
    <mergeCell ref="C20:C21"/>
    <mergeCell ref="A1:J1"/>
    <mergeCell ref="A2:J2"/>
    <mergeCell ref="A3:J3"/>
    <mergeCell ref="A4:J4"/>
    <mergeCell ref="A6:H6"/>
    <mergeCell ref="I6:J12"/>
    <mergeCell ref="A7:D7"/>
    <mergeCell ref="E7:F7"/>
    <mergeCell ref="A8:D8"/>
    <mergeCell ref="E8:F8"/>
  </mergeCells>
  <pageMargins left="0.11811023622047245" right="0" top="0" bottom="0" header="0" footer="0"/>
  <pageSetup paperSize="9" scale="2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1"/>
  <sheetViews>
    <sheetView workbookViewId="0">
      <pane ySplit="13" topLeftCell="A140" activePane="bottomLeft" state="frozen"/>
      <selection pane="bottomLeft" activeCell="I13" sqref="I13"/>
    </sheetView>
  </sheetViews>
  <sheetFormatPr defaultRowHeight="15" x14ac:dyDescent="0.25"/>
  <cols>
    <col min="1" max="1" width="9.140625" style="4"/>
    <col min="2" max="2" width="12" style="14" customWidth="1"/>
    <col min="3" max="3" width="9.7109375" style="4" customWidth="1"/>
    <col min="4" max="4" width="10.7109375" style="4" customWidth="1"/>
    <col min="5" max="5" width="11.85546875" style="4" customWidth="1"/>
    <col min="6" max="6" width="9.140625" style="4"/>
    <col min="7" max="7" width="11.42578125" style="4" customWidth="1"/>
    <col min="8" max="8" width="11.7109375" style="4" customWidth="1"/>
    <col min="9" max="9" width="11.85546875" style="24" customWidth="1"/>
    <col min="10" max="10" width="11.85546875" style="17" customWidth="1"/>
    <col min="11" max="12" width="9.140625" style="17"/>
    <col min="13" max="16384" width="9.140625" style="4"/>
  </cols>
  <sheetData>
    <row r="1" spans="1:11" s="17" customFormat="1" ht="31.5" customHeight="1" x14ac:dyDescent="0.25">
      <c r="A1" s="234" t="s">
        <v>0</v>
      </c>
      <c r="B1" s="234"/>
      <c r="C1" s="234"/>
      <c r="D1" s="234"/>
      <c r="E1" s="234"/>
      <c r="F1" s="234"/>
      <c r="G1" s="234"/>
      <c r="H1" s="234"/>
      <c r="I1" s="216"/>
      <c r="J1" s="216"/>
    </row>
    <row r="2" spans="1:11" s="17" customFormat="1" ht="17.25" customHeight="1" x14ac:dyDescent="0.25">
      <c r="A2" s="235" t="s">
        <v>46</v>
      </c>
      <c r="B2" s="235"/>
      <c r="C2" s="235"/>
      <c r="D2" s="235"/>
      <c r="E2" s="235"/>
      <c r="F2" s="235"/>
      <c r="G2" s="235"/>
      <c r="H2" s="235"/>
      <c r="I2" s="214"/>
      <c r="J2" s="214"/>
    </row>
    <row r="3" spans="1:11" s="17" customFormat="1" ht="17.25" customHeight="1" x14ac:dyDescent="0.25">
      <c r="A3" s="235" t="s">
        <v>47</v>
      </c>
      <c r="B3" s="235"/>
      <c r="C3" s="235"/>
      <c r="D3" s="235"/>
      <c r="E3" s="235"/>
      <c r="F3" s="235"/>
      <c r="G3" s="235"/>
      <c r="H3" s="235"/>
      <c r="I3" s="210"/>
      <c r="J3" s="210"/>
    </row>
    <row r="4" spans="1:11" s="17" customFormat="1" ht="17.25" customHeight="1" x14ac:dyDescent="0.25">
      <c r="A4" s="236" t="s">
        <v>48</v>
      </c>
      <c r="B4" s="236"/>
      <c r="C4" s="236"/>
      <c r="D4" s="236"/>
      <c r="E4" s="236"/>
      <c r="F4" s="236"/>
      <c r="G4" s="236"/>
      <c r="H4" s="236"/>
      <c r="I4" s="215"/>
      <c r="J4" s="215"/>
    </row>
    <row r="5" spans="1:11" s="17" customFormat="1" ht="13.5" customHeight="1" x14ac:dyDescent="0.25">
      <c r="A5" s="210"/>
      <c r="B5" s="59"/>
      <c r="C5" s="210"/>
      <c r="D5" s="60"/>
      <c r="E5" s="60"/>
      <c r="F5" s="60"/>
      <c r="G5" s="60"/>
      <c r="H5" s="61"/>
      <c r="I5" s="237" t="s">
        <v>22</v>
      </c>
      <c r="J5" s="237"/>
      <c r="K5" s="237"/>
    </row>
    <row r="6" spans="1:11" s="17" customFormat="1" ht="15" customHeight="1" x14ac:dyDescent="0.25">
      <c r="A6" s="238" t="s">
        <v>1</v>
      </c>
      <c r="B6" s="239"/>
      <c r="C6" s="239"/>
      <c r="D6" s="239"/>
      <c r="E6" s="239"/>
      <c r="F6" s="239"/>
      <c r="G6" s="239"/>
      <c r="H6" s="240"/>
      <c r="I6" s="237"/>
      <c r="J6" s="237"/>
      <c r="K6" s="237"/>
    </row>
    <row r="7" spans="1:11" s="17" customFormat="1" ht="15" customHeight="1" x14ac:dyDescent="0.25">
      <c r="A7" s="241" t="s">
        <v>2</v>
      </c>
      <c r="B7" s="241"/>
      <c r="C7" s="241"/>
      <c r="D7" s="241"/>
      <c r="E7" s="242" t="s">
        <v>3</v>
      </c>
      <c r="F7" s="243"/>
      <c r="G7" s="116" t="s">
        <v>26</v>
      </c>
      <c r="H7" s="213" t="s">
        <v>28</v>
      </c>
      <c r="I7" s="237"/>
      <c r="J7" s="237"/>
      <c r="K7" s="237"/>
    </row>
    <row r="8" spans="1:11" s="17" customFormat="1" ht="15" customHeight="1" x14ac:dyDescent="0.25">
      <c r="A8" s="244" t="s">
        <v>23</v>
      </c>
      <c r="B8" s="244"/>
      <c r="C8" s="244"/>
      <c r="D8" s="244"/>
      <c r="E8" s="229" t="s">
        <v>20</v>
      </c>
      <c r="F8" s="230"/>
      <c r="G8" s="62">
        <v>111.98</v>
      </c>
      <c r="H8" s="88">
        <v>11830.1</v>
      </c>
      <c r="I8" s="237"/>
      <c r="J8" s="237"/>
      <c r="K8" s="237"/>
    </row>
    <row r="9" spans="1:11" s="17" customFormat="1" ht="15" customHeight="1" x14ac:dyDescent="0.25">
      <c r="A9" s="228" t="s">
        <v>4</v>
      </c>
      <c r="B9" s="228"/>
      <c r="C9" s="228"/>
      <c r="D9" s="228"/>
      <c r="E9" s="229" t="s">
        <v>5</v>
      </c>
      <c r="F9" s="230"/>
      <c r="G9" s="62">
        <v>82.239999999999952</v>
      </c>
      <c r="H9" s="212">
        <v>11101.4</v>
      </c>
      <c r="I9" s="237"/>
      <c r="J9" s="237"/>
      <c r="K9" s="237"/>
    </row>
    <row r="10" spans="1:11" s="17" customFormat="1" ht="15" customHeight="1" x14ac:dyDescent="0.25">
      <c r="A10" s="228"/>
      <c r="B10" s="228"/>
      <c r="C10" s="228"/>
      <c r="D10" s="228"/>
      <c r="E10" s="229" t="s">
        <v>13</v>
      </c>
      <c r="F10" s="230"/>
      <c r="G10" s="62">
        <v>10.414500000000007</v>
      </c>
      <c r="H10" s="212">
        <v>728.7</v>
      </c>
      <c r="I10" s="237"/>
      <c r="J10" s="237"/>
      <c r="K10" s="237"/>
    </row>
    <row r="11" spans="1:11" s="17" customFormat="1" ht="15" customHeight="1" x14ac:dyDescent="0.25">
      <c r="A11" s="228"/>
      <c r="B11" s="228"/>
      <c r="C11" s="228"/>
      <c r="D11" s="228"/>
      <c r="E11" s="229" t="s">
        <v>6</v>
      </c>
      <c r="F11" s="230"/>
      <c r="G11" s="62">
        <v>19.325500000000044</v>
      </c>
      <c r="H11" s="88">
        <v>11830.1</v>
      </c>
      <c r="I11" s="237"/>
      <c r="J11" s="237"/>
      <c r="K11" s="237"/>
    </row>
    <row r="12" spans="1:11" s="17" customFormat="1" ht="17.25" customHeight="1" x14ac:dyDescent="0.25">
      <c r="A12" s="63"/>
      <c r="C12" s="63"/>
      <c r="D12" s="63"/>
      <c r="E12" s="63"/>
      <c r="F12" s="63"/>
      <c r="G12" s="64"/>
      <c r="H12" s="86"/>
      <c r="I12" s="65"/>
    </row>
    <row r="13" spans="1:11" s="17" customFormat="1" ht="40.5" customHeight="1" x14ac:dyDescent="0.25">
      <c r="A13" s="66" t="s">
        <v>7</v>
      </c>
      <c r="B13" s="67" t="s">
        <v>8</v>
      </c>
      <c r="C13" s="66" t="s">
        <v>9</v>
      </c>
      <c r="D13" s="68" t="s">
        <v>45</v>
      </c>
      <c r="E13" s="68" t="s">
        <v>49</v>
      </c>
      <c r="F13" s="68" t="s">
        <v>14</v>
      </c>
      <c r="G13" s="69" t="s">
        <v>10</v>
      </c>
      <c r="H13" s="69" t="s">
        <v>11</v>
      </c>
      <c r="I13" s="25"/>
    </row>
    <row r="14" spans="1:11" s="17" customFormat="1" x14ac:dyDescent="0.25">
      <c r="A14" s="70">
        <v>205</v>
      </c>
      <c r="B14" s="27">
        <v>81500276</v>
      </c>
      <c r="C14" s="28">
        <v>52.7</v>
      </c>
      <c r="D14" s="197">
        <v>21.974</v>
      </c>
      <c r="E14" s="197">
        <v>22.582999999999998</v>
      </c>
      <c r="F14" s="189">
        <v>0.60899999999999821</v>
      </c>
      <c r="G14" s="190">
        <v>8.6090045730805517E-2</v>
      </c>
      <c r="H14" s="190">
        <v>0.69509004573080369</v>
      </c>
      <c r="I14" s="30"/>
    </row>
    <row r="15" spans="1:11" s="17" customFormat="1" x14ac:dyDescent="0.25">
      <c r="A15" s="70">
        <v>206</v>
      </c>
      <c r="B15" s="27">
        <v>81500281</v>
      </c>
      <c r="C15" s="28">
        <v>43.4</v>
      </c>
      <c r="D15" s="197">
        <v>8.8520000000000003</v>
      </c>
      <c r="E15" s="197">
        <v>8.8520000000000003</v>
      </c>
      <c r="F15" s="189">
        <v>0</v>
      </c>
      <c r="G15" s="190">
        <v>7.0897684719486889E-2</v>
      </c>
      <c r="H15" s="190">
        <v>7.0897684719486889E-2</v>
      </c>
      <c r="I15" s="30"/>
    </row>
    <row r="16" spans="1:11" s="17" customFormat="1" x14ac:dyDescent="0.25">
      <c r="A16" s="70">
        <v>207</v>
      </c>
      <c r="B16" s="27">
        <v>81500279</v>
      </c>
      <c r="C16" s="28">
        <v>77.2</v>
      </c>
      <c r="D16" s="197">
        <v>29.085000000000001</v>
      </c>
      <c r="E16" s="197">
        <v>30.373999999999999</v>
      </c>
      <c r="F16" s="189">
        <v>1.2889999999999979</v>
      </c>
      <c r="G16" s="190">
        <v>0.12611293226599973</v>
      </c>
      <c r="H16" s="190">
        <v>1.4151129322659977</v>
      </c>
      <c r="I16" s="30"/>
    </row>
    <row r="17" spans="1:9" s="17" customFormat="1" x14ac:dyDescent="0.25">
      <c r="A17" s="70">
        <v>208</v>
      </c>
      <c r="B17" s="192">
        <v>81500283</v>
      </c>
      <c r="C17" s="28">
        <v>77.400000000000006</v>
      </c>
      <c r="D17" s="197">
        <v>10.446</v>
      </c>
      <c r="E17" s="197">
        <v>11.175000000000001</v>
      </c>
      <c r="F17" s="189">
        <v>0.72900000000000098</v>
      </c>
      <c r="G17" s="190">
        <v>0.12643964970710336</v>
      </c>
      <c r="H17" s="190">
        <v>0.8554396497071044</v>
      </c>
      <c r="I17" s="30"/>
    </row>
    <row r="18" spans="1:9" s="17" customFormat="1" x14ac:dyDescent="0.25">
      <c r="A18" s="70">
        <v>209</v>
      </c>
      <c r="B18" s="192">
        <v>81500275</v>
      </c>
      <c r="C18" s="28">
        <v>47.3</v>
      </c>
      <c r="D18" s="197">
        <v>10.57</v>
      </c>
      <c r="E18" s="197">
        <v>11.276999999999999</v>
      </c>
      <c r="F18" s="189">
        <v>0.70699999999999896</v>
      </c>
      <c r="G18" s="190">
        <v>7.7268674821007591E-2</v>
      </c>
      <c r="H18" s="190">
        <v>0.7842686748210066</v>
      </c>
      <c r="I18" s="30"/>
    </row>
    <row r="19" spans="1:9" s="17" customFormat="1" x14ac:dyDescent="0.25">
      <c r="A19" s="70">
        <v>210</v>
      </c>
      <c r="B19" s="27">
        <v>81500278</v>
      </c>
      <c r="C19" s="28">
        <v>51.8</v>
      </c>
      <c r="D19" s="197">
        <v>9.0749999999999993</v>
      </c>
      <c r="E19" s="197">
        <v>9.4160000000000004</v>
      </c>
      <c r="F19" s="189">
        <v>0.34100000000000108</v>
      </c>
      <c r="G19" s="190">
        <v>8.4619817245839182E-2</v>
      </c>
      <c r="H19" s="190">
        <v>0.42561981724584025</v>
      </c>
      <c r="I19" s="30"/>
    </row>
    <row r="20" spans="1:9" s="17" customFormat="1" x14ac:dyDescent="0.25">
      <c r="A20" s="70">
        <v>211</v>
      </c>
      <c r="B20" s="27">
        <v>81500282</v>
      </c>
      <c r="C20" s="28">
        <v>48.6</v>
      </c>
      <c r="D20" s="197">
        <v>8.1869999999999994</v>
      </c>
      <c r="E20" s="197">
        <v>8.92</v>
      </c>
      <c r="F20" s="189">
        <v>0.73300000000000054</v>
      </c>
      <c r="G20" s="190">
        <v>7.9392338188181172E-2</v>
      </c>
      <c r="H20" s="190">
        <v>0.81239233818818168</v>
      </c>
      <c r="I20" s="30"/>
    </row>
    <row r="21" spans="1:9" s="17" customFormat="1" x14ac:dyDescent="0.25">
      <c r="A21" s="70">
        <v>212</v>
      </c>
      <c r="B21" s="27">
        <v>81500280</v>
      </c>
      <c r="C21" s="28">
        <v>44.6</v>
      </c>
      <c r="D21" s="197">
        <v>5.5129999999999999</v>
      </c>
      <c r="E21" s="197">
        <v>5.7140000000000004</v>
      </c>
      <c r="F21" s="189">
        <v>0.20100000000000051</v>
      </c>
      <c r="G21" s="190">
        <v>7.2857989366108655E-2</v>
      </c>
      <c r="H21" s="190">
        <v>0.27385798936610917</v>
      </c>
      <c r="I21" s="30"/>
    </row>
    <row r="22" spans="1:9" s="17" customFormat="1" x14ac:dyDescent="0.25">
      <c r="A22" s="70">
        <v>213</v>
      </c>
      <c r="B22" s="27">
        <v>81500273</v>
      </c>
      <c r="C22" s="28">
        <v>63.4</v>
      </c>
      <c r="D22" s="197">
        <v>18.541</v>
      </c>
      <c r="E22" s="197">
        <v>19.317</v>
      </c>
      <c r="F22" s="189">
        <v>0.7759999999999998</v>
      </c>
      <c r="G22" s="190">
        <v>0.10356942882984951</v>
      </c>
      <c r="H22" s="190">
        <v>0.87956942882984934</v>
      </c>
      <c r="I22" s="30"/>
    </row>
    <row r="23" spans="1:9" s="17" customFormat="1" x14ac:dyDescent="0.25">
      <c r="A23" s="70">
        <v>214</v>
      </c>
      <c r="B23" s="27">
        <v>81500262</v>
      </c>
      <c r="C23" s="28">
        <v>36.1</v>
      </c>
      <c r="D23" s="197">
        <v>9.5359999999999996</v>
      </c>
      <c r="E23" s="197">
        <v>9.9700000000000006</v>
      </c>
      <c r="F23" s="189">
        <v>0.43400000000000105</v>
      </c>
      <c r="G23" s="190">
        <v>5.8972498119204533E-2</v>
      </c>
      <c r="H23" s="190">
        <v>0.49297249811920557</v>
      </c>
      <c r="I23" s="30"/>
    </row>
    <row r="24" spans="1:9" s="17" customFormat="1" x14ac:dyDescent="0.25">
      <c r="A24" s="70">
        <v>215</v>
      </c>
      <c r="B24" s="27">
        <v>81500277</v>
      </c>
      <c r="C24" s="28">
        <v>63.7</v>
      </c>
      <c r="D24" s="197">
        <v>20.658999999999999</v>
      </c>
      <c r="E24" s="197">
        <v>21.271999999999998</v>
      </c>
      <c r="F24" s="189">
        <v>0.61299999999999955</v>
      </c>
      <c r="G24" s="190">
        <v>0.10405950499150496</v>
      </c>
      <c r="H24" s="190">
        <v>0.7170595049915045</v>
      </c>
      <c r="I24" s="30"/>
    </row>
    <row r="25" spans="1:9" s="17" customFormat="1" x14ac:dyDescent="0.25">
      <c r="A25" s="70">
        <v>216</v>
      </c>
      <c r="B25" s="80">
        <v>81500274</v>
      </c>
      <c r="C25" s="28">
        <v>45.7</v>
      </c>
      <c r="D25" s="197">
        <v>10.186999999999999</v>
      </c>
      <c r="E25" s="197">
        <v>10.579000000000001</v>
      </c>
      <c r="F25" s="189">
        <v>0.39200000000000124</v>
      </c>
      <c r="G25" s="190">
        <v>7.4654935292178592E-2</v>
      </c>
      <c r="H25" s="190">
        <v>0.46665493529217983</v>
      </c>
      <c r="I25" s="30"/>
    </row>
    <row r="26" spans="1:9" s="17" customFormat="1" x14ac:dyDescent="0.25">
      <c r="A26" s="70">
        <v>217</v>
      </c>
      <c r="B26" s="80">
        <v>81500263</v>
      </c>
      <c r="C26" s="28">
        <v>52.6</v>
      </c>
      <c r="D26" s="197">
        <v>6.1349999999999998</v>
      </c>
      <c r="E26" s="197">
        <v>6.6609999999999996</v>
      </c>
      <c r="F26" s="189">
        <v>0.5259999999999998</v>
      </c>
      <c r="G26" s="190">
        <v>8.5926687010253702E-2</v>
      </c>
      <c r="H26" s="190">
        <v>0.61192668701025354</v>
      </c>
      <c r="I26" s="30"/>
    </row>
    <row r="27" spans="1:9" s="17" customFormat="1" x14ac:dyDescent="0.25">
      <c r="A27" s="70">
        <v>218</v>
      </c>
      <c r="B27" s="27">
        <v>81500261</v>
      </c>
      <c r="C27" s="28">
        <v>43.2</v>
      </c>
      <c r="D27" s="197">
        <v>12.659000000000001</v>
      </c>
      <c r="E27" s="197">
        <v>13.191000000000001</v>
      </c>
      <c r="F27" s="189">
        <v>0.53200000000000003</v>
      </c>
      <c r="G27" s="190">
        <v>7.0570967278383273E-2</v>
      </c>
      <c r="H27" s="190">
        <v>0.60257096727838333</v>
      </c>
      <c r="I27" s="30"/>
    </row>
    <row r="28" spans="1:9" s="17" customFormat="1" x14ac:dyDescent="0.25">
      <c r="A28" s="70">
        <v>219</v>
      </c>
      <c r="B28" s="27">
        <v>81500265</v>
      </c>
      <c r="C28" s="28">
        <v>77.3</v>
      </c>
      <c r="D28" s="197">
        <v>23.375</v>
      </c>
      <c r="E28" s="197">
        <v>24.448</v>
      </c>
      <c r="F28" s="189">
        <v>1.0730000000000004</v>
      </c>
      <c r="G28" s="190">
        <v>0.12627629098655152</v>
      </c>
      <c r="H28" s="190">
        <v>1.199276290986552</v>
      </c>
      <c r="I28" s="30"/>
    </row>
    <row r="29" spans="1:9" s="17" customFormat="1" x14ac:dyDescent="0.25">
      <c r="A29" s="70">
        <v>220</v>
      </c>
      <c r="B29" s="27">
        <v>81500266</v>
      </c>
      <c r="C29" s="28">
        <v>77.3</v>
      </c>
      <c r="D29" s="197">
        <v>14.903</v>
      </c>
      <c r="E29" s="197">
        <v>15.821</v>
      </c>
      <c r="F29" s="189">
        <v>0.91799999999999926</v>
      </c>
      <c r="G29" s="190">
        <v>0.12627629098655152</v>
      </c>
      <c r="H29" s="190">
        <v>1.0442762909865508</v>
      </c>
      <c r="I29" s="30"/>
    </row>
    <row r="30" spans="1:9" s="17" customFormat="1" x14ac:dyDescent="0.25">
      <c r="A30" s="70">
        <v>221</v>
      </c>
      <c r="B30" s="27">
        <v>81500284</v>
      </c>
      <c r="C30" s="28">
        <v>47.5</v>
      </c>
      <c r="D30" s="197">
        <v>6.3689999999999998</v>
      </c>
      <c r="E30" s="197">
        <v>6.4930000000000003</v>
      </c>
      <c r="F30" s="189">
        <v>0.12400000000000055</v>
      </c>
      <c r="G30" s="190">
        <v>7.7595392262111221E-2</v>
      </c>
      <c r="H30" s="190">
        <v>0.20159539226211176</v>
      </c>
      <c r="I30" s="30"/>
    </row>
    <row r="31" spans="1:9" s="17" customFormat="1" x14ac:dyDescent="0.25">
      <c r="A31" s="70">
        <v>222</v>
      </c>
      <c r="B31" s="27">
        <v>81500264</v>
      </c>
      <c r="C31" s="28">
        <v>51.9</v>
      </c>
      <c r="D31" s="197">
        <v>4.992</v>
      </c>
      <c r="E31" s="197">
        <v>5.4249999999999998</v>
      </c>
      <c r="F31" s="189">
        <v>0.43299999999999983</v>
      </c>
      <c r="G31" s="190">
        <v>8.4783175966390997E-2</v>
      </c>
      <c r="H31" s="190">
        <v>0.51778317596639079</v>
      </c>
      <c r="I31" s="30"/>
    </row>
    <row r="32" spans="1:9" s="17" customFormat="1" x14ac:dyDescent="0.25">
      <c r="A32" s="70">
        <v>223</v>
      </c>
      <c r="B32" s="27">
        <v>81500259</v>
      </c>
      <c r="C32" s="28">
        <v>48.5</v>
      </c>
      <c r="D32" s="197">
        <v>0.96399999999999997</v>
      </c>
      <c r="E32" s="197">
        <v>0.97299999999999998</v>
      </c>
      <c r="F32" s="189">
        <v>9.000000000000008E-3</v>
      </c>
      <c r="G32" s="190">
        <v>7.9228979467629357E-2</v>
      </c>
      <c r="H32" s="190">
        <v>8.8228979467629365E-2</v>
      </c>
      <c r="I32" s="30"/>
    </row>
    <row r="33" spans="1:9" s="17" customFormat="1" x14ac:dyDescent="0.25">
      <c r="A33" s="70">
        <v>224</v>
      </c>
      <c r="B33" s="27">
        <v>81500260</v>
      </c>
      <c r="C33" s="28">
        <v>44.8</v>
      </c>
      <c r="D33" s="197">
        <v>15.805</v>
      </c>
      <c r="E33" s="197">
        <v>16.524000000000001</v>
      </c>
      <c r="F33" s="189">
        <v>0.71900000000000119</v>
      </c>
      <c r="G33" s="190">
        <v>7.3184706807212271E-2</v>
      </c>
      <c r="H33" s="190">
        <v>0.79218470680721342</v>
      </c>
      <c r="I33" s="30"/>
    </row>
    <row r="34" spans="1:9" s="17" customFormat="1" x14ac:dyDescent="0.25">
      <c r="A34" s="70">
        <v>225</v>
      </c>
      <c r="B34" s="27">
        <v>81500267</v>
      </c>
      <c r="C34" s="28">
        <v>63.5</v>
      </c>
      <c r="D34" s="197">
        <v>12.891999999999999</v>
      </c>
      <c r="E34" s="197">
        <v>13.234</v>
      </c>
      <c r="F34" s="189">
        <v>0.34200000000000053</v>
      </c>
      <c r="G34" s="190">
        <v>0.10373278755040133</v>
      </c>
      <c r="H34" s="190">
        <v>0.44573278755040185</v>
      </c>
      <c r="I34" s="30"/>
    </row>
    <row r="35" spans="1:9" s="17" customFormat="1" x14ac:dyDescent="0.25">
      <c r="A35" s="70">
        <v>226</v>
      </c>
      <c r="B35" s="27">
        <v>81500269</v>
      </c>
      <c r="C35" s="28">
        <v>36.5</v>
      </c>
      <c r="D35" s="197">
        <v>5.26</v>
      </c>
      <c r="E35" s="197">
        <v>5.3840000000000003</v>
      </c>
      <c r="F35" s="189">
        <v>0.12400000000000055</v>
      </c>
      <c r="G35" s="190">
        <v>5.9625933001411786E-2</v>
      </c>
      <c r="H35" s="190">
        <v>0.18362593300141233</v>
      </c>
      <c r="I35" s="30"/>
    </row>
    <row r="36" spans="1:9" s="17" customFormat="1" x14ac:dyDescent="0.25">
      <c r="A36" s="70">
        <v>227</v>
      </c>
      <c r="B36" s="27">
        <v>81500270</v>
      </c>
      <c r="C36" s="28">
        <v>63.8</v>
      </c>
      <c r="D36" s="197">
        <v>8.6259999999999994</v>
      </c>
      <c r="E36" s="197">
        <v>8.9819999999999993</v>
      </c>
      <c r="F36" s="189">
        <v>0.35599999999999987</v>
      </c>
      <c r="G36" s="190">
        <v>0.10422286371205676</v>
      </c>
      <c r="H36" s="190">
        <v>0.46022286371205662</v>
      </c>
      <c r="I36" s="30"/>
    </row>
    <row r="37" spans="1:9" s="17" customFormat="1" x14ac:dyDescent="0.25">
      <c r="A37" s="70">
        <v>228</v>
      </c>
      <c r="B37" s="80">
        <v>81500268</v>
      </c>
      <c r="C37" s="28">
        <v>45.9</v>
      </c>
      <c r="D37" s="197">
        <v>15.85</v>
      </c>
      <c r="E37" s="197">
        <v>16.620999999999999</v>
      </c>
      <c r="F37" s="189">
        <v>0.77099999999999902</v>
      </c>
      <c r="G37" s="190">
        <v>7.4981652733282209E-2</v>
      </c>
      <c r="H37" s="190">
        <v>0.84598165273328119</v>
      </c>
      <c r="I37" s="30"/>
    </row>
    <row r="38" spans="1:9" s="17" customFormat="1" x14ac:dyDescent="0.25">
      <c r="A38" s="70">
        <v>229</v>
      </c>
      <c r="B38" s="27">
        <v>81500243</v>
      </c>
      <c r="C38" s="28">
        <v>52.7</v>
      </c>
      <c r="D38" s="197">
        <v>4.7480000000000002</v>
      </c>
      <c r="E38" s="197">
        <v>4.7480000000000002</v>
      </c>
      <c r="F38" s="189">
        <v>0</v>
      </c>
      <c r="G38" s="190">
        <v>8.6090045730805517E-2</v>
      </c>
      <c r="H38" s="190">
        <v>8.6090045730805517E-2</v>
      </c>
      <c r="I38" s="30"/>
    </row>
    <row r="39" spans="1:9" s="17" customFormat="1" x14ac:dyDescent="0.25">
      <c r="A39" s="70">
        <v>230</v>
      </c>
      <c r="B39" s="27">
        <v>81500246</v>
      </c>
      <c r="C39" s="28">
        <v>43.5</v>
      </c>
      <c r="D39" s="197">
        <v>3.7709999999999999</v>
      </c>
      <c r="E39" s="197">
        <v>4.3659999999999997</v>
      </c>
      <c r="F39" s="189">
        <v>0.59499999999999975</v>
      </c>
      <c r="G39" s="190">
        <v>7.1061043440038704E-2</v>
      </c>
      <c r="H39" s="190">
        <v>0.66606104344003847</v>
      </c>
      <c r="I39" s="30"/>
    </row>
    <row r="40" spans="1:9" s="17" customFormat="1" x14ac:dyDescent="0.25">
      <c r="A40" s="70">
        <v>231</v>
      </c>
      <c r="B40" s="27">
        <v>81500250</v>
      </c>
      <c r="C40" s="28">
        <v>77.099999999999994</v>
      </c>
      <c r="D40" s="197">
        <v>7.41</v>
      </c>
      <c r="E40" s="197">
        <v>7.41</v>
      </c>
      <c r="F40" s="189">
        <v>0</v>
      </c>
      <c r="G40" s="190">
        <v>0.12594957354544789</v>
      </c>
      <c r="H40" s="190">
        <v>0.12594957354544789</v>
      </c>
      <c r="I40" s="30"/>
    </row>
    <row r="41" spans="1:9" s="17" customFormat="1" x14ac:dyDescent="0.25">
      <c r="A41" s="70">
        <v>232</v>
      </c>
      <c r="B41" s="27">
        <v>81500244</v>
      </c>
      <c r="C41" s="28">
        <v>77.900000000000006</v>
      </c>
      <c r="D41" s="197">
        <v>24.846</v>
      </c>
      <c r="E41" s="197">
        <v>25.843</v>
      </c>
      <c r="F41" s="189">
        <v>0.99699999999999989</v>
      </c>
      <c r="G41" s="190">
        <v>0.12725644330986241</v>
      </c>
      <c r="H41" s="190">
        <v>1.1242564433098623</v>
      </c>
      <c r="I41" s="30"/>
    </row>
    <row r="42" spans="1:9" s="17" customFormat="1" x14ac:dyDescent="0.25">
      <c r="A42" s="70">
        <v>233</v>
      </c>
      <c r="B42" s="27">
        <v>81500248</v>
      </c>
      <c r="C42" s="28">
        <v>47.3</v>
      </c>
      <c r="D42" s="197">
        <v>7.359</v>
      </c>
      <c r="E42" s="197">
        <v>8.1859999999999999</v>
      </c>
      <c r="F42" s="189">
        <v>0.82699999999999996</v>
      </c>
      <c r="G42" s="190">
        <v>7.7268674821007591E-2</v>
      </c>
      <c r="H42" s="190">
        <v>0.90426867482100759</v>
      </c>
      <c r="I42" s="30"/>
    </row>
    <row r="43" spans="1:9" s="17" customFormat="1" x14ac:dyDescent="0.25">
      <c r="A43" s="70">
        <v>234</v>
      </c>
      <c r="B43" s="27">
        <v>81500249</v>
      </c>
      <c r="C43" s="28">
        <v>51.7</v>
      </c>
      <c r="D43" s="197">
        <v>2.6589999999999998</v>
      </c>
      <c r="E43" s="197">
        <v>2.6589999999999998</v>
      </c>
      <c r="F43" s="189">
        <v>0</v>
      </c>
      <c r="G43" s="190">
        <v>8.4456458525287381E-2</v>
      </c>
      <c r="H43" s="190">
        <v>8.4456458525287381E-2</v>
      </c>
      <c r="I43" s="30"/>
    </row>
    <row r="44" spans="1:9" s="17" customFormat="1" x14ac:dyDescent="0.25">
      <c r="A44" s="70">
        <v>235</v>
      </c>
      <c r="B44" s="27">
        <v>81500245</v>
      </c>
      <c r="C44" s="28">
        <v>48.7</v>
      </c>
      <c r="D44" s="197">
        <v>1.4770000000000001</v>
      </c>
      <c r="E44" s="197">
        <v>1.605</v>
      </c>
      <c r="F44" s="189">
        <v>0.12799999999999989</v>
      </c>
      <c r="G44" s="190">
        <v>7.9555696908732987E-2</v>
      </c>
      <c r="H44" s="190">
        <v>0.20755569690873288</v>
      </c>
      <c r="I44" s="30"/>
    </row>
    <row r="45" spans="1:9" s="17" customFormat="1" x14ac:dyDescent="0.25">
      <c r="A45" s="70">
        <v>236</v>
      </c>
      <c r="B45" s="27">
        <v>81500247</v>
      </c>
      <c r="C45" s="28">
        <v>44.8</v>
      </c>
      <c r="D45" s="197">
        <v>7.8470000000000004</v>
      </c>
      <c r="E45" s="197">
        <v>7.8470000000000004</v>
      </c>
      <c r="F45" s="189">
        <v>0</v>
      </c>
      <c r="G45" s="190">
        <v>7.3184706807212271E-2</v>
      </c>
      <c r="H45" s="190">
        <v>7.3184706807212271E-2</v>
      </c>
      <c r="I45" s="30"/>
    </row>
    <row r="46" spans="1:9" s="17" customFormat="1" x14ac:dyDescent="0.25">
      <c r="A46" s="70">
        <v>237</v>
      </c>
      <c r="B46" s="27">
        <v>81500242</v>
      </c>
      <c r="C46" s="28">
        <v>63.5</v>
      </c>
      <c r="D46" s="197">
        <v>2.79</v>
      </c>
      <c r="E46" s="197">
        <v>2.79</v>
      </c>
      <c r="F46" s="189">
        <v>0</v>
      </c>
      <c r="G46" s="190">
        <v>0.10373278755040133</v>
      </c>
      <c r="H46" s="190">
        <v>0.10373278755040133</v>
      </c>
    </row>
    <row r="47" spans="1:9" s="17" customFormat="1" x14ac:dyDescent="0.25">
      <c r="A47" s="70">
        <v>238</v>
      </c>
      <c r="B47" s="27">
        <v>81500241</v>
      </c>
      <c r="C47" s="28">
        <v>36.299999999999997</v>
      </c>
      <c r="D47" s="197">
        <v>7.1420000000000003</v>
      </c>
      <c r="E47" s="197">
        <v>7.3689999999999998</v>
      </c>
      <c r="F47" s="189">
        <v>0.22699999999999942</v>
      </c>
      <c r="G47" s="190">
        <v>5.9299215560308156E-2</v>
      </c>
      <c r="H47" s="190">
        <v>0.28629921556030757</v>
      </c>
    </row>
    <row r="48" spans="1:9" s="17" customFormat="1" x14ac:dyDescent="0.25">
      <c r="A48" s="70">
        <v>239</v>
      </c>
      <c r="B48" s="27">
        <v>81500241</v>
      </c>
      <c r="C48" s="28">
        <v>63.8</v>
      </c>
      <c r="D48" s="197">
        <v>16.222000000000001</v>
      </c>
      <c r="E48" s="197">
        <v>17.196000000000002</v>
      </c>
      <c r="F48" s="189">
        <v>0.9740000000000002</v>
      </c>
      <c r="G48" s="190">
        <v>0.10422286371205676</v>
      </c>
      <c r="H48" s="190">
        <v>1.078222863712057</v>
      </c>
      <c r="I48" s="30"/>
    </row>
    <row r="49" spans="1:9" s="17" customFormat="1" x14ac:dyDescent="0.25">
      <c r="A49" s="70">
        <v>240</v>
      </c>
      <c r="B49" s="27">
        <v>81500253</v>
      </c>
      <c r="C49" s="28">
        <v>45.5</v>
      </c>
      <c r="D49" s="197">
        <v>10.377000000000001</v>
      </c>
      <c r="E49" s="197">
        <v>10.898999999999999</v>
      </c>
      <c r="F49" s="189">
        <v>0.52199999999999847</v>
      </c>
      <c r="G49" s="190">
        <v>7.4328217851074962E-2</v>
      </c>
      <c r="H49" s="190">
        <v>0.59632821785107337</v>
      </c>
      <c r="I49" s="30"/>
    </row>
    <row r="50" spans="1:9" s="17" customFormat="1" x14ac:dyDescent="0.25">
      <c r="A50" s="70">
        <v>241</v>
      </c>
      <c r="B50" s="27">
        <v>81500234</v>
      </c>
      <c r="C50" s="28">
        <v>52.7</v>
      </c>
      <c r="D50" s="197">
        <v>7.6109999999999998</v>
      </c>
      <c r="E50" s="197">
        <v>8.2880000000000003</v>
      </c>
      <c r="F50" s="189">
        <v>0.67700000000000049</v>
      </c>
      <c r="G50" s="190">
        <v>8.6090045730805517E-2</v>
      </c>
      <c r="H50" s="190">
        <v>0.76309004573080597</v>
      </c>
      <c r="I50" s="30"/>
    </row>
    <row r="51" spans="1:9" s="17" customFormat="1" x14ac:dyDescent="0.25">
      <c r="A51" s="70">
        <v>242</v>
      </c>
      <c r="B51" s="27">
        <v>81500252</v>
      </c>
      <c r="C51" s="28">
        <v>43.7</v>
      </c>
      <c r="D51" s="197">
        <v>5.6879999999999997</v>
      </c>
      <c r="E51" s="197">
        <v>6.3460000000000001</v>
      </c>
      <c r="F51" s="189">
        <v>0.65800000000000036</v>
      </c>
      <c r="G51" s="190">
        <v>7.1387760881142334E-2</v>
      </c>
      <c r="H51" s="190">
        <v>0.72938776088114265</v>
      </c>
      <c r="I51" s="30"/>
    </row>
    <row r="52" spans="1:9" s="17" customFormat="1" x14ac:dyDescent="0.25">
      <c r="A52" s="70">
        <v>243</v>
      </c>
      <c r="B52" s="27">
        <v>81500256</v>
      </c>
      <c r="C52" s="28">
        <v>77.3</v>
      </c>
      <c r="D52" s="197">
        <v>14.804</v>
      </c>
      <c r="E52" s="197">
        <v>16.138999999999999</v>
      </c>
      <c r="F52" s="189">
        <v>1.3349999999999991</v>
      </c>
      <c r="G52" s="190">
        <v>0.12627629098655152</v>
      </c>
      <c r="H52" s="190">
        <v>1.4612762909865507</v>
      </c>
      <c r="I52" s="30"/>
    </row>
    <row r="53" spans="1:9" s="17" customFormat="1" x14ac:dyDescent="0.25">
      <c r="A53" s="70">
        <v>244</v>
      </c>
      <c r="B53" s="27">
        <v>81500256</v>
      </c>
      <c r="C53" s="28">
        <v>77.099999999999994</v>
      </c>
      <c r="D53" s="197">
        <v>13.670999999999999</v>
      </c>
      <c r="E53" s="197">
        <v>14.093999999999999</v>
      </c>
      <c r="F53" s="189">
        <v>0.42300000000000004</v>
      </c>
      <c r="G53" s="190">
        <v>0.12594957354544789</v>
      </c>
      <c r="H53" s="190">
        <v>0.54894957354544793</v>
      </c>
      <c r="I53" s="30"/>
    </row>
    <row r="54" spans="1:9" s="17" customFormat="1" x14ac:dyDescent="0.25">
      <c r="A54" s="70">
        <v>245</v>
      </c>
      <c r="B54" s="27">
        <v>81500255</v>
      </c>
      <c r="C54" s="28">
        <v>47.4</v>
      </c>
      <c r="D54" s="197">
        <v>10.759</v>
      </c>
      <c r="E54" s="197">
        <v>11.471</v>
      </c>
      <c r="F54" s="189">
        <v>0.71199999999999974</v>
      </c>
      <c r="G54" s="190">
        <v>7.7432033541559406E-2</v>
      </c>
      <c r="H54" s="190">
        <v>0.78943203354155911</v>
      </c>
      <c r="I54" s="30"/>
    </row>
    <row r="55" spans="1:9" s="17" customFormat="1" x14ac:dyDescent="0.25">
      <c r="A55" s="70">
        <v>246</v>
      </c>
      <c r="B55" s="27">
        <v>81500240</v>
      </c>
      <c r="C55" s="28">
        <v>51.7</v>
      </c>
      <c r="D55" s="197">
        <v>5.9870000000000001</v>
      </c>
      <c r="E55" s="197">
        <v>6.1020000000000003</v>
      </c>
      <c r="F55" s="189">
        <v>0.11500000000000021</v>
      </c>
      <c r="G55" s="190">
        <v>8.4456458525287381E-2</v>
      </c>
      <c r="H55" s="190">
        <v>0.19945645852528759</v>
      </c>
      <c r="I55" s="30"/>
    </row>
    <row r="56" spans="1:9" s="17" customFormat="1" x14ac:dyDescent="0.25">
      <c r="A56" s="70">
        <v>247</v>
      </c>
      <c r="B56" s="27">
        <v>81500239</v>
      </c>
      <c r="C56" s="28">
        <v>48.6</v>
      </c>
      <c r="D56" s="197">
        <v>15.154999999999999</v>
      </c>
      <c r="E56" s="197">
        <v>15.837999999999999</v>
      </c>
      <c r="F56" s="189">
        <v>0.68299999999999983</v>
      </c>
      <c r="G56" s="190">
        <v>7.9392338188181172E-2</v>
      </c>
      <c r="H56" s="190">
        <v>0.76239233818818097</v>
      </c>
      <c r="I56" s="30"/>
    </row>
    <row r="57" spans="1:9" s="17" customFormat="1" x14ac:dyDescent="0.25">
      <c r="A57" s="70">
        <v>248</v>
      </c>
      <c r="B57" s="27">
        <v>81500233</v>
      </c>
      <c r="C57" s="28">
        <v>44.3</v>
      </c>
      <c r="D57" s="197">
        <v>6.5359999999999996</v>
      </c>
      <c r="E57" s="197">
        <v>7.27</v>
      </c>
      <c r="F57" s="189">
        <v>0.73399999999999999</v>
      </c>
      <c r="G57" s="190">
        <v>7.2367913204453196E-2</v>
      </c>
      <c r="H57" s="190">
        <v>0.80636791320445322</v>
      </c>
      <c r="I57" s="30"/>
    </row>
    <row r="58" spans="1:9" s="17" customFormat="1" x14ac:dyDescent="0.25">
      <c r="A58" s="70">
        <v>249</v>
      </c>
      <c r="B58" s="27">
        <v>81500235</v>
      </c>
      <c r="C58" s="28">
        <v>63.2</v>
      </c>
      <c r="D58" s="197">
        <v>20.946999999999999</v>
      </c>
      <c r="E58" s="197">
        <v>21.753</v>
      </c>
      <c r="F58" s="189">
        <v>0.80600000000000094</v>
      </c>
      <c r="G58" s="190">
        <v>0.10324271138874588</v>
      </c>
      <c r="H58" s="190">
        <v>0.90924271138874679</v>
      </c>
      <c r="I58" s="30"/>
    </row>
    <row r="59" spans="1:9" s="17" customFormat="1" x14ac:dyDescent="0.25">
      <c r="A59" s="70">
        <v>250</v>
      </c>
      <c r="B59" s="27">
        <v>81500236</v>
      </c>
      <c r="C59" s="28">
        <v>36.299999999999997</v>
      </c>
      <c r="D59" s="197">
        <v>9.6519999999999992</v>
      </c>
      <c r="E59" s="197">
        <v>10.089</v>
      </c>
      <c r="F59" s="189">
        <v>0.43700000000000117</v>
      </c>
      <c r="G59" s="190">
        <v>5.9299215560308156E-2</v>
      </c>
      <c r="H59" s="190">
        <v>0.49629921556030931</v>
      </c>
      <c r="I59" s="30"/>
    </row>
    <row r="60" spans="1:9" s="17" customFormat="1" x14ac:dyDescent="0.25">
      <c r="A60" s="70">
        <v>251</v>
      </c>
      <c r="B60" s="27">
        <v>81500238</v>
      </c>
      <c r="C60" s="28">
        <v>63.6</v>
      </c>
      <c r="D60" s="197">
        <v>22.745999999999999</v>
      </c>
      <c r="E60" s="197">
        <v>23.774999999999999</v>
      </c>
      <c r="F60" s="189">
        <v>1.0289999999999999</v>
      </c>
      <c r="G60" s="190">
        <v>0.10389614627095314</v>
      </c>
      <c r="H60" s="190">
        <v>1.132896146270953</v>
      </c>
      <c r="I60" s="30"/>
    </row>
    <row r="61" spans="1:9" s="17" customFormat="1" x14ac:dyDescent="0.25">
      <c r="A61" s="70">
        <v>252</v>
      </c>
      <c r="B61" s="27">
        <v>81500237</v>
      </c>
      <c r="C61" s="28">
        <v>45.7</v>
      </c>
      <c r="D61" s="197">
        <v>4.9219999999999997</v>
      </c>
      <c r="E61" s="197">
        <v>4.9219999999999997</v>
      </c>
      <c r="F61" s="189">
        <v>0</v>
      </c>
      <c r="G61" s="190">
        <v>7.4654935292178592E-2</v>
      </c>
      <c r="H61" s="190">
        <v>7.4654935292178592E-2</v>
      </c>
      <c r="I61" s="30"/>
    </row>
    <row r="62" spans="1:9" s="17" customFormat="1" x14ac:dyDescent="0.25">
      <c r="A62" s="70">
        <v>253</v>
      </c>
      <c r="B62" s="27">
        <v>81500232</v>
      </c>
      <c r="C62" s="28">
        <v>52.8</v>
      </c>
      <c r="D62" s="197">
        <v>15.252000000000001</v>
      </c>
      <c r="E62" s="197">
        <v>15.811999999999999</v>
      </c>
      <c r="F62" s="189">
        <v>0.55999999999999872</v>
      </c>
      <c r="G62" s="190">
        <v>8.6253404451357318E-2</v>
      </c>
      <c r="H62" s="190">
        <v>0.64625340445135604</v>
      </c>
      <c r="I62" s="30"/>
    </row>
    <row r="63" spans="1:9" s="17" customFormat="1" x14ac:dyDescent="0.25">
      <c r="A63" s="70">
        <v>254</v>
      </c>
      <c r="B63" s="27">
        <v>81500226</v>
      </c>
      <c r="C63" s="28">
        <v>43.4</v>
      </c>
      <c r="D63" s="197">
        <v>10.968</v>
      </c>
      <c r="E63" s="197">
        <v>11.504</v>
      </c>
      <c r="F63" s="189">
        <v>0.53599999999999959</v>
      </c>
      <c r="G63" s="190">
        <v>7.0897684719486889E-2</v>
      </c>
      <c r="H63" s="190">
        <v>0.60689768471948646</v>
      </c>
      <c r="I63" s="30"/>
    </row>
    <row r="64" spans="1:9" s="17" customFormat="1" x14ac:dyDescent="0.25">
      <c r="A64" s="70">
        <v>255</v>
      </c>
      <c r="B64" s="27">
        <v>81500227</v>
      </c>
      <c r="C64" s="28">
        <v>77.099999999999994</v>
      </c>
      <c r="D64" s="197">
        <v>19.381</v>
      </c>
      <c r="E64" s="197">
        <v>20.341000000000001</v>
      </c>
      <c r="F64" s="189">
        <v>0.96000000000000085</v>
      </c>
      <c r="G64" s="190">
        <v>0.12594957354544789</v>
      </c>
      <c r="H64" s="190">
        <v>1.0859495735454487</v>
      </c>
      <c r="I64" s="30"/>
    </row>
    <row r="65" spans="1:9" s="17" customFormat="1" x14ac:dyDescent="0.25">
      <c r="A65" s="70">
        <v>256</v>
      </c>
      <c r="B65" s="192">
        <v>81500230</v>
      </c>
      <c r="C65" s="28">
        <v>77.400000000000006</v>
      </c>
      <c r="D65" s="197">
        <v>24.834</v>
      </c>
      <c r="E65" s="197">
        <v>25.707000000000001</v>
      </c>
      <c r="F65" s="189">
        <v>0.87300000000000111</v>
      </c>
      <c r="G65" s="190">
        <v>0.12643964970710336</v>
      </c>
      <c r="H65" s="190">
        <v>0.99943964970710453</v>
      </c>
      <c r="I65" s="30"/>
    </row>
    <row r="66" spans="1:9" s="17" customFormat="1" x14ac:dyDescent="0.25">
      <c r="A66" s="70">
        <v>257</v>
      </c>
      <c r="B66" s="27">
        <v>81500228</v>
      </c>
      <c r="C66" s="28">
        <v>47.7</v>
      </c>
      <c r="D66" s="197">
        <v>11.875999999999999</v>
      </c>
      <c r="E66" s="197">
        <v>12.305999999999999</v>
      </c>
      <c r="F66" s="189">
        <v>0.42999999999999972</v>
      </c>
      <c r="G66" s="190">
        <v>7.7922109703214851E-2</v>
      </c>
      <c r="H66" s="190">
        <v>0.50792210970321461</v>
      </c>
      <c r="I66" s="30"/>
    </row>
    <row r="67" spans="1:9" s="17" customFormat="1" x14ac:dyDescent="0.25">
      <c r="A67" s="70">
        <v>258</v>
      </c>
      <c r="B67" s="27">
        <v>81500225</v>
      </c>
      <c r="C67" s="28">
        <v>51.6</v>
      </c>
      <c r="D67" s="197">
        <v>1.3660000000000001</v>
      </c>
      <c r="E67" s="197">
        <v>1.3680000000000001</v>
      </c>
      <c r="F67" s="189">
        <v>2.0000000000000018E-3</v>
      </c>
      <c r="G67" s="190">
        <v>8.4293099804735566E-2</v>
      </c>
      <c r="H67" s="190">
        <v>8.6293099804735568E-2</v>
      </c>
      <c r="I67" s="30"/>
    </row>
    <row r="68" spans="1:9" s="17" customFormat="1" x14ac:dyDescent="0.25">
      <c r="A68" s="70">
        <v>259</v>
      </c>
      <c r="B68" s="27">
        <v>81500229</v>
      </c>
      <c r="C68" s="28">
        <v>48.4</v>
      </c>
      <c r="D68" s="197">
        <v>6.2370000000000001</v>
      </c>
      <c r="E68" s="197">
        <v>6.2370000000000001</v>
      </c>
      <c r="F68" s="189">
        <v>0</v>
      </c>
      <c r="G68" s="190">
        <v>7.9065620747077542E-2</v>
      </c>
      <c r="H68" s="190">
        <v>7.9065620747077542E-2</v>
      </c>
      <c r="I68" s="30"/>
    </row>
    <row r="69" spans="1:9" s="17" customFormat="1" x14ac:dyDescent="0.25">
      <c r="A69" s="70">
        <v>260</v>
      </c>
      <c r="B69" s="27">
        <v>81500231</v>
      </c>
      <c r="C69" s="28">
        <v>44.7</v>
      </c>
      <c r="D69" s="197">
        <v>13.712</v>
      </c>
      <c r="E69" s="197">
        <v>14.576000000000001</v>
      </c>
      <c r="F69" s="189">
        <v>0.86400000000000077</v>
      </c>
      <c r="G69" s="190">
        <v>7.302134808666047E-2</v>
      </c>
      <c r="H69" s="190">
        <v>0.93702134808666127</v>
      </c>
      <c r="I69" s="30"/>
    </row>
    <row r="70" spans="1:9" s="17" customFormat="1" x14ac:dyDescent="0.25">
      <c r="A70" s="70">
        <v>261</v>
      </c>
      <c r="B70" s="27">
        <v>81500272</v>
      </c>
      <c r="C70" s="28">
        <v>63.5</v>
      </c>
      <c r="D70" s="197">
        <v>7.2919999999999998</v>
      </c>
      <c r="E70" s="197">
        <v>7.5270000000000001</v>
      </c>
      <c r="F70" s="189">
        <v>0.23500000000000032</v>
      </c>
      <c r="G70" s="190">
        <v>0.10373278755040133</v>
      </c>
      <c r="H70" s="190">
        <v>0.33873278755040165</v>
      </c>
      <c r="I70" s="30"/>
    </row>
    <row r="71" spans="1:9" s="17" customFormat="1" x14ac:dyDescent="0.25">
      <c r="A71" s="70">
        <v>262</v>
      </c>
      <c r="B71" s="27">
        <v>81500271</v>
      </c>
      <c r="C71" s="28">
        <v>36.5</v>
      </c>
      <c r="D71" s="197">
        <v>4.8109999999999999</v>
      </c>
      <c r="E71" s="197">
        <v>5.085</v>
      </c>
      <c r="F71" s="189">
        <v>0.27400000000000002</v>
      </c>
      <c r="G71" s="190">
        <v>5.9625933001411786E-2</v>
      </c>
      <c r="H71" s="190">
        <v>0.3336259330014118</v>
      </c>
      <c r="I71" s="30"/>
    </row>
    <row r="72" spans="1:9" s="17" customFormat="1" x14ac:dyDescent="0.25">
      <c r="A72" s="70">
        <v>263</v>
      </c>
      <c r="B72" s="27">
        <v>81500258</v>
      </c>
      <c r="C72" s="28">
        <v>63.8</v>
      </c>
      <c r="D72" s="197">
        <v>6.5389999999999997</v>
      </c>
      <c r="E72" s="197">
        <v>6.7750000000000004</v>
      </c>
      <c r="F72" s="189">
        <v>0.23600000000000065</v>
      </c>
      <c r="G72" s="190">
        <v>0.10422286371205676</v>
      </c>
      <c r="H72" s="190">
        <v>0.3402228637120574</v>
      </c>
      <c r="I72" s="30"/>
    </row>
    <row r="73" spans="1:9" s="17" customFormat="1" x14ac:dyDescent="0.25">
      <c r="A73" s="70">
        <v>264</v>
      </c>
      <c r="B73" s="27">
        <v>81500257</v>
      </c>
      <c r="C73" s="28">
        <v>45.6</v>
      </c>
      <c r="D73" s="197">
        <v>15.616</v>
      </c>
      <c r="E73" s="197">
        <v>16.45</v>
      </c>
      <c r="F73" s="189">
        <v>0.83399999999999963</v>
      </c>
      <c r="G73" s="190">
        <v>7.4491576571626777E-2</v>
      </c>
      <c r="H73" s="190">
        <v>0.90849157657162638</v>
      </c>
      <c r="I73" s="30"/>
    </row>
    <row r="74" spans="1:9" s="17" customFormat="1" x14ac:dyDescent="0.25">
      <c r="A74" s="70">
        <v>265</v>
      </c>
      <c r="B74" s="27">
        <v>81500519</v>
      </c>
      <c r="C74" s="28">
        <v>53.2</v>
      </c>
      <c r="D74" s="197">
        <v>5.0179999999999998</v>
      </c>
      <c r="E74" s="197">
        <v>5.2939999999999996</v>
      </c>
      <c r="F74" s="189">
        <v>0.2759999999999998</v>
      </c>
      <c r="G74" s="190">
        <v>8.6906839333564578E-2</v>
      </c>
      <c r="H74" s="190">
        <v>0.36290683933356438</v>
      </c>
      <c r="I74" s="30"/>
    </row>
    <row r="75" spans="1:9" s="17" customFormat="1" x14ac:dyDescent="0.25">
      <c r="A75" s="70">
        <v>266</v>
      </c>
      <c r="B75" s="27">
        <v>81500516</v>
      </c>
      <c r="C75" s="28">
        <v>42.9</v>
      </c>
      <c r="D75" s="197">
        <v>3.7810000000000001</v>
      </c>
      <c r="E75" s="197">
        <v>4.0209999999999999</v>
      </c>
      <c r="F75" s="189">
        <v>0.23999999999999977</v>
      </c>
      <c r="G75" s="190">
        <v>7.0080891116727828E-2</v>
      </c>
      <c r="H75" s="190">
        <v>0.3100808911167276</v>
      </c>
      <c r="I75" s="30"/>
    </row>
    <row r="76" spans="1:9" s="17" customFormat="1" x14ac:dyDescent="0.25">
      <c r="A76" s="70">
        <v>267</v>
      </c>
      <c r="B76" s="27">
        <v>81500512</v>
      </c>
      <c r="C76" s="28">
        <v>77.2</v>
      </c>
      <c r="D76" s="197">
        <v>7.9939999999999998</v>
      </c>
      <c r="E76" s="197">
        <v>8.7439999999999998</v>
      </c>
      <c r="F76" s="189">
        <v>0.75</v>
      </c>
      <c r="G76" s="190">
        <v>0.12611293226599973</v>
      </c>
      <c r="H76" s="190">
        <v>0.87611293226599973</v>
      </c>
      <c r="I76" s="30"/>
    </row>
    <row r="77" spans="1:9" s="17" customFormat="1" x14ac:dyDescent="0.25">
      <c r="A77" s="70">
        <v>268</v>
      </c>
      <c r="B77" s="27">
        <v>81500518</v>
      </c>
      <c r="C77" s="28">
        <v>77</v>
      </c>
      <c r="D77" s="197">
        <v>14.218999999999999</v>
      </c>
      <c r="E77" s="197">
        <v>14.814</v>
      </c>
      <c r="F77" s="189">
        <v>0.59500000000000064</v>
      </c>
      <c r="G77" s="190">
        <v>0.1257862148248961</v>
      </c>
      <c r="H77" s="190">
        <v>0.72078621482489669</v>
      </c>
      <c r="I77" s="30"/>
    </row>
    <row r="78" spans="1:9" s="17" customFormat="1" x14ac:dyDescent="0.25">
      <c r="A78" s="70">
        <v>269</v>
      </c>
      <c r="B78" s="27">
        <v>81500517</v>
      </c>
      <c r="C78" s="28">
        <v>47.2</v>
      </c>
      <c r="D78" s="197">
        <v>6.4390000000000001</v>
      </c>
      <c r="E78" s="197">
        <v>6.6349999999999998</v>
      </c>
      <c r="F78" s="189">
        <v>0.19599999999999973</v>
      </c>
      <c r="G78" s="190">
        <v>7.710531610045579E-2</v>
      </c>
      <c r="H78" s="190">
        <v>0.27310531610045552</v>
      </c>
    </row>
    <row r="79" spans="1:9" s="17" customFormat="1" x14ac:dyDescent="0.25">
      <c r="A79" s="70">
        <v>270</v>
      </c>
      <c r="B79" s="27">
        <v>81500514</v>
      </c>
      <c r="C79" s="28">
        <v>52.4</v>
      </c>
      <c r="D79" s="197">
        <v>6.9470000000000001</v>
      </c>
      <c r="E79" s="197">
        <v>7.1479999999999997</v>
      </c>
      <c r="F79" s="189">
        <v>0.20099999999999962</v>
      </c>
      <c r="G79" s="190">
        <v>8.5599969569150072E-2</v>
      </c>
      <c r="H79" s="190">
        <v>0.28659996956914968</v>
      </c>
      <c r="I79" s="30"/>
    </row>
    <row r="80" spans="1:9" s="17" customFormat="1" x14ac:dyDescent="0.25">
      <c r="A80" s="70">
        <v>271</v>
      </c>
      <c r="B80" s="27">
        <v>81500508</v>
      </c>
      <c r="C80" s="28">
        <v>48.2</v>
      </c>
      <c r="D80" s="197">
        <v>0.42599999999999999</v>
      </c>
      <c r="E80" s="197">
        <v>0.67400000000000004</v>
      </c>
      <c r="F80" s="189">
        <v>0.24800000000000005</v>
      </c>
      <c r="G80" s="190">
        <v>7.8738903305973926E-2</v>
      </c>
      <c r="H80" s="190">
        <v>0.32673890330597399</v>
      </c>
    </row>
    <row r="81" spans="1:9" s="17" customFormat="1" x14ac:dyDescent="0.25">
      <c r="A81" s="70">
        <v>272</v>
      </c>
      <c r="B81" s="27">
        <v>81500513</v>
      </c>
      <c r="C81" s="28">
        <v>44.6</v>
      </c>
      <c r="D81" s="197">
        <v>2.6219999999999999</v>
      </c>
      <c r="E81" s="197">
        <v>2.629</v>
      </c>
      <c r="F81" s="189">
        <v>7.0000000000001172E-3</v>
      </c>
      <c r="G81" s="190">
        <v>7.2857989366108655E-2</v>
      </c>
      <c r="H81" s="190">
        <v>7.9857989366108773E-2</v>
      </c>
      <c r="I81" s="30"/>
    </row>
    <row r="82" spans="1:9" s="17" customFormat="1" x14ac:dyDescent="0.25">
      <c r="A82" s="70">
        <v>273</v>
      </c>
      <c r="B82" s="27">
        <v>81500509</v>
      </c>
      <c r="C82" s="28">
        <v>63.7</v>
      </c>
      <c r="D82" s="197">
        <v>8.58</v>
      </c>
      <c r="E82" s="197">
        <v>9.0239999999999991</v>
      </c>
      <c r="F82" s="189">
        <v>0.44399999999999906</v>
      </c>
      <c r="G82" s="190">
        <v>0.10405950499150496</v>
      </c>
      <c r="H82" s="190">
        <v>0.54805950499150402</v>
      </c>
      <c r="I82" s="30"/>
    </row>
    <row r="83" spans="1:9" s="17" customFormat="1" x14ac:dyDescent="0.25">
      <c r="A83" s="70">
        <v>274</v>
      </c>
      <c r="B83" s="27">
        <v>91557084</v>
      </c>
      <c r="C83" s="28">
        <v>36.4</v>
      </c>
      <c r="D83" s="197">
        <v>1.722</v>
      </c>
      <c r="E83" s="197">
        <v>1.9810000000000001</v>
      </c>
      <c r="F83" s="189">
        <v>0.25900000000000012</v>
      </c>
      <c r="G83" s="190">
        <v>5.9462574280859971E-2</v>
      </c>
      <c r="H83" s="190">
        <v>0.31846257428086011</v>
      </c>
      <c r="I83" s="30"/>
    </row>
    <row r="84" spans="1:9" s="17" customFormat="1" x14ac:dyDescent="0.25">
      <c r="A84" s="70">
        <v>275</v>
      </c>
      <c r="B84" s="27">
        <v>81500505</v>
      </c>
      <c r="C84" s="28">
        <v>64.2</v>
      </c>
      <c r="D84" s="197">
        <v>12.944000000000001</v>
      </c>
      <c r="E84" s="197">
        <v>12.973000000000001</v>
      </c>
      <c r="F84" s="189">
        <v>2.8999999999999915E-2</v>
      </c>
      <c r="G84" s="190">
        <v>0.10487629859426402</v>
      </c>
      <c r="H84" s="190">
        <v>0.13387629859426392</v>
      </c>
      <c r="I84" s="30"/>
    </row>
    <row r="85" spans="1:9" s="17" customFormat="1" x14ac:dyDescent="0.25">
      <c r="A85" s="70">
        <v>276</v>
      </c>
      <c r="B85" s="27">
        <v>81500515</v>
      </c>
      <c r="C85" s="28">
        <v>45.5</v>
      </c>
      <c r="D85" s="197">
        <v>10.061999999999999</v>
      </c>
      <c r="E85" s="197">
        <v>10.361000000000001</v>
      </c>
      <c r="F85" s="189">
        <v>0.29900000000000126</v>
      </c>
      <c r="G85" s="190">
        <v>7.4328217851074962E-2</v>
      </c>
      <c r="H85" s="190">
        <v>0.37332821785107623</v>
      </c>
      <c r="I85" s="30"/>
    </row>
    <row r="86" spans="1:9" s="17" customFormat="1" x14ac:dyDescent="0.25">
      <c r="A86" s="70">
        <v>277</v>
      </c>
      <c r="B86" s="27">
        <v>81500420</v>
      </c>
      <c r="C86" s="28">
        <v>52.7</v>
      </c>
      <c r="D86" s="197">
        <v>9.7059999999999995</v>
      </c>
      <c r="E86" s="197">
        <v>9.7799999999999994</v>
      </c>
      <c r="F86" s="189">
        <v>7.3999999999999844E-2</v>
      </c>
      <c r="G86" s="190">
        <v>8.6090045730805517E-2</v>
      </c>
      <c r="H86" s="190">
        <v>0.16009004573080537</v>
      </c>
      <c r="I86" s="30"/>
    </row>
    <row r="87" spans="1:9" s="17" customFormat="1" x14ac:dyDescent="0.25">
      <c r="A87" s="70">
        <v>278</v>
      </c>
      <c r="B87" s="27">
        <v>81500510</v>
      </c>
      <c r="C87" s="28">
        <v>42.9</v>
      </c>
      <c r="D87" s="197">
        <v>10.871</v>
      </c>
      <c r="E87" s="197">
        <v>11.385</v>
      </c>
      <c r="F87" s="189">
        <v>0.51399999999999935</v>
      </c>
      <c r="G87" s="190">
        <v>7.0080891116727828E-2</v>
      </c>
      <c r="H87" s="190">
        <v>0.58408089111672723</v>
      </c>
      <c r="I87" s="30"/>
    </row>
    <row r="88" spans="1:9" s="17" customFormat="1" x14ac:dyDescent="0.25">
      <c r="A88" s="70">
        <v>279</v>
      </c>
      <c r="B88" s="27">
        <v>81500511</v>
      </c>
      <c r="C88" s="28">
        <v>77</v>
      </c>
      <c r="D88" s="197">
        <v>26.411999999999999</v>
      </c>
      <c r="E88" s="197">
        <v>27.241</v>
      </c>
      <c r="F88" s="189">
        <v>0.82900000000000063</v>
      </c>
      <c r="G88" s="190">
        <v>0.1257862148248961</v>
      </c>
      <c r="H88" s="190">
        <v>0.95478621482489667</v>
      </c>
      <c r="I88" s="30"/>
    </row>
    <row r="89" spans="1:9" s="17" customFormat="1" x14ac:dyDescent="0.25">
      <c r="A89" s="70">
        <v>280</v>
      </c>
      <c r="B89" s="27">
        <v>81500504</v>
      </c>
      <c r="C89" s="28">
        <v>76.900000000000006</v>
      </c>
      <c r="D89" s="197">
        <v>16.725000000000001</v>
      </c>
      <c r="E89" s="197">
        <v>17.114999999999998</v>
      </c>
      <c r="F89" s="189">
        <v>0.38999999999999702</v>
      </c>
      <c r="G89" s="190">
        <v>0.12562285610434429</v>
      </c>
      <c r="H89" s="190">
        <v>0.51562285610434133</v>
      </c>
      <c r="I89" s="30"/>
    </row>
    <row r="90" spans="1:9" s="17" customFormat="1" x14ac:dyDescent="0.25">
      <c r="A90" s="70">
        <v>281</v>
      </c>
      <c r="B90" s="27">
        <v>81500507</v>
      </c>
      <c r="C90" s="28">
        <v>46.7</v>
      </c>
      <c r="D90" s="197">
        <v>9.5169999999999995</v>
      </c>
      <c r="E90" s="197">
        <v>10.029999999999999</v>
      </c>
      <c r="F90" s="189">
        <v>0.5129999999999999</v>
      </c>
      <c r="G90" s="190">
        <v>7.6288522497696729E-2</v>
      </c>
      <c r="H90" s="190">
        <v>0.58928852249769659</v>
      </c>
      <c r="I90" s="30"/>
    </row>
    <row r="91" spans="1:9" s="17" customFormat="1" x14ac:dyDescent="0.25">
      <c r="A91" s="70">
        <v>282</v>
      </c>
      <c r="B91" s="27">
        <v>81500414</v>
      </c>
      <c r="C91" s="28">
        <v>52.2</v>
      </c>
      <c r="D91" s="197">
        <v>11.656000000000001</v>
      </c>
      <c r="E91" s="197">
        <v>11.972</v>
      </c>
      <c r="F91" s="189">
        <v>0.31599999999999895</v>
      </c>
      <c r="G91" s="190">
        <v>8.5273252128046442E-2</v>
      </c>
      <c r="H91" s="190">
        <v>0.40127325212804538</v>
      </c>
      <c r="I91" s="30"/>
    </row>
    <row r="92" spans="1:9" s="17" customFormat="1" x14ac:dyDescent="0.25">
      <c r="A92" s="70">
        <v>283</v>
      </c>
      <c r="B92" s="27">
        <v>81500415</v>
      </c>
      <c r="C92" s="28">
        <v>48.3</v>
      </c>
      <c r="D92" s="197">
        <v>12.635999999999999</v>
      </c>
      <c r="E92" s="197">
        <v>13.271000000000001</v>
      </c>
      <c r="F92" s="189">
        <v>0.63500000000000156</v>
      </c>
      <c r="G92" s="190">
        <v>7.8902262026525727E-2</v>
      </c>
      <c r="H92" s="190">
        <v>0.71390226202652729</v>
      </c>
      <c r="I92" s="30"/>
    </row>
    <row r="93" spans="1:9" s="17" customFormat="1" x14ac:dyDescent="0.25">
      <c r="A93" s="70">
        <v>284</v>
      </c>
      <c r="B93" s="80">
        <v>81500422</v>
      </c>
      <c r="C93" s="81">
        <v>44.6</v>
      </c>
      <c r="D93" s="197">
        <v>9.1359999999999992</v>
      </c>
      <c r="E93" s="197">
        <v>9.5470000000000006</v>
      </c>
      <c r="F93" s="189">
        <v>0.41100000000000136</v>
      </c>
      <c r="G93" s="190">
        <v>7.2857989366108655E-2</v>
      </c>
      <c r="H93" s="190">
        <v>0.48385798936611002</v>
      </c>
      <c r="I93" s="30"/>
    </row>
    <row r="94" spans="1:9" s="17" customFormat="1" x14ac:dyDescent="0.25">
      <c r="A94" s="70">
        <v>285</v>
      </c>
      <c r="B94" s="80">
        <v>81500419</v>
      </c>
      <c r="C94" s="81">
        <v>63.6</v>
      </c>
      <c r="D94" s="197">
        <v>9.3550000000000004</v>
      </c>
      <c r="E94" s="197">
        <v>9.3580000000000005</v>
      </c>
      <c r="F94" s="189">
        <v>3.0000000000001137E-3</v>
      </c>
      <c r="G94" s="190">
        <v>0.10389614627095314</v>
      </c>
      <c r="H94" s="190">
        <v>0.10689614627095326</v>
      </c>
      <c r="I94" s="30"/>
    </row>
    <row r="95" spans="1:9" s="17" customFormat="1" x14ac:dyDescent="0.25">
      <c r="A95" s="70">
        <v>286</v>
      </c>
      <c r="B95" s="80">
        <v>81500411</v>
      </c>
      <c r="C95" s="81">
        <v>35.799999999999997</v>
      </c>
      <c r="D95" s="197">
        <v>7.9260000000000002</v>
      </c>
      <c r="E95" s="197">
        <v>8.2929999999999993</v>
      </c>
      <c r="F95" s="189">
        <v>0.3669999999999991</v>
      </c>
      <c r="G95" s="190">
        <v>5.8482421957549088E-2</v>
      </c>
      <c r="H95" s="190">
        <v>0.42548242195754821</v>
      </c>
      <c r="I95" s="30"/>
    </row>
    <row r="96" spans="1:9" s="17" customFormat="1" x14ac:dyDescent="0.25">
      <c r="A96" s="70">
        <v>287</v>
      </c>
      <c r="B96" s="80">
        <v>81500409</v>
      </c>
      <c r="C96" s="81">
        <v>64.3</v>
      </c>
      <c r="D96" s="197">
        <v>6.5659999999999998</v>
      </c>
      <c r="E96" s="197">
        <v>7.133</v>
      </c>
      <c r="F96" s="189">
        <v>0.56700000000000017</v>
      </c>
      <c r="G96" s="190">
        <v>0.10503965731481582</v>
      </c>
      <c r="H96" s="190">
        <v>0.67203965731481596</v>
      </c>
      <c r="I96" s="30"/>
    </row>
    <row r="97" spans="1:9" s="17" customFormat="1" x14ac:dyDescent="0.25">
      <c r="A97" s="70">
        <v>288</v>
      </c>
      <c r="B97" s="80">
        <v>81500423</v>
      </c>
      <c r="C97" s="81">
        <v>45.4</v>
      </c>
      <c r="D97" s="197">
        <v>8.7889999999999997</v>
      </c>
      <c r="E97" s="197">
        <v>9.2750000000000004</v>
      </c>
      <c r="F97" s="189">
        <v>0.48600000000000065</v>
      </c>
      <c r="G97" s="190">
        <v>7.4164859130523147E-2</v>
      </c>
      <c r="H97" s="190">
        <v>0.56016485913052383</v>
      </c>
      <c r="I97" s="30"/>
    </row>
    <row r="98" spans="1:9" s="17" customFormat="1" x14ac:dyDescent="0.25">
      <c r="A98" s="70">
        <v>289</v>
      </c>
      <c r="B98" s="80">
        <v>81500528</v>
      </c>
      <c r="C98" s="81">
        <v>52.9</v>
      </c>
      <c r="D98" s="197">
        <v>2.8239999999999998</v>
      </c>
      <c r="E98" s="197">
        <v>3.0129999999999999</v>
      </c>
      <c r="F98" s="189">
        <v>0.18900000000000006</v>
      </c>
      <c r="G98" s="190">
        <v>8.6416763171909133E-2</v>
      </c>
      <c r="H98" s="190">
        <v>0.27541676317190922</v>
      </c>
      <c r="I98" s="30"/>
    </row>
    <row r="99" spans="1:9" s="17" customFormat="1" x14ac:dyDescent="0.25">
      <c r="A99" s="70">
        <v>290</v>
      </c>
      <c r="B99" s="80">
        <v>81500416</v>
      </c>
      <c r="C99" s="81">
        <v>43</v>
      </c>
      <c r="D99" s="197">
        <v>5.6219999999999999</v>
      </c>
      <c r="E99" s="197">
        <v>6.1630000000000003</v>
      </c>
      <c r="F99" s="189">
        <v>0.54100000000000037</v>
      </c>
      <c r="G99" s="190">
        <v>7.0244249837279643E-2</v>
      </c>
      <c r="H99" s="190">
        <v>0.61124424983727998</v>
      </c>
      <c r="I99" s="30"/>
    </row>
    <row r="100" spans="1:9" s="17" customFormat="1" x14ac:dyDescent="0.25">
      <c r="A100" s="70">
        <v>291</v>
      </c>
      <c r="B100" s="80">
        <v>81500421</v>
      </c>
      <c r="C100" s="81">
        <v>76.7</v>
      </c>
      <c r="D100" s="197">
        <v>5.0629999999999997</v>
      </c>
      <c r="E100" s="197">
        <v>5.4640000000000004</v>
      </c>
      <c r="F100" s="189">
        <v>0.40100000000000069</v>
      </c>
      <c r="G100" s="190">
        <v>0.12529613866324066</v>
      </c>
      <c r="H100" s="190">
        <v>0.52629613866324132</v>
      </c>
      <c r="I100" s="30"/>
    </row>
    <row r="101" spans="1:9" s="17" customFormat="1" x14ac:dyDescent="0.25">
      <c r="A101" s="70">
        <v>292</v>
      </c>
      <c r="B101" s="80">
        <v>81500413</v>
      </c>
      <c r="C101" s="81">
        <v>77.900000000000006</v>
      </c>
      <c r="D101" s="197">
        <v>18.684000000000001</v>
      </c>
      <c r="E101" s="197">
        <v>19.338000000000001</v>
      </c>
      <c r="F101" s="189">
        <v>0.65399999999999991</v>
      </c>
      <c r="G101" s="190">
        <v>0.12725644330986241</v>
      </c>
      <c r="H101" s="190">
        <v>0.78125644330986233</v>
      </c>
      <c r="I101" s="30"/>
    </row>
    <row r="102" spans="1:9" s="17" customFormat="1" x14ac:dyDescent="0.25">
      <c r="A102" s="70">
        <v>293</v>
      </c>
      <c r="B102" s="80">
        <v>81500418</v>
      </c>
      <c r="C102" s="81">
        <v>47</v>
      </c>
      <c r="D102" s="197">
        <v>0.255</v>
      </c>
      <c r="E102" s="197">
        <v>0.749</v>
      </c>
      <c r="F102" s="189">
        <v>0.49399999999999999</v>
      </c>
      <c r="G102" s="190">
        <v>7.677859865935216E-2</v>
      </c>
      <c r="H102" s="190">
        <v>0.5707785986593521</v>
      </c>
      <c r="I102" s="30"/>
    </row>
    <row r="103" spans="1:9" s="17" customFormat="1" x14ac:dyDescent="0.25">
      <c r="A103" s="70">
        <v>294</v>
      </c>
      <c r="B103" s="80">
        <v>81500533</v>
      </c>
      <c r="C103" s="81">
        <v>52</v>
      </c>
      <c r="D103" s="197">
        <v>1.897</v>
      </c>
      <c r="E103" s="197">
        <v>1.944</v>
      </c>
      <c r="F103" s="189">
        <v>4.6999999999999931E-2</v>
      </c>
      <c r="G103" s="190">
        <v>8.4946534686942812E-2</v>
      </c>
      <c r="H103" s="190">
        <v>0.13194653468694273</v>
      </c>
      <c r="I103" s="30"/>
    </row>
    <row r="104" spans="1:9" s="17" customFormat="1" x14ac:dyDescent="0.25">
      <c r="A104" s="70">
        <v>295</v>
      </c>
      <c r="B104" s="80">
        <v>81500532</v>
      </c>
      <c r="C104" s="81">
        <v>48.1</v>
      </c>
      <c r="D104" s="197">
        <v>1.7250000000000001</v>
      </c>
      <c r="E104" s="197">
        <v>1.802</v>
      </c>
      <c r="F104" s="189">
        <v>7.6999999999999957E-2</v>
      </c>
      <c r="G104" s="190">
        <v>7.8575544585422111E-2</v>
      </c>
      <c r="H104" s="190">
        <v>0.15557554458542205</v>
      </c>
      <c r="I104" s="30"/>
    </row>
    <row r="105" spans="1:9" s="17" customFormat="1" x14ac:dyDescent="0.25">
      <c r="A105" s="70">
        <v>296</v>
      </c>
      <c r="B105" s="80">
        <v>81500529</v>
      </c>
      <c r="C105" s="81">
        <v>44.7</v>
      </c>
      <c r="D105" s="197">
        <v>13.596</v>
      </c>
      <c r="E105" s="197">
        <v>14.186</v>
      </c>
      <c r="F105" s="189">
        <v>0.58999999999999986</v>
      </c>
      <c r="G105" s="190">
        <v>7.302134808666047E-2</v>
      </c>
      <c r="H105" s="190">
        <v>0.66302134808666036</v>
      </c>
      <c r="I105" s="30"/>
    </row>
    <row r="106" spans="1:9" s="17" customFormat="1" x14ac:dyDescent="0.25">
      <c r="A106" s="70">
        <v>297</v>
      </c>
      <c r="B106" s="80">
        <v>81500410</v>
      </c>
      <c r="C106" s="81">
        <v>63.6</v>
      </c>
      <c r="D106" s="197">
        <v>6.5679999999999996</v>
      </c>
      <c r="E106" s="197">
        <v>6.6790000000000003</v>
      </c>
      <c r="F106" s="189">
        <v>0.11100000000000065</v>
      </c>
      <c r="G106" s="190">
        <v>0.10389614627095314</v>
      </c>
      <c r="H106" s="190">
        <v>0.2148961462709538</v>
      </c>
      <c r="I106" s="30"/>
    </row>
    <row r="107" spans="1:9" s="17" customFormat="1" x14ac:dyDescent="0.25">
      <c r="A107" s="70">
        <v>298</v>
      </c>
      <c r="B107" s="80">
        <v>81500412</v>
      </c>
      <c r="C107" s="81">
        <v>36.4</v>
      </c>
      <c r="D107" s="197">
        <v>1.9590000000000001</v>
      </c>
      <c r="E107" s="197">
        <v>2.3660000000000001</v>
      </c>
      <c r="F107" s="189">
        <v>0.40700000000000003</v>
      </c>
      <c r="G107" s="190">
        <v>5.9462574280859971E-2</v>
      </c>
      <c r="H107" s="190">
        <v>0.46646257428086002</v>
      </c>
      <c r="I107" s="30"/>
    </row>
    <row r="108" spans="1:9" s="17" customFormat="1" x14ac:dyDescent="0.25">
      <c r="A108" s="70">
        <v>299</v>
      </c>
      <c r="B108" s="80">
        <v>81500417</v>
      </c>
      <c r="C108" s="81">
        <v>64.3</v>
      </c>
      <c r="D108" s="197">
        <v>16.701000000000001</v>
      </c>
      <c r="E108" s="197">
        <v>17.309999999999999</v>
      </c>
      <c r="F108" s="189">
        <v>0.60899999999999821</v>
      </c>
      <c r="G108" s="190">
        <v>0.10503965731481582</v>
      </c>
      <c r="H108" s="190">
        <v>0.714039657314814</v>
      </c>
      <c r="I108" s="30"/>
    </row>
    <row r="109" spans="1:9" s="17" customFormat="1" x14ac:dyDescent="0.25">
      <c r="A109" s="70">
        <v>300</v>
      </c>
      <c r="B109" s="80">
        <v>81500408</v>
      </c>
      <c r="C109" s="81">
        <v>45.6</v>
      </c>
      <c r="D109" s="197">
        <v>4.9420000000000002</v>
      </c>
      <c r="E109" s="197">
        <v>5.1959999999999997</v>
      </c>
      <c r="F109" s="189">
        <v>0.25399999999999956</v>
      </c>
      <c r="G109" s="190">
        <v>7.4491576571626777E-2</v>
      </c>
      <c r="H109" s="190">
        <v>0.32849157657162631</v>
      </c>
      <c r="I109" s="30"/>
    </row>
    <row r="110" spans="1:9" s="17" customFormat="1" x14ac:dyDescent="0.25">
      <c r="A110" s="70">
        <v>301</v>
      </c>
      <c r="B110" s="80">
        <v>81500535</v>
      </c>
      <c r="C110" s="81">
        <v>53.1</v>
      </c>
      <c r="D110" s="197">
        <v>17.274000000000001</v>
      </c>
      <c r="E110" s="197">
        <v>18.015000000000001</v>
      </c>
      <c r="F110" s="189">
        <v>0.74099999999999966</v>
      </c>
      <c r="G110" s="190">
        <v>8.6743480613012763E-2</v>
      </c>
      <c r="H110" s="190">
        <v>0.82774348061301239</v>
      </c>
      <c r="I110" s="30"/>
    </row>
    <row r="111" spans="1:9" s="17" customFormat="1" x14ac:dyDescent="0.25">
      <c r="A111" s="70">
        <v>302</v>
      </c>
      <c r="B111" s="27">
        <v>81500448</v>
      </c>
      <c r="C111" s="28">
        <v>42.9</v>
      </c>
      <c r="D111" s="197">
        <v>11.707000000000001</v>
      </c>
      <c r="E111" s="197">
        <v>11.707000000000001</v>
      </c>
      <c r="F111" s="189">
        <v>0</v>
      </c>
      <c r="G111" s="190">
        <v>7.0080891116727828E-2</v>
      </c>
      <c r="H111" s="190">
        <v>7.0080891116727828E-2</v>
      </c>
      <c r="I111" s="30"/>
    </row>
    <row r="112" spans="1:9" s="17" customFormat="1" x14ac:dyDescent="0.25">
      <c r="A112" s="70">
        <v>303</v>
      </c>
      <c r="B112" s="27">
        <v>81500451</v>
      </c>
      <c r="C112" s="28">
        <v>76.900000000000006</v>
      </c>
      <c r="D112" s="197">
        <v>3.7429999999999999</v>
      </c>
      <c r="E112" s="197">
        <v>3.988</v>
      </c>
      <c r="F112" s="189">
        <v>0.24500000000000011</v>
      </c>
      <c r="G112" s="190">
        <v>0.12562285610434429</v>
      </c>
      <c r="H112" s="190">
        <v>0.37062285610434442</v>
      </c>
      <c r="I112" s="30"/>
    </row>
    <row r="113" spans="1:9" s="17" customFormat="1" x14ac:dyDescent="0.25">
      <c r="A113" s="70">
        <v>304</v>
      </c>
      <c r="B113" s="192">
        <v>81500449</v>
      </c>
      <c r="C113" s="28">
        <v>77.400000000000006</v>
      </c>
      <c r="D113" s="197">
        <v>6.6070000000000002</v>
      </c>
      <c r="E113" s="197">
        <v>7.0140000000000002</v>
      </c>
      <c r="F113" s="189">
        <v>0.40700000000000003</v>
      </c>
      <c r="G113" s="190">
        <v>0.12643964970710336</v>
      </c>
      <c r="H113" s="190">
        <v>0.53343964970710345</v>
      </c>
      <c r="I113" s="30"/>
    </row>
    <row r="114" spans="1:9" s="17" customFormat="1" x14ac:dyDescent="0.25">
      <c r="A114" s="70">
        <v>305</v>
      </c>
      <c r="B114" s="27">
        <v>81500452</v>
      </c>
      <c r="C114" s="28">
        <v>47.1</v>
      </c>
      <c r="D114" s="197">
        <v>1.2999999999999999E-2</v>
      </c>
      <c r="E114" s="197">
        <v>1.2999999999999999E-2</v>
      </c>
      <c r="F114" s="189">
        <v>0</v>
      </c>
      <c r="G114" s="190">
        <v>7.6941957379903975E-2</v>
      </c>
      <c r="H114" s="190">
        <v>7.6941957379903975E-2</v>
      </c>
      <c r="I114" s="30"/>
    </row>
    <row r="115" spans="1:9" s="17" customFormat="1" x14ac:dyDescent="0.25">
      <c r="A115" s="70">
        <v>306</v>
      </c>
      <c r="B115" s="27">
        <v>81500534</v>
      </c>
      <c r="C115" s="28">
        <v>52.1</v>
      </c>
      <c r="D115" s="197">
        <v>0.20200000000000001</v>
      </c>
      <c r="E115" s="197">
        <v>0.64300000000000002</v>
      </c>
      <c r="F115" s="189">
        <v>0.441</v>
      </c>
      <c r="G115" s="190">
        <v>8.5109893407494627E-2</v>
      </c>
      <c r="H115" s="190">
        <v>0.52610989340749459</v>
      </c>
      <c r="I115" s="30"/>
    </row>
    <row r="116" spans="1:9" s="17" customFormat="1" x14ac:dyDescent="0.25">
      <c r="A116" s="70">
        <v>307</v>
      </c>
      <c r="B116" s="27">
        <v>81500539</v>
      </c>
      <c r="C116" s="28">
        <v>48.3</v>
      </c>
      <c r="D116" s="197">
        <v>10.906000000000001</v>
      </c>
      <c r="E116" s="197">
        <v>11.391999999999999</v>
      </c>
      <c r="F116" s="189">
        <v>0.48599999999999888</v>
      </c>
      <c r="G116" s="190">
        <v>7.8902262026525727E-2</v>
      </c>
      <c r="H116" s="190">
        <v>0.5649022620265246</v>
      </c>
      <c r="I116" s="30"/>
    </row>
    <row r="117" spans="1:9" s="17" customFormat="1" x14ac:dyDescent="0.25">
      <c r="A117" s="70">
        <v>308</v>
      </c>
      <c r="B117" s="27">
        <v>81500530</v>
      </c>
      <c r="C117" s="28">
        <v>44.8</v>
      </c>
      <c r="D117" s="197">
        <v>5.6109999999999998</v>
      </c>
      <c r="E117" s="197">
        <v>6.3719999999999999</v>
      </c>
      <c r="F117" s="189">
        <v>0.76100000000000012</v>
      </c>
      <c r="G117" s="190">
        <v>7.3184706807212271E-2</v>
      </c>
      <c r="H117" s="190">
        <v>0.83418470680721235</v>
      </c>
      <c r="I117" s="30"/>
    </row>
    <row r="118" spans="1:9" s="17" customFormat="1" x14ac:dyDescent="0.25">
      <c r="A118" s="70">
        <v>309</v>
      </c>
      <c r="B118" s="27">
        <v>81500288</v>
      </c>
      <c r="C118" s="28">
        <v>64</v>
      </c>
      <c r="D118" s="197">
        <v>14.692</v>
      </c>
      <c r="E118" s="197">
        <v>15.298999999999999</v>
      </c>
      <c r="F118" s="189">
        <v>0.60699999999999932</v>
      </c>
      <c r="G118" s="190">
        <v>0.10454958115316039</v>
      </c>
      <c r="H118" s="190">
        <v>0.71154958115315969</v>
      </c>
      <c r="I118" s="30"/>
    </row>
    <row r="119" spans="1:9" s="17" customFormat="1" x14ac:dyDescent="0.25">
      <c r="A119" s="70">
        <v>310</v>
      </c>
      <c r="B119" s="27">
        <v>81500537</v>
      </c>
      <c r="C119" s="28">
        <v>36.299999999999997</v>
      </c>
      <c r="D119" s="143">
        <v>0</v>
      </c>
      <c r="E119" s="143">
        <v>0</v>
      </c>
      <c r="F119" s="189">
        <v>0</v>
      </c>
      <c r="G119" s="190">
        <v>5.9299215560308156E-2</v>
      </c>
      <c r="H119" s="190">
        <v>5.9299215560308156E-2</v>
      </c>
      <c r="I119" s="30"/>
    </row>
    <row r="120" spans="1:9" s="17" customFormat="1" x14ac:dyDescent="0.25">
      <c r="A120" s="70">
        <v>311</v>
      </c>
      <c r="B120" s="27">
        <v>81500538</v>
      </c>
      <c r="C120" s="28">
        <v>64.099999999999994</v>
      </c>
      <c r="D120" s="197">
        <v>22.542999999999999</v>
      </c>
      <c r="E120" s="197">
        <v>23.465</v>
      </c>
      <c r="F120" s="189">
        <v>0.9220000000000006</v>
      </c>
      <c r="G120" s="190">
        <v>0.10471293987371219</v>
      </c>
      <c r="H120" s="190">
        <v>1.0267129398737127</v>
      </c>
      <c r="I120" s="30"/>
    </row>
    <row r="121" spans="1:9" s="17" customFormat="1" x14ac:dyDescent="0.25">
      <c r="A121" s="70">
        <v>312</v>
      </c>
      <c r="B121" s="27">
        <v>81500540</v>
      </c>
      <c r="C121" s="28">
        <v>45.7</v>
      </c>
      <c r="D121" s="197">
        <v>6.95</v>
      </c>
      <c r="E121" s="197">
        <v>7.3579999999999997</v>
      </c>
      <c r="F121" s="189">
        <v>0.40799999999999947</v>
      </c>
      <c r="G121" s="190">
        <v>7.4654935292178592E-2</v>
      </c>
      <c r="H121" s="190">
        <v>0.48265493529217807</v>
      </c>
      <c r="I121" s="30"/>
    </row>
    <row r="122" spans="1:9" s="17" customFormat="1" x14ac:dyDescent="0.25">
      <c r="A122" s="70">
        <v>313</v>
      </c>
      <c r="B122" s="27">
        <v>81500285</v>
      </c>
      <c r="C122" s="28">
        <v>53.3</v>
      </c>
      <c r="D122" s="197">
        <v>11.712</v>
      </c>
      <c r="E122" s="197">
        <v>12.098000000000001</v>
      </c>
      <c r="F122" s="189">
        <v>0.38600000000000101</v>
      </c>
      <c r="G122" s="190">
        <v>8.7070198054116379E-2</v>
      </c>
      <c r="H122" s="190">
        <v>0.47307019805411737</v>
      </c>
      <c r="I122" s="30"/>
    </row>
    <row r="123" spans="1:9" s="17" customFormat="1" x14ac:dyDescent="0.25">
      <c r="A123" s="70">
        <v>314</v>
      </c>
      <c r="B123" s="27">
        <v>81500527</v>
      </c>
      <c r="C123" s="28">
        <v>42.8</v>
      </c>
      <c r="D123" s="197">
        <v>7.6879999999999997</v>
      </c>
      <c r="E123" s="197">
        <v>7.7939999999999996</v>
      </c>
      <c r="F123" s="189">
        <v>0.10599999999999987</v>
      </c>
      <c r="G123" s="190">
        <v>6.9917532396175999E-2</v>
      </c>
      <c r="H123" s="190">
        <v>0.17591753239617586</v>
      </c>
      <c r="I123" s="30"/>
    </row>
    <row r="124" spans="1:9" s="17" customFormat="1" x14ac:dyDescent="0.25">
      <c r="A124" s="70">
        <v>315</v>
      </c>
      <c r="B124" s="27">
        <v>81500522</v>
      </c>
      <c r="C124" s="28">
        <v>76.8</v>
      </c>
      <c r="D124" s="197">
        <v>20.302</v>
      </c>
      <c r="E124" s="197">
        <v>21.311</v>
      </c>
      <c r="F124" s="189">
        <v>1.0090000000000003</v>
      </c>
      <c r="G124" s="190">
        <v>0.12545949738379247</v>
      </c>
      <c r="H124" s="190">
        <v>1.1344594973837929</v>
      </c>
      <c r="I124" s="30"/>
    </row>
    <row r="125" spans="1:9" s="17" customFormat="1" x14ac:dyDescent="0.25">
      <c r="A125" s="70">
        <v>316</v>
      </c>
      <c r="B125" s="27">
        <v>81500521</v>
      </c>
      <c r="C125" s="28">
        <v>77.5</v>
      </c>
      <c r="D125" s="197">
        <v>14.25</v>
      </c>
      <c r="E125" s="197">
        <v>14.403</v>
      </c>
      <c r="F125" s="189">
        <v>0.15300000000000047</v>
      </c>
      <c r="G125" s="190">
        <v>0.12660300842765515</v>
      </c>
      <c r="H125" s="190">
        <v>0.27960300842765562</v>
      </c>
      <c r="I125" s="30"/>
    </row>
    <row r="126" spans="1:9" s="17" customFormat="1" x14ac:dyDescent="0.25">
      <c r="A126" s="70">
        <v>317</v>
      </c>
      <c r="B126" s="27">
        <v>81500526</v>
      </c>
      <c r="C126" s="28">
        <v>47.1</v>
      </c>
      <c r="D126" s="197">
        <v>6.5090000000000003</v>
      </c>
      <c r="E126" s="197">
        <v>6.5090000000000003</v>
      </c>
      <c r="F126" s="189">
        <v>0</v>
      </c>
      <c r="G126" s="190">
        <v>7.6941957379903975E-2</v>
      </c>
      <c r="H126" s="190">
        <v>7.6941957379903975E-2</v>
      </c>
      <c r="I126" s="30"/>
    </row>
    <row r="127" spans="1:9" s="17" customFormat="1" x14ac:dyDescent="0.25">
      <c r="A127" s="70">
        <v>318</v>
      </c>
      <c r="B127" s="27">
        <v>81500286</v>
      </c>
      <c r="C127" s="28">
        <v>52.1</v>
      </c>
      <c r="D127" s="197">
        <v>9.7210000000000001</v>
      </c>
      <c r="E127" s="197">
        <v>9.7550000000000008</v>
      </c>
      <c r="F127" s="189">
        <v>3.4000000000000696E-2</v>
      </c>
      <c r="G127" s="190">
        <v>8.5109893407494627E-2</v>
      </c>
      <c r="H127" s="190">
        <v>0.11910989340749532</v>
      </c>
      <c r="I127" s="30"/>
    </row>
    <row r="128" spans="1:9" s="17" customFormat="1" x14ac:dyDescent="0.25">
      <c r="A128" s="70">
        <v>319</v>
      </c>
      <c r="B128" s="27">
        <v>81500536</v>
      </c>
      <c r="C128" s="28">
        <v>48.2</v>
      </c>
      <c r="D128" s="143">
        <v>3.8820000000000001</v>
      </c>
      <c r="E128" s="143">
        <v>3.915</v>
      </c>
      <c r="F128" s="189">
        <v>3.2999999999999918E-2</v>
      </c>
      <c r="G128" s="190">
        <v>7.8738903305973926E-2</v>
      </c>
      <c r="H128" s="190">
        <v>0.11173890330597384</v>
      </c>
      <c r="I128" s="30"/>
    </row>
    <row r="129" spans="1:9" s="17" customFormat="1" x14ac:dyDescent="0.25">
      <c r="A129" s="70">
        <v>320</v>
      </c>
      <c r="B129" s="27">
        <v>81500287</v>
      </c>
      <c r="C129" s="28">
        <v>44.8</v>
      </c>
      <c r="D129" s="143">
        <v>3.2090000000000001</v>
      </c>
      <c r="E129" s="143">
        <v>3.2130000000000001</v>
      </c>
      <c r="F129" s="189">
        <v>4.0000000000000036E-3</v>
      </c>
      <c r="G129" s="190">
        <v>7.3184706807212271E-2</v>
      </c>
      <c r="H129" s="190">
        <v>7.7184706807212275E-2</v>
      </c>
    </row>
    <row r="130" spans="1:9" s="17" customFormat="1" x14ac:dyDescent="0.25">
      <c r="A130" s="70">
        <v>321</v>
      </c>
      <c r="B130" s="27">
        <v>81500531</v>
      </c>
      <c r="C130" s="28">
        <v>63.7</v>
      </c>
      <c r="D130" s="197">
        <v>17.664999999999999</v>
      </c>
      <c r="E130" s="197">
        <v>18.401</v>
      </c>
      <c r="F130" s="189">
        <v>0.73600000000000065</v>
      </c>
      <c r="G130" s="190">
        <v>0.10405950499150496</v>
      </c>
      <c r="H130" s="190">
        <v>0.84005950499150561</v>
      </c>
      <c r="I130" s="30"/>
    </row>
    <row r="131" spans="1:9" s="17" customFormat="1" x14ac:dyDescent="0.25">
      <c r="A131" s="70">
        <v>322</v>
      </c>
      <c r="B131" s="27">
        <v>81500523</v>
      </c>
      <c r="C131" s="28">
        <v>36.5</v>
      </c>
      <c r="D131" s="197">
        <v>8.8650000000000002</v>
      </c>
      <c r="E131" s="197">
        <v>8.8780000000000001</v>
      </c>
      <c r="F131" s="189">
        <v>1.2999999999999901E-2</v>
      </c>
      <c r="G131" s="190">
        <v>5.9625933001411786E-2</v>
      </c>
      <c r="H131" s="190">
        <v>7.262593300141168E-2</v>
      </c>
      <c r="I131" s="30"/>
    </row>
    <row r="132" spans="1:9" s="17" customFormat="1" x14ac:dyDescent="0.25">
      <c r="A132" s="70">
        <v>323</v>
      </c>
      <c r="B132" s="27">
        <v>81500523</v>
      </c>
      <c r="C132" s="28">
        <v>64.5</v>
      </c>
      <c r="D132" s="197">
        <v>15.574999999999999</v>
      </c>
      <c r="E132" s="197">
        <v>15.753</v>
      </c>
      <c r="F132" s="189">
        <v>0.17800000000000082</v>
      </c>
      <c r="G132" s="190">
        <v>0.10536637475591945</v>
      </c>
      <c r="H132" s="190">
        <v>0.2833663747559203</v>
      </c>
      <c r="I132" s="30"/>
    </row>
    <row r="133" spans="1:9" s="17" customFormat="1" x14ac:dyDescent="0.25">
      <c r="A133" s="70">
        <v>324</v>
      </c>
      <c r="B133" s="27">
        <v>81500520</v>
      </c>
      <c r="C133" s="28">
        <v>45.5</v>
      </c>
      <c r="D133" s="197">
        <v>7.8479999999999999</v>
      </c>
      <c r="E133" s="197">
        <v>7.8479999999999999</v>
      </c>
      <c r="F133" s="189">
        <v>0</v>
      </c>
      <c r="G133" s="190">
        <v>7.4328217851074962E-2</v>
      </c>
      <c r="H133" s="190">
        <v>7.4328217851074962E-2</v>
      </c>
      <c r="I133" s="30"/>
    </row>
    <row r="134" spans="1:9" s="17" customFormat="1" x14ac:dyDescent="0.25">
      <c r="A134" s="70">
        <v>325</v>
      </c>
      <c r="B134" s="27">
        <v>81500446</v>
      </c>
      <c r="C134" s="28">
        <v>52.9</v>
      </c>
      <c r="D134" s="197">
        <v>9.9830000000000005</v>
      </c>
      <c r="E134" s="197">
        <v>10.788</v>
      </c>
      <c r="F134" s="189">
        <v>0.80499999999999972</v>
      </c>
      <c r="G134" s="190">
        <v>8.6416763171909133E-2</v>
      </c>
      <c r="H134" s="190">
        <v>0.89141676317190888</v>
      </c>
      <c r="I134" s="30"/>
    </row>
    <row r="135" spans="1:9" s="17" customFormat="1" x14ac:dyDescent="0.25">
      <c r="A135" s="70">
        <v>326</v>
      </c>
      <c r="B135" s="27">
        <v>81500454</v>
      </c>
      <c r="C135" s="28">
        <v>42.8</v>
      </c>
      <c r="D135" s="197">
        <v>18.913</v>
      </c>
      <c r="E135" s="197">
        <v>19.759</v>
      </c>
      <c r="F135" s="189">
        <v>0.84600000000000009</v>
      </c>
      <c r="G135" s="190">
        <v>6.9917532396175999E-2</v>
      </c>
      <c r="H135" s="190">
        <v>0.91591753239617613</v>
      </c>
      <c r="I135" s="30"/>
    </row>
    <row r="136" spans="1:9" s="17" customFormat="1" x14ac:dyDescent="0.25">
      <c r="A136" s="70">
        <v>327</v>
      </c>
      <c r="B136" s="27">
        <v>81500447</v>
      </c>
      <c r="C136" s="28">
        <v>77.2</v>
      </c>
      <c r="D136" s="197">
        <v>13.442</v>
      </c>
      <c r="E136" s="197">
        <v>13.584</v>
      </c>
      <c r="F136" s="189">
        <v>0.14199999999999946</v>
      </c>
      <c r="G136" s="190">
        <v>0.12611293226599973</v>
      </c>
      <c r="H136" s="190">
        <v>0.26811293226599919</v>
      </c>
      <c r="I136" s="30"/>
    </row>
    <row r="137" spans="1:9" s="17" customFormat="1" x14ac:dyDescent="0.25">
      <c r="A137" s="70">
        <v>328</v>
      </c>
      <c r="B137" s="27">
        <v>81500455</v>
      </c>
      <c r="C137" s="28">
        <v>77.8</v>
      </c>
      <c r="D137" s="197">
        <v>9.99</v>
      </c>
      <c r="E137" s="197">
        <v>10.332000000000001</v>
      </c>
      <c r="F137" s="189">
        <v>0.34200000000000053</v>
      </c>
      <c r="G137" s="190">
        <v>0.1270930845893106</v>
      </c>
      <c r="H137" s="190">
        <v>0.46909308458931109</v>
      </c>
      <c r="I137" s="30"/>
    </row>
    <row r="138" spans="1:9" s="17" customFormat="1" x14ac:dyDescent="0.25">
      <c r="A138" s="70">
        <v>329</v>
      </c>
      <c r="B138" s="27">
        <v>81500453</v>
      </c>
      <c r="C138" s="28">
        <v>47</v>
      </c>
      <c r="D138" s="197">
        <v>11.298999999999999</v>
      </c>
      <c r="E138" s="197">
        <v>11.836</v>
      </c>
      <c r="F138" s="189">
        <v>0.53700000000000081</v>
      </c>
      <c r="G138" s="190">
        <v>7.677859865935216E-2</v>
      </c>
      <c r="H138" s="190">
        <v>0.61377859865935291</v>
      </c>
      <c r="I138" s="30"/>
    </row>
    <row r="139" spans="1:9" s="17" customFormat="1" x14ac:dyDescent="0.25">
      <c r="A139" s="70">
        <v>330</v>
      </c>
      <c r="B139" s="27">
        <v>81500445</v>
      </c>
      <c r="C139" s="28">
        <v>52.1</v>
      </c>
      <c r="D139" s="197">
        <v>1.641</v>
      </c>
      <c r="E139" s="197">
        <v>1.738</v>
      </c>
      <c r="F139" s="189">
        <v>9.6999999999999975E-2</v>
      </c>
      <c r="G139" s="190">
        <v>8.5109893407494627E-2</v>
      </c>
      <c r="H139" s="190">
        <v>0.18210989340749462</v>
      </c>
      <c r="I139" s="30"/>
    </row>
    <row r="140" spans="1:9" s="17" customFormat="1" x14ac:dyDescent="0.25">
      <c r="A140" s="70">
        <v>331</v>
      </c>
      <c r="B140" s="27">
        <v>81500440</v>
      </c>
      <c r="C140" s="28">
        <v>48.3</v>
      </c>
      <c r="D140" s="197">
        <v>5.5709999999999997</v>
      </c>
      <c r="E140" s="197">
        <v>5.7720000000000002</v>
      </c>
      <c r="F140" s="189">
        <v>0.20100000000000051</v>
      </c>
      <c r="G140" s="190">
        <v>7.8902262026525727E-2</v>
      </c>
      <c r="H140" s="190">
        <v>0.27990226202652624</v>
      </c>
      <c r="I140" s="30"/>
    </row>
    <row r="141" spans="1:9" s="17" customFormat="1" x14ac:dyDescent="0.25">
      <c r="A141" s="70">
        <v>332</v>
      </c>
      <c r="B141" s="27">
        <v>81500442</v>
      </c>
      <c r="C141" s="28">
        <v>45</v>
      </c>
      <c r="D141" s="197">
        <v>15.353</v>
      </c>
      <c r="E141" s="197">
        <v>15.888</v>
      </c>
      <c r="F141" s="189">
        <v>0.53500000000000014</v>
      </c>
      <c r="G141" s="190">
        <v>7.3511424248315901E-2</v>
      </c>
      <c r="H141" s="190">
        <v>0.60851142424831606</v>
      </c>
      <c r="I141" s="30"/>
    </row>
    <row r="142" spans="1:9" s="17" customFormat="1" x14ac:dyDescent="0.25">
      <c r="A142" s="70">
        <v>333</v>
      </c>
      <c r="B142" s="27">
        <v>81500441</v>
      </c>
      <c r="C142" s="28">
        <v>64.400000000000006</v>
      </c>
      <c r="D142" s="197">
        <v>16.004999999999999</v>
      </c>
      <c r="E142" s="197">
        <v>16.640999999999998</v>
      </c>
      <c r="F142" s="189">
        <v>0.63599999999999923</v>
      </c>
      <c r="G142" s="190">
        <v>0.10520301603536765</v>
      </c>
      <c r="H142" s="190">
        <v>0.74120301603536687</v>
      </c>
      <c r="I142" s="30"/>
    </row>
    <row r="143" spans="1:9" s="17" customFormat="1" x14ac:dyDescent="0.25">
      <c r="A143" s="70">
        <v>334</v>
      </c>
      <c r="B143" s="27">
        <v>81500443</v>
      </c>
      <c r="C143" s="28">
        <v>35.9</v>
      </c>
      <c r="D143" s="197">
        <v>4.76</v>
      </c>
      <c r="E143" s="197">
        <v>5.1310000000000002</v>
      </c>
      <c r="F143" s="189">
        <v>0.37100000000000044</v>
      </c>
      <c r="G143" s="190">
        <v>5.8645780678100903E-2</v>
      </c>
      <c r="H143" s="190">
        <v>0.42964578067810133</v>
      </c>
      <c r="I143" s="30"/>
    </row>
    <row r="144" spans="1:9" s="17" customFormat="1" x14ac:dyDescent="0.25">
      <c r="A144" s="70">
        <v>335</v>
      </c>
      <c r="B144" s="27">
        <v>81500444</v>
      </c>
      <c r="C144" s="28">
        <v>64.5</v>
      </c>
      <c r="D144" s="197">
        <v>2.5499999999999998</v>
      </c>
      <c r="E144" s="197">
        <v>2.5779999999999998</v>
      </c>
      <c r="F144" s="189">
        <v>2.8000000000000025E-2</v>
      </c>
      <c r="G144" s="190">
        <v>0.10536637475591945</v>
      </c>
      <c r="H144" s="190">
        <v>0.13336637475591948</v>
      </c>
      <c r="I144" s="30"/>
    </row>
    <row r="145" spans="1:9" s="17" customFormat="1" x14ac:dyDescent="0.25">
      <c r="A145" s="70">
        <v>336</v>
      </c>
      <c r="B145" s="27">
        <v>81500450</v>
      </c>
      <c r="C145" s="28">
        <v>45.6</v>
      </c>
      <c r="D145" s="197">
        <v>14.69</v>
      </c>
      <c r="E145" s="197">
        <v>15.406000000000001</v>
      </c>
      <c r="F145" s="189">
        <v>0.71600000000000108</v>
      </c>
      <c r="G145" s="190">
        <v>7.4491576571626777E-2</v>
      </c>
      <c r="H145" s="190">
        <v>0.79049157657162783</v>
      </c>
      <c r="I145" s="30"/>
    </row>
    <row r="146" spans="1:9" s="17" customFormat="1" x14ac:dyDescent="0.25">
      <c r="A146" s="70">
        <v>337</v>
      </c>
      <c r="B146" s="27">
        <v>81500430</v>
      </c>
      <c r="C146" s="28">
        <v>53</v>
      </c>
      <c r="D146" s="197">
        <v>11.254</v>
      </c>
      <c r="E146" s="197">
        <v>11.929</v>
      </c>
      <c r="F146" s="189">
        <v>0.67500000000000071</v>
      </c>
      <c r="G146" s="190">
        <v>8.6580121892460948E-2</v>
      </c>
      <c r="H146" s="190">
        <v>0.7615801218924616</v>
      </c>
      <c r="I146" s="30"/>
    </row>
    <row r="147" spans="1:9" s="17" customFormat="1" x14ac:dyDescent="0.25">
      <c r="A147" s="70">
        <v>338</v>
      </c>
      <c r="B147" s="27">
        <v>81500498</v>
      </c>
      <c r="C147" s="28">
        <v>43</v>
      </c>
      <c r="D147" s="197">
        <v>0.19500000000000001</v>
      </c>
      <c r="E147" s="197">
        <v>0.19500000000000001</v>
      </c>
      <c r="F147" s="189">
        <v>0</v>
      </c>
      <c r="G147" s="190">
        <v>7.0244249837279643E-2</v>
      </c>
      <c r="H147" s="190">
        <v>7.0244249837279643E-2</v>
      </c>
    </row>
    <row r="148" spans="1:9" s="17" customFormat="1" x14ac:dyDescent="0.25">
      <c r="A148" s="70">
        <v>339</v>
      </c>
      <c r="B148" s="27">
        <v>81500492</v>
      </c>
      <c r="C148" s="28">
        <v>77.599999999999994</v>
      </c>
      <c r="D148" s="197">
        <v>17.513999999999999</v>
      </c>
      <c r="E148" s="197">
        <v>18.129000000000001</v>
      </c>
      <c r="F148" s="189">
        <v>0.61500000000000199</v>
      </c>
      <c r="G148" s="190">
        <v>0.12676636714820697</v>
      </c>
      <c r="H148" s="190">
        <v>0.74176636714820898</v>
      </c>
      <c r="I148" s="30"/>
    </row>
    <row r="149" spans="1:9" s="17" customFormat="1" x14ac:dyDescent="0.25">
      <c r="A149" s="70">
        <v>340</v>
      </c>
      <c r="B149" s="27">
        <v>81500502</v>
      </c>
      <c r="C149" s="28">
        <v>77.599999999999994</v>
      </c>
      <c r="D149" s="197">
        <v>25.303000000000001</v>
      </c>
      <c r="E149" s="197">
        <v>26.265999999999998</v>
      </c>
      <c r="F149" s="189">
        <v>0.96299999999999741</v>
      </c>
      <c r="G149" s="190">
        <v>0.12676636714820697</v>
      </c>
      <c r="H149" s="190">
        <v>1.0897663671482043</v>
      </c>
      <c r="I149" s="30"/>
    </row>
    <row r="150" spans="1:9" s="17" customFormat="1" x14ac:dyDescent="0.25">
      <c r="A150" s="70">
        <v>341</v>
      </c>
      <c r="B150" s="27">
        <v>81500503</v>
      </c>
      <c r="C150" s="28">
        <v>47.3</v>
      </c>
      <c r="D150" s="197">
        <v>8.86</v>
      </c>
      <c r="E150" s="197">
        <v>9.4870000000000001</v>
      </c>
      <c r="F150" s="189">
        <v>0.62700000000000067</v>
      </c>
      <c r="G150" s="190">
        <v>7.7268674821007591E-2</v>
      </c>
      <c r="H150" s="190">
        <v>0.7042686748210083</v>
      </c>
      <c r="I150" s="30"/>
    </row>
    <row r="151" spans="1:9" s="17" customFormat="1" x14ac:dyDescent="0.25">
      <c r="A151" s="70">
        <v>342</v>
      </c>
      <c r="B151" s="27">
        <v>81500437</v>
      </c>
      <c r="C151" s="28">
        <v>51.9</v>
      </c>
      <c r="D151" s="197">
        <v>1.254</v>
      </c>
      <c r="E151" s="197">
        <v>1.284</v>
      </c>
      <c r="F151" s="189">
        <v>3.0000000000000027E-2</v>
      </c>
      <c r="G151" s="190">
        <v>8.4783175966390997E-2</v>
      </c>
      <c r="H151" s="190">
        <v>0.11478317596639102</v>
      </c>
      <c r="I151" s="30"/>
    </row>
    <row r="152" spans="1:9" s="17" customFormat="1" x14ac:dyDescent="0.25">
      <c r="A152" s="70">
        <v>343</v>
      </c>
      <c r="B152" s="27">
        <v>81500429</v>
      </c>
      <c r="C152" s="28">
        <v>48</v>
      </c>
      <c r="D152" s="197">
        <v>5.2149999999999999</v>
      </c>
      <c r="E152" s="197">
        <v>5.2149999999999999</v>
      </c>
      <c r="F152" s="189">
        <v>0</v>
      </c>
      <c r="G152" s="190">
        <v>7.8412185864870296E-2</v>
      </c>
      <c r="H152" s="190">
        <v>7.8412185864870296E-2</v>
      </c>
      <c r="I152" s="30"/>
    </row>
    <row r="153" spans="1:9" s="17" customFormat="1" x14ac:dyDescent="0.25">
      <c r="A153" s="70">
        <v>344</v>
      </c>
      <c r="B153" s="27">
        <v>81500439</v>
      </c>
      <c r="C153" s="28">
        <v>45</v>
      </c>
      <c r="D153" s="197">
        <v>2.6179999999999999</v>
      </c>
      <c r="E153" s="197">
        <v>2.911</v>
      </c>
      <c r="F153" s="189">
        <v>0.29300000000000015</v>
      </c>
      <c r="G153" s="190">
        <v>7.3511424248315901E-2</v>
      </c>
      <c r="H153" s="190">
        <v>0.36651142424831606</v>
      </c>
      <c r="I153" s="30"/>
    </row>
    <row r="154" spans="1:9" s="17" customFormat="1" x14ac:dyDescent="0.25">
      <c r="A154" s="70">
        <v>345</v>
      </c>
      <c r="B154" s="27">
        <v>81500496</v>
      </c>
      <c r="C154" s="28">
        <v>64.099999999999994</v>
      </c>
      <c r="D154" s="197">
        <v>8.0239999999999991</v>
      </c>
      <c r="E154" s="197">
        <v>8.2509999999999994</v>
      </c>
      <c r="F154" s="189">
        <v>0.22700000000000031</v>
      </c>
      <c r="G154" s="190">
        <v>0.10471293987371219</v>
      </c>
      <c r="H154" s="190">
        <v>0.33171293987371253</v>
      </c>
      <c r="I154" s="30"/>
    </row>
    <row r="155" spans="1:9" s="17" customFormat="1" x14ac:dyDescent="0.25">
      <c r="A155" s="70">
        <v>346</v>
      </c>
      <c r="B155" s="80">
        <v>81500500</v>
      </c>
      <c r="C155" s="28">
        <v>36.1</v>
      </c>
      <c r="D155" s="197">
        <v>6.9379999999999997</v>
      </c>
      <c r="E155" s="197">
        <v>7.3860000000000001</v>
      </c>
      <c r="F155" s="189">
        <v>0.4480000000000004</v>
      </c>
      <c r="G155" s="190">
        <v>5.8972498119204533E-2</v>
      </c>
      <c r="H155" s="190">
        <v>0.50697249811920497</v>
      </c>
      <c r="I155" s="30"/>
    </row>
    <row r="156" spans="1:9" s="17" customFormat="1" x14ac:dyDescent="0.25">
      <c r="A156" s="70">
        <v>347</v>
      </c>
      <c r="B156" s="80">
        <v>81500501</v>
      </c>
      <c r="C156" s="28">
        <v>64.8</v>
      </c>
      <c r="D156" s="197">
        <v>11.429</v>
      </c>
      <c r="E156" s="197">
        <v>12.01</v>
      </c>
      <c r="F156" s="189">
        <v>0.58099999999999952</v>
      </c>
      <c r="G156" s="190">
        <v>0.1058564509175749</v>
      </c>
      <c r="H156" s="190">
        <v>0.68685645091757441</v>
      </c>
      <c r="I156" s="30"/>
    </row>
    <row r="157" spans="1:9" s="17" customFormat="1" x14ac:dyDescent="0.25">
      <c r="A157" s="70">
        <v>348</v>
      </c>
      <c r="B157" s="80">
        <v>81500497</v>
      </c>
      <c r="C157" s="28">
        <v>45.6</v>
      </c>
      <c r="D157" s="197">
        <v>19.431999999999999</v>
      </c>
      <c r="E157" s="197">
        <v>20.170000000000002</v>
      </c>
      <c r="F157" s="189">
        <v>0.7380000000000031</v>
      </c>
      <c r="G157" s="190">
        <v>7.4491576571626777E-2</v>
      </c>
      <c r="H157" s="190">
        <v>0.81249157657162985</v>
      </c>
      <c r="I157" s="30"/>
    </row>
    <row r="158" spans="1:9" s="17" customFormat="1" x14ac:dyDescent="0.25">
      <c r="A158" s="70">
        <v>349</v>
      </c>
      <c r="B158" s="80">
        <v>81500490</v>
      </c>
      <c r="C158" s="28">
        <v>53.1</v>
      </c>
      <c r="D158" s="197">
        <v>8.0760000000000005</v>
      </c>
      <c r="E158" s="197">
        <v>8.6739999999999995</v>
      </c>
      <c r="F158" s="189">
        <v>0.59799999999999898</v>
      </c>
      <c r="G158" s="190">
        <v>8.6743480613012763E-2</v>
      </c>
      <c r="H158" s="190">
        <v>0.68474348061301171</v>
      </c>
      <c r="I158" s="30"/>
    </row>
    <row r="159" spans="1:9" s="17" customFormat="1" x14ac:dyDescent="0.25">
      <c r="A159" s="70">
        <v>350</v>
      </c>
      <c r="B159" s="80">
        <v>81500495</v>
      </c>
      <c r="C159" s="28">
        <v>42.9</v>
      </c>
      <c r="D159" s="197">
        <v>16.207999999999998</v>
      </c>
      <c r="E159" s="197">
        <v>16.806999999999999</v>
      </c>
      <c r="F159" s="189">
        <v>0.5990000000000002</v>
      </c>
      <c r="G159" s="190">
        <v>7.0080891116727828E-2</v>
      </c>
      <c r="H159" s="190">
        <v>0.66908089111672808</v>
      </c>
      <c r="I159" s="30"/>
    </row>
    <row r="160" spans="1:9" s="17" customFormat="1" x14ac:dyDescent="0.25">
      <c r="A160" s="70">
        <v>351</v>
      </c>
      <c r="B160" s="80">
        <v>81500494</v>
      </c>
      <c r="C160" s="28">
        <v>77.5</v>
      </c>
      <c r="D160" s="197">
        <v>23.305</v>
      </c>
      <c r="E160" s="197">
        <v>24.323</v>
      </c>
      <c r="F160" s="189">
        <v>1.0180000000000007</v>
      </c>
      <c r="G160" s="190">
        <v>0.12660300842765515</v>
      </c>
      <c r="H160" s="190">
        <v>1.1446030084276559</v>
      </c>
      <c r="I160" s="30"/>
    </row>
    <row r="161" spans="1:9" s="17" customFormat="1" x14ac:dyDescent="0.25">
      <c r="A161" s="70">
        <v>352</v>
      </c>
      <c r="B161" s="27">
        <v>81500491</v>
      </c>
      <c r="C161" s="28">
        <v>77.8</v>
      </c>
      <c r="D161" s="197">
        <v>6.2919999999999998</v>
      </c>
      <c r="E161" s="197">
        <v>6.6269999999999998</v>
      </c>
      <c r="F161" s="189">
        <v>0.33499999999999996</v>
      </c>
      <c r="G161" s="190">
        <v>0.1270930845893106</v>
      </c>
      <c r="H161" s="190">
        <v>0.46209308458931053</v>
      </c>
      <c r="I161" s="30"/>
    </row>
    <row r="162" spans="1:9" s="17" customFormat="1" x14ac:dyDescent="0.25">
      <c r="A162" s="70">
        <v>353</v>
      </c>
      <c r="B162" s="27">
        <v>81500489</v>
      </c>
      <c r="C162" s="28">
        <v>46.7</v>
      </c>
      <c r="D162" s="197">
        <v>9.9719999999999995</v>
      </c>
      <c r="E162" s="197">
        <v>10.237</v>
      </c>
      <c r="F162" s="189">
        <v>0.26500000000000057</v>
      </c>
      <c r="G162" s="190">
        <v>7.6288522497696729E-2</v>
      </c>
      <c r="H162" s="190">
        <v>0.34128852249769731</v>
      </c>
      <c r="I162" s="30"/>
    </row>
    <row r="163" spans="1:9" s="17" customFormat="1" x14ac:dyDescent="0.25">
      <c r="A163" s="70">
        <v>354</v>
      </c>
      <c r="B163" s="27">
        <v>81500488</v>
      </c>
      <c r="C163" s="28">
        <v>51.9</v>
      </c>
      <c r="D163" s="197">
        <v>7.5090000000000003</v>
      </c>
      <c r="E163" s="197">
        <v>7.6749999999999998</v>
      </c>
      <c r="F163" s="189">
        <v>0.16599999999999948</v>
      </c>
      <c r="G163" s="190">
        <v>8.4783175966390997E-2</v>
      </c>
      <c r="H163" s="190">
        <v>0.25078317596639049</v>
      </c>
      <c r="I163" s="30"/>
    </row>
    <row r="164" spans="1:9" s="17" customFormat="1" x14ac:dyDescent="0.25">
      <c r="A164" s="70">
        <v>355</v>
      </c>
      <c r="B164" s="27">
        <v>81500499</v>
      </c>
      <c r="C164" s="28">
        <v>48</v>
      </c>
      <c r="D164" s="197">
        <v>3.613</v>
      </c>
      <c r="E164" s="197">
        <v>3.6509999999999998</v>
      </c>
      <c r="F164" s="189">
        <v>3.7999999999999812E-2</v>
      </c>
      <c r="G164" s="190">
        <v>7.8412185864870296E-2</v>
      </c>
      <c r="H164" s="190">
        <v>0.11641218586487011</v>
      </c>
      <c r="I164" s="30"/>
    </row>
    <row r="165" spans="1:9" s="17" customFormat="1" x14ac:dyDescent="0.25">
      <c r="A165" s="70">
        <v>356</v>
      </c>
      <c r="B165" s="27">
        <v>81500493</v>
      </c>
      <c r="C165" s="28">
        <v>44.8</v>
      </c>
      <c r="D165" s="197">
        <v>4.1909999999999998</v>
      </c>
      <c r="E165" s="197">
        <v>4.5129999999999999</v>
      </c>
      <c r="F165" s="189">
        <v>0.32200000000000006</v>
      </c>
      <c r="G165" s="190">
        <v>7.3184706807212271E-2</v>
      </c>
      <c r="H165" s="190">
        <v>0.39518470680721235</v>
      </c>
      <c r="I165" s="30"/>
    </row>
    <row r="166" spans="1:9" s="17" customFormat="1" x14ac:dyDescent="0.25">
      <c r="A166" s="70">
        <v>357</v>
      </c>
      <c r="B166" s="27">
        <v>81500434</v>
      </c>
      <c r="C166" s="28">
        <v>64.2</v>
      </c>
      <c r="D166" s="197">
        <v>11.304</v>
      </c>
      <c r="E166" s="197">
        <v>11.632999999999999</v>
      </c>
      <c r="F166" s="189">
        <v>0.32899999999999885</v>
      </c>
      <c r="G166" s="190">
        <v>0.10487629859426402</v>
      </c>
      <c r="H166" s="190">
        <v>0.43387629859426285</v>
      </c>
      <c r="I166" s="30"/>
    </row>
    <row r="167" spans="1:9" s="17" customFormat="1" x14ac:dyDescent="0.25">
      <c r="A167" s="70">
        <v>358</v>
      </c>
      <c r="B167" s="27">
        <v>81500436</v>
      </c>
      <c r="C167" s="28">
        <v>36.1</v>
      </c>
      <c r="D167" s="197">
        <v>2.2250000000000001</v>
      </c>
      <c r="E167" s="197">
        <v>2.2250000000000001</v>
      </c>
      <c r="F167" s="189">
        <v>0</v>
      </c>
      <c r="G167" s="190">
        <v>5.8972498119204533E-2</v>
      </c>
      <c r="H167" s="190">
        <v>5.8972498119204533E-2</v>
      </c>
      <c r="I167" s="30"/>
    </row>
    <row r="168" spans="1:9" s="17" customFormat="1" x14ac:dyDescent="0.25">
      <c r="A168" s="70">
        <v>359</v>
      </c>
      <c r="B168" s="27">
        <v>81500431</v>
      </c>
      <c r="C168" s="28">
        <v>64.7</v>
      </c>
      <c r="D168" s="197">
        <v>11.055</v>
      </c>
      <c r="E168" s="197">
        <v>11.222</v>
      </c>
      <c r="F168" s="189">
        <v>0.16699999999999982</v>
      </c>
      <c r="G168" s="190">
        <v>0.10569309219702308</v>
      </c>
      <c r="H168" s="190">
        <v>0.27269309219702287</v>
      </c>
      <c r="I168" s="30"/>
    </row>
    <row r="169" spans="1:9" s="17" customFormat="1" x14ac:dyDescent="0.25">
      <c r="A169" s="70">
        <v>360</v>
      </c>
      <c r="B169" s="27">
        <v>81500425</v>
      </c>
      <c r="C169" s="28">
        <v>45.5</v>
      </c>
      <c r="D169" s="197">
        <v>13.47</v>
      </c>
      <c r="E169" s="197">
        <v>13.728999999999999</v>
      </c>
      <c r="F169" s="189">
        <v>0.25899999999999856</v>
      </c>
      <c r="G169" s="190">
        <v>7.4328217851074962E-2</v>
      </c>
      <c r="H169" s="190">
        <v>0.33332821785107353</v>
      </c>
      <c r="I169" s="30"/>
    </row>
    <row r="170" spans="1:9" s="17" customFormat="1" x14ac:dyDescent="0.25">
      <c r="A170" s="70">
        <v>361</v>
      </c>
      <c r="B170" s="27">
        <v>81500470</v>
      </c>
      <c r="C170" s="28">
        <v>53.2</v>
      </c>
      <c r="D170" s="197">
        <v>0.68700000000000006</v>
      </c>
      <c r="E170" s="197">
        <v>0.81399999999999995</v>
      </c>
      <c r="F170" s="189">
        <v>0.12699999999999989</v>
      </c>
      <c r="G170" s="190">
        <v>8.6906839333564578E-2</v>
      </c>
      <c r="H170" s="190">
        <v>0.21390683933356447</v>
      </c>
      <c r="I170" s="30"/>
    </row>
    <row r="171" spans="1:9" s="17" customFormat="1" x14ac:dyDescent="0.25">
      <c r="A171" s="70">
        <v>362</v>
      </c>
      <c r="B171" s="27">
        <v>81500461</v>
      </c>
      <c r="C171" s="28">
        <v>42.9</v>
      </c>
      <c r="D171" s="197">
        <v>13.194000000000001</v>
      </c>
      <c r="E171" s="197">
        <v>13.742000000000001</v>
      </c>
      <c r="F171" s="189">
        <v>0.54800000000000004</v>
      </c>
      <c r="G171" s="190">
        <v>7.0080891116727828E-2</v>
      </c>
      <c r="H171" s="190">
        <v>0.61808089111672793</v>
      </c>
      <c r="I171" s="30"/>
    </row>
    <row r="172" spans="1:9" s="17" customFormat="1" x14ac:dyDescent="0.25">
      <c r="A172" s="70">
        <v>363</v>
      </c>
      <c r="B172" s="27">
        <v>81500469</v>
      </c>
      <c r="C172" s="28">
        <v>78.2</v>
      </c>
      <c r="D172" s="197">
        <v>5.82</v>
      </c>
      <c r="E172" s="197">
        <v>6.6040000000000001</v>
      </c>
      <c r="F172" s="189">
        <v>0.78399999999999981</v>
      </c>
      <c r="G172" s="190">
        <v>0.12774651947151786</v>
      </c>
      <c r="H172" s="190">
        <v>0.91174651947151764</v>
      </c>
      <c r="I172" s="30"/>
    </row>
    <row r="173" spans="1:9" s="17" customFormat="1" x14ac:dyDescent="0.25">
      <c r="A173" s="70">
        <v>364</v>
      </c>
      <c r="B173" s="27">
        <v>81500464</v>
      </c>
      <c r="C173" s="28">
        <v>77.7</v>
      </c>
      <c r="D173" s="197">
        <v>2.4940000000000002</v>
      </c>
      <c r="E173" s="197">
        <v>2.8820000000000001</v>
      </c>
      <c r="F173" s="189">
        <v>0.3879999999999999</v>
      </c>
      <c r="G173" s="190">
        <v>0.12692972586875878</v>
      </c>
      <c r="H173" s="190">
        <v>0.51492972586875863</v>
      </c>
      <c r="I173" s="30"/>
    </row>
    <row r="174" spans="1:9" s="17" customFormat="1" x14ac:dyDescent="0.25">
      <c r="A174" s="70">
        <v>365</v>
      </c>
      <c r="B174" s="27">
        <v>81500468</v>
      </c>
      <c r="C174" s="28">
        <v>47</v>
      </c>
      <c r="D174" s="197">
        <v>7.758</v>
      </c>
      <c r="E174" s="197">
        <v>8.01</v>
      </c>
      <c r="F174" s="189">
        <v>0.25199999999999978</v>
      </c>
      <c r="G174" s="190">
        <v>7.677859865935216E-2</v>
      </c>
      <c r="H174" s="190">
        <v>0.32877859865935194</v>
      </c>
      <c r="I174" s="30"/>
    </row>
    <row r="175" spans="1:9" s="17" customFormat="1" x14ac:dyDescent="0.25">
      <c r="A175" s="70">
        <v>366</v>
      </c>
      <c r="B175" s="27">
        <v>81500466</v>
      </c>
      <c r="C175" s="28">
        <v>52</v>
      </c>
      <c r="D175" s="197">
        <v>1.296</v>
      </c>
      <c r="E175" s="197">
        <v>1.296</v>
      </c>
      <c r="F175" s="189">
        <v>0</v>
      </c>
      <c r="G175" s="190">
        <v>8.4946534686942812E-2</v>
      </c>
      <c r="H175" s="190">
        <v>8.4946534686942812E-2</v>
      </c>
      <c r="I175" s="30"/>
    </row>
    <row r="176" spans="1:9" s="17" customFormat="1" x14ac:dyDescent="0.25">
      <c r="A176" s="70">
        <v>367</v>
      </c>
      <c r="B176" s="27">
        <v>81500463</v>
      </c>
      <c r="C176" s="28">
        <v>48</v>
      </c>
      <c r="D176" s="197">
        <v>11.553000000000001</v>
      </c>
      <c r="E176" s="197">
        <v>12.335000000000001</v>
      </c>
      <c r="F176" s="189">
        <v>0.78200000000000003</v>
      </c>
      <c r="G176" s="190">
        <v>7.8412185864870296E-2</v>
      </c>
      <c r="H176" s="190">
        <v>0.86041218586487034</v>
      </c>
      <c r="I176" s="30"/>
    </row>
    <row r="177" spans="1:9" s="17" customFormat="1" x14ac:dyDescent="0.25">
      <c r="A177" s="70">
        <v>368</v>
      </c>
      <c r="B177" s="27">
        <v>81500458</v>
      </c>
      <c r="C177" s="28">
        <v>44.8</v>
      </c>
      <c r="D177" s="197">
        <v>15.433</v>
      </c>
      <c r="E177" s="197">
        <v>15.792999999999999</v>
      </c>
      <c r="F177" s="189">
        <v>0.35999999999999943</v>
      </c>
      <c r="G177" s="190">
        <v>7.3184706807212271E-2</v>
      </c>
      <c r="H177" s="190">
        <v>0.43318470680721172</v>
      </c>
      <c r="I177" s="30"/>
    </row>
    <row r="178" spans="1:9" s="17" customFormat="1" x14ac:dyDescent="0.25">
      <c r="A178" s="70">
        <v>369</v>
      </c>
      <c r="B178" s="27">
        <v>81500471</v>
      </c>
      <c r="C178" s="28">
        <v>64.400000000000006</v>
      </c>
      <c r="D178" s="197">
        <v>14.599</v>
      </c>
      <c r="E178" s="197">
        <v>15.257999999999999</v>
      </c>
      <c r="F178" s="189">
        <v>0.65899999999999892</v>
      </c>
      <c r="G178" s="190">
        <v>0.10520301603536765</v>
      </c>
      <c r="H178" s="190">
        <v>0.76420301603536656</v>
      </c>
      <c r="I178" s="30"/>
    </row>
    <row r="179" spans="1:9" s="17" customFormat="1" x14ac:dyDescent="0.25">
      <c r="A179" s="70">
        <v>370</v>
      </c>
      <c r="B179" s="27">
        <v>81500459</v>
      </c>
      <c r="C179" s="28">
        <v>36.200000000000003</v>
      </c>
      <c r="D179" s="197">
        <v>8.2349999999999994</v>
      </c>
      <c r="E179" s="197">
        <v>8.3539999999999992</v>
      </c>
      <c r="F179" s="189">
        <v>0.11899999999999977</v>
      </c>
      <c r="G179" s="190">
        <v>5.9135856839756348E-2</v>
      </c>
      <c r="H179" s="190">
        <v>0.17813585683975613</v>
      </c>
      <c r="I179" s="30"/>
    </row>
    <row r="180" spans="1:9" s="17" customFormat="1" x14ac:dyDescent="0.25">
      <c r="A180" s="70">
        <v>371</v>
      </c>
      <c r="B180" s="27">
        <v>81500467</v>
      </c>
      <c r="C180" s="28">
        <v>64.599999999999994</v>
      </c>
      <c r="D180" s="197">
        <v>13.959</v>
      </c>
      <c r="E180" s="197">
        <v>14.478999999999999</v>
      </c>
      <c r="F180" s="189">
        <v>0.51999999999999957</v>
      </c>
      <c r="G180" s="190">
        <v>0.10552973347647127</v>
      </c>
      <c r="H180" s="190">
        <v>0.62552973347647089</v>
      </c>
      <c r="I180" s="30"/>
    </row>
    <row r="181" spans="1:9" s="17" customFormat="1" x14ac:dyDescent="0.25">
      <c r="A181" s="70">
        <v>372</v>
      </c>
      <c r="B181" s="27">
        <v>81500462</v>
      </c>
      <c r="C181" s="28">
        <v>45.8</v>
      </c>
      <c r="D181" s="197">
        <v>9.8829999999999991</v>
      </c>
      <c r="E181" s="197">
        <v>10.55</v>
      </c>
      <c r="F181" s="189">
        <v>0.66700000000000159</v>
      </c>
      <c r="G181" s="190">
        <v>7.4818294012730394E-2</v>
      </c>
      <c r="H181" s="190">
        <v>0.74181829401273203</v>
      </c>
      <c r="I181" s="30"/>
    </row>
    <row r="182" spans="1:9" s="17" customFormat="1" x14ac:dyDescent="0.25">
      <c r="A182" s="70">
        <v>373</v>
      </c>
      <c r="B182" s="27">
        <v>81500396</v>
      </c>
      <c r="C182" s="28">
        <v>53.1</v>
      </c>
      <c r="D182" s="197">
        <v>16.065000000000001</v>
      </c>
      <c r="E182" s="197">
        <v>16.625</v>
      </c>
      <c r="F182" s="189">
        <v>0.55999999999999872</v>
      </c>
      <c r="G182" s="190">
        <v>8.6743480613012763E-2</v>
      </c>
      <c r="H182" s="190">
        <v>0.64674348061301146</v>
      </c>
      <c r="I182" s="30"/>
    </row>
    <row r="183" spans="1:9" s="17" customFormat="1" x14ac:dyDescent="0.25">
      <c r="A183" s="70">
        <v>374</v>
      </c>
      <c r="B183" s="27">
        <v>81500404</v>
      </c>
      <c r="C183" s="28">
        <v>43</v>
      </c>
      <c r="D183" s="197">
        <v>2.226</v>
      </c>
      <c r="E183" s="197">
        <v>2.3250000000000002</v>
      </c>
      <c r="F183" s="189">
        <v>9.9000000000000199E-2</v>
      </c>
      <c r="G183" s="190">
        <v>7.0244249837279643E-2</v>
      </c>
      <c r="H183" s="190">
        <v>0.16924424983727984</v>
      </c>
      <c r="I183" s="30"/>
    </row>
    <row r="184" spans="1:9" s="17" customFormat="1" x14ac:dyDescent="0.25">
      <c r="A184" s="70">
        <v>375</v>
      </c>
      <c r="B184" s="27">
        <v>81500400</v>
      </c>
      <c r="C184" s="28">
        <v>77.400000000000006</v>
      </c>
      <c r="D184" s="197">
        <v>23.501000000000001</v>
      </c>
      <c r="E184" s="197">
        <v>24.167000000000002</v>
      </c>
      <c r="F184" s="189">
        <v>0.66600000000000037</v>
      </c>
      <c r="G184" s="190">
        <v>0.12643964970710336</v>
      </c>
      <c r="H184" s="190">
        <v>0.79243964970710379</v>
      </c>
      <c r="I184" s="30"/>
    </row>
    <row r="185" spans="1:9" s="17" customFormat="1" x14ac:dyDescent="0.25">
      <c r="A185" s="70">
        <v>376</v>
      </c>
      <c r="B185" s="27">
        <v>81500401</v>
      </c>
      <c r="C185" s="28">
        <v>78.2</v>
      </c>
      <c r="D185" s="197">
        <v>20.204000000000001</v>
      </c>
      <c r="E185" s="197">
        <v>20.855</v>
      </c>
      <c r="F185" s="189">
        <v>0.6509999999999998</v>
      </c>
      <c r="G185" s="190">
        <v>0.12774651947151786</v>
      </c>
      <c r="H185" s="190">
        <v>0.77874651947151763</v>
      </c>
      <c r="I185" s="30"/>
    </row>
    <row r="186" spans="1:9" s="17" customFormat="1" x14ac:dyDescent="0.25">
      <c r="A186" s="70">
        <v>377</v>
      </c>
      <c r="B186" s="27">
        <v>81500405</v>
      </c>
      <c r="C186" s="28">
        <v>46.8</v>
      </c>
      <c r="D186" s="197">
        <v>9.26</v>
      </c>
      <c r="E186" s="197">
        <v>9.56</v>
      </c>
      <c r="F186" s="189">
        <v>0.30000000000000071</v>
      </c>
      <c r="G186" s="190">
        <v>7.645188121824853E-2</v>
      </c>
      <c r="H186" s="190">
        <v>0.37645188121824924</v>
      </c>
      <c r="I186" s="30"/>
    </row>
    <row r="187" spans="1:9" s="17" customFormat="1" x14ac:dyDescent="0.25">
      <c r="A187" s="70">
        <v>378</v>
      </c>
      <c r="B187" s="27">
        <v>81500406</v>
      </c>
      <c r="C187" s="28">
        <v>52</v>
      </c>
      <c r="D187" s="197">
        <v>4.1000000000000002E-2</v>
      </c>
      <c r="E187" s="197">
        <v>4.1000000000000002E-2</v>
      </c>
      <c r="F187" s="189">
        <v>0</v>
      </c>
      <c r="G187" s="190">
        <v>8.4946534686942812E-2</v>
      </c>
      <c r="H187" s="190">
        <v>8.4946534686942812E-2</v>
      </c>
      <c r="I187" s="30"/>
    </row>
    <row r="188" spans="1:9" s="17" customFormat="1" x14ac:dyDescent="0.25">
      <c r="A188" s="70">
        <v>379</v>
      </c>
      <c r="B188" s="27">
        <v>81500392</v>
      </c>
      <c r="C188" s="28">
        <v>48.3</v>
      </c>
      <c r="D188" s="197">
        <v>2.198</v>
      </c>
      <c r="E188" s="197">
        <v>2.327</v>
      </c>
      <c r="F188" s="189">
        <v>0.129</v>
      </c>
      <c r="G188" s="190">
        <v>7.8902262026525727E-2</v>
      </c>
      <c r="H188" s="190">
        <v>0.20790226202652573</v>
      </c>
      <c r="I188" s="30"/>
    </row>
    <row r="189" spans="1:9" s="17" customFormat="1" x14ac:dyDescent="0.25">
      <c r="A189" s="70">
        <v>380</v>
      </c>
      <c r="B189" s="27">
        <v>81500407</v>
      </c>
      <c r="C189" s="28">
        <v>44.7</v>
      </c>
      <c r="D189" s="197">
        <v>9.2439999999999998</v>
      </c>
      <c r="E189" s="197">
        <v>9.7260000000000009</v>
      </c>
      <c r="F189" s="189">
        <v>0.48200000000000109</v>
      </c>
      <c r="G189" s="190">
        <v>7.302134808666047E-2</v>
      </c>
      <c r="H189" s="190">
        <v>0.55502134808666159</v>
      </c>
      <c r="I189" s="30"/>
    </row>
    <row r="190" spans="1:9" s="17" customFormat="1" x14ac:dyDescent="0.25">
      <c r="A190" s="70">
        <v>381</v>
      </c>
      <c r="B190" s="27">
        <v>81500456</v>
      </c>
      <c r="C190" s="28">
        <v>64.400000000000006</v>
      </c>
      <c r="D190" s="197">
        <v>8.1110000000000007</v>
      </c>
      <c r="E190" s="197">
        <v>8.2680000000000007</v>
      </c>
      <c r="F190" s="189">
        <v>0.15700000000000003</v>
      </c>
      <c r="G190" s="190">
        <v>0.10520301603536765</v>
      </c>
      <c r="H190" s="190">
        <v>0.26220301603536766</v>
      </c>
      <c r="I190" s="30"/>
    </row>
    <row r="191" spans="1:9" s="17" customFormat="1" x14ac:dyDescent="0.25">
      <c r="A191" s="70">
        <v>382</v>
      </c>
      <c r="B191" s="27">
        <v>81500460</v>
      </c>
      <c r="C191" s="28">
        <v>36</v>
      </c>
      <c r="D191" s="197">
        <v>3.05</v>
      </c>
      <c r="E191" s="197">
        <v>3.097</v>
      </c>
      <c r="F191" s="189">
        <v>4.7000000000000153E-2</v>
      </c>
      <c r="G191" s="190">
        <v>5.8809139398652718E-2</v>
      </c>
      <c r="H191" s="190">
        <v>0.10580913939865287</v>
      </c>
      <c r="I191" s="30"/>
    </row>
    <row r="192" spans="1:9" s="17" customFormat="1" x14ac:dyDescent="0.25">
      <c r="A192" s="70">
        <v>383</v>
      </c>
      <c r="B192" s="27">
        <v>81500465</v>
      </c>
      <c r="C192" s="28">
        <v>65</v>
      </c>
      <c r="D192" s="197">
        <v>6.3410000000000002</v>
      </c>
      <c r="E192" s="197">
        <v>6.5010000000000003</v>
      </c>
      <c r="F192" s="189">
        <v>0.16000000000000014</v>
      </c>
      <c r="G192" s="190">
        <v>0.10618316835867853</v>
      </c>
      <c r="H192" s="190">
        <v>0.26618316835867867</v>
      </c>
      <c r="I192" s="30"/>
    </row>
    <row r="193" spans="1:9" s="17" customFormat="1" x14ac:dyDescent="0.25">
      <c r="A193" s="70">
        <v>384</v>
      </c>
      <c r="B193" s="27">
        <v>81500457</v>
      </c>
      <c r="C193" s="28">
        <v>45.9</v>
      </c>
      <c r="D193" s="197">
        <v>2.496</v>
      </c>
      <c r="E193" s="197">
        <v>2.5129999999999999</v>
      </c>
      <c r="F193" s="189">
        <v>1.6999999999999904E-2</v>
      </c>
      <c r="G193" s="190">
        <v>7.4981652733282209E-2</v>
      </c>
      <c r="H193" s="190">
        <v>9.1981652733282113E-2</v>
      </c>
      <c r="I193" s="30"/>
    </row>
    <row r="194" spans="1:9" s="17" customFormat="1" x14ac:dyDescent="0.25">
      <c r="A194" s="70">
        <v>385</v>
      </c>
      <c r="B194" s="27">
        <v>81500395</v>
      </c>
      <c r="C194" s="28">
        <v>53.2</v>
      </c>
      <c r="D194" s="197">
        <v>20.030999999999999</v>
      </c>
      <c r="E194" s="197">
        <v>20.809000000000001</v>
      </c>
      <c r="F194" s="189">
        <v>0.77800000000000225</v>
      </c>
      <c r="G194" s="190">
        <v>8.6906839333564578E-2</v>
      </c>
      <c r="H194" s="190">
        <v>0.86490683933356682</v>
      </c>
      <c r="I194" s="30"/>
    </row>
    <row r="195" spans="1:9" s="17" customFormat="1" x14ac:dyDescent="0.25">
      <c r="A195" s="70">
        <v>386</v>
      </c>
      <c r="B195" s="27">
        <v>81500475</v>
      </c>
      <c r="C195" s="28">
        <v>43</v>
      </c>
      <c r="D195" s="197">
        <v>15.253</v>
      </c>
      <c r="E195" s="197">
        <v>16.007000000000001</v>
      </c>
      <c r="F195" s="189">
        <v>0.75400000000000134</v>
      </c>
      <c r="G195" s="190">
        <v>7.0244249837279643E-2</v>
      </c>
      <c r="H195" s="190">
        <v>0.82424424983728095</v>
      </c>
      <c r="I195" s="30"/>
    </row>
    <row r="196" spans="1:9" s="17" customFormat="1" x14ac:dyDescent="0.25">
      <c r="A196" s="70">
        <v>387</v>
      </c>
      <c r="B196" s="27">
        <v>81500482</v>
      </c>
      <c r="C196" s="28">
        <v>77.5</v>
      </c>
      <c r="D196" s="197">
        <v>10.706</v>
      </c>
      <c r="E196" s="197">
        <v>11.361000000000001</v>
      </c>
      <c r="F196" s="189">
        <v>0.65500000000000114</v>
      </c>
      <c r="G196" s="190">
        <v>0.12660300842765515</v>
      </c>
      <c r="H196" s="190">
        <v>0.78160300842765629</v>
      </c>
      <c r="I196" s="30"/>
    </row>
    <row r="197" spans="1:9" s="17" customFormat="1" x14ac:dyDescent="0.25">
      <c r="A197" s="70">
        <v>388</v>
      </c>
      <c r="B197" s="27">
        <v>81500474</v>
      </c>
      <c r="C197" s="28">
        <v>78.7</v>
      </c>
      <c r="D197" s="197">
        <v>10.154999999999999</v>
      </c>
      <c r="E197" s="197">
        <v>10.154999999999999</v>
      </c>
      <c r="F197" s="189">
        <v>0</v>
      </c>
      <c r="G197" s="190">
        <v>0.12856331307427693</v>
      </c>
      <c r="H197" s="190">
        <v>0.12856331307427693</v>
      </c>
      <c r="I197" s="30"/>
    </row>
    <row r="198" spans="1:9" s="17" customFormat="1" x14ac:dyDescent="0.25">
      <c r="A198" s="70">
        <v>389</v>
      </c>
      <c r="B198" s="27">
        <v>81500472</v>
      </c>
      <c r="C198" s="28">
        <v>47</v>
      </c>
      <c r="D198" s="197">
        <v>10.038</v>
      </c>
      <c r="E198" s="197">
        <v>10.324</v>
      </c>
      <c r="F198" s="189">
        <v>0.28599999999999959</v>
      </c>
      <c r="G198" s="190">
        <v>7.677859865935216E-2</v>
      </c>
      <c r="H198" s="190">
        <v>0.36277859865935175</v>
      </c>
      <c r="I198" s="30"/>
    </row>
    <row r="199" spans="1:9" s="17" customFormat="1" x14ac:dyDescent="0.25">
      <c r="A199" s="70">
        <v>390</v>
      </c>
      <c r="B199" s="27">
        <v>81500399</v>
      </c>
      <c r="C199" s="28">
        <v>51.9</v>
      </c>
      <c r="D199" s="197">
        <v>4.274</v>
      </c>
      <c r="E199" s="197">
        <v>4.4740000000000002</v>
      </c>
      <c r="F199" s="189">
        <v>0.20000000000000018</v>
      </c>
      <c r="G199" s="190">
        <v>8.4783175966390997E-2</v>
      </c>
      <c r="H199" s="190">
        <v>0.28478317596639119</v>
      </c>
      <c r="I199" s="30"/>
    </row>
    <row r="200" spans="1:9" s="17" customFormat="1" x14ac:dyDescent="0.25">
      <c r="A200" s="70">
        <v>391</v>
      </c>
      <c r="B200" s="27">
        <v>81500394</v>
      </c>
      <c r="C200" s="28">
        <v>47.8</v>
      </c>
      <c r="D200" s="197">
        <v>15.332000000000001</v>
      </c>
      <c r="E200" s="197">
        <v>16.094999999999999</v>
      </c>
      <c r="F200" s="189">
        <v>0.76299999999999812</v>
      </c>
      <c r="G200" s="190">
        <v>7.8085468423766666E-2</v>
      </c>
      <c r="H200" s="190">
        <v>0.84108546842376475</v>
      </c>
      <c r="I200" s="30"/>
    </row>
    <row r="201" spans="1:9" s="17" customFormat="1" x14ac:dyDescent="0.25">
      <c r="A201" s="70">
        <v>392</v>
      </c>
      <c r="B201" s="27">
        <v>81500402</v>
      </c>
      <c r="C201" s="28">
        <v>44.6</v>
      </c>
      <c r="D201" s="197">
        <v>1.581</v>
      </c>
      <c r="E201" s="197">
        <v>1.581</v>
      </c>
      <c r="F201" s="189">
        <v>0</v>
      </c>
      <c r="G201" s="190">
        <v>7.2857989366108655E-2</v>
      </c>
      <c r="H201" s="190">
        <v>7.2857989366108655E-2</v>
      </c>
      <c r="I201" s="30"/>
    </row>
    <row r="202" spans="1:9" s="17" customFormat="1" x14ac:dyDescent="0.25">
      <c r="A202" s="70">
        <v>393</v>
      </c>
      <c r="B202" s="27">
        <v>81500397</v>
      </c>
      <c r="C202" s="28">
        <v>64.7</v>
      </c>
      <c r="D202" s="197">
        <v>4.5469999999999997</v>
      </c>
      <c r="E202" s="197">
        <v>4.734</v>
      </c>
      <c r="F202" s="189">
        <v>0.18700000000000028</v>
      </c>
      <c r="G202" s="190">
        <v>0.10569309219702308</v>
      </c>
      <c r="H202" s="190">
        <v>0.29269309219702333</v>
      </c>
      <c r="I202" s="30"/>
    </row>
    <row r="203" spans="1:9" s="17" customFormat="1" x14ac:dyDescent="0.25">
      <c r="A203" s="70">
        <v>394</v>
      </c>
      <c r="B203" s="27">
        <v>81500398</v>
      </c>
      <c r="C203" s="28">
        <v>35.9</v>
      </c>
      <c r="D203" s="197">
        <v>5.6470000000000002</v>
      </c>
      <c r="E203" s="197">
        <v>5.7839999999999998</v>
      </c>
      <c r="F203" s="189">
        <v>0.13699999999999957</v>
      </c>
      <c r="G203" s="190">
        <v>5.8645780678100903E-2</v>
      </c>
      <c r="H203" s="190">
        <v>0.19564578067810046</v>
      </c>
      <c r="I203" s="30"/>
    </row>
    <row r="204" spans="1:9" s="17" customFormat="1" x14ac:dyDescent="0.25">
      <c r="A204" s="70">
        <v>395</v>
      </c>
      <c r="B204" s="27">
        <v>81500393</v>
      </c>
      <c r="C204" s="28">
        <v>64.900000000000006</v>
      </c>
      <c r="D204" s="197">
        <v>11.699</v>
      </c>
      <c r="E204" s="197">
        <v>12.595000000000001</v>
      </c>
      <c r="F204" s="189">
        <v>0.8960000000000008</v>
      </c>
      <c r="G204" s="190">
        <v>0.10601980963812671</v>
      </c>
      <c r="H204" s="190">
        <v>1.0020198096381274</v>
      </c>
      <c r="I204" s="30"/>
    </row>
    <row r="205" spans="1:9" s="17" customFormat="1" x14ac:dyDescent="0.25">
      <c r="A205" s="70">
        <v>396</v>
      </c>
      <c r="B205" s="27">
        <v>81500403</v>
      </c>
      <c r="C205" s="28">
        <v>45.5</v>
      </c>
      <c r="D205" s="197">
        <v>9.984</v>
      </c>
      <c r="E205" s="197">
        <v>10.574999999999999</v>
      </c>
      <c r="F205" s="189">
        <v>0.5909999999999993</v>
      </c>
      <c r="G205" s="190">
        <v>7.4328217851074962E-2</v>
      </c>
      <c r="H205" s="190">
        <v>0.66532821785107421</v>
      </c>
      <c r="I205" s="30"/>
    </row>
    <row r="206" spans="1:9" s="17" customFormat="1" x14ac:dyDescent="0.25">
      <c r="A206" s="70">
        <v>397</v>
      </c>
      <c r="B206" s="27">
        <v>81500481</v>
      </c>
      <c r="C206" s="28">
        <v>53.1</v>
      </c>
      <c r="D206" s="197">
        <v>4.7850000000000001</v>
      </c>
      <c r="E206" s="197">
        <v>4.9669999999999996</v>
      </c>
      <c r="F206" s="189">
        <v>0.1819999999999995</v>
      </c>
      <c r="G206" s="190">
        <v>8.6743480613012763E-2</v>
      </c>
      <c r="H206" s="190">
        <v>0.26874348061301223</v>
      </c>
      <c r="I206" s="30"/>
    </row>
    <row r="207" spans="1:9" s="17" customFormat="1" x14ac:dyDescent="0.25">
      <c r="A207" s="70">
        <v>398</v>
      </c>
      <c r="B207" s="27">
        <v>81500476</v>
      </c>
      <c r="C207" s="28">
        <v>43</v>
      </c>
      <c r="D207" s="197">
        <v>16.184000000000001</v>
      </c>
      <c r="E207" s="197">
        <v>16.638000000000002</v>
      </c>
      <c r="F207" s="189">
        <v>0.45400000000000063</v>
      </c>
      <c r="G207" s="190">
        <v>7.0244249837279643E-2</v>
      </c>
      <c r="H207" s="190">
        <v>0.52424424983728024</v>
      </c>
      <c r="I207" s="30"/>
    </row>
    <row r="208" spans="1:9" s="17" customFormat="1" x14ac:dyDescent="0.25">
      <c r="A208" s="70">
        <v>399</v>
      </c>
      <c r="B208" s="27">
        <v>81500484</v>
      </c>
      <c r="C208" s="28">
        <v>77.5</v>
      </c>
      <c r="D208" s="197">
        <v>14.836</v>
      </c>
      <c r="E208" s="197">
        <v>15.563000000000001</v>
      </c>
      <c r="F208" s="189">
        <v>0.72700000000000031</v>
      </c>
      <c r="G208" s="190">
        <v>0.12660300842765515</v>
      </c>
      <c r="H208" s="190">
        <v>0.85360300842765546</v>
      </c>
      <c r="I208" s="30"/>
    </row>
    <row r="209" spans="1:9" s="17" customFormat="1" x14ac:dyDescent="0.25">
      <c r="A209" s="70">
        <v>400</v>
      </c>
      <c r="B209" s="27">
        <v>81500485</v>
      </c>
      <c r="C209" s="28">
        <v>77.099999999999994</v>
      </c>
      <c r="D209" s="197">
        <v>13.611000000000001</v>
      </c>
      <c r="E209" s="197">
        <v>13.611000000000001</v>
      </c>
      <c r="F209" s="189">
        <v>0</v>
      </c>
      <c r="G209" s="190">
        <v>0.12594957354544789</v>
      </c>
      <c r="H209" s="190">
        <v>0.12594957354544789</v>
      </c>
      <c r="I209" s="30"/>
    </row>
    <row r="210" spans="1:9" s="17" customFormat="1" x14ac:dyDescent="0.25">
      <c r="A210" s="70">
        <v>401</v>
      </c>
      <c r="B210" s="27">
        <v>81500480</v>
      </c>
      <c r="C210" s="28">
        <v>47.4</v>
      </c>
      <c r="D210" s="197">
        <v>12.667</v>
      </c>
      <c r="E210" s="197">
        <v>12.667</v>
      </c>
      <c r="F210" s="189">
        <v>0</v>
      </c>
      <c r="G210" s="190">
        <v>7.7432033541559406E-2</v>
      </c>
      <c r="H210" s="190">
        <v>7.7432033541559406E-2</v>
      </c>
      <c r="I210" s="30"/>
    </row>
    <row r="211" spans="1:9" s="17" customFormat="1" x14ac:dyDescent="0.25">
      <c r="A211" s="70">
        <v>402</v>
      </c>
      <c r="B211" s="27">
        <v>81500487</v>
      </c>
      <c r="C211" s="28">
        <v>52.3</v>
      </c>
      <c r="D211" s="197">
        <v>0.27300000000000002</v>
      </c>
      <c r="E211" s="197">
        <v>0.27300000000000002</v>
      </c>
      <c r="F211" s="189">
        <v>0</v>
      </c>
      <c r="G211" s="190">
        <v>8.5436610848598257E-2</v>
      </c>
      <c r="H211" s="190">
        <v>8.5436610848598257E-2</v>
      </c>
      <c r="I211" s="30"/>
    </row>
    <row r="212" spans="1:9" s="17" customFormat="1" x14ac:dyDescent="0.25">
      <c r="A212" s="70">
        <v>403</v>
      </c>
      <c r="B212" s="27">
        <v>81500486</v>
      </c>
      <c r="C212" s="28">
        <v>48.2</v>
      </c>
      <c r="D212" s="197">
        <v>2.056</v>
      </c>
      <c r="E212" s="197">
        <v>2.1030000000000002</v>
      </c>
      <c r="F212" s="189">
        <v>4.7000000000000153E-2</v>
      </c>
      <c r="G212" s="190">
        <v>7.8738903305973926E-2</v>
      </c>
      <c r="H212" s="190">
        <v>0.12573890330597409</v>
      </c>
      <c r="I212" s="30"/>
    </row>
    <row r="213" spans="1:9" s="17" customFormat="1" x14ac:dyDescent="0.25">
      <c r="A213" s="70">
        <v>404</v>
      </c>
      <c r="B213" s="27">
        <v>81500477</v>
      </c>
      <c r="C213" s="28">
        <v>44.9</v>
      </c>
      <c r="D213" s="197">
        <v>3.5760000000000001</v>
      </c>
      <c r="E213" s="197">
        <v>3.8929999999999998</v>
      </c>
      <c r="F213" s="189">
        <v>0.31699999999999973</v>
      </c>
      <c r="G213" s="190">
        <v>7.3348065527764086E-2</v>
      </c>
      <c r="H213" s="190">
        <v>0.3903480655277638</v>
      </c>
      <c r="I213" s="30"/>
    </row>
    <row r="214" spans="1:9" s="17" customFormat="1" x14ac:dyDescent="0.25">
      <c r="A214" s="70">
        <v>405</v>
      </c>
      <c r="B214" s="27">
        <v>81500479</v>
      </c>
      <c r="C214" s="28">
        <v>64.400000000000006</v>
      </c>
      <c r="D214" s="197">
        <v>43.851999999999997</v>
      </c>
      <c r="E214" s="197">
        <v>44.6</v>
      </c>
      <c r="F214" s="189">
        <v>0.74800000000000466</v>
      </c>
      <c r="G214" s="190">
        <v>0.10520301603536765</v>
      </c>
      <c r="H214" s="190">
        <v>0.8532030160353723</v>
      </c>
    </row>
    <row r="215" spans="1:9" s="17" customFormat="1" x14ac:dyDescent="0.25">
      <c r="A215" s="70">
        <v>406</v>
      </c>
      <c r="B215" s="27">
        <v>81500478</v>
      </c>
      <c r="C215" s="28">
        <v>35.700000000000003</v>
      </c>
      <c r="D215" s="143">
        <v>0</v>
      </c>
      <c r="E215" s="143">
        <v>0</v>
      </c>
      <c r="F215" s="189">
        <v>0</v>
      </c>
      <c r="G215" s="190">
        <v>5.8319063236997287E-2</v>
      </c>
      <c r="H215" s="190">
        <v>5.8319063236997287E-2</v>
      </c>
      <c r="I215" s="30"/>
    </row>
    <row r="216" spans="1:9" s="17" customFormat="1" x14ac:dyDescent="0.25">
      <c r="A216" s="70">
        <v>407</v>
      </c>
      <c r="B216" s="27">
        <v>81500483</v>
      </c>
      <c r="C216" s="28">
        <v>65</v>
      </c>
      <c r="D216" s="197">
        <v>20.591999999999999</v>
      </c>
      <c r="E216" s="197">
        <v>20.96</v>
      </c>
      <c r="F216" s="189">
        <v>0.3680000000000021</v>
      </c>
      <c r="G216" s="190">
        <v>0.10618316835867853</v>
      </c>
      <c r="H216" s="190">
        <v>0.47418316835868063</v>
      </c>
      <c r="I216" s="30"/>
    </row>
    <row r="217" spans="1:9" s="17" customFormat="1" x14ac:dyDescent="0.25">
      <c r="A217" s="70">
        <v>408</v>
      </c>
      <c r="B217" s="27">
        <v>51800473</v>
      </c>
      <c r="C217" s="28">
        <v>45.6</v>
      </c>
      <c r="D217" s="197">
        <v>17.216000000000001</v>
      </c>
      <c r="E217" s="197">
        <v>17.216000000000001</v>
      </c>
      <c r="F217" s="189">
        <v>0</v>
      </c>
      <c r="G217" s="190">
        <v>7.4491576571626777E-2</v>
      </c>
      <c r="H217" s="190">
        <v>7.4491576571626777E-2</v>
      </c>
      <c r="I217" s="30"/>
    </row>
    <row r="218" spans="1:9" s="84" customFormat="1" ht="15.75" customHeight="1" x14ac:dyDescent="0.25">
      <c r="A218" s="231" t="s">
        <v>12</v>
      </c>
      <c r="B218" s="232"/>
      <c r="C218" s="89">
        <v>11101.400000000005</v>
      </c>
      <c r="D218" s="89">
        <v>2026.8199999999993</v>
      </c>
      <c r="E218" s="89">
        <v>2109.0600000000009</v>
      </c>
      <c r="F218" s="90">
        <v>82.239999999999952</v>
      </c>
      <c r="G218" s="91">
        <v>18.135105003338992</v>
      </c>
      <c r="H218" s="91">
        <v>100.37510500333903</v>
      </c>
      <c r="I218" s="82"/>
    </row>
    <row r="219" spans="1:9" s="17" customFormat="1" ht="27.75" customHeight="1" x14ac:dyDescent="0.25">
      <c r="A219" s="233" t="s">
        <v>18</v>
      </c>
      <c r="B219" s="233"/>
      <c r="C219" s="233"/>
      <c r="D219" s="233"/>
      <c r="E219" s="233"/>
      <c r="F219" s="233"/>
      <c r="G219" s="233"/>
      <c r="H219" s="233"/>
      <c r="I219" s="37"/>
    </row>
    <row r="220" spans="1:9" s="17" customFormat="1" x14ac:dyDescent="0.25">
      <c r="A220" s="39">
        <v>13</v>
      </c>
      <c r="B220" s="27">
        <v>81500444</v>
      </c>
      <c r="C220" s="28">
        <v>184.3</v>
      </c>
      <c r="D220" s="118">
        <v>4.8499999999999996</v>
      </c>
      <c r="E220" s="118">
        <v>6.0625</v>
      </c>
      <c r="F220" s="71">
        <v>1.2125000000000004</v>
      </c>
      <c r="G220" s="190">
        <v>0.30107012197699157</v>
      </c>
      <c r="H220" s="72">
        <v>1.5135701219769919</v>
      </c>
      <c r="I220" s="29"/>
    </row>
    <row r="221" spans="1:9" s="17" customFormat="1" x14ac:dyDescent="0.25">
      <c r="A221" s="11">
        <v>14</v>
      </c>
      <c r="B221" s="15">
        <v>81500426</v>
      </c>
      <c r="C221" s="8">
        <v>93.9</v>
      </c>
      <c r="D221" s="118">
        <v>30.28</v>
      </c>
      <c r="E221" s="118">
        <v>31.754000000000001</v>
      </c>
      <c r="F221" s="9">
        <v>1.4740000000000002</v>
      </c>
      <c r="G221" s="190">
        <v>0.15339383859815253</v>
      </c>
      <c r="H221" s="72">
        <v>1.6273938385981528</v>
      </c>
      <c r="I221" s="29"/>
    </row>
    <row r="222" spans="1:9" s="17" customFormat="1" x14ac:dyDescent="0.25">
      <c r="A222" s="11">
        <v>15</v>
      </c>
      <c r="B222" s="7">
        <v>81500421</v>
      </c>
      <c r="C222" s="8">
        <v>87.8</v>
      </c>
      <c r="D222" s="118">
        <v>5.0990000000000002</v>
      </c>
      <c r="E222" s="118">
        <v>5.4009999999999998</v>
      </c>
      <c r="F222" s="9">
        <v>0.3019999999999996</v>
      </c>
      <c r="G222" s="190">
        <v>0.1434289566444919</v>
      </c>
      <c r="H222" s="72">
        <v>0.4454289566444915</v>
      </c>
      <c r="I222" s="29"/>
    </row>
    <row r="223" spans="1:9" s="17" customFormat="1" x14ac:dyDescent="0.25">
      <c r="A223" s="11">
        <v>16</v>
      </c>
      <c r="B223" s="7">
        <v>81500433</v>
      </c>
      <c r="C223" s="8">
        <v>55.9</v>
      </c>
      <c r="D223" s="118">
        <v>7.2690000000000001</v>
      </c>
      <c r="E223" s="118">
        <v>7.3159999999999998</v>
      </c>
      <c r="F223" s="9">
        <v>4.6999999999999709E-2</v>
      </c>
      <c r="G223" s="190">
        <v>9.1317524788463528E-2</v>
      </c>
      <c r="H223" s="72">
        <v>0.13831752478846324</v>
      </c>
      <c r="I223" s="29"/>
    </row>
    <row r="224" spans="1:9" s="17" customFormat="1" x14ac:dyDescent="0.25">
      <c r="A224" s="11">
        <v>17</v>
      </c>
      <c r="B224" s="7">
        <v>81500425</v>
      </c>
      <c r="C224" s="8">
        <v>35.799999999999997</v>
      </c>
      <c r="D224" s="118">
        <v>8.6449999999999996</v>
      </c>
      <c r="E224" s="118">
        <v>8.7349999999999994</v>
      </c>
      <c r="F224" s="9">
        <v>8.9999999999999858E-2</v>
      </c>
      <c r="G224" s="190">
        <v>5.8482421957549088E-2</v>
      </c>
      <c r="H224" s="72">
        <v>0.14848242195754896</v>
      </c>
      <c r="I224" s="29"/>
    </row>
    <row r="225" spans="1:9" s="17" customFormat="1" x14ac:dyDescent="0.25">
      <c r="A225" s="11">
        <v>18</v>
      </c>
      <c r="B225" s="7">
        <v>81500428</v>
      </c>
      <c r="C225" s="8">
        <v>53</v>
      </c>
      <c r="D225" s="118">
        <v>10.864000000000001</v>
      </c>
      <c r="E225" s="118">
        <v>11.618</v>
      </c>
      <c r="F225" s="9">
        <v>0.75399999999999956</v>
      </c>
      <c r="G225" s="190">
        <v>8.6580121892460948E-2</v>
      </c>
      <c r="H225" s="72">
        <v>0.84058012189246045</v>
      </c>
      <c r="I225" s="29"/>
    </row>
    <row r="226" spans="1:9" s="17" customFormat="1" x14ac:dyDescent="0.25">
      <c r="A226" s="11">
        <v>19</v>
      </c>
      <c r="B226" s="7">
        <v>81500423</v>
      </c>
      <c r="C226" s="8">
        <v>40.299999999999997</v>
      </c>
      <c r="D226" s="119">
        <v>9.3350000000000009</v>
      </c>
      <c r="E226" s="119">
        <v>9.4250000000000007</v>
      </c>
      <c r="F226" s="9">
        <v>8.9999999999999858E-2</v>
      </c>
      <c r="G226" s="190">
        <v>6.583356438238068E-2</v>
      </c>
      <c r="H226" s="72">
        <v>0.15583356438238055</v>
      </c>
      <c r="I226" s="29"/>
    </row>
    <row r="227" spans="1:9" s="17" customFormat="1" x14ac:dyDescent="0.25">
      <c r="A227" s="39">
        <v>20</v>
      </c>
      <c r="B227" s="27">
        <v>81500524</v>
      </c>
      <c r="C227" s="28">
        <v>55.6</v>
      </c>
      <c r="D227" s="118">
        <v>9.843</v>
      </c>
      <c r="E227" s="118">
        <v>10.218</v>
      </c>
      <c r="F227" s="71">
        <v>0.375</v>
      </c>
      <c r="G227" s="190">
        <v>9.0827448626808097E-2</v>
      </c>
      <c r="H227" s="72">
        <v>0.46582744862680808</v>
      </c>
      <c r="I227" s="29"/>
    </row>
    <row r="228" spans="1:9" s="17" customFormat="1" x14ac:dyDescent="0.25">
      <c r="A228" s="39">
        <v>21</v>
      </c>
      <c r="B228" s="27">
        <v>81500438</v>
      </c>
      <c r="C228" s="28">
        <v>122.1</v>
      </c>
      <c r="D228" s="120">
        <v>34.027999999999999</v>
      </c>
      <c r="E228" s="120">
        <v>35.029000000000003</v>
      </c>
      <c r="F228" s="56">
        <v>1.0010000000000048</v>
      </c>
      <c r="G228" s="190">
        <v>0.19946099779376381</v>
      </c>
      <c r="H228" s="72">
        <v>1.2004609977937686</v>
      </c>
      <c r="I228" s="29"/>
    </row>
    <row r="229" spans="1:9" s="17" customFormat="1" x14ac:dyDescent="0.25">
      <c r="A229" s="39" t="s">
        <v>17</v>
      </c>
      <c r="B229" s="27">
        <v>94005891</v>
      </c>
      <c r="C229" s="95" t="s">
        <v>21</v>
      </c>
      <c r="D229" s="120">
        <v>39</v>
      </c>
      <c r="E229" s="120">
        <v>44.069000000000003</v>
      </c>
      <c r="F229" s="56">
        <v>5.0690000000000026</v>
      </c>
      <c r="G229" s="72"/>
      <c r="H229" s="72">
        <v>5.0690000000000026</v>
      </c>
    </row>
    <row r="230" spans="1:9" s="17" customFormat="1" ht="16.5" customHeight="1" x14ac:dyDescent="0.25">
      <c r="A230" s="223" t="s">
        <v>24</v>
      </c>
      <c r="B230" s="224"/>
      <c r="C230" s="204">
        <v>728.7</v>
      </c>
      <c r="D230" s="204">
        <v>159.21300000000002</v>
      </c>
      <c r="E230" s="204">
        <v>169.6275</v>
      </c>
      <c r="F230" s="90">
        <v>10.414500000000007</v>
      </c>
      <c r="G230" s="91">
        <v>1.1903949966610621</v>
      </c>
      <c r="H230" s="91">
        <v>11.604894996661068</v>
      </c>
      <c r="I230" s="50"/>
    </row>
    <row r="231" spans="1:9" s="17" customFormat="1" x14ac:dyDescent="0.25">
      <c r="A231" s="223" t="s">
        <v>25</v>
      </c>
      <c r="B231" s="224"/>
      <c r="C231" s="204">
        <v>11830.100000000006</v>
      </c>
      <c r="D231" s="205">
        <v>2186.0329999999994</v>
      </c>
      <c r="E231" s="205">
        <v>2278.6875000000009</v>
      </c>
      <c r="F231" s="205">
        <v>92.654499999999956</v>
      </c>
      <c r="G231" s="206">
        <v>19.325500000000055</v>
      </c>
      <c r="H231" s="207">
        <v>111.9800000000001</v>
      </c>
      <c r="I231" s="49"/>
    </row>
    <row r="232" spans="1:9" s="17" customFormat="1" x14ac:dyDescent="0.25">
      <c r="A232" s="211"/>
      <c r="B232" s="46"/>
      <c r="C232" s="211"/>
      <c r="D232" s="113"/>
      <c r="E232" s="113"/>
      <c r="F232" s="113"/>
      <c r="G232" s="113"/>
      <c r="H232" s="113"/>
      <c r="I232" s="49"/>
    </row>
    <row r="233" spans="1:9" s="17" customFormat="1" x14ac:dyDescent="0.25">
      <c r="A233" s="211"/>
      <c r="B233" s="46"/>
      <c r="C233" s="211"/>
      <c r="D233" s="113"/>
      <c r="E233" s="113"/>
      <c r="F233" s="113"/>
      <c r="G233" s="47"/>
      <c r="H233" s="47"/>
      <c r="I233" s="49"/>
    </row>
    <row r="234" spans="1:9" s="17" customFormat="1" x14ac:dyDescent="0.25">
      <c r="A234" s="211"/>
      <c r="B234" s="46"/>
      <c r="C234" s="211"/>
      <c r="D234" s="113"/>
      <c r="E234" s="113"/>
      <c r="F234" s="113"/>
      <c r="G234" s="47"/>
      <c r="H234" s="139"/>
      <c r="I234" s="49"/>
    </row>
    <row r="235" spans="1:9" s="17" customFormat="1" x14ac:dyDescent="0.25">
      <c r="A235" s="211"/>
      <c r="B235" s="46"/>
      <c r="C235" s="211"/>
      <c r="D235" s="113"/>
      <c r="E235" s="113"/>
      <c r="F235" s="113"/>
      <c r="G235" s="47"/>
      <c r="H235" s="47"/>
      <c r="I235" s="49"/>
    </row>
    <row r="236" spans="1:9" s="17" customFormat="1" x14ac:dyDescent="0.25">
      <c r="A236" s="211"/>
      <c r="B236" s="46"/>
      <c r="C236" s="211"/>
      <c r="D236" s="113"/>
      <c r="E236" s="113"/>
      <c r="F236" s="113"/>
      <c r="G236" s="47"/>
      <c r="H236" s="47"/>
      <c r="I236" s="49"/>
    </row>
    <row r="237" spans="1:9" s="17" customFormat="1" x14ac:dyDescent="0.25">
      <c r="A237" s="211"/>
      <c r="B237" s="46"/>
      <c r="C237" s="211"/>
      <c r="D237" s="113"/>
      <c r="E237" s="113"/>
      <c r="F237" s="113"/>
      <c r="G237" s="47"/>
      <c r="H237" s="47"/>
      <c r="I237" s="49"/>
    </row>
    <row r="238" spans="1:9" s="17" customFormat="1" x14ac:dyDescent="0.25">
      <c r="A238" s="211"/>
      <c r="B238" s="46"/>
      <c r="C238" s="211"/>
      <c r="D238" s="113"/>
      <c r="E238" s="113"/>
      <c r="F238" s="113"/>
      <c r="G238" s="47"/>
      <c r="H238" s="47"/>
      <c r="I238" s="49"/>
    </row>
    <row r="239" spans="1:9" s="17" customFormat="1" x14ac:dyDescent="0.25">
      <c r="A239" s="211"/>
      <c r="B239" s="46"/>
      <c r="C239" s="211"/>
      <c r="D239" s="113"/>
      <c r="E239" s="113"/>
      <c r="F239" s="113"/>
      <c r="G239" s="47"/>
      <c r="H239" s="47"/>
      <c r="I239" s="49"/>
    </row>
    <row r="240" spans="1:9" s="17" customFormat="1" x14ac:dyDescent="0.25">
      <c r="A240" s="211"/>
      <c r="B240" s="46"/>
      <c r="C240" s="211"/>
      <c r="D240" s="113"/>
      <c r="E240" s="113"/>
      <c r="F240" s="113"/>
      <c r="G240" s="47"/>
      <c r="H240" s="47"/>
      <c r="I240" s="49"/>
    </row>
    <row r="241" spans="1:9" s="17" customFormat="1" x14ac:dyDescent="0.25">
      <c r="A241" s="211"/>
      <c r="B241" s="46"/>
      <c r="C241" s="211"/>
      <c r="D241" s="113"/>
      <c r="E241" s="113"/>
      <c r="F241" s="113"/>
      <c r="G241" s="47"/>
      <c r="H241" s="47"/>
      <c r="I241" s="49"/>
    </row>
    <row r="242" spans="1:9" s="17" customFormat="1" x14ac:dyDescent="0.25">
      <c r="A242" s="211"/>
      <c r="B242" s="46"/>
      <c r="C242" s="211"/>
      <c r="D242" s="113"/>
      <c r="E242" s="113"/>
      <c r="F242" s="113"/>
      <c r="G242" s="47"/>
      <c r="H242" s="47"/>
      <c r="I242" s="49"/>
    </row>
    <row r="243" spans="1:9" s="17" customFormat="1" x14ac:dyDescent="0.25">
      <c r="A243" s="211"/>
      <c r="B243" s="46"/>
      <c r="C243" s="211"/>
      <c r="D243" s="113"/>
      <c r="E243" s="113"/>
      <c r="F243" s="113"/>
      <c r="G243" s="47"/>
      <c r="H243" s="47"/>
      <c r="I243" s="49"/>
    </row>
    <row r="244" spans="1:9" s="17" customFormat="1" x14ac:dyDescent="0.25">
      <c r="A244" s="211"/>
      <c r="B244" s="46"/>
      <c r="C244" s="211"/>
      <c r="D244" s="113"/>
      <c r="E244" s="113"/>
      <c r="F244" s="113"/>
      <c r="G244" s="47"/>
      <c r="H244" s="47"/>
      <c r="I244" s="49"/>
    </row>
    <row r="245" spans="1:9" s="17" customFormat="1" x14ac:dyDescent="0.25">
      <c r="A245" s="211"/>
      <c r="B245" s="46"/>
      <c r="C245" s="211"/>
      <c r="D245" s="113"/>
      <c r="E245" s="113"/>
      <c r="F245" s="113"/>
      <c r="G245" s="47"/>
      <c r="H245" s="47"/>
      <c r="I245" s="49"/>
    </row>
    <row r="246" spans="1:9" s="17" customFormat="1" x14ac:dyDescent="0.25">
      <c r="A246" s="211"/>
      <c r="B246" s="46"/>
      <c r="C246" s="211"/>
      <c r="D246" s="113"/>
      <c r="E246" s="113"/>
      <c r="F246" s="113"/>
      <c r="G246" s="47"/>
      <c r="H246" s="47"/>
      <c r="I246" s="49"/>
    </row>
    <row r="247" spans="1:9" s="17" customFormat="1" x14ac:dyDescent="0.25">
      <c r="A247" s="211"/>
      <c r="B247" s="46"/>
      <c r="C247" s="211"/>
      <c r="D247" s="113"/>
      <c r="E247" s="113"/>
      <c r="F247" s="113"/>
      <c r="G247" s="47"/>
      <c r="H247" s="47"/>
      <c r="I247" s="49"/>
    </row>
    <row r="248" spans="1:9" s="17" customFormat="1" x14ac:dyDescent="0.25">
      <c r="A248" s="211"/>
      <c r="B248" s="46"/>
      <c r="C248" s="211"/>
      <c r="D248" s="113"/>
      <c r="E248" s="113"/>
      <c r="F248" s="113"/>
      <c r="G248" s="47"/>
      <c r="H248" s="47"/>
      <c r="I248" s="49"/>
    </row>
    <row r="249" spans="1:9" s="17" customFormat="1" x14ac:dyDescent="0.25">
      <c r="A249" s="211"/>
      <c r="B249" s="46"/>
      <c r="C249" s="211"/>
      <c r="D249" s="113"/>
      <c r="E249" s="113"/>
      <c r="F249" s="113"/>
      <c r="G249" s="47"/>
      <c r="H249" s="47"/>
      <c r="I249" s="49"/>
    </row>
    <row r="250" spans="1:9" s="17" customFormat="1" x14ac:dyDescent="0.25">
      <c r="A250" s="211"/>
      <c r="B250" s="46"/>
      <c r="C250" s="211"/>
      <c r="D250" s="113"/>
      <c r="E250" s="113"/>
      <c r="F250" s="113"/>
      <c r="G250" s="47"/>
      <c r="H250" s="47"/>
      <c r="I250" s="49"/>
    </row>
    <row r="251" spans="1:9" s="17" customFormat="1" x14ac:dyDescent="0.25">
      <c r="A251" s="211"/>
      <c r="B251" s="46"/>
      <c r="C251" s="211"/>
      <c r="D251" s="113"/>
      <c r="E251" s="113"/>
      <c r="F251" s="113"/>
      <c r="G251" s="47"/>
      <c r="H251" s="47"/>
      <c r="I251" s="49"/>
    </row>
    <row r="252" spans="1:9" s="17" customFormat="1" x14ac:dyDescent="0.25">
      <c r="A252" s="211"/>
      <c r="B252" s="46"/>
      <c r="C252" s="211"/>
      <c r="D252" s="113"/>
      <c r="E252" s="113"/>
      <c r="F252" s="113"/>
      <c r="G252" s="47"/>
      <c r="H252" s="47"/>
      <c r="I252" s="49"/>
    </row>
    <row r="253" spans="1:9" s="17" customFormat="1" x14ac:dyDescent="0.25">
      <c r="A253" s="211"/>
      <c r="B253" s="46"/>
      <c r="C253" s="211"/>
      <c r="D253" s="113"/>
      <c r="E253" s="113"/>
      <c r="F253" s="113"/>
      <c r="G253" s="47"/>
      <c r="H253" s="47"/>
      <c r="I253" s="49"/>
    </row>
    <row r="254" spans="1:9" s="17" customFormat="1" x14ac:dyDescent="0.25">
      <c r="A254" s="211"/>
      <c r="B254" s="46"/>
      <c r="C254" s="211"/>
      <c r="D254" s="113"/>
      <c r="E254" s="113"/>
      <c r="F254" s="113"/>
      <c r="G254" s="47"/>
      <c r="H254" s="47"/>
      <c r="I254" s="49"/>
    </row>
    <row r="255" spans="1:9" s="17" customFormat="1" x14ac:dyDescent="0.25">
      <c r="A255" s="211"/>
      <c r="B255" s="46"/>
      <c r="C255" s="211"/>
      <c r="D255" s="113"/>
      <c r="E255" s="113"/>
      <c r="F255" s="113"/>
      <c r="G255" s="47"/>
      <c r="H255" s="47"/>
      <c r="I255" s="49"/>
    </row>
    <row r="256" spans="1:9" s="17" customFormat="1" x14ac:dyDescent="0.25">
      <c r="A256" s="211"/>
      <c r="B256" s="46"/>
      <c r="C256" s="211"/>
      <c r="D256" s="113"/>
      <c r="E256" s="113"/>
      <c r="F256" s="113"/>
      <c r="G256" s="47"/>
      <c r="H256" s="47"/>
      <c r="I256" s="49"/>
    </row>
    <row r="257" spans="1:9" s="17" customFormat="1" x14ac:dyDescent="0.25">
      <c r="A257" s="211"/>
      <c r="B257" s="46"/>
      <c r="C257" s="211"/>
      <c r="D257" s="113"/>
      <c r="E257" s="113"/>
      <c r="F257" s="113"/>
      <c r="G257" s="47"/>
      <c r="H257" s="47"/>
      <c r="I257" s="49"/>
    </row>
    <row r="258" spans="1:9" s="17" customFormat="1" x14ac:dyDescent="0.25">
      <c r="A258" s="211"/>
      <c r="B258" s="46"/>
      <c r="C258" s="211"/>
      <c r="D258" s="113"/>
      <c r="E258" s="113"/>
      <c r="F258" s="113"/>
      <c r="G258" s="47"/>
      <c r="H258" s="47"/>
      <c r="I258" s="49"/>
    </row>
    <row r="259" spans="1:9" s="17" customFormat="1" x14ac:dyDescent="0.25">
      <c r="A259" s="211"/>
      <c r="B259" s="46"/>
      <c r="C259" s="211"/>
      <c r="D259" s="113"/>
      <c r="E259" s="113"/>
      <c r="F259" s="113"/>
      <c r="G259" s="47"/>
      <c r="H259" s="47"/>
      <c r="I259" s="49"/>
    </row>
    <row r="260" spans="1:9" s="17" customFormat="1" x14ac:dyDescent="0.25">
      <c r="A260" s="211"/>
      <c r="B260" s="46"/>
      <c r="C260" s="211"/>
      <c r="D260" s="113"/>
      <c r="E260" s="113"/>
      <c r="F260" s="113"/>
      <c r="G260" s="47"/>
      <c r="H260" s="47"/>
      <c r="I260" s="49"/>
    </row>
    <row r="261" spans="1:9" s="17" customFormat="1" x14ac:dyDescent="0.25">
      <c r="A261" s="211"/>
      <c r="B261" s="46"/>
      <c r="C261" s="211"/>
      <c r="D261" s="113"/>
      <c r="E261" s="113"/>
      <c r="F261" s="113"/>
      <c r="G261" s="47"/>
      <c r="H261" s="47"/>
      <c r="I261" s="49"/>
    </row>
    <row r="262" spans="1:9" s="17" customFormat="1" x14ac:dyDescent="0.25">
      <c r="A262" s="211"/>
      <c r="B262" s="46"/>
      <c r="C262" s="211"/>
      <c r="D262" s="113"/>
      <c r="E262" s="113"/>
      <c r="F262" s="113"/>
      <c r="G262" s="47"/>
      <c r="H262" s="47"/>
      <c r="I262" s="49"/>
    </row>
    <row r="263" spans="1:9" s="17" customFormat="1" x14ac:dyDescent="0.25">
      <c r="A263" s="211"/>
      <c r="B263" s="46"/>
      <c r="C263" s="211"/>
      <c r="D263" s="113"/>
      <c r="E263" s="113"/>
      <c r="F263" s="113"/>
      <c r="G263" s="47"/>
      <c r="H263" s="47"/>
      <c r="I263" s="49"/>
    </row>
    <row r="264" spans="1:9" s="17" customFormat="1" x14ac:dyDescent="0.25">
      <c r="A264" s="225"/>
      <c r="B264" s="225"/>
      <c r="C264" s="51"/>
      <c r="D264" s="98"/>
      <c r="E264" s="98"/>
      <c r="F264" s="98"/>
      <c r="G264" s="99"/>
      <c r="H264" s="99"/>
      <c r="I264" s="52"/>
    </row>
    <row r="265" spans="1:9" s="17" customFormat="1" x14ac:dyDescent="0.25">
      <c r="A265" s="226"/>
      <c r="B265" s="227"/>
      <c r="C265" s="99"/>
      <c r="D265" s="98"/>
      <c r="E265" s="98"/>
      <c r="F265" s="98"/>
      <c r="G265" s="99"/>
      <c r="H265" s="99"/>
      <c r="I265" s="53"/>
    </row>
    <row r="266" spans="1:9" s="17" customFormat="1" x14ac:dyDescent="0.25">
      <c r="A266" s="100"/>
      <c r="B266" s="101"/>
      <c r="C266" s="100"/>
      <c r="D266" s="97"/>
      <c r="E266" s="102"/>
      <c r="F266" s="102"/>
      <c r="G266" s="97"/>
      <c r="H266" s="97"/>
      <c r="I266" s="54"/>
    </row>
    <row r="267" spans="1:9" s="17" customFormat="1" x14ac:dyDescent="0.25">
      <c r="A267" s="103"/>
      <c r="B267" s="104"/>
      <c r="C267" s="103"/>
      <c r="D267" s="105"/>
      <c r="E267" s="105"/>
      <c r="F267" s="105"/>
      <c r="G267" s="97"/>
      <c r="H267" s="97"/>
      <c r="I267" s="49"/>
    </row>
    <row r="268" spans="1:9" s="17" customFormat="1" x14ac:dyDescent="0.25">
      <c r="A268" s="112"/>
      <c r="B268" s="13"/>
      <c r="C268" s="112"/>
      <c r="D268" s="3"/>
      <c r="E268" s="3"/>
      <c r="F268" s="3"/>
      <c r="G268" s="12"/>
      <c r="H268" s="12"/>
      <c r="I268" s="49"/>
    </row>
    <row r="269" spans="1:9" s="17" customFormat="1" x14ac:dyDescent="0.25">
      <c r="A269" s="5"/>
      <c r="B269" s="13"/>
      <c r="C269" s="5"/>
      <c r="D269" s="5"/>
      <c r="E269" s="5"/>
      <c r="F269" s="5"/>
      <c r="G269" s="5"/>
      <c r="H269" s="5"/>
      <c r="I269" s="49"/>
    </row>
    <row r="270" spans="1:9" s="17" customFormat="1" x14ac:dyDescent="0.25">
      <c r="A270" s="5"/>
      <c r="B270" s="13"/>
      <c r="C270" s="5"/>
      <c r="D270" s="5"/>
      <c r="E270" s="5"/>
      <c r="F270" s="5"/>
      <c r="G270" s="5"/>
      <c r="H270" s="5"/>
      <c r="I270" s="24"/>
    </row>
    <row r="271" spans="1:9" s="17" customFormat="1" x14ac:dyDescent="0.25">
      <c r="A271" s="5"/>
      <c r="B271" s="13"/>
      <c r="C271" s="5"/>
      <c r="D271" s="5"/>
      <c r="E271" s="5"/>
      <c r="F271" s="5"/>
      <c r="G271" s="5"/>
      <c r="H271" s="5"/>
      <c r="I271" s="24"/>
    </row>
  </sheetData>
  <mergeCells count="20">
    <mergeCell ref="A1:H1"/>
    <mergeCell ref="A2:H2"/>
    <mergeCell ref="A3:H3"/>
    <mergeCell ref="A4:H4"/>
    <mergeCell ref="I5:K11"/>
    <mergeCell ref="A6:H6"/>
    <mergeCell ref="A7:D7"/>
    <mergeCell ref="E7:F7"/>
    <mergeCell ref="A8:D8"/>
    <mergeCell ref="E8:F8"/>
    <mergeCell ref="E9:F9"/>
    <mergeCell ref="E10:F10"/>
    <mergeCell ref="E11:F11"/>
    <mergeCell ref="A218:B218"/>
    <mergeCell ref="A219:H219"/>
    <mergeCell ref="A230:B230"/>
    <mergeCell ref="A231:B231"/>
    <mergeCell ref="A264:B264"/>
    <mergeCell ref="A265:B265"/>
    <mergeCell ref="A9:D11"/>
  </mergeCells>
  <pageMargins left="0.59055118110236227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1"/>
  <sheetViews>
    <sheetView workbookViewId="0">
      <pane ySplit="13" topLeftCell="A14" activePane="bottomLeft" state="frozen"/>
      <selection pane="bottomLeft" activeCell="S4" sqref="S4"/>
    </sheetView>
  </sheetViews>
  <sheetFormatPr defaultRowHeight="15" x14ac:dyDescent="0.25"/>
  <cols>
    <col min="1" max="1" width="9.140625" style="4"/>
    <col min="2" max="2" width="12" style="14" customWidth="1"/>
    <col min="3" max="3" width="9.7109375" style="4" customWidth="1"/>
    <col min="4" max="4" width="10.7109375" style="4" customWidth="1"/>
    <col min="5" max="5" width="11.85546875" style="4" customWidth="1"/>
    <col min="6" max="6" width="9.140625" style="4"/>
    <col min="7" max="7" width="11.42578125" style="4" customWidth="1"/>
    <col min="8" max="8" width="11.7109375" style="4" customWidth="1"/>
    <col min="9" max="9" width="11.85546875" style="24" customWidth="1"/>
    <col min="10" max="10" width="11.85546875" style="17" customWidth="1"/>
    <col min="11" max="12" width="9.140625" style="17"/>
    <col min="13" max="16384" width="9.140625" style="4"/>
  </cols>
  <sheetData>
    <row r="1" spans="1:11" s="17" customFormat="1" ht="31.5" customHeight="1" x14ac:dyDescent="0.25">
      <c r="A1" s="234" t="s">
        <v>0</v>
      </c>
      <c r="B1" s="234"/>
      <c r="C1" s="234"/>
      <c r="D1" s="234"/>
      <c r="E1" s="234"/>
      <c r="F1" s="234"/>
      <c r="G1" s="234"/>
      <c r="H1" s="234"/>
      <c r="I1" s="216"/>
      <c r="J1" s="216"/>
    </row>
    <row r="2" spans="1:11" s="17" customFormat="1" ht="17.25" customHeight="1" x14ac:dyDescent="0.25">
      <c r="A2" s="235" t="s">
        <v>46</v>
      </c>
      <c r="B2" s="235"/>
      <c r="C2" s="235"/>
      <c r="D2" s="235"/>
      <c r="E2" s="235"/>
      <c r="F2" s="235"/>
      <c r="G2" s="235"/>
      <c r="H2" s="235"/>
      <c r="I2" s="214"/>
      <c r="J2" s="214"/>
    </row>
    <row r="3" spans="1:11" s="17" customFormat="1" ht="17.25" customHeight="1" x14ac:dyDescent="0.25">
      <c r="A3" s="235" t="s">
        <v>47</v>
      </c>
      <c r="B3" s="235"/>
      <c r="C3" s="235"/>
      <c r="D3" s="235"/>
      <c r="E3" s="235"/>
      <c r="F3" s="235"/>
      <c r="G3" s="235"/>
      <c r="H3" s="235"/>
      <c r="I3" s="209"/>
      <c r="J3" s="209"/>
    </row>
    <row r="4" spans="1:11" s="17" customFormat="1" ht="17.25" customHeight="1" x14ac:dyDescent="0.25">
      <c r="A4" s="236" t="s">
        <v>44</v>
      </c>
      <c r="B4" s="236"/>
      <c r="C4" s="236"/>
      <c r="D4" s="236"/>
      <c r="E4" s="236"/>
      <c r="F4" s="236"/>
      <c r="G4" s="236"/>
      <c r="H4" s="236"/>
      <c r="I4" s="215"/>
      <c r="J4" s="215"/>
    </row>
    <row r="5" spans="1:11" s="17" customFormat="1" ht="13.5" customHeight="1" x14ac:dyDescent="0.25">
      <c r="A5" s="209"/>
      <c r="B5" s="59"/>
      <c r="C5" s="209"/>
      <c r="D5" s="60"/>
      <c r="E5" s="60"/>
      <c r="F5" s="60"/>
      <c r="G5" s="60"/>
      <c r="H5" s="61"/>
      <c r="I5" s="237" t="s">
        <v>22</v>
      </c>
      <c r="J5" s="237"/>
      <c r="K5" s="237"/>
    </row>
    <row r="6" spans="1:11" s="17" customFormat="1" ht="15" customHeight="1" x14ac:dyDescent="0.25">
      <c r="A6" s="238" t="s">
        <v>1</v>
      </c>
      <c r="B6" s="239"/>
      <c r="C6" s="239"/>
      <c r="D6" s="239"/>
      <c r="E6" s="239"/>
      <c r="F6" s="239"/>
      <c r="G6" s="239"/>
      <c r="H6" s="240"/>
      <c r="I6" s="237"/>
      <c r="J6" s="237"/>
      <c r="K6" s="237"/>
    </row>
    <row r="7" spans="1:11" s="17" customFormat="1" ht="15" customHeight="1" x14ac:dyDescent="0.25">
      <c r="A7" s="241" t="s">
        <v>2</v>
      </c>
      <c r="B7" s="241"/>
      <c r="C7" s="241"/>
      <c r="D7" s="241"/>
      <c r="E7" s="242" t="s">
        <v>3</v>
      </c>
      <c r="F7" s="243"/>
      <c r="G7" s="116" t="s">
        <v>26</v>
      </c>
      <c r="H7" s="213" t="s">
        <v>28</v>
      </c>
      <c r="I7" s="237"/>
      <c r="J7" s="237"/>
      <c r="K7" s="237"/>
    </row>
    <row r="8" spans="1:11" s="17" customFormat="1" ht="15" customHeight="1" x14ac:dyDescent="0.25">
      <c r="A8" s="244" t="s">
        <v>23</v>
      </c>
      <c r="B8" s="244"/>
      <c r="C8" s="244"/>
      <c r="D8" s="244"/>
      <c r="E8" s="229" t="s">
        <v>20</v>
      </c>
      <c r="F8" s="230"/>
      <c r="G8" s="62">
        <v>59.658000000000001</v>
      </c>
      <c r="H8" s="88">
        <f>11101.4+728.7</f>
        <v>11830.1</v>
      </c>
      <c r="I8" s="237"/>
      <c r="J8" s="237"/>
      <c r="K8" s="237"/>
    </row>
    <row r="9" spans="1:11" s="17" customFormat="1" ht="15" customHeight="1" x14ac:dyDescent="0.25">
      <c r="A9" s="228" t="s">
        <v>4</v>
      </c>
      <c r="B9" s="228"/>
      <c r="C9" s="228"/>
      <c r="D9" s="228"/>
      <c r="E9" s="229" t="s">
        <v>5</v>
      </c>
      <c r="F9" s="230"/>
      <c r="G9" s="62">
        <f>F218</f>
        <v>42.198999999999984</v>
      </c>
      <c r="H9" s="212">
        <v>11101.4</v>
      </c>
      <c r="I9" s="237"/>
      <c r="J9" s="237"/>
      <c r="K9" s="237"/>
    </row>
    <row r="10" spans="1:11" s="17" customFormat="1" ht="15" customHeight="1" x14ac:dyDescent="0.25">
      <c r="A10" s="228"/>
      <c r="B10" s="228"/>
      <c r="C10" s="228"/>
      <c r="D10" s="228"/>
      <c r="E10" s="229" t="s">
        <v>13</v>
      </c>
      <c r="F10" s="230"/>
      <c r="G10" s="62">
        <f>F230</f>
        <v>5.0440000000000014</v>
      </c>
      <c r="H10" s="212">
        <v>728.7</v>
      </c>
      <c r="I10" s="237"/>
      <c r="J10" s="237"/>
      <c r="K10" s="237"/>
    </row>
    <row r="11" spans="1:11" s="17" customFormat="1" ht="15" customHeight="1" x14ac:dyDescent="0.25">
      <c r="A11" s="228"/>
      <c r="B11" s="228"/>
      <c r="C11" s="228"/>
      <c r="D11" s="228"/>
      <c r="E11" s="229" t="s">
        <v>6</v>
      </c>
      <c r="F11" s="230"/>
      <c r="G11" s="62">
        <f>G8-G9-G10</f>
        <v>12.415000000000017</v>
      </c>
      <c r="H11" s="88">
        <f>H9+H10</f>
        <v>11830.1</v>
      </c>
      <c r="I11" s="237"/>
      <c r="J11" s="237"/>
      <c r="K11" s="237"/>
    </row>
    <row r="12" spans="1:11" s="17" customFormat="1" ht="17.25" customHeight="1" x14ac:dyDescent="0.25">
      <c r="A12" s="63"/>
      <c r="C12" s="63"/>
      <c r="D12" s="63"/>
      <c r="E12" s="63"/>
      <c r="F12" s="63"/>
      <c r="G12" s="64"/>
      <c r="H12" s="86"/>
      <c r="I12" s="65"/>
    </row>
    <row r="13" spans="1:11" s="17" customFormat="1" ht="40.5" customHeight="1" x14ac:dyDescent="0.25">
      <c r="A13" s="66" t="s">
        <v>7</v>
      </c>
      <c r="B13" s="67" t="s">
        <v>8</v>
      </c>
      <c r="C13" s="66" t="s">
        <v>9</v>
      </c>
      <c r="D13" s="68" t="s">
        <v>39</v>
      </c>
      <c r="E13" s="68" t="s">
        <v>45</v>
      </c>
      <c r="F13" s="68" t="s">
        <v>14</v>
      </c>
      <c r="G13" s="69" t="s">
        <v>10</v>
      </c>
      <c r="H13" s="69" t="s">
        <v>11</v>
      </c>
      <c r="I13" s="25"/>
    </row>
    <row r="14" spans="1:11" s="17" customFormat="1" x14ac:dyDescent="0.25">
      <c r="A14" s="70">
        <v>205</v>
      </c>
      <c r="B14" s="27">
        <v>81500276</v>
      </c>
      <c r="C14" s="28">
        <v>52.7</v>
      </c>
      <c r="D14" s="197">
        <v>21.706</v>
      </c>
      <c r="E14" s="197">
        <v>21.974</v>
      </c>
      <c r="F14" s="189">
        <v>0.26800000000000068</v>
      </c>
      <c r="G14" s="190">
        <v>5.5305576453284502E-2</v>
      </c>
      <c r="H14" s="190">
        <v>0.32330557645328517</v>
      </c>
      <c r="I14" s="30"/>
    </row>
    <row r="15" spans="1:11" s="17" customFormat="1" x14ac:dyDescent="0.25">
      <c r="A15" s="70">
        <v>206</v>
      </c>
      <c r="B15" s="27">
        <v>81500281</v>
      </c>
      <c r="C15" s="28">
        <v>43.4</v>
      </c>
      <c r="D15" s="197">
        <v>8.8520000000000003</v>
      </c>
      <c r="E15" s="197">
        <v>8.8520000000000003</v>
      </c>
      <c r="F15" s="189">
        <v>0</v>
      </c>
      <c r="G15" s="190">
        <v>4.5545768843881347E-2</v>
      </c>
      <c r="H15" s="190">
        <v>4.5545768843881347E-2</v>
      </c>
      <c r="I15" s="30"/>
    </row>
    <row r="16" spans="1:11" s="17" customFormat="1" x14ac:dyDescent="0.25">
      <c r="A16" s="70">
        <v>207</v>
      </c>
      <c r="B16" s="27">
        <v>81500279</v>
      </c>
      <c r="C16" s="28">
        <v>77.2</v>
      </c>
      <c r="D16" s="197">
        <v>28.248000000000001</v>
      </c>
      <c r="E16" s="197">
        <v>29.085000000000001</v>
      </c>
      <c r="F16" s="189">
        <v>0.83699999999999974</v>
      </c>
      <c r="G16" s="190">
        <v>8.1016897574830424E-2</v>
      </c>
      <c r="H16" s="190">
        <v>0.91801689757483018</v>
      </c>
      <c r="I16" s="30"/>
    </row>
    <row r="17" spans="1:9" s="17" customFormat="1" x14ac:dyDescent="0.25">
      <c r="A17" s="70">
        <v>208</v>
      </c>
      <c r="B17" s="192">
        <v>81500283</v>
      </c>
      <c r="C17" s="28">
        <v>77.400000000000006</v>
      </c>
      <c r="D17" s="197">
        <v>9.9879999999999995</v>
      </c>
      <c r="E17" s="197">
        <v>10.446</v>
      </c>
      <c r="F17" s="189">
        <v>0.45800000000000018</v>
      </c>
      <c r="G17" s="190">
        <v>8.1226785910516519E-2</v>
      </c>
      <c r="H17" s="190">
        <v>0.53922678591051665</v>
      </c>
      <c r="I17" s="30"/>
    </row>
    <row r="18" spans="1:9" s="17" customFormat="1" x14ac:dyDescent="0.25">
      <c r="A18" s="70">
        <v>209</v>
      </c>
      <c r="B18" s="192">
        <v>81500275</v>
      </c>
      <c r="C18" s="28">
        <v>47.3</v>
      </c>
      <c r="D18" s="197">
        <v>10.401999999999999</v>
      </c>
      <c r="E18" s="197">
        <v>10.57</v>
      </c>
      <c r="F18" s="189">
        <v>0.16800000000000104</v>
      </c>
      <c r="G18" s="190">
        <v>4.9638591389760088E-2</v>
      </c>
      <c r="H18" s="190">
        <v>0.21763859138976113</v>
      </c>
      <c r="I18" s="30"/>
    </row>
    <row r="19" spans="1:9" s="17" customFormat="1" x14ac:dyDescent="0.25">
      <c r="A19" s="70">
        <v>210</v>
      </c>
      <c r="B19" s="27">
        <v>81500278</v>
      </c>
      <c r="C19" s="28">
        <v>51.8</v>
      </c>
      <c r="D19" s="197">
        <v>8.9239999999999995</v>
      </c>
      <c r="E19" s="197">
        <v>9.0749999999999993</v>
      </c>
      <c r="F19" s="189">
        <v>0.1509999999999998</v>
      </c>
      <c r="G19" s="190">
        <v>5.4361078942697094E-2</v>
      </c>
      <c r="H19" s="190">
        <v>0.2053610789426969</v>
      </c>
      <c r="I19" s="30"/>
    </row>
    <row r="20" spans="1:9" s="17" customFormat="1" x14ac:dyDescent="0.25">
      <c r="A20" s="70">
        <v>211</v>
      </c>
      <c r="B20" s="27">
        <v>81500282</v>
      </c>
      <c r="C20" s="28">
        <v>48.6</v>
      </c>
      <c r="D20" s="197">
        <v>7.827</v>
      </c>
      <c r="E20" s="197">
        <v>8.1869999999999994</v>
      </c>
      <c r="F20" s="189">
        <v>0.35999999999999943</v>
      </c>
      <c r="G20" s="190">
        <v>5.1002865571719673E-2</v>
      </c>
      <c r="H20" s="190">
        <v>0.41100286557171911</v>
      </c>
      <c r="I20" s="30"/>
    </row>
    <row r="21" spans="1:9" s="17" customFormat="1" x14ac:dyDescent="0.25">
      <c r="A21" s="70">
        <v>212</v>
      </c>
      <c r="B21" s="27">
        <v>81500280</v>
      </c>
      <c r="C21" s="28">
        <v>44.6</v>
      </c>
      <c r="D21" s="197">
        <v>5.4210000000000003</v>
      </c>
      <c r="E21" s="197">
        <v>5.5129999999999999</v>
      </c>
      <c r="F21" s="189">
        <v>9.1999999999999638E-2</v>
      </c>
      <c r="G21" s="190">
        <v>4.6805098857997884E-2</v>
      </c>
      <c r="H21" s="190">
        <v>0.13880509885799752</v>
      </c>
      <c r="I21" s="30"/>
    </row>
    <row r="22" spans="1:9" s="17" customFormat="1" x14ac:dyDescent="0.25">
      <c r="A22" s="70">
        <v>213</v>
      </c>
      <c r="B22" s="27">
        <v>81500273</v>
      </c>
      <c r="C22" s="28">
        <v>63.4</v>
      </c>
      <c r="D22" s="197">
        <v>18.218</v>
      </c>
      <c r="E22" s="197">
        <v>18.541</v>
      </c>
      <c r="F22" s="189">
        <v>0.3230000000000004</v>
      </c>
      <c r="G22" s="190">
        <v>6.6534602412490262E-2</v>
      </c>
      <c r="H22" s="190">
        <v>0.38953460241249066</v>
      </c>
      <c r="I22" s="30"/>
    </row>
    <row r="23" spans="1:9" s="17" customFormat="1" x14ac:dyDescent="0.25">
      <c r="A23" s="70">
        <v>214</v>
      </c>
      <c r="B23" s="27">
        <v>81500262</v>
      </c>
      <c r="C23" s="28">
        <v>36.1</v>
      </c>
      <c r="D23" s="197">
        <v>9.3209999999999997</v>
      </c>
      <c r="E23" s="197">
        <v>9.5359999999999996</v>
      </c>
      <c r="F23" s="189">
        <v>0.21499999999999986</v>
      </c>
      <c r="G23" s="190">
        <v>3.7884844591339097E-2</v>
      </c>
      <c r="H23" s="190">
        <v>0.25288484459133898</v>
      </c>
      <c r="I23" s="30"/>
    </row>
    <row r="24" spans="1:9" s="17" customFormat="1" x14ac:dyDescent="0.25">
      <c r="A24" s="70">
        <v>215</v>
      </c>
      <c r="B24" s="27">
        <v>81500277</v>
      </c>
      <c r="C24" s="28">
        <v>63.7</v>
      </c>
      <c r="D24" s="197">
        <v>20.388000000000002</v>
      </c>
      <c r="E24" s="197">
        <v>20.658999999999999</v>
      </c>
      <c r="F24" s="189">
        <v>0.27099999999999724</v>
      </c>
      <c r="G24" s="190">
        <v>6.6849434916019398E-2</v>
      </c>
      <c r="H24" s="190">
        <v>0.33784943491601666</v>
      </c>
      <c r="I24" s="30"/>
    </row>
    <row r="25" spans="1:9" s="17" customFormat="1" x14ac:dyDescent="0.25">
      <c r="A25" s="70">
        <v>216</v>
      </c>
      <c r="B25" s="80">
        <v>81500274</v>
      </c>
      <c r="C25" s="28">
        <v>45.7</v>
      </c>
      <c r="D25" s="197">
        <v>10.054</v>
      </c>
      <c r="E25" s="197">
        <v>10.186999999999999</v>
      </c>
      <c r="F25" s="189">
        <v>0.13299999999999912</v>
      </c>
      <c r="G25" s="190">
        <v>4.7959484704271381E-2</v>
      </c>
      <c r="H25" s="190">
        <v>0.18095948470427051</v>
      </c>
      <c r="I25" s="30"/>
    </row>
    <row r="26" spans="1:9" s="17" customFormat="1" x14ac:dyDescent="0.25">
      <c r="A26" s="70">
        <v>217</v>
      </c>
      <c r="B26" s="80">
        <v>81500263</v>
      </c>
      <c r="C26" s="28">
        <v>52.6</v>
      </c>
      <c r="D26" s="197">
        <v>5.8570000000000002</v>
      </c>
      <c r="E26" s="197">
        <v>6.1349999999999998</v>
      </c>
      <c r="F26" s="189">
        <v>0.27799999999999958</v>
      </c>
      <c r="G26" s="190">
        <v>5.5200632285441455E-2</v>
      </c>
      <c r="H26" s="190">
        <v>0.33320063228544106</v>
      </c>
      <c r="I26" s="30"/>
    </row>
    <row r="27" spans="1:9" s="17" customFormat="1" x14ac:dyDescent="0.25">
      <c r="A27" s="70">
        <v>218</v>
      </c>
      <c r="B27" s="27">
        <v>81500261</v>
      </c>
      <c r="C27" s="28">
        <v>43.2</v>
      </c>
      <c r="D27" s="197">
        <v>12.379</v>
      </c>
      <c r="E27" s="197">
        <v>12.659000000000001</v>
      </c>
      <c r="F27" s="189">
        <v>0.28000000000000114</v>
      </c>
      <c r="G27" s="190">
        <v>4.5335880508195266E-2</v>
      </c>
      <c r="H27" s="190">
        <v>0.3253358805081964</v>
      </c>
      <c r="I27" s="30"/>
    </row>
    <row r="28" spans="1:9" s="17" customFormat="1" x14ac:dyDescent="0.25">
      <c r="A28" s="70">
        <v>219</v>
      </c>
      <c r="B28" s="27">
        <v>81500265</v>
      </c>
      <c r="C28" s="28">
        <v>77.3</v>
      </c>
      <c r="D28" s="197">
        <v>22.765000000000001</v>
      </c>
      <c r="E28" s="197">
        <v>23.375</v>
      </c>
      <c r="F28" s="189">
        <v>0.60999999999999943</v>
      </c>
      <c r="G28" s="190">
        <v>8.1121841742673464E-2</v>
      </c>
      <c r="H28" s="190">
        <v>0.69112184174267288</v>
      </c>
      <c r="I28" s="30"/>
    </row>
    <row r="29" spans="1:9" s="17" customFormat="1" x14ac:dyDescent="0.25">
      <c r="A29" s="70">
        <v>220</v>
      </c>
      <c r="B29" s="27">
        <v>81500266</v>
      </c>
      <c r="C29" s="28">
        <v>77.3</v>
      </c>
      <c r="D29" s="197">
        <v>14.423999999999999</v>
      </c>
      <c r="E29" s="197">
        <v>14.903</v>
      </c>
      <c r="F29" s="189">
        <v>0.47900000000000098</v>
      </c>
      <c r="G29" s="190">
        <v>8.1121841742673464E-2</v>
      </c>
      <c r="H29" s="190">
        <v>0.56012184174267443</v>
      </c>
      <c r="I29" s="30"/>
    </row>
    <row r="30" spans="1:9" s="17" customFormat="1" x14ac:dyDescent="0.25">
      <c r="A30" s="70">
        <v>221</v>
      </c>
      <c r="B30" s="27">
        <v>81500284</v>
      </c>
      <c r="C30" s="28">
        <v>47.5</v>
      </c>
      <c r="D30" s="197">
        <v>6.34</v>
      </c>
      <c r="E30" s="197">
        <v>6.3689999999999998</v>
      </c>
      <c r="F30" s="189">
        <v>2.8999999999999915E-2</v>
      </c>
      <c r="G30" s="190">
        <v>4.9848479725446176E-2</v>
      </c>
      <c r="H30" s="190">
        <v>7.8848479725446091E-2</v>
      </c>
      <c r="I30" s="30"/>
    </row>
    <row r="31" spans="1:9" s="17" customFormat="1" x14ac:dyDescent="0.25">
      <c r="A31" s="70">
        <v>222</v>
      </c>
      <c r="B31" s="27">
        <v>81500264</v>
      </c>
      <c r="C31" s="28">
        <v>51.9</v>
      </c>
      <c r="D31" s="197">
        <v>4.734</v>
      </c>
      <c r="E31" s="197">
        <v>4.992</v>
      </c>
      <c r="F31" s="189">
        <v>0.25800000000000001</v>
      </c>
      <c r="G31" s="190">
        <v>5.4466023110540135E-2</v>
      </c>
      <c r="H31" s="190">
        <v>0.31246602311054017</v>
      </c>
      <c r="I31" s="30"/>
    </row>
    <row r="32" spans="1:9" s="17" customFormat="1" x14ac:dyDescent="0.25">
      <c r="A32" s="70">
        <v>223</v>
      </c>
      <c r="B32" s="27">
        <v>81500259</v>
      </c>
      <c r="C32" s="28">
        <v>48.5</v>
      </c>
      <c r="D32" s="197">
        <v>0.96399999999999997</v>
      </c>
      <c r="E32" s="197">
        <v>0.96399999999999997</v>
      </c>
      <c r="F32" s="189">
        <v>0</v>
      </c>
      <c r="G32" s="190">
        <v>5.0897921403876625E-2</v>
      </c>
      <c r="H32" s="190">
        <v>5.0897921403876625E-2</v>
      </c>
      <c r="I32" s="30"/>
    </row>
    <row r="33" spans="1:9" s="17" customFormat="1" x14ac:dyDescent="0.25">
      <c r="A33" s="70">
        <v>224</v>
      </c>
      <c r="B33" s="27">
        <v>81500260</v>
      </c>
      <c r="C33" s="28">
        <v>44.8</v>
      </c>
      <c r="D33" s="197">
        <v>15.34</v>
      </c>
      <c r="E33" s="197">
        <v>15.805</v>
      </c>
      <c r="F33" s="189">
        <v>0.46499999999999986</v>
      </c>
      <c r="G33" s="190">
        <v>4.7014987193683973E-2</v>
      </c>
      <c r="H33" s="190">
        <v>0.51201498719368388</v>
      </c>
      <c r="I33" s="30"/>
    </row>
    <row r="34" spans="1:9" s="17" customFormat="1" x14ac:dyDescent="0.25">
      <c r="A34" s="70">
        <v>225</v>
      </c>
      <c r="B34" s="27">
        <v>81500267</v>
      </c>
      <c r="C34" s="28">
        <v>63.5</v>
      </c>
      <c r="D34" s="197">
        <v>12.75</v>
      </c>
      <c r="E34" s="197">
        <v>12.891999999999999</v>
      </c>
      <c r="F34" s="189">
        <v>0.14199999999999946</v>
      </c>
      <c r="G34" s="190">
        <v>6.6639546580333317E-2</v>
      </c>
      <c r="H34" s="190">
        <v>0.20863954658033279</v>
      </c>
      <c r="I34" s="30"/>
    </row>
    <row r="35" spans="1:9" s="17" customFormat="1" x14ac:dyDescent="0.25">
      <c r="A35" s="70">
        <v>226</v>
      </c>
      <c r="B35" s="27">
        <v>81500269</v>
      </c>
      <c r="C35" s="28">
        <v>36.5</v>
      </c>
      <c r="D35" s="197">
        <v>5.202</v>
      </c>
      <c r="E35" s="197">
        <v>5.26</v>
      </c>
      <c r="F35" s="189">
        <v>5.7999999999999829E-2</v>
      </c>
      <c r="G35" s="190">
        <v>3.8304621262711273E-2</v>
      </c>
      <c r="H35" s="190">
        <v>9.630462126271111E-2</v>
      </c>
      <c r="I35" s="30"/>
    </row>
    <row r="36" spans="1:9" s="17" customFormat="1" x14ac:dyDescent="0.25">
      <c r="A36" s="70">
        <v>227</v>
      </c>
      <c r="B36" s="27">
        <v>81500270</v>
      </c>
      <c r="C36" s="28">
        <v>63.8</v>
      </c>
      <c r="D36" s="197">
        <v>8.423</v>
      </c>
      <c r="E36" s="197">
        <v>8.6259999999999994</v>
      </c>
      <c r="F36" s="189">
        <v>0.2029999999999994</v>
      </c>
      <c r="G36" s="190">
        <v>6.6954379083862439E-2</v>
      </c>
      <c r="H36" s="190">
        <v>0.26995437908386183</v>
      </c>
      <c r="I36" s="30"/>
    </row>
    <row r="37" spans="1:9" s="17" customFormat="1" x14ac:dyDescent="0.25">
      <c r="A37" s="70">
        <v>228</v>
      </c>
      <c r="B37" s="80">
        <v>81500268</v>
      </c>
      <c r="C37" s="28">
        <v>45.9</v>
      </c>
      <c r="D37" s="197">
        <v>15.404</v>
      </c>
      <c r="E37" s="197">
        <v>15.85</v>
      </c>
      <c r="F37" s="189">
        <v>0.44599999999999973</v>
      </c>
      <c r="G37" s="190">
        <v>4.8169373039957462E-2</v>
      </c>
      <c r="H37" s="190">
        <v>0.49416937303995717</v>
      </c>
      <c r="I37" s="30"/>
    </row>
    <row r="38" spans="1:9" s="17" customFormat="1" x14ac:dyDescent="0.25">
      <c r="A38" s="70">
        <v>229</v>
      </c>
      <c r="B38" s="27">
        <v>81500243</v>
      </c>
      <c r="C38" s="28">
        <v>52.7</v>
      </c>
      <c r="D38" s="197">
        <v>4.7480000000000002</v>
      </c>
      <c r="E38" s="197">
        <v>4.7480000000000002</v>
      </c>
      <c r="F38" s="189">
        <v>0</v>
      </c>
      <c r="G38" s="190">
        <v>5.5305576453284502E-2</v>
      </c>
      <c r="H38" s="190">
        <v>5.5305576453284502E-2</v>
      </c>
      <c r="I38" s="30"/>
    </row>
    <row r="39" spans="1:9" s="17" customFormat="1" x14ac:dyDescent="0.25">
      <c r="A39" s="70">
        <v>230</v>
      </c>
      <c r="B39" s="27">
        <v>81500246</v>
      </c>
      <c r="C39" s="28">
        <v>43.5</v>
      </c>
      <c r="D39" s="197">
        <v>3.5579999999999998</v>
      </c>
      <c r="E39" s="197">
        <v>3.7709999999999999</v>
      </c>
      <c r="F39" s="189">
        <v>0.21300000000000008</v>
      </c>
      <c r="G39" s="190">
        <v>4.5650713011724395E-2</v>
      </c>
      <c r="H39" s="190">
        <v>0.25865071301172449</v>
      </c>
      <c r="I39" s="30"/>
    </row>
    <row r="40" spans="1:9" s="17" customFormat="1" x14ac:dyDescent="0.25">
      <c r="A40" s="70">
        <v>231</v>
      </c>
      <c r="B40" s="27">
        <v>81500250</v>
      </c>
      <c r="C40" s="28">
        <v>77.099999999999994</v>
      </c>
      <c r="D40" s="197">
        <v>7.41</v>
      </c>
      <c r="E40" s="197">
        <v>7.41</v>
      </c>
      <c r="F40" s="189">
        <v>0</v>
      </c>
      <c r="G40" s="190">
        <v>8.0911953406987369E-2</v>
      </c>
      <c r="H40" s="190">
        <v>8.0911953406987369E-2</v>
      </c>
      <c r="I40" s="30"/>
    </row>
    <row r="41" spans="1:9" s="17" customFormat="1" x14ac:dyDescent="0.25">
      <c r="A41" s="70">
        <v>232</v>
      </c>
      <c r="B41" s="27">
        <v>81500244</v>
      </c>
      <c r="C41" s="28">
        <v>77.900000000000006</v>
      </c>
      <c r="D41" s="197">
        <v>24.126999999999999</v>
      </c>
      <c r="E41" s="197">
        <v>24.846</v>
      </c>
      <c r="F41" s="189">
        <v>0.71900000000000119</v>
      </c>
      <c r="G41" s="190">
        <v>8.1751506749731737E-2</v>
      </c>
      <c r="H41" s="190">
        <v>0.80075150674973294</v>
      </c>
      <c r="I41" s="30"/>
    </row>
    <row r="42" spans="1:9" s="17" customFormat="1" x14ac:dyDescent="0.25">
      <c r="A42" s="70">
        <v>233</v>
      </c>
      <c r="B42" s="27">
        <v>81500248</v>
      </c>
      <c r="C42" s="28">
        <v>47.3</v>
      </c>
      <c r="D42" s="197">
        <v>7.327</v>
      </c>
      <c r="E42" s="197">
        <v>7.359</v>
      </c>
      <c r="F42" s="189">
        <v>3.2000000000000028E-2</v>
      </c>
      <c r="G42" s="190">
        <v>4.9638591389760088E-2</v>
      </c>
      <c r="H42" s="190">
        <v>8.1638591389760123E-2</v>
      </c>
      <c r="I42" s="30"/>
    </row>
    <row r="43" spans="1:9" s="17" customFormat="1" x14ac:dyDescent="0.25">
      <c r="A43" s="70">
        <v>234</v>
      </c>
      <c r="B43" s="27">
        <v>81500249</v>
      </c>
      <c r="C43" s="28">
        <v>51.7</v>
      </c>
      <c r="D43" s="197">
        <v>2.6589999999999998</v>
      </c>
      <c r="E43" s="197">
        <v>2.6589999999999998</v>
      </c>
      <c r="F43" s="189">
        <v>0</v>
      </c>
      <c r="G43" s="190">
        <v>5.4256134774854053E-2</v>
      </c>
      <c r="H43" s="190">
        <v>5.4256134774854053E-2</v>
      </c>
      <c r="I43" s="30"/>
    </row>
    <row r="44" spans="1:9" s="17" customFormat="1" x14ac:dyDescent="0.25">
      <c r="A44" s="70">
        <v>235</v>
      </c>
      <c r="B44" s="27">
        <v>81500245</v>
      </c>
      <c r="C44" s="28">
        <v>48.7</v>
      </c>
      <c r="D44" s="197">
        <v>1.464</v>
      </c>
      <c r="E44" s="197">
        <v>1.4770000000000001</v>
      </c>
      <c r="F44" s="189">
        <v>1.3000000000000123E-2</v>
      </c>
      <c r="G44" s="190">
        <v>5.1107809739562714E-2</v>
      </c>
      <c r="H44" s="190">
        <v>6.4107809739562843E-2</v>
      </c>
      <c r="I44" s="30"/>
    </row>
    <row r="45" spans="1:9" s="17" customFormat="1" x14ac:dyDescent="0.25">
      <c r="A45" s="70">
        <v>236</v>
      </c>
      <c r="B45" s="27">
        <v>81500247</v>
      </c>
      <c r="C45" s="28">
        <v>44.8</v>
      </c>
      <c r="D45" s="197">
        <v>7.8470000000000004</v>
      </c>
      <c r="E45" s="197">
        <v>7.8470000000000004</v>
      </c>
      <c r="F45" s="189">
        <v>0</v>
      </c>
      <c r="G45" s="190">
        <v>4.7014987193683973E-2</v>
      </c>
      <c r="H45" s="190">
        <v>4.7014987193683973E-2</v>
      </c>
      <c r="I45" s="30"/>
    </row>
    <row r="46" spans="1:9" s="17" customFormat="1" x14ac:dyDescent="0.25">
      <c r="A46" s="70">
        <v>237</v>
      </c>
      <c r="B46" s="27">
        <v>81500242</v>
      </c>
      <c r="C46" s="28">
        <v>63.5</v>
      </c>
      <c r="D46" s="197">
        <v>2.79</v>
      </c>
      <c r="E46" s="197">
        <v>2.79</v>
      </c>
      <c r="F46" s="189">
        <v>0</v>
      </c>
      <c r="G46" s="190">
        <v>6.6639546580333317E-2</v>
      </c>
      <c r="H46" s="190">
        <v>6.6639546580333317E-2</v>
      </c>
    </row>
    <row r="47" spans="1:9" s="17" customFormat="1" x14ac:dyDescent="0.25">
      <c r="A47" s="70">
        <v>238</v>
      </c>
      <c r="B47" s="27">
        <v>81500241</v>
      </c>
      <c r="C47" s="28">
        <v>36.299999999999997</v>
      </c>
      <c r="D47" s="197">
        <v>7.0430000000000001</v>
      </c>
      <c r="E47" s="197">
        <v>7.1420000000000003</v>
      </c>
      <c r="F47" s="189">
        <v>9.9000000000000199E-2</v>
      </c>
      <c r="G47" s="190">
        <v>3.8094732927025178E-2</v>
      </c>
      <c r="H47" s="190">
        <v>0.13709473292702537</v>
      </c>
    </row>
    <row r="48" spans="1:9" s="17" customFormat="1" x14ac:dyDescent="0.25">
      <c r="A48" s="70">
        <v>239</v>
      </c>
      <c r="B48" s="27">
        <v>81500241</v>
      </c>
      <c r="C48" s="28">
        <v>63.8</v>
      </c>
      <c r="D48" s="197">
        <v>15.849</v>
      </c>
      <c r="E48" s="197">
        <v>16.222000000000001</v>
      </c>
      <c r="F48" s="189">
        <v>0.37300000000000111</v>
      </c>
      <c r="G48" s="190">
        <v>6.6954379083862439E-2</v>
      </c>
      <c r="H48" s="190">
        <v>0.43995437908386353</v>
      </c>
      <c r="I48" s="30"/>
    </row>
    <row r="49" spans="1:9" s="17" customFormat="1" x14ac:dyDescent="0.25">
      <c r="A49" s="70">
        <v>240</v>
      </c>
      <c r="B49" s="27">
        <v>81500253</v>
      </c>
      <c r="C49" s="28">
        <v>45.5</v>
      </c>
      <c r="D49" s="197">
        <v>10.074999999999999</v>
      </c>
      <c r="E49" s="197">
        <v>10.377000000000001</v>
      </c>
      <c r="F49" s="189">
        <v>0.30200000000000138</v>
      </c>
      <c r="G49" s="190">
        <v>4.7749596368585286E-2</v>
      </c>
      <c r="H49" s="190">
        <v>0.34974959636858666</v>
      </c>
      <c r="I49" s="30"/>
    </row>
    <row r="50" spans="1:9" s="17" customFormat="1" x14ac:dyDescent="0.25">
      <c r="A50" s="70">
        <v>241</v>
      </c>
      <c r="B50" s="27">
        <v>81500234</v>
      </c>
      <c r="C50" s="28">
        <v>52.7</v>
      </c>
      <c r="D50" s="197">
        <v>7.38</v>
      </c>
      <c r="E50" s="197">
        <v>7.6109999999999998</v>
      </c>
      <c r="F50" s="189">
        <v>0.23099999999999987</v>
      </c>
      <c r="G50" s="190">
        <v>5.5305576453284502E-2</v>
      </c>
      <c r="H50" s="190">
        <v>0.28630557645328436</v>
      </c>
      <c r="I50" s="30"/>
    </row>
    <row r="51" spans="1:9" s="17" customFormat="1" x14ac:dyDescent="0.25">
      <c r="A51" s="70">
        <v>242</v>
      </c>
      <c r="B51" s="27">
        <v>81500252</v>
      </c>
      <c r="C51" s="28">
        <v>43.7</v>
      </c>
      <c r="D51" s="197">
        <v>5.29</v>
      </c>
      <c r="E51" s="197">
        <v>5.6879999999999997</v>
      </c>
      <c r="F51" s="189">
        <v>0.39799999999999969</v>
      </c>
      <c r="G51" s="190">
        <v>4.586060134741049E-2</v>
      </c>
      <c r="H51" s="190">
        <v>0.44386060134741018</v>
      </c>
      <c r="I51" s="30"/>
    </row>
    <row r="52" spans="1:9" s="17" customFormat="1" x14ac:dyDescent="0.25">
      <c r="A52" s="70">
        <v>243</v>
      </c>
      <c r="B52" s="27">
        <v>81500256</v>
      </c>
      <c r="C52" s="28">
        <v>77.3</v>
      </c>
      <c r="D52" s="197">
        <v>14.804</v>
      </c>
      <c r="E52" s="197">
        <v>14.804</v>
      </c>
      <c r="F52" s="189">
        <v>0</v>
      </c>
      <c r="G52" s="190">
        <v>8.1121841742673464E-2</v>
      </c>
      <c r="H52" s="190">
        <v>8.1121841742673464E-2</v>
      </c>
      <c r="I52" s="30"/>
    </row>
    <row r="53" spans="1:9" s="17" customFormat="1" x14ac:dyDescent="0.25">
      <c r="A53" s="70">
        <v>244</v>
      </c>
      <c r="B53" s="27">
        <v>81500256</v>
      </c>
      <c r="C53" s="28">
        <v>77.099999999999994</v>
      </c>
      <c r="D53" s="197">
        <v>13.555</v>
      </c>
      <c r="E53" s="197">
        <v>13.670999999999999</v>
      </c>
      <c r="F53" s="189">
        <v>0.11599999999999966</v>
      </c>
      <c r="G53" s="190">
        <v>8.0911953406987369E-2</v>
      </c>
      <c r="H53" s="190">
        <v>0.19691195340698703</v>
      </c>
      <c r="I53" s="30"/>
    </row>
    <row r="54" spans="1:9" s="17" customFormat="1" x14ac:dyDescent="0.25">
      <c r="A54" s="70">
        <v>245</v>
      </c>
      <c r="B54" s="27">
        <v>81500255</v>
      </c>
      <c r="C54" s="28">
        <v>47.4</v>
      </c>
      <c r="D54" s="197">
        <v>10.285</v>
      </c>
      <c r="E54" s="197">
        <v>10.759</v>
      </c>
      <c r="F54" s="189">
        <v>0.4740000000000002</v>
      </c>
      <c r="G54" s="190">
        <v>4.9743535557603129E-2</v>
      </c>
      <c r="H54" s="190">
        <v>0.52374353555760333</v>
      </c>
      <c r="I54" s="30"/>
    </row>
    <row r="55" spans="1:9" s="17" customFormat="1" x14ac:dyDescent="0.25">
      <c r="A55" s="70">
        <v>246</v>
      </c>
      <c r="B55" s="27">
        <v>81500240</v>
      </c>
      <c r="C55" s="28">
        <v>51.7</v>
      </c>
      <c r="D55" s="197">
        <v>5.98</v>
      </c>
      <c r="E55" s="197">
        <v>5.9870000000000001</v>
      </c>
      <c r="F55" s="189">
        <v>6.9999999999996732E-3</v>
      </c>
      <c r="G55" s="190">
        <v>5.4256134774854053E-2</v>
      </c>
      <c r="H55" s="190">
        <v>6.1256134774853727E-2</v>
      </c>
      <c r="I55" s="30"/>
    </row>
    <row r="56" spans="1:9" s="17" customFormat="1" x14ac:dyDescent="0.25">
      <c r="A56" s="70">
        <v>247</v>
      </c>
      <c r="B56" s="27">
        <v>81500239</v>
      </c>
      <c r="C56" s="28">
        <v>48.6</v>
      </c>
      <c r="D56" s="197">
        <v>14.757</v>
      </c>
      <c r="E56" s="197">
        <v>15.154999999999999</v>
      </c>
      <c r="F56" s="189">
        <v>0.39799999999999969</v>
      </c>
      <c r="G56" s="190">
        <v>5.1002865571719673E-2</v>
      </c>
      <c r="H56" s="190">
        <v>0.44900286557171937</v>
      </c>
      <c r="I56" s="30"/>
    </row>
    <row r="57" spans="1:9" s="17" customFormat="1" x14ac:dyDescent="0.25">
      <c r="A57" s="70">
        <v>248</v>
      </c>
      <c r="B57" s="27">
        <v>81500233</v>
      </c>
      <c r="C57" s="28">
        <v>44.3</v>
      </c>
      <c r="D57" s="197">
        <v>6.181</v>
      </c>
      <c r="E57" s="197">
        <v>6.5359999999999996</v>
      </c>
      <c r="F57" s="189">
        <v>0.35499999999999954</v>
      </c>
      <c r="G57" s="190">
        <v>4.6490266354468748E-2</v>
      </c>
      <c r="H57" s="190">
        <v>0.40149026635446827</v>
      </c>
      <c r="I57" s="30"/>
    </row>
    <row r="58" spans="1:9" s="17" customFormat="1" x14ac:dyDescent="0.25">
      <c r="A58" s="70">
        <v>249</v>
      </c>
      <c r="B58" s="27">
        <v>81500235</v>
      </c>
      <c r="C58" s="28">
        <v>63.2</v>
      </c>
      <c r="D58" s="197">
        <v>20.606999999999999</v>
      </c>
      <c r="E58" s="197">
        <v>20.946999999999999</v>
      </c>
      <c r="F58" s="189">
        <v>0.33999999999999986</v>
      </c>
      <c r="G58" s="190">
        <v>6.6324714076804181E-2</v>
      </c>
      <c r="H58" s="190">
        <v>0.40632471407680404</v>
      </c>
      <c r="I58" s="30"/>
    </row>
    <row r="59" spans="1:9" s="17" customFormat="1" x14ac:dyDescent="0.25">
      <c r="A59" s="70">
        <v>250</v>
      </c>
      <c r="B59" s="27">
        <v>81500236</v>
      </c>
      <c r="C59" s="28">
        <v>36.299999999999997</v>
      </c>
      <c r="D59" s="197">
        <v>9.3919999999999995</v>
      </c>
      <c r="E59" s="197">
        <v>9.6519999999999992</v>
      </c>
      <c r="F59" s="189">
        <v>0.25999999999999979</v>
      </c>
      <c r="G59" s="190">
        <v>3.8094732927025178E-2</v>
      </c>
      <c r="H59" s="190">
        <v>0.29809473292702499</v>
      </c>
      <c r="I59" s="30"/>
    </row>
    <row r="60" spans="1:9" s="17" customFormat="1" x14ac:dyDescent="0.25">
      <c r="A60" s="70">
        <v>251</v>
      </c>
      <c r="B60" s="27">
        <v>81500238</v>
      </c>
      <c r="C60" s="28">
        <v>63.6</v>
      </c>
      <c r="D60" s="197">
        <v>22.385000000000002</v>
      </c>
      <c r="E60" s="197">
        <v>22.745999999999999</v>
      </c>
      <c r="F60" s="189">
        <v>0.3609999999999971</v>
      </c>
      <c r="G60" s="190">
        <v>6.6744490748176358E-2</v>
      </c>
      <c r="H60" s="190">
        <v>0.42774449074817344</v>
      </c>
      <c r="I60" s="30"/>
    </row>
    <row r="61" spans="1:9" s="17" customFormat="1" x14ac:dyDescent="0.25">
      <c r="A61" s="70">
        <v>252</v>
      </c>
      <c r="B61" s="27">
        <v>81500237</v>
      </c>
      <c r="C61" s="28">
        <v>45.7</v>
      </c>
      <c r="D61" s="197">
        <v>4.9219999999999997</v>
      </c>
      <c r="E61" s="197">
        <v>4.9219999999999997</v>
      </c>
      <c r="F61" s="189">
        <v>0</v>
      </c>
      <c r="G61" s="190">
        <v>4.7959484704271381E-2</v>
      </c>
      <c r="H61" s="190">
        <v>4.7959484704271381E-2</v>
      </c>
      <c r="I61" s="30"/>
    </row>
    <row r="62" spans="1:9" s="17" customFormat="1" x14ac:dyDescent="0.25">
      <c r="A62" s="70">
        <v>253</v>
      </c>
      <c r="B62" s="27">
        <v>81500232</v>
      </c>
      <c r="C62" s="28">
        <v>52.8</v>
      </c>
      <c r="D62" s="197">
        <v>15.023999999999999</v>
      </c>
      <c r="E62" s="197">
        <v>15.252000000000001</v>
      </c>
      <c r="F62" s="189">
        <v>0.22800000000000153</v>
      </c>
      <c r="G62" s="190">
        <v>5.5410520621127536E-2</v>
      </c>
      <c r="H62" s="190">
        <v>0.28341052062112909</v>
      </c>
      <c r="I62" s="30"/>
    </row>
    <row r="63" spans="1:9" s="17" customFormat="1" x14ac:dyDescent="0.25">
      <c r="A63" s="70">
        <v>254</v>
      </c>
      <c r="B63" s="27">
        <v>81500226</v>
      </c>
      <c r="C63" s="28">
        <v>43.4</v>
      </c>
      <c r="D63" s="197">
        <v>10.795999999999999</v>
      </c>
      <c r="E63" s="197">
        <v>10.968</v>
      </c>
      <c r="F63" s="189">
        <v>0.1720000000000006</v>
      </c>
      <c r="G63" s="190">
        <v>4.5545768843881347E-2</v>
      </c>
      <c r="H63" s="190">
        <v>0.21754576884388194</v>
      </c>
      <c r="I63" s="30"/>
    </row>
    <row r="64" spans="1:9" s="17" customFormat="1" x14ac:dyDescent="0.25">
      <c r="A64" s="70">
        <v>255</v>
      </c>
      <c r="B64" s="27">
        <v>81500227</v>
      </c>
      <c r="C64" s="28">
        <v>77.099999999999994</v>
      </c>
      <c r="D64" s="197">
        <v>18.751000000000001</v>
      </c>
      <c r="E64" s="197">
        <v>19.381</v>
      </c>
      <c r="F64" s="189">
        <v>0.62999999999999901</v>
      </c>
      <c r="G64" s="190">
        <v>8.0911953406987369E-2</v>
      </c>
      <c r="H64" s="190">
        <v>0.71091195340698632</v>
      </c>
      <c r="I64" s="30"/>
    </row>
    <row r="65" spans="1:9" s="17" customFormat="1" x14ac:dyDescent="0.25">
      <c r="A65" s="70">
        <v>256</v>
      </c>
      <c r="B65" s="192">
        <v>81500230</v>
      </c>
      <c r="C65" s="28">
        <v>77.400000000000006</v>
      </c>
      <c r="D65" s="197">
        <v>24.170999999999999</v>
      </c>
      <c r="E65" s="197">
        <v>24.834</v>
      </c>
      <c r="F65" s="189">
        <v>0.66300000000000026</v>
      </c>
      <c r="G65" s="190">
        <v>8.1226785910516519E-2</v>
      </c>
      <c r="H65" s="190">
        <v>0.74422678591051672</v>
      </c>
      <c r="I65" s="30"/>
    </row>
    <row r="66" spans="1:9" s="17" customFormat="1" x14ac:dyDescent="0.25">
      <c r="A66" s="70">
        <v>257</v>
      </c>
      <c r="B66" s="27">
        <v>81500228</v>
      </c>
      <c r="C66" s="28">
        <v>47.7</v>
      </c>
      <c r="D66" s="197">
        <v>11.609</v>
      </c>
      <c r="E66" s="197">
        <v>11.875999999999999</v>
      </c>
      <c r="F66" s="189">
        <v>0.26699999999999946</v>
      </c>
      <c r="G66" s="190">
        <v>5.0058368061132272E-2</v>
      </c>
      <c r="H66" s="190">
        <v>0.31705836806113175</v>
      </c>
      <c r="I66" s="30"/>
    </row>
    <row r="67" spans="1:9" s="17" customFormat="1" x14ac:dyDescent="0.25">
      <c r="A67" s="70">
        <v>258</v>
      </c>
      <c r="B67" s="27">
        <v>81500225</v>
      </c>
      <c r="C67" s="28">
        <v>51.6</v>
      </c>
      <c r="D67" s="197">
        <v>1.3560000000000001</v>
      </c>
      <c r="E67" s="197">
        <v>1.3660000000000001</v>
      </c>
      <c r="F67" s="189">
        <v>1.0000000000000009E-2</v>
      </c>
      <c r="G67" s="190">
        <v>5.4151190607011006E-2</v>
      </c>
      <c r="H67" s="190">
        <v>6.4151190607011022E-2</v>
      </c>
      <c r="I67" s="30"/>
    </row>
    <row r="68" spans="1:9" s="17" customFormat="1" x14ac:dyDescent="0.25">
      <c r="A68" s="70">
        <v>259</v>
      </c>
      <c r="B68" s="27">
        <v>81500229</v>
      </c>
      <c r="C68" s="28">
        <v>48.4</v>
      </c>
      <c r="D68" s="197">
        <v>6.1059999999999999</v>
      </c>
      <c r="E68" s="197">
        <v>6.2370000000000001</v>
      </c>
      <c r="F68" s="189">
        <v>0.13100000000000023</v>
      </c>
      <c r="G68" s="190">
        <v>5.0792977236033578E-2</v>
      </c>
      <c r="H68" s="190">
        <v>0.1817929772360338</v>
      </c>
      <c r="I68" s="30"/>
    </row>
    <row r="69" spans="1:9" s="17" customFormat="1" x14ac:dyDescent="0.25">
      <c r="A69" s="70">
        <v>260</v>
      </c>
      <c r="B69" s="27">
        <v>81500231</v>
      </c>
      <c r="C69" s="28">
        <v>44.7</v>
      </c>
      <c r="D69" s="197">
        <v>13.234999999999999</v>
      </c>
      <c r="E69" s="197">
        <v>13.712</v>
      </c>
      <c r="F69" s="189">
        <v>0.47700000000000031</v>
      </c>
      <c r="G69" s="190">
        <v>4.6910043025840932E-2</v>
      </c>
      <c r="H69" s="190">
        <v>0.52391004302584121</v>
      </c>
      <c r="I69" s="30"/>
    </row>
    <row r="70" spans="1:9" s="17" customFormat="1" x14ac:dyDescent="0.25">
      <c r="A70" s="70">
        <v>261</v>
      </c>
      <c r="B70" s="27">
        <v>81500272</v>
      </c>
      <c r="C70" s="28">
        <v>63.5</v>
      </c>
      <c r="D70" s="197">
        <v>7.1639999999999997</v>
      </c>
      <c r="E70" s="197">
        <v>7.2919999999999998</v>
      </c>
      <c r="F70" s="189">
        <v>0.12800000000000011</v>
      </c>
      <c r="G70" s="190">
        <v>6.6639546580333317E-2</v>
      </c>
      <c r="H70" s="190">
        <v>0.19463954658033344</v>
      </c>
      <c r="I70" s="30"/>
    </row>
    <row r="71" spans="1:9" s="17" customFormat="1" x14ac:dyDescent="0.25">
      <c r="A71" s="70">
        <v>262</v>
      </c>
      <c r="B71" s="27">
        <v>81500271</v>
      </c>
      <c r="C71" s="28">
        <v>36.5</v>
      </c>
      <c r="D71" s="197">
        <v>4.6559999999999997</v>
      </c>
      <c r="E71" s="197">
        <v>4.8109999999999999</v>
      </c>
      <c r="F71" s="189">
        <v>0.15500000000000025</v>
      </c>
      <c r="G71" s="190">
        <v>3.8304621262711273E-2</v>
      </c>
      <c r="H71" s="190">
        <v>0.19330462126271153</v>
      </c>
      <c r="I71" s="30"/>
    </row>
    <row r="72" spans="1:9" s="17" customFormat="1" x14ac:dyDescent="0.25">
      <c r="A72" s="70">
        <v>263</v>
      </c>
      <c r="B72" s="27">
        <v>81500258</v>
      </c>
      <c r="C72" s="28">
        <v>63.8</v>
      </c>
      <c r="D72" s="197">
        <v>6.5119999999999996</v>
      </c>
      <c r="E72" s="197">
        <v>6.5389999999999997</v>
      </c>
      <c r="F72" s="189">
        <v>2.7000000000000135E-2</v>
      </c>
      <c r="G72" s="190">
        <v>6.6954379083862439E-2</v>
      </c>
      <c r="H72" s="190">
        <v>9.3954379083862574E-2</v>
      </c>
      <c r="I72" s="30"/>
    </row>
    <row r="73" spans="1:9" s="17" customFormat="1" x14ac:dyDescent="0.25">
      <c r="A73" s="70">
        <v>264</v>
      </c>
      <c r="B73" s="27">
        <v>81500257</v>
      </c>
      <c r="C73" s="28">
        <v>45.6</v>
      </c>
      <c r="D73" s="197">
        <v>15.355</v>
      </c>
      <c r="E73" s="197">
        <v>15.616</v>
      </c>
      <c r="F73" s="189">
        <v>0.26099999999999923</v>
      </c>
      <c r="G73" s="190">
        <v>4.7854540536428333E-2</v>
      </c>
      <c r="H73" s="190">
        <v>0.30885454053642758</v>
      </c>
      <c r="I73" s="30"/>
    </row>
    <row r="74" spans="1:9" s="17" customFormat="1" x14ac:dyDescent="0.25">
      <c r="A74" s="70">
        <v>265</v>
      </c>
      <c r="B74" s="27">
        <v>81500519</v>
      </c>
      <c r="C74" s="28">
        <v>53.2</v>
      </c>
      <c r="D74" s="197">
        <v>4.7530000000000001</v>
      </c>
      <c r="E74" s="197">
        <v>5.0179999999999998</v>
      </c>
      <c r="F74" s="189">
        <v>0.26499999999999968</v>
      </c>
      <c r="G74" s="190">
        <v>5.583029729249972E-2</v>
      </c>
      <c r="H74" s="190">
        <v>0.3208302972924994</v>
      </c>
      <c r="I74" s="30"/>
    </row>
    <row r="75" spans="1:9" s="17" customFormat="1" x14ac:dyDescent="0.25">
      <c r="A75" s="70">
        <v>266</v>
      </c>
      <c r="B75" s="27">
        <v>81500516</v>
      </c>
      <c r="C75" s="28">
        <v>42.9</v>
      </c>
      <c r="D75" s="197">
        <v>3.5659999999999998</v>
      </c>
      <c r="E75" s="197">
        <v>3.7810000000000001</v>
      </c>
      <c r="F75" s="189">
        <v>0.2150000000000003</v>
      </c>
      <c r="G75" s="190">
        <v>4.5021048004666123E-2</v>
      </c>
      <c r="H75" s="190">
        <v>0.26002104800466641</v>
      </c>
      <c r="I75" s="30"/>
    </row>
    <row r="76" spans="1:9" s="17" customFormat="1" x14ac:dyDescent="0.25">
      <c r="A76" s="70">
        <v>267</v>
      </c>
      <c r="B76" s="27">
        <v>81500512</v>
      </c>
      <c r="C76" s="28">
        <v>77.2</v>
      </c>
      <c r="D76" s="197">
        <v>7.5439999999999996</v>
      </c>
      <c r="E76" s="197">
        <v>7.9939999999999998</v>
      </c>
      <c r="F76" s="189">
        <v>0.45000000000000018</v>
      </c>
      <c r="G76" s="190">
        <v>8.1016897574830424E-2</v>
      </c>
      <c r="H76" s="190">
        <v>0.53101689757483062</v>
      </c>
      <c r="I76" s="30"/>
    </row>
    <row r="77" spans="1:9" s="17" customFormat="1" x14ac:dyDescent="0.25">
      <c r="A77" s="70">
        <v>268</v>
      </c>
      <c r="B77" s="27">
        <v>81500518</v>
      </c>
      <c r="C77" s="28">
        <v>77</v>
      </c>
      <c r="D77" s="197">
        <v>13.83</v>
      </c>
      <c r="E77" s="197">
        <v>14.218999999999999</v>
      </c>
      <c r="F77" s="189">
        <v>0.38899999999999935</v>
      </c>
      <c r="G77" s="190">
        <v>8.0807009239144328E-2</v>
      </c>
      <c r="H77" s="190">
        <v>0.46980700923914365</v>
      </c>
      <c r="I77" s="30"/>
    </row>
    <row r="78" spans="1:9" s="17" customFormat="1" x14ac:dyDescent="0.25">
      <c r="A78" s="70">
        <v>269</v>
      </c>
      <c r="B78" s="27">
        <v>81500517</v>
      </c>
      <c r="C78" s="28">
        <v>47.2</v>
      </c>
      <c r="D78" s="197">
        <v>6.2649999999999997</v>
      </c>
      <c r="E78" s="197">
        <v>6.4390000000000001</v>
      </c>
      <c r="F78" s="189">
        <v>0.17400000000000038</v>
      </c>
      <c r="G78" s="190">
        <v>4.9533647221917047E-2</v>
      </c>
      <c r="H78" s="190">
        <v>0.22353364722191743</v>
      </c>
    </row>
    <row r="79" spans="1:9" s="17" customFormat="1" x14ac:dyDescent="0.25">
      <c r="A79" s="70">
        <v>270</v>
      </c>
      <c r="B79" s="27">
        <v>81500514</v>
      </c>
      <c r="C79" s="28">
        <v>52.4</v>
      </c>
      <c r="D79" s="197">
        <v>6.7380000000000004</v>
      </c>
      <c r="E79" s="197">
        <v>6.9470000000000001</v>
      </c>
      <c r="F79" s="189">
        <v>0.20899999999999963</v>
      </c>
      <c r="G79" s="190">
        <v>5.4990743949755359E-2</v>
      </c>
      <c r="H79" s="190">
        <v>0.26399074394975497</v>
      </c>
      <c r="I79" s="30"/>
    </row>
    <row r="80" spans="1:9" s="17" customFormat="1" x14ac:dyDescent="0.25">
      <c r="A80" s="70">
        <v>271</v>
      </c>
      <c r="B80" s="27">
        <v>81500508</v>
      </c>
      <c r="C80" s="28">
        <v>48.2</v>
      </c>
      <c r="D80" s="197">
        <v>0.34100000000000003</v>
      </c>
      <c r="E80" s="197">
        <v>0.42599999999999999</v>
      </c>
      <c r="F80" s="189">
        <v>8.4999999999999964E-2</v>
      </c>
      <c r="G80" s="190">
        <v>5.0583088900347496E-2</v>
      </c>
      <c r="H80" s="190">
        <v>0.13558308890034745</v>
      </c>
    </row>
    <row r="81" spans="1:9" s="17" customFormat="1" x14ac:dyDescent="0.25">
      <c r="A81" s="70">
        <v>272</v>
      </c>
      <c r="B81" s="27">
        <v>81500513</v>
      </c>
      <c r="C81" s="28">
        <v>44.6</v>
      </c>
      <c r="D81" s="197">
        <v>2.6139999999999999</v>
      </c>
      <c r="E81" s="197">
        <v>2.6219999999999999</v>
      </c>
      <c r="F81" s="189">
        <v>8.0000000000000071E-3</v>
      </c>
      <c r="G81" s="190">
        <v>4.6805098857997884E-2</v>
      </c>
      <c r="H81" s="190">
        <v>5.4805098857997891E-2</v>
      </c>
      <c r="I81" s="30"/>
    </row>
    <row r="82" spans="1:9" s="17" customFormat="1" x14ac:dyDescent="0.25">
      <c r="A82" s="70">
        <v>273</v>
      </c>
      <c r="B82" s="27">
        <v>81500509</v>
      </c>
      <c r="C82" s="28">
        <v>63.7</v>
      </c>
      <c r="D82" s="197">
        <v>8.3989999999999991</v>
      </c>
      <c r="E82" s="197">
        <v>8.58</v>
      </c>
      <c r="F82" s="189">
        <v>0.18100000000000094</v>
      </c>
      <c r="G82" s="190">
        <v>6.6849434916019398E-2</v>
      </c>
      <c r="H82" s="190">
        <v>0.24784943491602035</v>
      </c>
      <c r="I82" s="30"/>
    </row>
    <row r="83" spans="1:9" s="17" customFormat="1" x14ac:dyDescent="0.25">
      <c r="A83" s="70">
        <v>274</v>
      </c>
      <c r="B83" s="27">
        <v>91557084</v>
      </c>
      <c r="C83" s="28">
        <v>36.4</v>
      </c>
      <c r="D83" s="197">
        <v>1.5509999999999999</v>
      </c>
      <c r="E83" s="197">
        <v>1.722</v>
      </c>
      <c r="F83" s="189">
        <v>0.17100000000000004</v>
      </c>
      <c r="G83" s="190">
        <v>3.8199677094868226E-2</v>
      </c>
      <c r="H83" s="190">
        <v>0.20919967709486825</v>
      </c>
      <c r="I83" s="30"/>
    </row>
    <row r="84" spans="1:9" s="17" customFormat="1" x14ac:dyDescent="0.25">
      <c r="A84" s="70">
        <v>275</v>
      </c>
      <c r="B84" s="27">
        <v>81500505</v>
      </c>
      <c r="C84" s="28">
        <v>64.2</v>
      </c>
      <c r="D84" s="197">
        <v>12.944000000000001</v>
      </c>
      <c r="E84" s="197">
        <v>12.944000000000001</v>
      </c>
      <c r="F84" s="189">
        <v>0</v>
      </c>
      <c r="G84" s="190">
        <v>6.737415575523463E-2</v>
      </c>
      <c r="H84" s="190">
        <v>6.737415575523463E-2</v>
      </c>
      <c r="I84" s="30"/>
    </row>
    <row r="85" spans="1:9" s="17" customFormat="1" x14ac:dyDescent="0.25">
      <c r="A85" s="70">
        <v>276</v>
      </c>
      <c r="B85" s="27">
        <v>81500515</v>
      </c>
      <c r="C85" s="28">
        <v>45.5</v>
      </c>
      <c r="D85" s="197">
        <v>9.8510000000000009</v>
      </c>
      <c r="E85" s="197">
        <v>10.061999999999999</v>
      </c>
      <c r="F85" s="189">
        <v>0.21099999999999852</v>
      </c>
      <c r="G85" s="190">
        <v>4.7749596368585286E-2</v>
      </c>
      <c r="H85" s="190">
        <v>0.2587495963685838</v>
      </c>
      <c r="I85" s="30"/>
    </row>
    <row r="86" spans="1:9" s="17" customFormat="1" x14ac:dyDescent="0.25">
      <c r="A86" s="70">
        <v>277</v>
      </c>
      <c r="B86" s="27">
        <v>81500420</v>
      </c>
      <c r="C86" s="28">
        <v>52.7</v>
      </c>
      <c r="D86" s="197">
        <v>9.5749999999999993</v>
      </c>
      <c r="E86" s="197">
        <v>9.7059999999999995</v>
      </c>
      <c r="F86" s="189">
        <v>0.13100000000000023</v>
      </c>
      <c r="G86" s="190">
        <v>5.5305576453284502E-2</v>
      </c>
      <c r="H86" s="190">
        <v>0.18630557645328472</v>
      </c>
      <c r="I86" s="30"/>
    </row>
    <row r="87" spans="1:9" s="17" customFormat="1" x14ac:dyDescent="0.25">
      <c r="A87" s="70">
        <v>278</v>
      </c>
      <c r="B87" s="27">
        <v>81500510</v>
      </c>
      <c r="C87" s="28">
        <v>42.9</v>
      </c>
      <c r="D87" s="197">
        <v>10.532</v>
      </c>
      <c r="E87" s="197">
        <v>10.871</v>
      </c>
      <c r="F87" s="189">
        <v>0.33900000000000041</v>
      </c>
      <c r="G87" s="190">
        <v>4.5021048004666123E-2</v>
      </c>
      <c r="H87" s="190">
        <v>0.38402104800466652</v>
      </c>
      <c r="I87" s="30"/>
    </row>
    <row r="88" spans="1:9" s="17" customFormat="1" x14ac:dyDescent="0.25">
      <c r="A88" s="70">
        <v>279</v>
      </c>
      <c r="B88" s="27">
        <v>81500511</v>
      </c>
      <c r="C88" s="28">
        <v>77</v>
      </c>
      <c r="D88" s="197">
        <v>26.007999999999999</v>
      </c>
      <c r="E88" s="197">
        <v>26.411999999999999</v>
      </c>
      <c r="F88" s="189">
        <v>0.40399999999999991</v>
      </c>
      <c r="G88" s="190">
        <v>8.0807009239144328E-2</v>
      </c>
      <c r="H88" s="190">
        <v>0.48480700923914422</v>
      </c>
      <c r="I88" s="30"/>
    </row>
    <row r="89" spans="1:9" s="17" customFormat="1" x14ac:dyDescent="0.25">
      <c r="A89" s="70">
        <v>280</v>
      </c>
      <c r="B89" s="27">
        <v>81500504</v>
      </c>
      <c r="C89" s="28">
        <v>76.900000000000006</v>
      </c>
      <c r="D89" s="197">
        <v>16.385000000000002</v>
      </c>
      <c r="E89" s="197">
        <v>16.725000000000001</v>
      </c>
      <c r="F89" s="189">
        <v>0.33999999999999986</v>
      </c>
      <c r="G89" s="190">
        <v>8.0702065071301288E-2</v>
      </c>
      <c r="H89" s="190">
        <v>0.42070206507130115</v>
      </c>
      <c r="I89" s="30"/>
    </row>
    <row r="90" spans="1:9" s="17" customFormat="1" x14ac:dyDescent="0.25">
      <c r="A90" s="70">
        <v>281</v>
      </c>
      <c r="B90" s="27">
        <v>81500507</v>
      </c>
      <c r="C90" s="28">
        <v>46.7</v>
      </c>
      <c r="D90" s="197">
        <v>9.5169999999999995</v>
      </c>
      <c r="E90" s="197">
        <v>9.5169999999999995</v>
      </c>
      <c r="F90" s="189">
        <v>0</v>
      </c>
      <c r="G90" s="190">
        <v>4.9008926382701823E-2</v>
      </c>
      <c r="H90" s="190">
        <v>4.9008926382701823E-2</v>
      </c>
      <c r="I90" s="30"/>
    </row>
    <row r="91" spans="1:9" s="17" customFormat="1" x14ac:dyDescent="0.25">
      <c r="A91" s="70">
        <v>282</v>
      </c>
      <c r="B91" s="27">
        <v>81500414</v>
      </c>
      <c r="C91" s="28">
        <v>52.2</v>
      </c>
      <c r="D91" s="197">
        <v>11.505000000000001</v>
      </c>
      <c r="E91" s="197">
        <v>11.656000000000001</v>
      </c>
      <c r="F91" s="189">
        <v>0.1509999999999998</v>
      </c>
      <c r="G91" s="190">
        <v>5.4780855614069278E-2</v>
      </c>
      <c r="H91" s="190">
        <v>0.20578085561406909</v>
      </c>
      <c r="I91" s="30"/>
    </row>
    <row r="92" spans="1:9" s="17" customFormat="1" x14ac:dyDescent="0.25">
      <c r="A92" s="70">
        <v>283</v>
      </c>
      <c r="B92" s="27">
        <v>81500415</v>
      </c>
      <c r="C92" s="28">
        <v>48.3</v>
      </c>
      <c r="D92" s="197">
        <v>12.294</v>
      </c>
      <c r="E92" s="197">
        <v>12.635999999999999</v>
      </c>
      <c r="F92" s="189">
        <v>0.34199999999999875</v>
      </c>
      <c r="G92" s="190">
        <v>5.068803306819053E-2</v>
      </c>
      <c r="H92" s="190">
        <v>0.39268803306818928</v>
      </c>
      <c r="I92" s="30"/>
    </row>
    <row r="93" spans="1:9" s="17" customFormat="1" x14ac:dyDescent="0.25">
      <c r="A93" s="70">
        <v>284</v>
      </c>
      <c r="B93" s="80">
        <v>81500422</v>
      </c>
      <c r="C93" s="81">
        <v>44.6</v>
      </c>
      <c r="D93" s="197">
        <v>8.9589999999999996</v>
      </c>
      <c r="E93" s="197">
        <v>9.1359999999999992</v>
      </c>
      <c r="F93" s="189">
        <v>0.1769999999999996</v>
      </c>
      <c r="G93" s="190">
        <v>4.6805098857997884E-2</v>
      </c>
      <c r="H93" s="190">
        <v>0.22380509885799749</v>
      </c>
      <c r="I93" s="30"/>
    </row>
    <row r="94" spans="1:9" s="17" customFormat="1" x14ac:dyDescent="0.25">
      <c r="A94" s="70">
        <v>285</v>
      </c>
      <c r="B94" s="80">
        <v>81500419</v>
      </c>
      <c r="C94" s="81">
        <v>63.6</v>
      </c>
      <c r="D94" s="197">
        <v>9.3539999999999992</v>
      </c>
      <c r="E94" s="197">
        <v>9.3550000000000004</v>
      </c>
      <c r="F94" s="189">
        <v>1.0000000000012221E-3</v>
      </c>
      <c r="G94" s="190">
        <v>6.6744490748176358E-2</v>
      </c>
      <c r="H94" s="190">
        <v>6.774449074817758E-2</v>
      </c>
      <c r="I94" s="30"/>
    </row>
    <row r="95" spans="1:9" s="17" customFormat="1" x14ac:dyDescent="0.25">
      <c r="A95" s="70">
        <v>286</v>
      </c>
      <c r="B95" s="80">
        <v>81500411</v>
      </c>
      <c r="C95" s="81">
        <v>35.799999999999997</v>
      </c>
      <c r="D95" s="197">
        <v>7.7789999999999999</v>
      </c>
      <c r="E95" s="197">
        <v>7.9260000000000002</v>
      </c>
      <c r="F95" s="189">
        <v>0.14700000000000024</v>
      </c>
      <c r="G95" s="190">
        <v>3.7570012087809961E-2</v>
      </c>
      <c r="H95" s="190">
        <v>0.18457001208781021</v>
      </c>
      <c r="I95" s="30"/>
    </row>
    <row r="96" spans="1:9" s="17" customFormat="1" x14ac:dyDescent="0.25">
      <c r="A96" s="70">
        <v>287</v>
      </c>
      <c r="B96" s="80">
        <v>81500409</v>
      </c>
      <c r="C96" s="81">
        <v>64.3</v>
      </c>
      <c r="D96" s="197">
        <v>6.31</v>
      </c>
      <c r="E96" s="197">
        <v>6.5659999999999998</v>
      </c>
      <c r="F96" s="189">
        <v>0.25600000000000023</v>
      </c>
      <c r="G96" s="190">
        <v>6.7479099923077671E-2</v>
      </c>
      <c r="H96" s="190">
        <v>0.32347909992307788</v>
      </c>
      <c r="I96" s="30"/>
    </row>
    <row r="97" spans="1:9" s="17" customFormat="1" x14ac:dyDescent="0.25">
      <c r="A97" s="70">
        <v>288</v>
      </c>
      <c r="B97" s="80">
        <v>81500423</v>
      </c>
      <c r="C97" s="81">
        <v>45.4</v>
      </c>
      <c r="D97" s="197">
        <v>8.5500000000000007</v>
      </c>
      <c r="E97" s="197">
        <v>8.7889999999999997</v>
      </c>
      <c r="F97" s="189">
        <v>0.23899999999999899</v>
      </c>
      <c r="G97" s="190">
        <v>4.7644652200742238E-2</v>
      </c>
      <c r="H97" s="190">
        <v>0.2866446522007412</v>
      </c>
      <c r="I97" s="30"/>
    </row>
    <row r="98" spans="1:9" s="17" customFormat="1" x14ac:dyDescent="0.25">
      <c r="A98" s="70">
        <v>289</v>
      </c>
      <c r="B98" s="80">
        <v>81500528</v>
      </c>
      <c r="C98" s="81">
        <v>52.9</v>
      </c>
      <c r="D98" s="197">
        <v>2.7730000000000001</v>
      </c>
      <c r="E98" s="197">
        <v>2.8239999999999998</v>
      </c>
      <c r="F98" s="189">
        <v>5.0999999999999712E-2</v>
      </c>
      <c r="G98" s="190">
        <v>5.5515464788970584E-2</v>
      </c>
      <c r="H98" s="190">
        <v>0.1065154647889703</v>
      </c>
      <c r="I98" s="30"/>
    </row>
    <row r="99" spans="1:9" s="17" customFormat="1" x14ac:dyDescent="0.25">
      <c r="A99" s="70">
        <v>290</v>
      </c>
      <c r="B99" s="80">
        <v>81500416</v>
      </c>
      <c r="C99" s="81">
        <v>43</v>
      </c>
      <c r="D99" s="197">
        <v>5.3029999999999999</v>
      </c>
      <c r="E99" s="197">
        <v>5.6219999999999999</v>
      </c>
      <c r="F99" s="189">
        <v>0.31899999999999995</v>
      </c>
      <c r="G99" s="190">
        <v>4.512599217250917E-2</v>
      </c>
      <c r="H99" s="190">
        <v>0.36412599217250913</v>
      </c>
      <c r="I99" s="30"/>
    </row>
    <row r="100" spans="1:9" s="17" customFormat="1" x14ac:dyDescent="0.25">
      <c r="A100" s="70">
        <v>291</v>
      </c>
      <c r="B100" s="80">
        <v>81500421</v>
      </c>
      <c r="C100" s="81">
        <v>76.7</v>
      </c>
      <c r="D100" s="197">
        <v>4.8</v>
      </c>
      <c r="E100" s="197">
        <v>5.0629999999999997</v>
      </c>
      <c r="F100" s="189">
        <v>0.2629999999999999</v>
      </c>
      <c r="G100" s="190">
        <v>8.0492176735615206E-2</v>
      </c>
      <c r="H100" s="190">
        <v>0.34349217673561511</v>
      </c>
      <c r="I100" s="30"/>
    </row>
    <row r="101" spans="1:9" s="17" customFormat="1" x14ac:dyDescent="0.25">
      <c r="A101" s="70">
        <v>292</v>
      </c>
      <c r="B101" s="80">
        <v>81500413</v>
      </c>
      <c r="C101" s="81">
        <v>77.900000000000006</v>
      </c>
      <c r="D101" s="197">
        <v>18.439</v>
      </c>
      <c r="E101" s="197">
        <v>18.684000000000001</v>
      </c>
      <c r="F101" s="189">
        <v>0.24500000000000099</v>
      </c>
      <c r="G101" s="190">
        <v>8.1751506749731737E-2</v>
      </c>
      <c r="H101" s="190">
        <v>0.32675150674973275</v>
      </c>
      <c r="I101" s="30"/>
    </row>
    <row r="102" spans="1:9" s="17" customFormat="1" x14ac:dyDescent="0.25">
      <c r="A102" s="70">
        <v>293</v>
      </c>
      <c r="B102" s="80">
        <v>81500418</v>
      </c>
      <c r="C102" s="81">
        <v>47</v>
      </c>
      <c r="D102" s="197">
        <v>2E-3</v>
      </c>
      <c r="E102" s="197">
        <v>0.255</v>
      </c>
      <c r="F102" s="189">
        <v>0.253</v>
      </c>
      <c r="G102" s="190">
        <v>4.9323758886230952E-2</v>
      </c>
      <c r="H102" s="190">
        <v>0.30232375888623098</v>
      </c>
      <c r="I102" s="30"/>
    </row>
    <row r="103" spans="1:9" s="17" customFormat="1" x14ac:dyDescent="0.25">
      <c r="A103" s="70">
        <v>294</v>
      </c>
      <c r="B103" s="80">
        <v>81500533</v>
      </c>
      <c r="C103" s="81">
        <v>52</v>
      </c>
      <c r="D103" s="197">
        <v>1.8340000000000001</v>
      </c>
      <c r="E103" s="197">
        <v>1.897</v>
      </c>
      <c r="F103" s="189">
        <v>6.2999999999999945E-2</v>
      </c>
      <c r="G103" s="190">
        <v>5.4570967278383183E-2</v>
      </c>
      <c r="H103" s="190">
        <v>0.11757096727838312</v>
      </c>
      <c r="I103" s="30"/>
    </row>
    <row r="104" spans="1:9" s="17" customFormat="1" x14ac:dyDescent="0.25">
      <c r="A104" s="70">
        <v>295</v>
      </c>
      <c r="B104" s="80">
        <v>81500532</v>
      </c>
      <c r="C104" s="81">
        <v>48.1</v>
      </c>
      <c r="D104" s="197">
        <v>1.7230000000000001</v>
      </c>
      <c r="E104" s="197">
        <v>1.7250000000000001</v>
      </c>
      <c r="F104" s="189">
        <v>2.0000000000000018E-3</v>
      </c>
      <c r="G104" s="190">
        <v>5.0478144732504449E-2</v>
      </c>
      <c r="H104" s="190">
        <v>5.247814473250445E-2</v>
      </c>
      <c r="I104" s="30"/>
    </row>
    <row r="105" spans="1:9" s="17" customFormat="1" x14ac:dyDescent="0.25">
      <c r="A105" s="70">
        <v>296</v>
      </c>
      <c r="B105" s="80">
        <v>81500529</v>
      </c>
      <c r="C105" s="81">
        <v>44.7</v>
      </c>
      <c r="D105" s="197">
        <v>13.242000000000001</v>
      </c>
      <c r="E105" s="197">
        <v>13.596</v>
      </c>
      <c r="F105" s="189">
        <v>0.3539999999999992</v>
      </c>
      <c r="G105" s="190">
        <v>4.6910043025840932E-2</v>
      </c>
      <c r="H105" s="190">
        <v>0.40091004302584016</v>
      </c>
      <c r="I105" s="30"/>
    </row>
    <row r="106" spans="1:9" s="17" customFormat="1" x14ac:dyDescent="0.25">
      <c r="A106" s="70">
        <v>297</v>
      </c>
      <c r="B106" s="80">
        <v>81500410</v>
      </c>
      <c r="C106" s="81">
        <v>63.6</v>
      </c>
      <c r="D106" s="197">
        <v>6.5670000000000002</v>
      </c>
      <c r="E106" s="197">
        <v>6.5679999999999996</v>
      </c>
      <c r="F106" s="189">
        <v>9.9999999999944578E-4</v>
      </c>
      <c r="G106" s="190">
        <v>6.6744490748176358E-2</v>
      </c>
      <c r="H106" s="190">
        <v>6.7744490748175804E-2</v>
      </c>
      <c r="I106" s="30"/>
    </row>
    <row r="107" spans="1:9" s="17" customFormat="1" x14ac:dyDescent="0.25">
      <c r="A107" s="70">
        <v>298</v>
      </c>
      <c r="B107" s="80">
        <v>81500412</v>
      </c>
      <c r="C107" s="81">
        <v>36.4</v>
      </c>
      <c r="D107" s="197">
        <v>1.752</v>
      </c>
      <c r="E107" s="197">
        <v>1.9590000000000001</v>
      </c>
      <c r="F107" s="189">
        <v>0.20700000000000007</v>
      </c>
      <c r="G107" s="190">
        <v>3.8199677094868226E-2</v>
      </c>
      <c r="H107" s="190">
        <v>0.24519967709486828</v>
      </c>
      <c r="I107" s="30"/>
    </row>
    <row r="108" spans="1:9" s="17" customFormat="1" x14ac:dyDescent="0.25">
      <c r="A108" s="70">
        <v>299</v>
      </c>
      <c r="B108" s="80">
        <v>81500417</v>
      </c>
      <c r="C108" s="81">
        <v>64.3</v>
      </c>
      <c r="D108" s="197">
        <v>16.332999999999998</v>
      </c>
      <c r="E108" s="197">
        <v>16.701000000000001</v>
      </c>
      <c r="F108" s="189">
        <v>0.3680000000000021</v>
      </c>
      <c r="G108" s="190">
        <v>6.7479099923077671E-2</v>
      </c>
      <c r="H108" s="190">
        <v>0.43547909992307976</v>
      </c>
      <c r="I108" s="30"/>
    </row>
    <row r="109" spans="1:9" s="17" customFormat="1" x14ac:dyDescent="0.25">
      <c r="A109" s="70">
        <v>300</v>
      </c>
      <c r="B109" s="80">
        <v>81500408</v>
      </c>
      <c r="C109" s="81">
        <v>45.6</v>
      </c>
      <c r="D109" s="197">
        <v>4.9219999999999997</v>
      </c>
      <c r="E109" s="197">
        <v>4.9420000000000002</v>
      </c>
      <c r="F109" s="189">
        <v>2.0000000000000462E-2</v>
      </c>
      <c r="G109" s="190">
        <v>4.7854540536428333E-2</v>
      </c>
      <c r="H109" s="190">
        <v>6.7854540536428795E-2</v>
      </c>
      <c r="I109" s="30"/>
    </row>
    <row r="110" spans="1:9" s="17" customFormat="1" x14ac:dyDescent="0.25">
      <c r="A110" s="70">
        <v>301</v>
      </c>
      <c r="B110" s="80">
        <v>81500535</v>
      </c>
      <c r="C110" s="81">
        <v>53.1</v>
      </c>
      <c r="D110" s="197">
        <v>16.855</v>
      </c>
      <c r="E110" s="197">
        <v>17.274000000000001</v>
      </c>
      <c r="F110" s="189">
        <v>0.41900000000000048</v>
      </c>
      <c r="G110" s="190">
        <v>5.5725353124656679E-2</v>
      </c>
      <c r="H110" s="190">
        <v>0.47472535312465713</v>
      </c>
      <c r="I110" s="30"/>
    </row>
    <row r="111" spans="1:9" s="17" customFormat="1" x14ac:dyDescent="0.25">
      <c r="A111" s="70">
        <v>302</v>
      </c>
      <c r="B111" s="27">
        <v>81500448</v>
      </c>
      <c r="C111" s="28">
        <v>42.9</v>
      </c>
      <c r="D111" s="197">
        <v>11.707000000000001</v>
      </c>
      <c r="E111" s="197">
        <v>11.707000000000001</v>
      </c>
      <c r="F111" s="189">
        <v>0</v>
      </c>
      <c r="G111" s="190">
        <v>4.5021048004666123E-2</v>
      </c>
      <c r="H111" s="190">
        <v>4.5021048004666123E-2</v>
      </c>
      <c r="I111" s="30"/>
    </row>
    <row r="112" spans="1:9" s="17" customFormat="1" x14ac:dyDescent="0.25">
      <c r="A112" s="70">
        <v>303</v>
      </c>
      <c r="B112" s="27">
        <v>81500451</v>
      </c>
      <c r="C112" s="28">
        <v>76.900000000000006</v>
      </c>
      <c r="D112" s="197">
        <v>3.6829999999999998</v>
      </c>
      <c r="E112" s="197">
        <v>3.7429999999999999</v>
      </c>
      <c r="F112" s="189">
        <v>6.0000000000000053E-2</v>
      </c>
      <c r="G112" s="190">
        <v>8.0702065071301288E-2</v>
      </c>
      <c r="H112" s="190">
        <v>0.14070206507130134</v>
      </c>
      <c r="I112" s="30"/>
    </row>
    <row r="113" spans="1:9" s="17" customFormat="1" x14ac:dyDescent="0.25">
      <c r="A113" s="70">
        <v>304</v>
      </c>
      <c r="B113" s="192">
        <v>81500449</v>
      </c>
      <c r="C113" s="28">
        <v>77.400000000000006</v>
      </c>
      <c r="D113" s="197">
        <v>6.4930000000000003</v>
      </c>
      <c r="E113" s="197">
        <v>6.6070000000000002</v>
      </c>
      <c r="F113" s="189">
        <v>0.11399999999999988</v>
      </c>
      <c r="G113" s="190">
        <v>8.1226785910516519E-2</v>
      </c>
      <c r="H113" s="190">
        <v>0.1952267859105164</v>
      </c>
      <c r="I113" s="30"/>
    </row>
    <row r="114" spans="1:9" s="17" customFormat="1" x14ac:dyDescent="0.25">
      <c r="A114" s="70">
        <v>305</v>
      </c>
      <c r="B114" s="27">
        <v>81500452</v>
      </c>
      <c r="C114" s="28">
        <v>47.1</v>
      </c>
      <c r="D114" s="197">
        <v>1.2999999999999999E-2</v>
      </c>
      <c r="E114" s="197">
        <v>1.2999999999999999E-2</v>
      </c>
      <c r="F114" s="189">
        <v>0</v>
      </c>
      <c r="G114" s="190">
        <v>4.9428703054074E-2</v>
      </c>
      <c r="H114" s="190">
        <v>4.9428703054074E-2</v>
      </c>
      <c r="I114" s="30"/>
    </row>
    <row r="115" spans="1:9" s="17" customFormat="1" x14ac:dyDescent="0.25">
      <c r="A115" s="70">
        <v>306</v>
      </c>
      <c r="B115" s="27">
        <v>81500534</v>
      </c>
      <c r="C115" s="28">
        <v>52.1</v>
      </c>
      <c r="D115" s="197">
        <v>4.4999999999999998E-2</v>
      </c>
      <c r="E115" s="197">
        <v>0.20200000000000001</v>
      </c>
      <c r="F115" s="189">
        <v>0.15700000000000003</v>
      </c>
      <c r="G115" s="190">
        <v>5.467591144622623E-2</v>
      </c>
      <c r="H115" s="190">
        <v>0.21167591144622627</v>
      </c>
      <c r="I115" s="30"/>
    </row>
    <row r="116" spans="1:9" s="17" customFormat="1" x14ac:dyDescent="0.25">
      <c r="A116" s="70">
        <v>307</v>
      </c>
      <c r="B116" s="27">
        <v>81500539</v>
      </c>
      <c r="C116" s="28">
        <v>48.3</v>
      </c>
      <c r="D116" s="197">
        <v>10.692</v>
      </c>
      <c r="E116" s="197">
        <v>10.906000000000001</v>
      </c>
      <c r="F116" s="189">
        <v>0.21400000000000041</v>
      </c>
      <c r="G116" s="190">
        <v>5.068803306819053E-2</v>
      </c>
      <c r="H116" s="190">
        <v>0.26468803306819094</v>
      </c>
      <c r="I116" s="30"/>
    </row>
    <row r="117" spans="1:9" s="17" customFormat="1" x14ac:dyDescent="0.25">
      <c r="A117" s="70">
        <v>308</v>
      </c>
      <c r="B117" s="27">
        <v>81500530</v>
      </c>
      <c r="C117" s="28">
        <v>44.8</v>
      </c>
      <c r="D117" s="197">
        <v>5.1859999999999999</v>
      </c>
      <c r="E117" s="197">
        <v>5.6109999999999998</v>
      </c>
      <c r="F117" s="189">
        <v>0.42499999999999982</v>
      </c>
      <c r="G117" s="190">
        <v>4.7014987193683973E-2</v>
      </c>
      <c r="H117" s="190">
        <v>0.47201498719368379</v>
      </c>
      <c r="I117" s="30"/>
    </row>
    <row r="118" spans="1:9" s="17" customFormat="1" x14ac:dyDescent="0.25">
      <c r="A118" s="70">
        <v>309</v>
      </c>
      <c r="B118" s="27">
        <v>81500288</v>
      </c>
      <c r="C118" s="28">
        <v>64</v>
      </c>
      <c r="D118" s="197">
        <v>14.318</v>
      </c>
      <c r="E118" s="197">
        <v>14.692</v>
      </c>
      <c r="F118" s="189">
        <v>0.37400000000000055</v>
      </c>
      <c r="G118" s="190">
        <v>6.7164267419548535E-2</v>
      </c>
      <c r="H118" s="190">
        <v>0.44116426741954906</v>
      </c>
      <c r="I118" s="30"/>
    </row>
    <row r="119" spans="1:9" s="17" customFormat="1" x14ac:dyDescent="0.25">
      <c r="A119" s="70">
        <v>310</v>
      </c>
      <c r="B119" s="27">
        <v>81500537</v>
      </c>
      <c r="C119" s="28">
        <v>36.299999999999997</v>
      </c>
      <c r="D119" s="143">
        <v>0</v>
      </c>
      <c r="E119" s="143">
        <v>0</v>
      </c>
      <c r="F119" s="189">
        <v>0</v>
      </c>
      <c r="G119" s="190">
        <v>3.8094732927025178E-2</v>
      </c>
      <c r="H119" s="190">
        <v>3.8094732927025178E-2</v>
      </c>
      <c r="I119" s="30"/>
    </row>
    <row r="120" spans="1:9" s="17" customFormat="1" x14ac:dyDescent="0.25">
      <c r="A120" s="70">
        <v>311</v>
      </c>
      <c r="B120" s="27">
        <v>81500538</v>
      </c>
      <c r="C120" s="28">
        <v>64.099999999999994</v>
      </c>
      <c r="D120" s="197">
        <v>22.071999999999999</v>
      </c>
      <c r="E120" s="197">
        <v>22.542999999999999</v>
      </c>
      <c r="F120" s="189">
        <v>0.47100000000000009</v>
      </c>
      <c r="G120" s="190">
        <v>6.7269211587391575E-2</v>
      </c>
      <c r="H120" s="190">
        <v>0.53826921158739172</v>
      </c>
      <c r="I120" s="30"/>
    </row>
    <row r="121" spans="1:9" s="17" customFormat="1" x14ac:dyDescent="0.25">
      <c r="A121" s="70">
        <v>312</v>
      </c>
      <c r="B121" s="27">
        <v>81500540</v>
      </c>
      <c r="C121" s="28">
        <v>45.7</v>
      </c>
      <c r="D121" s="197">
        <v>6.6580000000000004</v>
      </c>
      <c r="E121" s="197">
        <v>6.95</v>
      </c>
      <c r="F121" s="189">
        <v>0.29199999999999982</v>
      </c>
      <c r="G121" s="190">
        <v>4.7959484704271381E-2</v>
      </c>
      <c r="H121" s="190">
        <v>0.33995948470427118</v>
      </c>
      <c r="I121" s="30"/>
    </row>
    <row r="122" spans="1:9" s="17" customFormat="1" x14ac:dyDescent="0.25">
      <c r="A122" s="70">
        <v>313</v>
      </c>
      <c r="B122" s="27">
        <v>81500285</v>
      </c>
      <c r="C122" s="28">
        <v>53.3</v>
      </c>
      <c r="D122" s="197">
        <v>11.442</v>
      </c>
      <c r="E122" s="197">
        <v>11.712</v>
      </c>
      <c r="F122" s="189">
        <v>0.26999999999999957</v>
      </c>
      <c r="G122" s="190">
        <v>5.5935241460342761E-2</v>
      </c>
      <c r="H122" s="190">
        <v>0.32593524146034236</v>
      </c>
      <c r="I122" s="30"/>
    </row>
    <row r="123" spans="1:9" s="17" customFormat="1" x14ac:dyDescent="0.25">
      <c r="A123" s="70">
        <v>314</v>
      </c>
      <c r="B123" s="27">
        <v>81500527</v>
      </c>
      <c r="C123" s="28">
        <v>42.8</v>
      </c>
      <c r="D123" s="197">
        <v>7.4669999999999996</v>
      </c>
      <c r="E123" s="197">
        <v>7.6879999999999997</v>
      </c>
      <c r="F123" s="189">
        <v>0.22100000000000009</v>
      </c>
      <c r="G123" s="190">
        <v>4.4916103836823082E-2</v>
      </c>
      <c r="H123" s="190">
        <v>0.26591610383682318</v>
      </c>
      <c r="I123" s="30"/>
    </row>
    <row r="124" spans="1:9" s="17" customFormat="1" x14ac:dyDescent="0.25">
      <c r="A124" s="70">
        <v>315</v>
      </c>
      <c r="B124" s="27">
        <v>81500522</v>
      </c>
      <c r="C124" s="28">
        <v>76.8</v>
      </c>
      <c r="D124" s="197">
        <v>19.646000000000001</v>
      </c>
      <c r="E124" s="197">
        <v>20.302</v>
      </c>
      <c r="F124" s="189">
        <v>0.65599999999999881</v>
      </c>
      <c r="G124" s="190">
        <v>8.0597120903458233E-2</v>
      </c>
      <c r="H124" s="190">
        <v>0.73659712090345708</v>
      </c>
      <c r="I124" s="30"/>
    </row>
    <row r="125" spans="1:9" s="17" customFormat="1" x14ac:dyDescent="0.25">
      <c r="A125" s="70">
        <v>316</v>
      </c>
      <c r="B125" s="27">
        <v>81500521</v>
      </c>
      <c r="C125" s="28">
        <v>77.5</v>
      </c>
      <c r="D125" s="197">
        <v>14.25</v>
      </c>
      <c r="E125" s="197">
        <v>14.25</v>
      </c>
      <c r="F125" s="189">
        <v>0</v>
      </c>
      <c r="G125" s="190">
        <v>8.133173007835956E-2</v>
      </c>
      <c r="H125" s="190">
        <v>8.133173007835956E-2</v>
      </c>
      <c r="I125" s="30"/>
    </row>
    <row r="126" spans="1:9" s="17" customFormat="1" x14ac:dyDescent="0.25">
      <c r="A126" s="70">
        <v>317</v>
      </c>
      <c r="B126" s="27">
        <v>81500526</v>
      </c>
      <c r="C126" s="28">
        <v>47.1</v>
      </c>
      <c r="D126" s="197">
        <v>6.5090000000000003</v>
      </c>
      <c r="E126" s="197">
        <v>6.5090000000000003</v>
      </c>
      <c r="F126" s="189">
        <v>0</v>
      </c>
      <c r="G126" s="190">
        <v>4.9428703054074E-2</v>
      </c>
      <c r="H126" s="190">
        <v>4.9428703054074E-2</v>
      </c>
      <c r="I126" s="30"/>
    </row>
    <row r="127" spans="1:9" s="17" customFormat="1" x14ac:dyDescent="0.25">
      <c r="A127" s="70">
        <v>318</v>
      </c>
      <c r="B127" s="27">
        <v>81500286</v>
      </c>
      <c r="C127" s="28">
        <v>52.1</v>
      </c>
      <c r="D127" s="197">
        <v>9.7159999999999993</v>
      </c>
      <c r="E127" s="197">
        <v>9.7210000000000001</v>
      </c>
      <c r="F127" s="189">
        <v>5.0000000000007816E-3</v>
      </c>
      <c r="G127" s="190">
        <v>5.467591144622623E-2</v>
      </c>
      <c r="H127" s="190">
        <v>5.9675911446227012E-2</v>
      </c>
      <c r="I127" s="30"/>
    </row>
    <row r="128" spans="1:9" s="17" customFormat="1" x14ac:dyDescent="0.25">
      <c r="A128" s="70">
        <v>319</v>
      </c>
      <c r="B128" s="27">
        <v>81500536</v>
      </c>
      <c r="C128" s="28">
        <v>48.2</v>
      </c>
      <c r="D128" s="143">
        <v>3.75</v>
      </c>
      <c r="E128" s="143">
        <v>3.8820000000000001</v>
      </c>
      <c r="F128" s="189">
        <v>0.13200000000000012</v>
      </c>
      <c r="G128" s="190">
        <v>5.0583088900347496E-2</v>
      </c>
      <c r="H128" s="190">
        <v>0.18258308890034761</v>
      </c>
      <c r="I128" s="30"/>
    </row>
    <row r="129" spans="1:9" s="17" customFormat="1" x14ac:dyDescent="0.25">
      <c r="A129" s="70">
        <v>320</v>
      </c>
      <c r="B129" s="27">
        <v>81500287</v>
      </c>
      <c r="C129" s="28">
        <v>44.8</v>
      </c>
      <c r="D129" s="143">
        <v>3.2090000000000001</v>
      </c>
      <c r="E129" s="143">
        <v>3.2090000000000001</v>
      </c>
      <c r="F129" s="189">
        <v>0</v>
      </c>
      <c r="G129" s="190">
        <v>4.7014987193683973E-2</v>
      </c>
      <c r="H129" s="190">
        <v>4.7014987193683973E-2</v>
      </c>
    </row>
    <row r="130" spans="1:9" s="17" customFormat="1" x14ac:dyDescent="0.25">
      <c r="A130" s="70">
        <v>321</v>
      </c>
      <c r="B130" s="27">
        <v>81500531</v>
      </c>
      <c r="C130" s="28">
        <v>63.7</v>
      </c>
      <c r="D130" s="197">
        <v>17.327000000000002</v>
      </c>
      <c r="E130" s="197">
        <v>17.664999999999999</v>
      </c>
      <c r="F130" s="189">
        <v>0.33799999999999741</v>
      </c>
      <c r="G130" s="190">
        <v>6.6849434916019398E-2</v>
      </c>
      <c r="H130" s="190">
        <v>0.40484943491601683</v>
      </c>
      <c r="I130" s="30"/>
    </row>
    <row r="131" spans="1:9" s="17" customFormat="1" x14ac:dyDescent="0.25">
      <c r="A131" s="70">
        <v>322</v>
      </c>
      <c r="B131" s="27">
        <v>81500523</v>
      </c>
      <c r="C131" s="28">
        <v>36.5</v>
      </c>
      <c r="D131" s="197">
        <v>8.86</v>
      </c>
      <c r="E131" s="197">
        <v>8.8650000000000002</v>
      </c>
      <c r="F131" s="189">
        <v>5.0000000000007816E-3</v>
      </c>
      <c r="G131" s="190">
        <v>3.8304621262711273E-2</v>
      </c>
      <c r="H131" s="190">
        <v>4.3304621262712055E-2</v>
      </c>
      <c r="I131" s="30"/>
    </row>
    <row r="132" spans="1:9" s="17" customFormat="1" x14ac:dyDescent="0.25">
      <c r="A132" s="70">
        <v>323</v>
      </c>
      <c r="B132" s="27">
        <v>81500523</v>
      </c>
      <c r="C132" s="28">
        <v>64.5</v>
      </c>
      <c r="D132" s="197">
        <v>15.574</v>
      </c>
      <c r="E132" s="197">
        <v>15.574999999999999</v>
      </c>
      <c r="F132" s="189">
        <v>9.9999999999944578E-4</v>
      </c>
      <c r="G132" s="190">
        <v>6.7688988258763752E-2</v>
      </c>
      <c r="H132" s="190">
        <v>6.8688988258763198E-2</v>
      </c>
      <c r="I132" s="30"/>
    </row>
    <row r="133" spans="1:9" s="17" customFormat="1" x14ac:dyDescent="0.25">
      <c r="A133" s="70">
        <v>324</v>
      </c>
      <c r="B133" s="27">
        <v>81500520</v>
      </c>
      <c r="C133" s="28">
        <v>45.5</v>
      </c>
      <c r="D133" s="197">
        <v>7.8479999999999999</v>
      </c>
      <c r="E133" s="197">
        <v>7.8479999999999999</v>
      </c>
      <c r="F133" s="189">
        <v>0</v>
      </c>
      <c r="G133" s="190">
        <v>4.7749596368585286E-2</v>
      </c>
      <c r="H133" s="190">
        <v>4.7749596368585286E-2</v>
      </c>
      <c r="I133" s="30"/>
    </row>
    <row r="134" spans="1:9" s="17" customFormat="1" x14ac:dyDescent="0.25">
      <c r="A134" s="70">
        <v>325</v>
      </c>
      <c r="B134" s="27">
        <v>81500446</v>
      </c>
      <c r="C134" s="28">
        <v>52.9</v>
      </c>
      <c r="D134" s="197">
        <v>9.4890000000000008</v>
      </c>
      <c r="E134" s="197">
        <v>9.9830000000000005</v>
      </c>
      <c r="F134" s="189">
        <v>0.49399999999999977</v>
      </c>
      <c r="G134" s="190">
        <v>5.5515464788970584E-2</v>
      </c>
      <c r="H134" s="190">
        <v>0.5495154647889704</v>
      </c>
      <c r="I134" s="30"/>
    </row>
    <row r="135" spans="1:9" s="17" customFormat="1" x14ac:dyDescent="0.25">
      <c r="A135" s="70">
        <v>326</v>
      </c>
      <c r="B135" s="27">
        <v>81500454</v>
      </c>
      <c r="C135" s="28">
        <v>42.8</v>
      </c>
      <c r="D135" s="197">
        <v>18.454999999999998</v>
      </c>
      <c r="E135" s="197">
        <v>18.913</v>
      </c>
      <c r="F135" s="189">
        <v>0.45800000000000196</v>
      </c>
      <c r="G135" s="190">
        <v>4.4916103836823082E-2</v>
      </c>
      <c r="H135" s="190">
        <v>0.50291610383682506</v>
      </c>
      <c r="I135" s="30"/>
    </row>
    <row r="136" spans="1:9" s="17" customFormat="1" x14ac:dyDescent="0.25">
      <c r="A136" s="70">
        <v>327</v>
      </c>
      <c r="B136" s="27">
        <v>81500447</v>
      </c>
      <c r="C136" s="28">
        <v>77.2</v>
      </c>
      <c r="D136" s="197">
        <v>13.442</v>
      </c>
      <c r="E136" s="197">
        <v>13.442</v>
      </c>
      <c r="F136" s="189">
        <v>0</v>
      </c>
      <c r="G136" s="190">
        <v>8.1016897574830424E-2</v>
      </c>
      <c r="H136" s="190">
        <v>8.1016897574830424E-2</v>
      </c>
      <c r="I136" s="30"/>
    </row>
    <row r="137" spans="1:9" s="17" customFormat="1" x14ac:dyDescent="0.25">
      <c r="A137" s="70">
        <v>328</v>
      </c>
      <c r="B137" s="27">
        <v>81500455</v>
      </c>
      <c r="C137" s="28">
        <v>77.8</v>
      </c>
      <c r="D137" s="197">
        <v>9.8379999999999992</v>
      </c>
      <c r="E137" s="197">
        <v>9.99</v>
      </c>
      <c r="F137" s="189">
        <v>0.15200000000000102</v>
      </c>
      <c r="G137" s="190">
        <v>8.1646562581888682E-2</v>
      </c>
      <c r="H137" s="190">
        <v>0.23364656258188971</v>
      </c>
      <c r="I137" s="30"/>
    </row>
    <row r="138" spans="1:9" s="17" customFormat="1" x14ac:dyDescent="0.25">
      <c r="A138" s="70">
        <v>329</v>
      </c>
      <c r="B138" s="27">
        <v>81500453</v>
      </c>
      <c r="C138" s="28">
        <v>47</v>
      </c>
      <c r="D138" s="197">
        <v>11.077</v>
      </c>
      <c r="E138" s="197">
        <v>11.298999999999999</v>
      </c>
      <c r="F138" s="189">
        <v>0.22199999999999953</v>
      </c>
      <c r="G138" s="190">
        <v>4.9323758886230952E-2</v>
      </c>
      <c r="H138" s="190">
        <v>0.2713237588862305</v>
      </c>
      <c r="I138" s="30"/>
    </row>
    <row r="139" spans="1:9" s="17" customFormat="1" x14ac:dyDescent="0.25">
      <c r="A139" s="70">
        <v>330</v>
      </c>
      <c r="B139" s="27">
        <v>81500445</v>
      </c>
      <c r="C139" s="28">
        <v>52.1</v>
      </c>
      <c r="D139" s="197">
        <v>1.57</v>
      </c>
      <c r="E139" s="197">
        <v>1.641</v>
      </c>
      <c r="F139" s="189">
        <v>7.0999999999999952E-2</v>
      </c>
      <c r="G139" s="190">
        <v>5.467591144622623E-2</v>
      </c>
      <c r="H139" s="190">
        <v>0.1256759114462262</v>
      </c>
      <c r="I139" s="30"/>
    </row>
    <row r="140" spans="1:9" s="17" customFormat="1" x14ac:dyDescent="0.25">
      <c r="A140" s="70">
        <v>331</v>
      </c>
      <c r="B140" s="27">
        <v>81500440</v>
      </c>
      <c r="C140" s="28">
        <v>48.3</v>
      </c>
      <c r="D140" s="197">
        <v>5.556</v>
      </c>
      <c r="E140" s="197">
        <v>5.5709999999999997</v>
      </c>
      <c r="F140" s="189">
        <v>1.499999999999968E-2</v>
      </c>
      <c r="G140" s="190">
        <v>5.068803306819053E-2</v>
      </c>
      <c r="H140" s="190">
        <v>6.568803306819021E-2</v>
      </c>
      <c r="I140" s="30"/>
    </row>
    <row r="141" spans="1:9" s="17" customFormat="1" x14ac:dyDescent="0.25">
      <c r="A141" s="70">
        <v>332</v>
      </c>
      <c r="B141" s="27">
        <v>81500442</v>
      </c>
      <c r="C141" s="28">
        <v>45</v>
      </c>
      <c r="D141" s="197">
        <v>15.065</v>
      </c>
      <c r="E141" s="197">
        <v>15.353</v>
      </c>
      <c r="F141" s="189">
        <v>0.28800000000000026</v>
      </c>
      <c r="G141" s="190">
        <v>4.7224875529370061E-2</v>
      </c>
      <c r="H141" s="190">
        <v>0.3352248755293703</v>
      </c>
      <c r="I141" s="30"/>
    </row>
    <row r="142" spans="1:9" s="17" customFormat="1" x14ac:dyDescent="0.25">
      <c r="A142" s="70">
        <v>333</v>
      </c>
      <c r="B142" s="27">
        <v>81500441</v>
      </c>
      <c r="C142" s="28">
        <v>64.400000000000006</v>
      </c>
      <c r="D142" s="197">
        <v>15.942</v>
      </c>
      <c r="E142" s="197">
        <v>16.004999999999999</v>
      </c>
      <c r="F142" s="189">
        <v>6.2999999999998835E-2</v>
      </c>
      <c r="G142" s="190">
        <v>6.7584044090920725E-2</v>
      </c>
      <c r="H142" s="190">
        <v>0.13058404409091956</v>
      </c>
      <c r="I142" s="30"/>
    </row>
    <row r="143" spans="1:9" s="17" customFormat="1" x14ac:dyDescent="0.25">
      <c r="A143" s="70">
        <v>334</v>
      </c>
      <c r="B143" s="27">
        <v>81500443</v>
      </c>
      <c r="C143" s="28">
        <v>35.9</v>
      </c>
      <c r="D143" s="197">
        <v>4.5679999999999996</v>
      </c>
      <c r="E143" s="197">
        <v>4.76</v>
      </c>
      <c r="F143" s="189">
        <v>0.19200000000000017</v>
      </c>
      <c r="G143" s="190">
        <v>3.7674956255653001E-2</v>
      </c>
      <c r="H143" s="190">
        <v>0.22967495625565318</v>
      </c>
      <c r="I143" s="30"/>
    </row>
    <row r="144" spans="1:9" s="17" customFormat="1" x14ac:dyDescent="0.25">
      <c r="A144" s="70">
        <v>335</v>
      </c>
      <c r="B144" s="27">
        <v>81500444</v>
      </c>
      <c r="C144" s="28">
        <v>64.5</v>
      </c>
      <c r="D144" s="197">
        <v>2.5419999999999998</v>
      </c>
      <c r="E144" s="197">
        <v>2.5499999999999998</v>
      </c>
      <c r="F144" s="189">
        <v>8.0000000000000071E-3</v>
      </c>
      <c r="G144" s="190">
        <v>6.7688988258763752E-2</v>
      </c>
      <c r="H144" s="190">
        <v>7.5688988258763759E-2</v>
      </c>
      <c r="I144" s="30"/>
    </row>
    <row r="145" spans="1:9" s="17" customFormat="1" x14ac:dyDescent="0.25">
      <c r="A145" s="70">
        <v>336</v>
      </c>
      <c r="B145" s="27">
        <v>81500450</v>
      </c>
      <c r="C145" s="28">
        <v>45.6</v>
      </c>
      <c r="D145" s="197">
        <v>14.260999999999999</v>
      </c>
      <c r="E145" s="197">
        <v>14.69</v>
      </c>
      <c r="F145" s="189">
        <v>0.42900000000000027</v>
      </c>
      <c r="G145" s="190">
        <v>4.7854540536428333E-2</v>
      </c>
      <c r="H145" s="190">
        <v>0.47685454053642862</v>
      </c>
      <c r="I145" s="30"/>
    </row>
    <row r="146" spans="1:9" s="17" customFormat="1" x14ac:dyDescent="0.25">
      <c r="A146" s="70">
        <v>337</v>
      </c>
      <c r="B146" s="27">
        <v>81500430</v>
      </c>
      <c r="C146" s="28">
        <v>53</v>
      </c>
      <c r="D146" s="197">
        <v>10.972</v>
      </c>
      <c r="E146" s="197">
        <v>11.254</v>
      </c>
      <c r="F146" s="189">
        <v>0.28200000000000003</v>
      </c>
      <c r="G146" s="190">
        <v>5.5620408956813631E-2</v>
      </c>
      <c r="H146" s="190">
        <v>0.33762040895681367</v>
      </c>
      <c r="I146" s="30"/>
    </row>
    <row r="147" spans="1:9" s="17" customFormat="1" x14ac:dyDescent="0.25">
      <c r="A147" s="70">
        <v>338</v>
      </c>
      <c r="B147" s="27">
        <v>81500498</v>
      </c>
      <c r="C147" s="28">
        <v>43</v>
      </c>
      <c r="D147" s="197">
        <v>0.19500000000000001</v>
      </c>
      <c r="E147" s="197">
        <v>0.19500000000000001</v>
      </c>
      <c r="F147" s="189">
        <v>0</v>
      </c>
      <c r="G147" s="190">
        <v>4.512599217250917E-2</v>
      </c>
      <c r="H147" s="190">
        <v>4.512599217250917E-2</v>
      </c>
    </row>
    <row r="148" spans="1:9" s="17" customFormat="1" x14ac:dyDescent="0.25">
      <c r="A148" s="70">
        <v>339</v>
      </c>
      <c r="B148" s="27">
        <v>81500492</v>
      </c>
      <c r="C148" s="28">
        <v>77.599999999999994</v>
      </c>
      <c r="D148" s="197">
        <v>17.097000000000001</v>
      </c>
      <c r="E148" s="197">
        <v>17.513999999999999</v>
      </c>
      <c r="F148" s="189">
        <v>0.41699999999999804</v>
      </c>
      <c r="G148" s="190">
        <v>8.1436674246202587E-2</v>
      </c>
      <c r="H148" s="190">
        <v>0.49843667424620064</v>
      </c>
      <c r="I148" s="30"/>
    </row>
    <row r="149" spans="1:9" s="17" customFormat="1" x14ac:dyDescent="0.25">
      <c r="A149" s="70">
        <v>340</v>
      </c>
      <c r="B149" s="27">
        <v>81500502</v>
      </c>
      <c r="C149" s="28">
        <v>77.599999999999994</v>
      </c>
      <c r="D149" s="197">
        <v>24.713999999999999</v>
      </c>
      <c r="E149" s="197">
        <v>25.303000000000001</v>
      </c>
      <c r="F149" s="189">
        <v>0.58900000000000219</v>
      </c>
      <c r="G149" s="190">
        <v>8.1436674246202587E-2</v>
      </c>
      <c r="H149" s="190">
        <v>0.67043667424620479</v>
      </c>
      <c r="I149" s="30"/>
    </row>
    <row r="150" spans="1:9" s="17" customFormat="1" x14ac:dyDescent="0.25">
      <c r="A150" s="70">
        <v>341</v>
      </c>
      <c r="B150" s="27">
        <v>81500503</v>
      </c>
      <c r="C150" s="28">
        <v>47.3</v>
      </c>
      <c r="D150" s="197">
        <v>8.5050000000000008</v>
      </c>
      <c r="E150" s="197">
        <v>8.86</v>
      </c>
      <c r="F150" s="189">
        <v>0.35499999999999865</v>
      </c>
      <c r="G150" s="190">
        <v>4.9638591389760088E-2</v>
      </c>
      <c r="H150" s="190">
        <v>0.40463859138975872</v>
      </c>
      <c r="I150" s="30"/>
    </row>
    <row r="151" spans="1:9" s="17" customFormat="1" x14ac:dyDescent="0.25">
      <c r="A151" s="70">
        <v>342</v>
      </c>
      <c r="B151" s="27">
        <v>81500437</v>
      </c>
      <c r="C151" s="28">
        <v>51.9</v>
      </c>
      <c r="D151" s="197">
        <v>1.254</v>
      </c>
      <c r="E151" s="197">
        <v>1.254</v>
      </c>
      <c r="F151" s="189">
        <v>0</v>
      </c>
      <c r="G151" s="190">
        <v>5.4466023110540135E-2</v>
      </c>
      <c r="H151" s="190">
        <v>5.4466023110540135E-2</v>
      </c>
      <c r="I151" s="30"/>
    </row>
    <row r="152" spans="1:9" s="17" customFormat="1" x14ac:dyDescent="0.25">
      <c r="A152" s="70">
        <v>343</v>
      </c>
      <c r="B152" s="27">
        <v>81500429</v>
      </c>
      <c r="C152" s="28">
        <v>48</v>
      </c>
      <c r="D152" s="197">
        <v>5.2149999999999999</v>
      </c>
      <c r="E152" s="197">
        <v>5.2149999999999999</v>
      </c>
      <c r="F152" s="189">
        <v>0</v>
      </c>
      <c r="G152" s="190">
        <v>5.0373200564661401E-2</v>
      </c>
      <c r="H152" s="190">
        <v>5.0373200564661401E-2</v>
      </c>
      <c r="I152" s="30"/>
    </row>
    <row r="153" spans="1:9" s="17" customFormat="1" x14ac:dyDescent="0.25">
      <c r="A153" s="70">
        <v>344</v>
      </c>
      <c r="B153" s="27">
        <v>81500439</v>
      </c>
      <c r="C153" s="28">
        <v>45</v>
      </c>
      <c r="D153" s="197">
        <v>2.5259999999999998</v>
      </c>
      <c r="E153" s="197">
        <v>2.6179999999999999</v>
      </c>
      <c r="F153" s="189">
        <v>9.2000000000000082E-2</v>
      </c>
      <c r="G153" s="190">
        <v>4.7224875529370061E-2</v>
      </c>
      <c r="H153" s="190">
        <v>0.13922487552937013</v>
      </c>
      <c r="I153" s="30"/>
    </row>
    <row r="154" spans="1:9" s="17" customFormat="1" x14ac:dyDescent="0.25">
      <c r="A154" s="70">
        <v>345</v>
      </c>
      <c r="B154" s="27">
        <v>81500496</v>
      </c>
      <c r="C154" s="28">
        <v>64.099999999999994</v>
      </c>
      <c r="D154" s="197">
        <v>7.9059999999999997</v>
      </c>
      <c r="E154" s="197">
        <v>8.0239999999999991</v>
      </c>
      <c r="F154" s="189">
        <v>0.11799999999999944</v>
      </c>
      <c r="G154" s="190">
        <v>6.7269211587391575E-2</v>
      </c>
      <c r="H154" s="190">
        <v>0.18526921158739101</v>
      </c>
      <c r="I154" s="30"/>
    </row>
    <row r="155" spans="1:9" s="17" customFormat="1" x14ac:dyDescent="0.25">
      <c r="A155" s="70">
        <v>346</v>
      </c>
      <c r="B155" s="80">
        <v>81500500</v>
      </c>
      <c r="C155" s="28">
        <v>36.1</v>
      </c>
      <c r="D155" s="197">
        <v>6.7320000000000002</v>
      </c>
      <c r="E155" s="197">
        <v>6.9379999999999997</v>
      </c>
      <c r="F155" s="189">
        <v>0.20599999999999952</v>
      </c>
      <c r="G155" s="190">
        <v>3.7884844591339097E-2</v>
      </c>
      <c r="H155" s="190">
        <v>0.24388484459133861</v>
      </c>
      <c r="I155" s="30"/>
    </row>
    <row r="156" spans="1:9" s="17" customFormat="1" x14ac:dyDescent="0.25">
      <c r="A156" s="70">
        <v>347</v>
      </c>
      <c r="B156" s="80">
        <v>81500501</v>
      </c>
      <c r="C156" s="28">
        <v>64.8</v>
      </c>
      <c r="D156" s="197">
        <v>11.061999999999999</v>
      </c>
      <c r="E156" s="197">
        <v>11.429</v>
      </c>
      <c r="F156" s="189">
        <v>0.36700000000000088</v>
      </c>
      <c r="G156" s="190">
        <v>6.8003820762292888E-2</v>
      </c>
      <c r="H156" s="190">
        <v>0.43500382076229377</v>
      </c>
      <c r="I156" s="30"/>
    </row>
    <row r="157" spans="1:9" s="17" customFormat="1" x14ac:dyDescent="0.25">
      <c r="A157" s="70">
        <v>348</v>
      </c>
      <c r="B157" s="80">
        <v>81500497</v>
      </c>
      <c r="C157" s="28">
        <v>45.6</v>
      </c>
      <c r="D157" s="197">
        <v>18.992999999999999</v>
      </c>
      <c r="E157" s="197">
        <v>19.431999999999999</v>
      </c>
      <c r="F157" s="189">
        <v>0.43900000000000006</v>
      </c>
      <c r="G157" s="190">
        <v>4.7854540536428333E-2</v>
      </c>
      <c r="H157" s="190">
        <v>0.4868545405364284</v>
      </c>
      <c r="I157" s="30"/>
    </row>
    <row r="158" spans="1:9" s="17" customFormat="1" x14ac:dyDescent="0.25">
      <c r="A158" s="70">
        <v>349</v>
      </c>
      <c r="B158" s="80">
        <v>81500490</v>
      </c>
      <c r="C158" s="28">
        <v>53.1</v>
      </c>
      <c r="D158" s="197">
        <v>7.6630000000000003</v>
      </c>
      <c r="E158" s="197">
        <v>8.0760000000000005</v>
      </c>
      <c r="F158" s="189">
        <v>0.41300000000000026</v>
      </c>
      <c r="G158" s="190">
        <v>5.5725353124656679E-2</v>
      </c>
      <c r="H158" s="190">
        <v>0.46872535312465691</v>
      </c>
      <c r="I158" s="30"/>
    </row>
    <row r="159" spans="1:9" s="17" customFormat="1" x14ac:dyDescent="0.25">
      <c r="A159" s="70">
        <v>350</v>
      </c>
      <c r="B159" s="80">
        <v>81500495</v>
      </c>
      <c r="C159" s="28">
        <v>42.9</v>
      </c>
      <c r="D159" s="197">
        <v>15.795</v>
      </c>
      <c r="E159" s="197">
        <v>16.207999999999998</v>
      </c>
      <c r="F159" s="189">
        <v>0.41299999999999848</v>
      </c>
      <c r="G159" s="190">
        <v>4.5021048004666123E-2</v>
      </c>
      <c r="H159" s="190">
        <v>0.45802104800466459</v>
      </c>
      <c r="I159" s="30"/>
    </row>
    <row r="160" spans="1:9" s="17" customFormat="1" x14ac:dyDescent="0.25">
      <c r="A160" s="70">
        <v>351</v>
      </c>
      <c r="B160" s="80">
        <v>81500494</v>
      </c>
      <c r="C160" s="28">
        <v>77.5</v>
      </c>
      <c r="D160" s="197">
        <v>22.6</v>
      </c>
      <c r="E160" s="197">
        <v>23.305</v>
      </c>
      <c r="F160" s="189">
        <v>0.70499999999999829</v>
      </c>
      <c r="G160" s="190">
        <v>8.133173007835956E-2</v>
      </c>
      <c r="H160" s="190">
        <v>0.78633173007835788</v>
      </c>
      <c r="I160" s="30"/>
    </row>
    <row r="161" spans="1:9" s="17" customFormat="1" x14ac:dyDescent="0.25">
      <c r="A161" s="70">
        <v>352</v>
      </c>
      <c r="B161" s="27">
        <v>81500491</v>
      </c>
      <c r="C161" s="28">
        <v>77.8</v>
      </c>
      <c r="D161" s="197">
        <v>6.1630000000000003</v>
      </c>
      <c r="E161" s="197">
        <v>6.2919999999999998</v>
      </c>
      <c r="F161" s="189">
        <v>0.12899999999999956</v>
      </c>
      <c r="G161" s="190">
        <v>8.1646562581888682E-2</v>
      </c>
      <c r="H161" s="190">
        <v>0.21064656258188824</v>
      </c>
      <c r="I161" s="30"/>
    </row>
    <row r="162" spans="1:9" s="17" customFormat="1" x14ac:dyDescent="0.25">
      <c r="A162" s="70">
        <v>353</v>
      </c>
      <c r="B162" s="27">
        <v>81500489</v>
      </c>
      <c r="C162" s="28">
        <v>46.7</v>
      </c>
      <c r="D162" s="197">
        <v>9.7210000000000001</v>
      </c>
      <c r="E162" s="197">
        <v>9.9719999999999995</v>
      </c>
      <c r="F162" s="189">
        <v>0.25099999999999945</v>
      </c>
      <c r="G162" s="190">
        <v>4.9008926382701823E-2</v>
      </c>
      <c r="H162" s="190">
        <v>0.30000892638270127</v>
      </c>
      <c r="I162" s="30"/>
    </row>
    <row r="163" spans="1:9" s="17" customFormat="1" x14ac:dyDescent="0.25">
      <c r="A163" s="70">
        <v>354</v>
      </c>
      <c r="B163" s="27">
        <v>81500488</v>
      </c>
      <c r="C163" s="28">
        <v>51.9</v>
      </c>
      <c r="D163" s="197">
        <v>7.3360000000000003</v>
      </c>
      <c r="E163" s="197">
        <v>7.5090000000000003</v>
      </c>
      <c r="F163" s="189">
        <v>0.17300000000000004</v>
      </c>
      <c r="G163" s="190">
        <v>5.4466023110540135E-2</v>
      </c>
      <c r="H163" s="190">
        <v>0.22746602311054018</v>
      </c>
      <c r="I163" s="30"/>
    </row>
    <row r="164" spans="1:9" s="17" customFormat="1" x14ac:dyDescent="0.25">
      <c r="A164" s="70">
        <v>355</v>
      </c>
      <c r="B164" s="27">
        <v>81500499</v>
      </c>
      <c r="C164" s="28">
        <v>48</v>
      </c>
      <c r="D164" s="197">
        <v>3.613</v>
      </c>
      <c r="E164" s="197">
        <v>3.613</v>
      </c>
      <c r="F164" s="189">
        <v>0</v>
      </c>
      <c r="G164" s="190">
        <v>5.0373200564661401E-2</v>
      </c>
      <c r="H164" s="190">
        <v>5.0373200564661401E-2</v>
      </c>
      <c r="I164" s="30"/>
    </row>
    <row r="165" spans="1:9" s="17" customFormat="1" x14ac:dyDescent="0.25">
      <c r="A165" s="70">
        <v>356</v>
      </c>
      <c r="B165" s="27">
        <v>81500493</v>
      </c>
      <c r="C165" s="28">
        <v>44.8</v>
      </c>
      <c r="D165" s="197">
        <v>3.9729999999999999</v>
      </c>
      <c r="E165" s="197">
        <v>4.1909999999999998</v>
      </c>
      <c r="F165" s="189">
        <v>0.21799999999999997</v>
      </c>
      <c r="G165" s="190">
        <v>4.7014987193683973E-2</v>
      </c>
      <c r="H165" s="190">
        <v>0.26501498719368394</v>
      </c>
      <c r="I165" s="30"/>
    </row>
    <row r="166" spans="1:9" s="17" customFormat="1" x14ac:dyDescent="0.25">
      <c r="A166" s="70">
        <v>357</v>
      </c>
      <c r="B166" s="27">
        <v>81500434</v>
      </c>
      <c r="C166" s="28">
        <v>64.2</v>
      </c>
      <c r="D166" s="197">
        <v>11.114000000000001</v>
      </c>
      <c r="E166" s="197">
        <v>11.304</v>
      </c>
      <c r="F166" s="189">
        <v>0.1899999999999995</v>
      </c>
      <c r="G166" s="190">
        <v>6.737415575523463E-2</v>
      </c>
      <c r="H166" s="190">
        <v>0.25737415575523415</v>
      </c>
      <c r="I166" s="30"/>
    </row>
    <row r="167" spans="1:9" s="17" customFormat="1" x14ac:dyDescent="0.25">
      <c r="A167" s="70">
        <v>358</v>
      </c>
      <c r="B167" s="27">
        <v>81500436</v>
      </c>
      <c r="C167" s="28">
        <v>36.1</v>
      </c>
      <c r="D167" s="197">
        <v>2.2250000000000001</v>
      </c>
      <c r="E167" s="197">
        <v>2.2250000000000001</v>
      </c>
      <c r="F167" s="189">
        <v>0</v>
      </c>
      <c r="G167" s="190">
        <v>3.7884844591339097E-2</v>
      </c>
      <c r="H167" s="190">
        <v>3.7884844591339097E-2</v>
      </c>
      <c r="I167" s="30"/>
    </row>
    <row r="168" spans="1:9" s="17" customFormat="1" x14ac:dyDescent="0.25">
      <c r="A168" s="70">
        <v>359</v>
      </c>
      <c r="B168" s="27">
        <v>81500431</v>
      </c>
      <c r="C168" s="28">
        <v>64.7</v>
      </c>
      <c r="D168" s="197">
        <v>10.833</v>
      </c>
      <c r="E168" s="197">
        <v>11.055</v>
      </c>
      <c r="F168" s="189">
        <v>0.22199999999999953</v>
      </c>
      <c r="G168" s="190">
        <v>6.7898876594449847E-2</v>
      </c>
      <c r="H168" s="190">
        <v>0.28989887659444935</v>
      </c>
      <c r="I168" s="30"/>
    </row>
    <row r="169" spans="1:9" s="17" customFormat="1" x14ac:dyDescent="0.25">
      <c r="A169" s="70">
        <v>360</v>
      </c>
      <c r="B169" s="27">
        <v>81500425</v>
      </c>
      <c r="C169" s="28">
        <v>45.5</v>
      </c>
      <c r="D169" s="197">
        <v>13.045</v>
      </c>
      <c r="E169" s="197">
        <v>13.47</v>
      </c>
      <c r="F169" s="189">
        <v>0.42500000000000071</v>
      </c>
      <c r="G169" s="190">
        <v>4.7749596368585286E-2</v>
      </c>
      <c r="H169" s="190">
        <v>0.47274959636858599</v>
      </c>
      <c r="I169" s="30"/>
    </row>
    <row r="170" spans="1:9" s="17" customFormat="1" x14ac:dyDescent="0.25">
      <c r="A170" s="70">
        <v>361</v>
      </c>
      <c r="B170" s="27">
        <v>81500470</v>
      </c>
      <c r="C170" s="28">
        <v>53.2</v>
      </c>
      <c r="D170" s="197">
        <v>0.65300000000000002</v>
      </c>
      <c r="E170" s="197">
        <v>0.68700000000000006</v>
      </c>
      <c r="F170" s="189">
        <v>3.400000000000003E-2</v>
      </c>
      <c r="G170" s="190">
        <v>5.583029729249972E-2</v>
      </c>
      <c r="H170" s="190">
        <v>8.983029729249975E-2</v>
      </c>
      <c r="I170" s="30"/>
    </row>
    <row r="171" spans="1:9" s="17" customFormat="1" x14ac:dyDescent="0.25">
      <c r="A171" s="70">
        <v>362</v>
      </c>
      <c r="B171" s="27">
        <v>81500461</v>
      </c>
      <c r="C171" s="28">
        <v>42.9</v>
      </c>
      <c r="D171" s="197">
        <v>12.859</v>
      </c>
      <c r="E171" s="197">
        <v>13.194000000000001</v>
      </c>
      <c r="F171" s="189">
        <v>0.33500000000000085</v>
      </c>
      <c r="G171" s="190">
        <v>4.5021048004666123E-2</v>
      </c>
      <c r="H171" s="190">
        <v>0.38002104800466696</v>
      </c>
      <c r="I171" s="30"/>
    </row>
    <row r="172" spans="1:9" s="17" customFormat="1" x14ac:dyDescent="0.25">
      <c r="A172" s="70">
        <v>363</v>
      </c>
      <c r="B172" s="27">
        <v>81500469</v>
      </c>
      <c r="C172" s="28">
        <v>78.2</v>
      </c>
      <c r="D172" s="197">
        <v>5.6630000000000003</v>
      </c>
      <c r="E172" s="197">
        <v>5.82</v>
      </c>
      <c r="F172" s="189">
        <v>0.15700000000000003</v>
      </c>
      <c r="G172" s="190">
        <v>8.2066339253260873E-2</v>
      </c>
      <c r="H172" s="190">
        <v>0.2390663392532609</v>
      </c>
      <c r="I172" s="30"/>
    </row>
    <row r="173" spans="1:9" s="17" customFormat="1" x14ac:dyDescent="0.25">
      <c r="A173" s="70">
        <v>364</v>
      </c>
      <c r="B173" s="27">
        <v>81500464</v>
      </c>
      <c r="C173" s="28">
        <v>77.7</v>
      </c>
      <c r="D173" s="197">
        <v>2.3439999999999999</v>
      </c>
      <c r="E173" s="197">
        <v>2.4940000000000002</v>
      </c>
      <c r="F173" s="189">
        <v>0.15000000000000036</v>
      </c>
      <c r="G173" s="190">
        <v>8.1541618414045641E-2</v>
      </c>
      <c r="H173" s="190">
        <v>0.231541618414046</v>
      </c>
      <c r="I173" s="30"/>
    </row>
    <row r="174" spans="1:9" s="17" customFormat="1" x14ac:dyDescent="0.25">
      <c r="A174" s="70">
        <v>365</v>
      </c>
      <c r="B174" s="27">
        <v>81500468</v>
      </c>
      <c r="C174" s="28">
        <v>47</v>
      </c>
      <c r="D174" s="197">
        <v>7.6459999999999999</v>
      </c>
      <c r="E174" s="197">
        <v>7.758</v>
      </c>
      <c r="F174" s="189">
        <v>0.1120000000000001</v>
      </c>
      <c r="G174" s="190">
        <v>4.9323758886230952E-2</v>
      </c>
      <c r="H174" s="190">
        <v>0.16132375888623104</v>
      </c>
      <c r="I174" s="30"/>
    </row>
    <row r="175" spans="1:9" s="17" customFormat="1" x14ac:dyDescent="0.25">
      <c r="A175" s="70">
        <v>366</v>
      </c>
      <c r="B175" s="27">
        <v>81500466</v>
      </c>
      <c r="C175" s="28">
        <v>52</v>
      </c>
      <c r="D175" s="197">
        <v>1.2929999999999999</v>
      </c>
      <c r="E175" s="197">
        <v>1.296</v>
      </c>
      <c r="F175" s="189">
        <v>3.0000000000001137E-3</v>
      </c>
      <c r="G175" s="190">
        <v>5.4570967278383183E-2</v>
      </c>
      <c r="H175" s="190">
        <v>5.7570967278383296E-2</v>
      </c>
      <c r="I175" s="30"/>
    </row>
    <row r="176" spans="1:9" s="17" customFormat="1" x14ac:dyDescent="0.25">
      <c r="A176" s="70">
        <v>367</v>
      </c>
      <c r="B176" s="27">
        <v>81500463</v>
      </c>
      <c r="C176" s="28">
        <v>48</v>
      </c>
      <c r="D176" s="197">
        <v>11.092000000000001</v>
      </c>
      <c r="E176" s="197">
        <v>11.553000000000001</v>
      </c>
      <c r="F176" s="189">
        <v>0.4610000000000003</v>
      </c>
      <c r="G176" s="190">
        <v>5.0373200564661401E-2</v>
      </c>
      <c r="H176" s="190">
        <v>0.51137320056466173</v>
      </c>
      <c r="I176" s="30"/>
    </row>
    <row r="177" spans="1:9" s="17" customFormat="1" x14ac:dyDescent="0.25">
      <c r="A177" s="70">
        <v>368</v>
      </c>
      <c r="B177" s="27">
        <v>81500458</v>
      </c>
      <c r="C177" s="28">
        <v>44.8</v>
      </c>
      <c r="D177" s="197">
        <v>15.368</v>
      </c>
      <c r="E177" s="197">
        <v>15.433</v>
      </c>
      <c r="F177" s="189">
        <v>6.4999999999999503E-2</v>
      </c>
      <c r="G177" s="190">
        <v>4.7014987193683973E-2</v>
      </c>
      <c r="H177" s="190">
        <v>0.11201498719368347</v>
      </c>
      <c r="I177" s="30"/>
    </row>
    <row r="178" spans="1:9" s="17" customFormat="1" x14ac:dyDescent="0.25">
      <c r="A178" s="70">
        <v>369</v>
      </c>
      <c r="B178" s="27">
        <v>81500471</v>
      </c>
      <c r="C178" s="28">
        <v>64.400000000000006</v>
      </c>
      <c r="D178" s="197">
        <v>14.273</v>
      </c>
      <c r="E178" s="197">
        <v>14.599</v>
      </c>
      <c r="F178" s="189">
        <v>0.32600000000000051</v>
      </c>
      <c r="G178" s="190">
        <v>6.7584044090920725E-2</v>
      </c>
      <c r="H178" s="190">
        <v>0.39358404409092124</v>
      </c>
      <c r="I178" s="30"/>
    </row>
    <row r="179" spans="1:9" s="17" customFormat="1" x14ac:dyDescent="0.25">
      <c r="A179" s="70">
        <v>370</v>
      </c>
      <c r="B179" s="27">
        <v>81500459</v>
      </c>
      <c r="C179" s="28">
        <v>36.200000000000003</v>
      </c>
      <c r="D179" s="197">
        <v>8.0969999999999995</v>
      </c>
      <c r="E179" s="197">
        <v>8.2349999999999994</v>
      </c>
      <c r="F179" s="189">
        <v>0.1379999999999999</v>
      </c>
      <c r="G179" s="190">
        <v>3.7989788759182144E-2</v>
      </c>
      <c r="H179" s="190">
        <v>0.17598978875918203</v>
      </c>
      <c r="I179" s="30"/>
    </row>
    <row r="180" spans="1:9" s="17" customFormat="1" x14ac:dyDescent="0.25">
      <c r="A180" s="70">
        <v>371</v>
      </c>
      <c r="B180" s="27">
        <v>81500467</v>
      </c>
      <c r="C180" s="28">
        <v>64.599999999999994</v>
      </c>
      <c r="D180" s="197">
        <v>13.69</v>
      </c>
      <c r="E180" s="197">
        <v>13.959</v>
      </c>
      <c r="F180" s="189">
        <v>0.26900000000000013</v>
      </c>
      <c r="G180" s="190">
        <v>6.7793932426606793E-2</v>
      </c>
      <c r="H180" s="190">
        <v>0.33679393242660693</v>
      </c>
      <c r="I180" s="30"/>
    </row>
    <row r="181" spans="1:9" s="17" customFormat="1" x14ac:dyDescent="0.25">
      <c r="A181" s="70">
        <v>372</v>
      </c>
      <c r="B181" s="27">
        <v>81500462</v>
      </c>
      <c r="C181" s="28">
        <v>45.8</v>
      </c>
      <c r="D181" s="197">
        <v>9.6649999999999991</v>
      </c>
      <c r="E181" s="197">
        <v>9.8829999999999991</v>
      </c>
      <c r="F181" s="189">
        <v>0.21799999999999997</v>
      </c>
      <c r="G181" s="190">
        <v>4.8064428872114415E-2</v>
      </c>
      <c r="H181" s="190">
        <v>0.2660644288721144</v>
      </c>
      <c r="I181" s="30"/>
    </row>
    <row r="182" spans="1:9" s="17" customFormat="1" x14ac:dyDescent="0.25">
      <c r="A182" s="70">
        <v>373</v>
      </c>
      <c r="B182" s="27">
        <v>81500396</v>
      </c>
      <c r="C182" s="28">
        <v>53.1</v>
      </c>
      <c r="D182" s="197">
        <v>15.675000000000001</v>
      </c>
      <c r="E182" s="197">
        <v>16.065000000000001</v>
      </c>
      <c r="F182" s="189">
        <v>0.39000000000000057</v>
      </c>
      <c r="G182" s="190">
        <v>5.5725353124656679E-2</v>
      </c>
      <c r="H182" s="190">
        <v>0.44572535312465722</v>
      </c>
      <c r="I182" s="30"/>
    </row>
    <row r="183" spans="1:9" s="17" customFormat="1" x14ac:dyDescent="0.25">
      <c r="A183" s="70">
        <v>374</v>
      </c>
      <c r="B183" s="27">
        <v>81500404</v>
      </c>
      <c r="C183" s="28">
        <v>43</v>
      </c>
      <c r="D183" s="197">
        <v>2.1539999999999999</v>
      </c>
      <c r="E183" s="197">
        <v>2.226</v>
      </c>
      <c r="F183" s="189">
        <v>7.2000000000000064E-2</v>
      </c>
      <c r="G183" s="190">
        <v>4.512599217250917E-2</v>
      </c>
      <c r="H183" s="190">
        <v>0.11712599217250924</v>
      </c>
      <c r="I183" s="30"/>
    </row>
    <row r="184" spans="1:9" s="17" customFormat="1" x14ac:dyDescent="0.25">
      <c r="A184" s="70">
        <v>375</v>
      </c>
      <c r="B184" s="27">
        <v>81500400</v>
      </c>
      <c r="C184" s="28">
        <v>77.400000000000006</v>
      </c>
      <c r="D184" s="197">
        <v>22.893000000000001</v>
      </c>
      <c r="E184" s="197">
        <v>23.501000000000001</v>
      </c>
      <c r="F184" s="189">
        <v>0.60800000000000054</v>
      </c>
      <c r="G184" s="190">
        <v>8.1226785910516519E-2</v>
      </c>
      <c r="H184" s="190">
        <v>0.689226785910517</v>
      </c>
      <c r="I184" s="30"/>
    </row>
    <row r="185" spans="1:9" s="17" customFormat="1" x14ac:dyDescent="0.25">
      <c r="A185" s="70">
        <v>376</v>
      </c>
      <c r="B185" s="27">
        <v>81500401</v>
      </c>
      <c r="C185" s="28">
        <v>78.2</v>
      </c>
      <c r="D185" s="197">
        <v>19.637</v>
      </c>
      <c r="E185" s="197">
        <v>20.204000000000001</v>
      </c>
      <c r="F185" s="189">
        <v>0.56700000000000017</v>
      </c>
      <c r="G185" s="190">
        <v>8.2066339253260873E-2</v>
      </c>
      <c r="H185" s="190">
        <v>0.64906633925326107</v>
      </c>
      <c r="I185" s="30"/>
    </row>
    <row r="186" spans="1:9" s="17" customFormat="1" x14ac:dyDescent="0.25">
      <c r="A186" s="70">
        <v>377</v>
      </c>
      <c r="B186" s="27">
        <v>81500405</v>
      </c>
      <c r="C186" s="28">
        <v>46.8</v>
      </c>
      <c r="D186" s="197">
        <v>9.0779999999999994</v>
      </c>
      <c r="E186" s="197">
        <v>9.26</v>
      </c>
      <c r="F186" s="189">
        <v>0.18200000000000038</v>
      </c>
      <c r="G186" s="190">
        <v>4.9113870550544864E-2</v>
      </c>
      <c r="H186" s="190">
        <v>0.23111387055054525</v>
      </c>
      <c r="I186" s="30"/>
    </row>
    <row r="187" spans="1:9" s="17" customFormat="1" x14ac:dyDescent="0.25">
      <c r="A187" s="70">
        <v>378</v>
      </c>
      <c r="B187" s="27">
        <v>81500406</v>
      </c>
      <c r="C187" s="28">
        <v>52</v>
      </c>
      <c r="D187" s="197">
        <v>2.1000000000000001E-2</v>
      </c>
      <c r="E187" s="197">
        <v>4.1000000000000002E-2</v>
      </c>
      <c r="F187" s="189">
        <v>0.02</v>
      </c>
      <c r="G187" s="190">
        <v>5.4570967278383183E-2</v>
      </c>
      <c r="H187" s="190">
        <v>7.457096727838318E-2</v>
      </c>
      <c r="I187" s="30"/>
    </row>
    <row r="188" spans="1:9" s="17" customFormat="1" x14ac:dyDescent="0.25">
      <c r="A188" s="70">
        <v>379</v>
      </c>
      <c r="B188" s="27">
        <v>81500392</v>
      </c>
      <c r="C188" s="28">
        <v>48.3</v>
      </c>
      <c r="D188" s="197">
        <v>2.1560000000000001</v>
      </c>
      <c r="E188" s="197">
        <v>2.198</v>
      </c>
      <c r="F188" s="189">
        <v>4.1999999999999815E-2</v>
      </c>
      <c r="G188" s="190">
        <v>5.068803306819053E-2</v>
      </c>
      <c r="H188" s="190">
        <v>9.2688033068190345E-2</v>
      </c>
      <c r="I188" s="30"/>
    </row>
    <row r="189" spans="1:9" s="17" customFormat="1" x14ac:dyDescent="0.25">
      <c r="A189" s="70">
        <v>380</v>
      </c>
      <c r="B189" s="27">
        <v>81500407</v>
      </c>
      <c r="C189" s="28">
        <v>44.7</v>
      </c>
      <c r="D189" s="197">
        <v>8.94</v>
      </c>
      <c r="E189" s="197">
        <v>9.2439999999999998</v>
      </c>
      <c r="F189" s="189">
        <v>0.30400000000000027</v>
      </c>
      <c r="G189" s="190">
        <v>4.6910043025840932E-2</v>
      </c>
      <c r="H189" s="190">
        <v>0.35091004302584122</v>
      </c>
      <c r="I189" s="30"/>
    </row>
    <row r="190" spans="1:9" s="17" customFormat="1" x14ac:dyDescent="0.25">
      <c r="A190" s="70">
        <v>381</v>
      </c>
      <c r="B190" s="27">
        <v>81500456</v>
      </c>
      <c r="C190" s="28">
        <v>64.400000000000006</v>
      </c>
      <c r="D190" s="197">
        <v>8.0990000000000002</v>
      </c>
      <c r="E190" s="197">
        <v>8.1110000000000007</v>
      </c>
      <c r="F190" s="189">
        <v>1.2000000000000455E-2</v>
      </c>
      <c r="G190" s="190">
        <v>6.7584044090920725E-2</v>
      </c>
      <c r="H190" s="190">
        <v>7.958404409092118E-2</v>
      </c>
      <c r="I190" s="30"/>
    </row>
    <row r="191" spans="1:9" s="17" customFormat="1" x14ac:dyDescent="0.25">
      <c r="A191" s="70">
        <v>382</v>
      </c>
      <c r="B191" s="27">
        <v>81500460</v>
      </c>
      <c r="C191" s="28">
        <v>36</v>
      </c>
      <c r="D191" s="197">
        <v>3.0459999999999998</v>
      </c>
      <c r="E191" s="197">
        <v>3.05</v>
      </c>
      <c r="F191" s="189">
        <v>4.0000000000000036E-3</v>
      </c>
      <c r="G191" s="190">
        <v>3.7779900423496049E-2</v>
      </c>
      <c r="H191" s="190">
        <v>4.1779900423496052E-2</v>
      </c>
      <c r="I191" s="30"/>
    </row>
    <row r="192" spans="1:9" s="17" customFormat="1" x14ac:dyDescent="0.25">
      <c r="A192" s="70">
        <v>383</v>
      </c>
      <c r="B192" s="27">
        <v>81500465</v>
      </c>
      <c r="C192" s="28">
        <v>65</v>
      </c>
      <c r="D192" s="197">
        <v>6.3049999999999997</v>
      </c>
      <c r="E192" s="197">
        <v>6.3410000000000002</v>
      </c>
      <c r="F192" s="189">
        <v>3.6000000000000476E-2</v>
      </c>
      <c r="G192" s="190">
        <v>6.8213709097978983E-2</v>
      </c>
      <c r="H192" s="190">
        <v>0.10421370909797946</v>
      </c>
      <c r="I192" s="30"/>
    </row>
    <row r="193" spans="1:9" s="17" customFormat="1" x14ac:dyDescent="0.25">
      <c r="A193" s="70">
        <v>384</v>
      </c>
      <c r="B193" s="27">
        <v>81500457</v>
      </c>
      <c r="C193" s="28">
        <v>45.9</v>
      </c>
      <c r="D193" s="197">
        <v>2.4380000000000002</v>
      </c>
      <c r="E193" s="197">
        <v>2.496</v>
      </c>
      <c r="F193" s="189">
        <v>5.7999999999999829E-2</v>
      </c>
      <c r="G193" s="190">
        <v>4.8169373039957462E-2</v>
      </c>
      <c r="H193" s="190">
        <v>0.1061693730399573</v>
      </c>
      <c r="I193" s="30"/>
    </row>
    <row r="194" spans="1:9" s="17" customFormat="1" x14ac:dyDescent="0.25">
      <c r="A194" s="70">
        <v>385</v>
      </c>
      <c r="B194" s="27">
        <v>81500395</v>
      </c>
      <c r="C194" s="28">
        <v>53.2</v>
      </c>
      <c r="D194" s="197">
        <v>19.593</v>
      </c>
      <c r="E194" s="197">
        <v>20.030999999999999</v>
      </c>
      <c r="F194" s="189">
        <v>0.43799999999999883</v>
      </c>
      <c r="G194" s="190">
        <v>5.583029729249972E-2</v>
      </c>
      <c r="H194" s="190">
        <v>0.49383029729249855</v>
      </c>
      <c r="I194" s="30"/>
    </row>
    <row r="195" spans="1:9" s="17" customFormat="1" x14ac:dyDescent="0.25">
      <c r="A195" s="70">
        <v>386</v>
      </c>
      <c r="B195" s="27">
        <v>81500475</v>
      </c>
      <c r="C195" s="28">
        <v>43</v>
      </c>
      <c r="D195" s="197">
        <v>14.839</v>
      </c>
      <c r="E195" s="197">
        <v>15.253</v>
      </c>
      <c r="F195" s="189">
        <v>0.4139999999999997</v>
      </c>
      <c r="G195" s="190">
        <v>4.512599217250917E-2</v>
      </c>
      <c r="H195" s="190">
        <v>0.45912599217250888</v>
      </c>
      <c r="I195" s="30"/>
    </row>
    <row r="196" spans="1:9" s="17" customFormat="1" x14ac:dyDescent="0.25">
      <c r="A196" s="70">
        <v>387</v>
      </c>
      <c r="B196" s="27">
        <v>81500482</v>
      </c>
      <c r="C196" s="28">
        <v>77.5</v>
      </c>
      <c r="D196" s="197">
        <v>10.385999999999999</v>
      </c>
      <c r="E196" s="197">
        <v>10.706</v>
      </c>
      <c r="F196" s="189">
        <v>0.32000000000000028</v>
      </c>
      <c r="G196" s="190">
        <v>8.133173007835956E-2</v>
      </c>
      <c r="H196" s="190">
        <v>0.40133173007835987</v>
      </c>
      <c r="I196" s="30"/>
    </row>
    <row r="197" spans="1:9" s="17" customFormat="1" x14ac:dyDescent="0.25">
      <c r="A197" s="70">
        <v>388</v>
      </c>
      <c r="B197" s="27">
        <v>81500474</v>
      </c>
      <c r="C197" s="28">
        <v>78.7</v>
      </c>
      <c r="D197" s="197">
        <v>10.154999999999999</v>
      </c>
      <c r="E197" s="197">
        <v>10.154999999999999</v>
      </c>
      <c r="F197" s="189">
        <v>0</v>
      </c>
      <c r="G197" s="190">
        <v>8.259106009247609E-2</v>
      </c>
      <c r="H197" s="190">
        <v>8.259106009247609E-2</v>
      </c>
      <c r="I197" s="30"/>
    </row>
    <row r="198" spans="1:9" s="17" customFormat="1" x14ac:dyDescent="0.25">
      <c r="A198" s="70">
        <v>389</v>
      </c>
      <c r="B198" s="27">
        <v>81500472</v>
      </c>
      <c r="C198" s="28">
        <v>47</v>
      </c>
      <c r="D198" s="197">
        <v>9.8770000000000007</v>
      </c>
      <c r="E198" s="197">
        <v>10.038</v>
      </c>
      <c r="F198" s="189">
        <v>0.16099999999999959</v>
      </c>
      <c r="G198" s="190">
        <v>4.9323758886230952E-2</v>
      </c>
      <c r="H198" s="190">
        <v>0.21032375888623053</v>
      </c>
      <c r="I198" s="30"/>
    </row>
    <row r="199" spans="1:9" s="17" customFormat="1" x14ac:dyDescent="0.25">
      <c r="A199" s="70">
        <v>390</v>
      </c>
      <c r="B199" s="27">
        <v>81500399</v>
      </c>
      <c r="C199" s="28">
        <v>51.9</v>
      </c>
      <c r="D199" s="197">
        <v>4.0609999999999999</v>
      </c>
      <c r="E199" s="197">
        <v>4.274</v>
      </c>
      <c r="F199" s="189">
        <v>0.21300000000000008</v>
      </c>
      <c r="G199" s="190">
        <v>5.4466023110540135E-2</v>
      </c>
      <c r="H199" s="190">
        <v>0.26746602311054024</v>
      </c>
      <c r="I199" s="30"/>
    </row>
    <row r="200" spans="1:9" s="17" customFormat="1" x14ac:dyDescent="0.25">
      <c r="A200" s="70">
        <v>391</v>
      </c>
      <c r="B200" s="27">
        <v>81500394</v>
      </c>
      <c r="C200" s="28">
        <v>47.8</v>
      </c>
      <c r="D200" s="197">
        <v>15.157</v>
      </c>
      <c r="E200" s="197">
        <v>15.332000000000001</v>
      </c>
      <c r="F200" s="189">
        <v>0.17500000000000071</v>
      </c>
      <c r="G200" s="190">
        <v>5.0163312228975306E-2</v>
      </c>
      <c r="H200" s="190">
        <v>0.22516331222897601</v>
      </c>
      <c r="I200" s="30"/>
    </row>
    <row r="201" spans="1:9" s="17" customFormat="1" x14ac:dyDescent="0.25">
      <c r="A201" s="70">
        <v>392</v>
      </c>
      <c r="B201" s="27">
        <v>81500402</v>
      </c>
      <c r="C201" s="28">
        <v>44.6</v>
      </c>
      <c r="D201" s="197">
        <v>1.581</v>
      </c>
      <c r="E201" s="197">
        <v>1.581</v>
      </c>
      <c r="F201" s="189">
        <v>0</v>
      </c>
      <c r="G201" s="190">
        <v>4.6805098857997884E-2</v>
      </c>
      <c r="H201" s="190">
        <v>4.6805098857997884E-2</v>
      </c>
      <c r="I201" s="30"/>
    </row>
    <row r="202" spans="1:9" s="17" customFormat="1" x14ac:dyDescent="0.25">
      <c r="A202" s="70">
        <v>393</v>
      </c>
      <c r="B202" s="27">
        <v>81500397</v>
      </c>
      <c r="C202" s="28">
        <v>64.7</v>
      </c>
      <c r="D202" s="197">
        <v>4.5469999999999997</v>
      </c>
      <c r="E202" s="197">
        <v>4.5469999999999997</v>
      </c>
      <c r="F202" s="189">
        <v>0</v>
      </c>
      <c r="G202" s="190">
        <v>6.7898876594449847E-2</v>
      </c>
      <c r="H202" s="190">
        <v>6.7898876594449847E-2</v>
      </c>
      <c r="I202" s="30"/>
    </row>
    <row r="203" spans="1:9" s="17" customFormat="1" x14ac:dyDescent="0.25">
      <c r="A203" s="70">
        <v>394</v>
      </c>
      <c r="B203" s="27">
        <v>81500398</v>
      </c>
      <c r="C203" s="28">
        <v>35.9</v>
      </c>
      <c r="D203" s="197">
        <v>5.5739999999999998</v>
      </c>
      <c r="E203" s="197">
        <v>5.6470000000000002</v>
      </c>
      <c r="F203" s="189">
        <v>7.3000000000000398E-2</v>
      </c>
      <c r="G203" s="190">
        <v>3.7674956255653001E-2</v>
      </c>
      <c r="H203" s="190">
        <v>0.11067495625565341</v>
      </c>
      <c r="I203" s="30"/>
    </row>
    <row r="204" spans="1:9" s="17" customFormat="1" x14ac:dyDescent="0.25">
      <c r="A204" s="70">
        <v>395</v>
      </c>
      <c r="B204" s="27">
        <v>81500393</v>
      </c>
      <c r="C204" s="28">
        <v>64.900000000000006</v>
      </c>
      <c r="D204" s="197">
        <v>11.295999999999999</v>
      </c>
      <c r="E204" s="197">
        <v>11.699</v>
      </c>
      <c r="F204" s="189">
        <v>0.40300000000000047</v>
      </c>
      <c r="G204" s="190">
        <v>6.8108764930135943E-2</v>
      </c>
      <c r="H204" s="190">
        <v>0.47110876493013643</v>
      </c>
      <c r="I204" s="30"/>
    </row>
    <row r="205" spans="1:9" s="17" customFormat="1" x14ac:dyDescent="0.25">
      <c r="A205" s="70">
        <v>396</v>
      </c>
      <c r="B205" s="27">
        <v>81500403</v>
      </c>
      <c r="C205" s="28">
        <v>45.5</v>
      </c>
      <c r="D205" s="197">
        <v>9.6359999999999992</v>
      </c>
      <c r="E205" s="197">
        <v>9.984</v>
      </c>
      <c r="F205" s="189">
        <v>0.34800000000000075</v>
      </c>
      <c r="G205" s="190">
        <v>4.7749596368585286E-2</v>
      </c>
      <c r="H205" s="190">
        <v>0.39574959636858603</v>
      </c>
      <c r="I205" s="30"/>
    </row>
    <row r="206" spans="1:9" s="17" customFormat="1" x14ac:dyDescent="0.25">
      <c r="A206" s="70">
        <v>397</v>
      </c>
      <c r="B206" s="27">
        <v>81500481</v>
      </c>
      <c r="C206" s="28">
        <v>53.1</v>
      </c>
      <c r="D206" s="197">
        <v>4.7729999999999997</v>
      </c>
      <c r="E206" s="197">
        <v>4.7850000000000001</v>
      </c>
      <c r="F206" s="189">
        <v>1.2000000000000455E-2</v>
      </c>
      <c r="G206" s="190">
        <v>5.5725353124656679E-2</v>
      </c>
      <c r="H206" s="190">
        <v>6.7725353124657134E-2</v>
      </c>
      <c r="I206" s="30"/>
    </row>
    <row r="207" spans="1:9" s="17" customFormat="1" x14ac:dyDescent="0.25">
      <c r="A207" s="70">
        <v>398</v>
      </c>
      <c r="B207" s="27">
        <v>81500476</v>
      </c>
      <c r="C207" s="28">
        <v>43</v>
      </c>
      <c r="D207" s="197">
        <v>15.88</v>
      </c>
      <c r="E207" s="197">
        <v>16.184000000000001</v>
      </c>
      <c r="F207" s="189">
        <v>0.30400000000000027</v>
      </c>
      <c r="G207" s="190">
        <v>4.512599217250917E-2</v>
      </c>
      <c r="H207" s="190">
        <v>0.34912599217250945</v>
      </c>
      <c r="I207" s="30"/>
    </row>
    <row r="208" spans="1:9" s="17" customFormat="1" x14ac:dyDescent="0.25">
      <c r="A208" s="70">
        <v>399</v>
      </c>
      <c r="B208" s="27">
        <v>81500484</v>
      </c>
      <c r="C208" s="28">
        <v>77.5</v>
      </c>
      <c r="D208" s="197">
        <v>14.768000000000001</v>
      </c>
      <c r="E208" s="197">
        <v>14.836</v>
      </c>
      <c r="F208" s="189">
        <v>6.7999999999999616E-2</v>
      </c>
      <c r="G208" s="190">
        <v>8.133173007835956E-2</v>
      </c>
      <c r="H208" s="190">
        <v>0.14933173007835918</v>
      </c>
      <c r="I208" s="30"/>
    </row>
    <row r="209" spans="1:9" s="17" customFormat="1" x14ac:dyDescent="0.25">
      <c r="A209" s="70">
        <v>400</v>
      </c>
      <c r="B209" s="27">
        <v>81500485</v>
      </c>
      <c r="C209" s="28">
        <v>77.099999999999994</v>
      </c>
      <c r="D209" s="197">
        <v>13.611000000000001</v>
      </c>
      <c r="E209" s="197">
        <v>13.611000000000001</v>
      </c>
      <c r="F209" s="189">
        <v>0</v>
      </c>
      <c r="G209" s="190">
        <v>8.0911953406987369E-2</v>
      </c>
      <c r="H209" s="190">
        <v>8.0911953406987369E-2</v>
      </c>
      <c r="I209" s="30"/>
    </row>
    <row r="210" spans="1:9" s="17" customFormat="1" x14ac:dyDescent="0.25">
      <c r="A210" s="70">
        <v>401</v>
      </c>
      <c r="B210" s="27">
        <v>81500480</v>
      </c>
      <c r="C210" s="28">
        <v>47.4</v>
      </c>
      <c r="D210" s="197">
        <v>12.667</v>
      </c>
      <c r="E210" s="197">
        <v>12.667</v>
      </c>
      <c r="F210" s="189">
        <v>0</v>
      </c>
      <c r="G210" s="190">
        <v>4.9743535557603129E-2</v>
      </c>
      <c r="H210" s="190">
        <v>4.9743535557603129E-2</v>
      </c>
      <c r="I210" s="30"/>
    </row>
    <row r="211" spans="1:9" s="17" customFormat="1" x14ac:dyDescent="0.25">
      <c r="A211" s="70">
        <v>402</v>
      </c>
      <c r="B211" s="27">
        <v>81500487</v>
      </c>
      <c r="C211" s="28">
        <v>52.3</v>
      </c>
      <c r="D211" s="197">
        <v>0.23200000000000001</v>
      </c>
      <c r="E211" s="197">
        <v>0.27300000000000002</v>
      </c>
      <c r="F211" s="189">
        <v>4.1000000000000009E-2</v>
      </c>
      <c r="G211" s="190">
        <v>5.4885799781912312E-2</v>
      </c>
      <c r="H211" s="190">
        <v>9.588579978191232E-2</v>
      </c>
      <c r="I211" s="30"/>
    </row>
    <row r="212" spans="1:9" s="17" customFormat="1" x14ac:dyDescent="0.25">
      <c r="A212" s="70">
        <v>403</v>
      </c>
      <c r="B212" s="27">
        <v>81500486</v>
      </c>
      <c r="C212" s="28">
        <v>48.2</v>
      </c>
      <c r="D212" s="197">
        <v>2.056</v>
      </c>
      <c r="E212" s="197">
        <v>2.056</v>
      </c>
      <c r="F212" s="189">
        <v>0</v>
      </c>
      <c r="G212" s="190">
        <v>5.0583088900347496E-2</v>
      </c>
      <c r="H212" s="190">
        <v>5.0583088900347496E-2</v>
      </c>
      <c r="I212" s="30"/>
    </row>
    <row r="213" spans="1:9" s="17" customFormat="1" x14ac:dyDescent="0.25">
      <c r="A213" s="70">
        <v>404</v>
      </c>
      <c r="B213" s="27">
        <v>81500477</v>
      </c>
      <c r="C213" s="28">
        <v>44.9</v>
      </c>
      <c r="D213" s="197">
        <v>3.3149999999999999</v>
      </c>
      <c r="E213" s="197">
        <v>3.5760000000000001</v>
      </c>
      <c r="F213" s="189">
        <v>0.26100000000000012</v>
      </c>
      <c r="G213" s="190">
        <v>4.711993136152702E-2</v>
      </c>
      <c r="H213" s="190">
        <v>0.30811993136152716</v>
      </c>
      <c r="I213" s="30"/>
    </row>
    <row r="214" spans="1:9" s="17" customFormat="1" x14ac:dyDescent="0.25">
      <c r="A214" s="70">
        <v>405</v>
      </c>
      <c r="B214" s="27">
        <v>81500479</v>
      </c>
      <c r="C214" s="28">
        <v>64.400000000000006</v>
      </c>
      <c r="D214" s="197">
        <v>43.421999999999997</v>
      </c>
      <c r="E214" s="197">
        <v>43.851999999999997</v>
      </c>
      <c r="F214" s="189">
        <v>0.42999999999999972</v>
      </c>
      <c r="G214" s="190">
        <v>6.7584044090920725E-2</v>
      </c>
      <c r="H214" s="190">
        <v>0.49758404409092044</v>
      </c>
    </row>
    <row r="215" spans="1:9" s="17" customFormat="1" x14ac:dyDescent="0.25">
      <c r="A215" s="70">
        <v>406</v>
      </c>
      <c r="B215" s="27">
        <v>81500478</v>
      </c>
      <c r="C215" s="28">
        <v>35.700000000000003</v>
      </c>
      <c r="D215" s="143">
        <v>0</v>
      </c>
      <c r="E215" s="143">
        <v>0</v>
      </c>
      <c r="F215" s="189">
        <v>0</v>
      </c>
      <c r="G215" s="190">
        <v>3.746506791996692E-2</v>
      </c>
      <c r="H215" s="190">
        <v>3.746506791996692E-2</v>
      </c>
      <c r="I215" s="30"/>
    </row>
    <row r="216" spans="1:9" s="17" customFormat="1" x14ac:dyDescent="0.25">
      <c r="A216" s="70">
        <v>407</v>
      </c>
      <c r="B216" s="27">
        <v>81500483</v>
      </c>
      <c r="C216" s="28">
        <v>65</v>
      </c>
      <c r="D216" s="197">
        <v>20.562000000000001</v>
      </c>
      <c r="E216" s="197">
        <v>20.591999999999999</v>
      </c>
      <c r="F216" s="189">
        <v>2.9999999999997584E-2</v>
      </c>
      <c r="G216" s="190">
        <v>6.8213709097978983E-2</v>
      </c>
      <c r="H216" s="190">
        <v>9.8213709097976568E-2</v>
      </c>
      <c r="I216" s="30"/>
    </row>
    <row r="217" spans="1:9" s="17" customFormat="1" x14ac:dyDescent="0.25">
      <c r="A217" s="70">
        <v>408</v>
      </c>
      <c r="B217" s="27">
        <v>51800473</v>
      </c>
      <c r="C217" s="28">
        <v>45.6</v>
      </c>
      <c r="D217" s="197">
        <v>17.216000000000001</v>
      </c>
      <c r="E217" s="197">
        <v>17.216000000000001</v>
      </c>
      <c r="F217" s="189">
        <v>0</v>
      </c>
      <c r="G217" s="190">
        <v>4.7854540536428333E-2</v>
      </c>
      <c r="H217" s="190">
        <v>4.7854540536428333E-2</v>
      </c>
      <c r="I217" s="30"/>
    </row>
    <row r="218" spans="1:9" s="84" customFormat="1" ht="15.75" customHeight="1" x14ac:dyDescent="0.25">
      <c r="A218" s="231" t="s">
        <v>12</v>
      </c>
      <c r="B218" s="232"/>
      <c r="C218" s="89">
        <v>11101.400000000005</v>
      </c>
      <c r="D218" s="89">
        <v>1984.620999999999</v>
      </c>
      <c r="E218" s="89">
        <v>2026.8199999999993</v>
      </c>
      <c r="F218" s="90">
        <v>42.198999999999984</v>
      </c>
      <c r="G218" s="91">
        <v>11.650271848927767</v>
      </c>
      <c r="H218" s="91">
        <v>53.849271848927728</v>
      </c>
      <c r="I218" s="82"/>
    </row>
    <row r="219" spans="1:9" s="17" customFormat="1" ht="27.75" customHeight="1" x14ac:dyDescent="0.25">
      <c r="A219" s="233" t="s">
        <v>18</v>
      </c>
      <c r="B219" s="233"/>
      <c r="C219" s="233"/>
      <c r="D219" s="233"/>
      <c r="E219" s="233"/>
      <c r="F219" s="233"/>
      <c r="G219" s="233"/>
      <c r="H219" s="233"/>
      <c r="I219" s="37"/>
    </row>
    <row r="220" spans="1:9" s="17" customFormat="1" x14ac:dyDescent="0.25">
      <c r="A220" s="39">
        <v>13</v>
      </c>
      <c r="B220" s="27">
        <v>81500444</v>
      </c>
      <c r="C220" s="28">
        <v>184.3</v>
      </c>
      <c r="D220" s="118">
        <v>4.6769999999999996</v>
      </c>
      <c r="E220" s="118">
        <v>4.8499999999999996</v>
      </c>
      <c r="F220" s="71">
        <v>0.17300000000000004</v>
      </c>
      <c r="G220" s="190">
        <v>0.19341210133473119</v>
      </c>
      <c r="H220" s="72">
        <v>0.36641210133473123</v>
      </c>
      <c r="I220" s="29"/>
    </row>
    <row r="221" spans="1:9" s="17" customFormat="1" x14ac:dyDescent="0.25">
      <c r="A221" s="11">
        <v>14</v>
      </c>
      <c r="B221" s="15">
        <v>81500426</v>
      </c>
      <c r="C221" s="8">
        <v>93.9</v>
      </c>
      <c r="D221" s="118">
        <v>29.53</v>
      </c>
      <c r="E221" s="118">
        <v>30.28</v>
      </c>
      <c r="F221" s="9">
        <v>0.75</v>
      </c>
      <c r="G221" s="190">
        <v>9.8542573604618877E-2</v>
      </c>
      <c r="H221" s="72">
        <v>0.84854257360461882</v>
      </c>
      <c r="I221" s="29"/>
    </row>
    <row r="222" spans="1:9" s="17" customFormat="1" x14ac:dyDescent="0.25">
      <c r="A222" s="11">
        <v>15</v>
      </c>
      <c r="B222" s="7">
        <v>81500421</v>
      </c>
      <c r="C222" s="8">
        <v>87.8</v>
      </c>
      <c r="D222" s="118">
        <v>4.7699999999999996</v>
      </c>
      <c r="E222" s="118">
        <v>5.0990000000000002</v>
      </c>
      <c r="F222" s="9">
        <v>0.32900000000000063</v>
      </c>
      <c r="G222" s="190">
        <v>9.2140979366193143E-2</v>
      </c>
      <c r="H222" s="72">
        <v>0.42114097936619377</v>
      </c>
      <c r="I222" s="29"/>
    </row>
    <row r="223" spans="1:9" s="17" customFormat="1" x14ac:dyDescent="0.25">
      <c r="A223" s="11">
        <v>16</v>
      </c>
      <c r="B223" s="7">
        <v>81500433</v>
      </c>
      <c r="C223" s="8">
        <v>55.9</v>
      </c>
      <c r="D223" s="118">
        <v>7.2670000000000003</v>
      </c>
      <c r="E223" s="118">
        <v>7.2690000000000001</v>
      </c>
      <c r="F223" s="9">
        <v>1.9999999999997797E-3</v>
      </c>
      <c r="G223" s="190">
        <v>5.8663789824261924E-2</v>
      </c>
      <c r="H223" s="72">
        <v>6.0663789824261703E-2</v>
      </c>
      <c r="I223" s="29"/>
    </row>
    <row r="224" spans="1:9" s="17" customFormat="1" x14ac:dyDescent="0.25">
      <c r="A224" s="11">
        <v>17</v>
      </c>
      <c r="B224" s="7">
        <v>81500425</v>
      </c>
      <c r="C224" s="8">
        <v>35.799999999999997</v>
      </c>
      <c r="D224" s="118">
        <v>8.6120000000000001</v>
      </c>
      <c r="E224" s="118">
        <v>8.6449999999999996</v>
      </c>
      <c r="F224" s="9">
        <v>3.2999999999999474E-2</v>
      </c>
      <c r="G224" s="190">
        <v>3.7570012087809961E-2</v>
      </c>
      <c r="H224" s="72">
        <v>7.0570012087809442E-2</v>
      </c>
      <c r="I224" s="29"/>
    </row>
    <row r="225" spans="1:9" s="17" customFormat="1" x14ac:dyDescent="0.25">
      <c r="A225" s="11">
        <v>18</v>
      </c>
      <c r="B225" s="7">
        <v>81500428</v>
      </c>
      <c r="C225" s="8">
        <v>53</v>
      </c>
      <c r="D225" s="118">
        <v>10.513</v>
      </c>
      <c r="E225" s="118">
        <v>10.864000000000001</v>
      </c>
      <c r="F225" s="9">
        <v>0.35100000000000087</v>
      </c>
      <c r="G225" s="190">
        <v>5.5620408956813631E-2</v>
      </c>
      <c r="H225" s="72">
        <v>0.40662040895681451</v>
      </c>
      <c r="I225" s="29"/>
    </row>
    <row r="226" spans="1:9" s="17" customFormat="1" x14ac:dyDescent="0.25">
      <c r="A226" s="11">
        <v>19</v>
      </c>
      <c r="B226" s="7">
        <v>81500423</v>
      </c>
      <c r="C226" s="8">
        <v>40.299999999999997</v>
      </c>
      <c r="D226" s="119">
        <v>9.327</v>
      </c>
      <c r="E226" s="119">
        <v>9.3350000000000009</v>
      </c>
      <c r="F226" s="9">
        <v>8.0000000000008953E-3</v>
      </c>
      <c r="G226" s="190">
        <v>4.2292499640746967E-2</v>
      </c>
      <c r="H226" s="72">
        <v>5.0292499640747862E-2</v>
      </c>
      <c r="I226" s="29"/>
    </row>
    <row r="227" spans="1:9" s="17" customFormat="1" x14ac:dyDescent="0.25">
      <c r="A227" s="39">
        <v>20</v>
      </c>
      <c r="B227" s="27">
        <v>81500524</v>
      </c>
      <c r="C227" s="28">
        <v>55.6</v>
      </c>
      <c r="D227" s="118">
        <v>9.8350000000000009</v>
      </c>
      <c r="E227" s="118">
        <v>9.843</v>
      </c>
      <c r="F227" s="71">
        <v>7.9999999999991189E-3</v>
      </c>
      <c r="G227" s="190">
        <v>5.8348957320732787E-2</v>
      </c>
      <c r="H227" s="72">
        <v>6.6348957320731899E-2</v>
      </c>
      <c r="I227" s="29"/>
    </row>
    <row r="228" spans="1:9" s="17" customFormat="1" x14ac:dyDescent="0.25">
      <c r="A228" s="39">
        <v>21</v>
      </c>
      <c r="B228" s="27">
        <v>81500438</v>
      </c>
      <c r="C228" s="28">
        <v>122.1</v>
      </c>
      <c r="D228" s="120">
        <v>33.402999999999999</v>
      </c>
      <c r="E228" s="120">
        <v>34.027999999999999</v>
      </c>
      <c r="F228" s="56">
        <v>0.625</v>
      </c>
      <c r="G228" s="190">
        <v>0.12813682893635744</v>
      </c>
      <c r="H228" s="72">
        <v>0.75313682893635747</v>
      </c>
      <c r="I228" s="29"/>
    </row>
    <row r="229" spans="1:9" s="17" customFormat="1" x14ac:dyDescent="0.25">
      <c r="A229" s="39" t="s">
        <v>17</v>
      </c>
      <c r="B229" s="27">
        <v>94005891</v>
      </c>
      <c r="C229" s="95" t="s">
        <v>21</v>
      </c>
      <c r="D229" s="120">
        <v>36.234999999999999</v>
      </c>
      <c r="E229" s="120">
        <v>39</v>
      </c>
      <c r="F229" s="56">
        <v>2.7650000000000006</v>
      </c>
      <c r="G229" s="72">
        <v>0</v>
      </c>
      <c r="H229" s="72">
        <v>2.7650000000000006</v>
      </c>
    </row>
    <row r="230" spans="1:9" s="17" customFormat="1" ht="16.5" customHeight="1" x14ac:dyDescent="0.25">
      <c r="A230" s="223" t="s">
        <v>24</v>
      </c>
      <c r="B230" s="224"/>
      <c r="C230" s="204">
        <v>728.7</v>
      </c>
      <c r="D230" s="204">
        <v>154.16899999999998</v>
      </c>
      <c r="E230" s="204">
        <v>159.21300000000002</v>
      </c>
      <c r="F230" s="90">
        <v>5.0440000000000014</v>
      </c>
      <c r="G230" s="91">
        <v>0.76472815107226588</v>
      </c>
      <c r="H230" s="91">
        <v>5.808728151072267</v>
      </c>
    </row>
    <row r="231" spans="1:9" s="17" customFormat="1" x14ac:dyDescent="0.25">
      <c r="A231" s="223" t="s">
        <v>25</v>
      </c>
      <c r="B231" s="224"/>
      <c r="C231" s="204">
        <v>11830.100000000006</v>
      </c>
      <c r="D231" s="205">
        <v>2138.7899999999991</v>
      </c>
      <c r="E231" s="205">
        <v>2186.0329999999994</v>
      </c>
      <c r="F231" s="205">
        <v>47.242999999999988</v>
      </c>
      <c r="G231" s="206">
        <v>12.415000000000033</v>
      </c>
      <c r="H231" s="207">
        <v>59.657999999999994</v>
      </c>
      <c r="I231" s="49"/>
    </row>
    <row r="232" spans="1:9" s="17" customFormat="1" x14ac:dyDescent="0.25">
      <c r="A232" s="208"/>
      <c r="B232" s="46"/>
      <c r="C232" s="208"/>
      <c r="D232" s="113"/>
      <c r="E232" s="113"/>
      <c r="F232" s="113"/>
      <c r="G232" s="113"/>
      <c r="H232" s="113"/>
      <c r="I232" s="49"/>
    </row>
    <row r="233" spans="1:9" s="17" customFormat="1" x14ac:dyDescent="0.25">
      <c r="A233" s="208"/>
      <c r="B233" s="46"/>
      <c r="C233" s="208"/>
      <c r="D233" s="113"/>
      <c r="E233" s="113"/>
      <c r="F233" s="113"/>
      <c r="G233" s="47"/>
      <c r="H233" s="47"/>
      <c r="I233" s="49"/>
    </row>
    <row r="234" spans="1:9" s="17" customFormat="1" x14ac:dyDescent="0.25">
      <c r="A234" s="208"/>
      <c r="B234" s="46"/>
      <c r="C234" s="208"/>
      <c r="D234" s="113"/>
      <c r="E234" s="113"/>
      <c r="F234" s="113"/>
      <c r="G234" s="47"/>
      <c r="H234" s="139"/>
      <c r="I234" s="49"/>
    </row>
    <row r="235" spans="1:9" s="17" customFormat="1" x14ac:dyDescent="0.25">
      <c r="A235" s="208"/>
      <c r="B235" s="46"/>
      <c r="C235" s="208"/>
      <c r="D235" s="113"/>
      <c r="E235" s="113"/>
      <c r="F235" s="113"/>
      <c r="G235" s="47"/>
      <c r="H235" s="47"/>
      <c r="I235" s="49"/>
    </row>
    <row r="236" spans="1:9" s="17" customFormat="1" x14ac:dyDescent="0.25">
      <c r="A236" s="208"/>
      <c r="B236" s="46"/>
      <c r="C236" s="208"/>
      <c r="D236" s="113"/>
      <c r="E236" s="113"/>
      <c r="F236" s="113"/>
      <c r="G236" s="47"/>
      <c r="H236" s="47"/>
      <c r="I236" s="49"/>
    </row>
    <row r="237" spans="1:9" s="17" customFormat="1" x14ac:dyDescent="0.25">
      <c r="A237" s="208"/>
      <c r="B237" s="46"/>
      <c r="C237" s="208"/>
      <c r="D237" s="113"/>
      <c r="E237" s="113"/>
      <c r="F237" s="113"/>
      <c r="G237" s="47"/>
      <c r="H237" s="47"/>
      <c r="I237" s="49"/>
    </row>
    <row r="238" spans="1:9" s="17" customFormat="1" x14ac:dyDescent="0.25">
      <c r="A238" s="208"/>
      <c r="B238" s="46"/>
      <c r="C238" s="208"/>
      <c r="D238" s="113"/>
      <c r="E238" s="113"/>
      <c r="F238" s="113"/>
      <c r="G238" s="47"/>
      <c r="H238" s="47"/>
      <c r="I238" s="49"/>
    </row>
    <row r="239" spans="1:9" s="17" customFormat="1" x14ac:dyDescent="0.25">
      <c r="A239" s="208"/>
      <c r="B239" s="46"/>
      <c r="C239" s="208"/>
      <c r="D239" s="113"/>
      <c r="E239" s="113"/>
      <c r="F239" s="113"/>
      <c r="G239" s="47"/>
      <c r="H239" s="47"/>
      <c r="I239" s="49"/>
    </row>
    <row r="240" spans="1:9" s="17" customFormat="1" x14ac:dyDescent="0.25">
      <c r="A240" s="208"/>
      <c r="B240" s="46"/>
      <c r="C240" s="208"/>
      <c r="D240" s="113"/>
      <c r="E240" s="113"/>
      <c r="F240" s="113"/>
      <c r="G240" s="47"/>
      <c r="H240" s="47"/>
      <c r="I240" s="49"/>
    </row>
    <row r="241" spans="1:9" s="17" customFormat="1" x14ac:dyDescent="0.25">
      <c r="A241" s="208"/>
      <c r="B241" s="46"/>
      <c r="C241" s="208"/>
      <c r="D241" s="113"/>
      <c r="E241" s="113"/>
      <c r="F241" s="113"/>
      <c r="G241" s="47"/>
      <c r="H241" s="47"/>
      <c r="I241" s="49"/>
    </row>
    <row r="242" spans="1:9" s="17" customFormat="1" x14ac:dyDescent="0.25">
      <c r="A242" s="208"/>
      <c r="B242" s="46"/>
      <c r="C242" s="208"/>
      <c r="D242" s="113"/>
      <c r="E242" s="113"/>
      <c r="F242" s="113"/>
      <c r="G242" s="47"/>
      <c r="H242" s="47"/>
      <c r="I242" s="49"/>
    </row>
    <row r="243" spans="1:9" s="17" customFormat="1" x14ac:dyDescent="0.25">
      <c r="A243" s="208"/>
      <c r="B243" s="46"/>
      <c r="C243" s="208"/>
      <c r="D243" s="113"/>
      <c r="E243" s="113"/>
      <c r="F243" s="113"/>
      <c r="G243" s="47"/>
      <c r="H243" s="47"/>
      <c r="I243" s="49"/>
    </row>
    <row r="244" spans="1:9" s="17" customFormat="1" x14ac:dyDescent="0.25">
      <c r="A244" s="208"/>
      <c r="B244" s="46"/>
      <c r="C244" s="208"/>
      <c r="D244" s="113"/>
      <c r="E244" s="113"/>
      <c r="F244" s="113"/>
      <c r="G244" s="47"/>
      <c r="H244" s="47"/>
      <c r="I244" s="49"/>
    </row>
    <row r="245" spans="1:9" s="17" customFormat="1" x14ac:dyDescent="0.25">
      <c r="A245" s="208"/>
      <c r="B245" s="46"/>
      <c r="C245" s="208"/>
      <c r="D245" s="113"/>
      <c r="E245" s="113"/>
      <c r="F245" s="113"/>
      <c r="G245" s="47"/>
      <c r="H245" s="47"/>
      <c r="I245" s="49"/>
    </row>
    <row r="246" spans="1:9" s="17" customFormat="1" x14ac:dyDescent="0.25">
      <c r="A246" s="208"/>
      <c r="B246" s="46"/>
      <c r="C246" s="208"/>
      <c r="D246" s="113"/>
      <c r="E246" s="113"/>
      <c r="F246" s="113"/>
      <c r="G246" s="47"/>
      <c r="H246" s="47"/>
      <c r="I246" s="49"/>
    </row>
    <row r="247" spans="1:9" s="17" customFormat="1" x14ac:dyDescent="0.25">
      <c r="A247" s="208"/>
      <c r="B247" s="46"/>
      <c r="C247" s="208"/>
      <c r="D247" s="113"/>
      <c r="E247" s="113"/>
      <c r="F247" s="113"/>
      <c r="G247" s="47"/>
      <c r="H247" s="47"/>
      <c r="I247" s="49"/>
    </row>
    <row r="248" spans="1:9" s="17" customFormat="1" x14ac:dyDescent="0.25">
      <c r="A248" s="208"/>
      <c r="B248" s="46"/>
      <c r="C248" s="208"/>
      <c r="D248" s="113"/>
      <c r="E248" s="113"/>
      <c r="F248" s="113"/>
      <c r="G248" s="47"/>
      <c r="H248" s="47"/>
      <c r="I248" s="49"/>
    </row>
    <row r="249" spans="1:9" s="17" customFormat="1" x14ac:dyDescent="0.25">
      <c r="A249" s="208"/>
      <c r="B249" s="46"/>
      <c r="C249" s="208"/>
      <c r="D249" s="113"/>
      <c r="E249" s="113"/>
      <c r="F249" s="113"/>
      <c r="G249" s="47"/>
      <c r="H249" s="47"/>
      <c r="I249" s="49"/>
    </row>
    <row r="250" spans="1:9" s="17" customFormat="1" x14ac:dyDescent="0.25">
      <c r="A250" s="208"/>
      <c r="B250" s="46"/>
      <c r="C250" s="208"/>
      <c r="D250" s="113"/>
      <c r="E250" s="113"/>
      <c r="F250" s="113"/>
      <c r="G250" s="47"/>
      <c r="H250" s="47"/>
      <c r="I250" s="49"/>
    </row>
    <row r="251" spans="1:9" s="17" customFormat="1" x14ac:dyDescent="0.25">
      <c r="A251" s="208"/>
      <c r="B251" s="46"/>
      <c r="C251" s="208"/>
      <c r="D251" s="113"/>
      <c r="E251" s="113"/>
      <c r="F251" s="113"/>
      <c r="G251" s="47"/>
      <c r="H251" s="47"/>
      <c r="I251" s="49"/>
    </row>
    <row r="252" spans="1:9" s="17" customFormat="1" x14ac:dyDescent="0.25">
      <c r="A252" s="208"/>
      <c r="B252" s="46"/>
      <c r="C252" s="208"/>
      <c r="D252" s="113"/>
      <c r="E252" s="113"/>
      <c r="F252" s="113"/>
      <c r="G252" s="47"/>
      <c r="H252" s="47"/>
      <c r="I252" s="49"/>
    </row>
    <row r="253" spans="1:9" s="17" customFormat="1" x14ac:dyDescent="0.25">
      <c r="A253" s="208"/>
      <c r="B253" s="46"/>
      <c r="C253" s="208"/>
      <c r="D253" s="113"/>
      <c r="E253" s="113"/>
      <c r="F253" s="113"/>
      <c r="G253" s="47"/>
      <c r="H253" s="47"/>
      <c r="I253" s="49"/>
    </row>
    <row r="254" spans="1:9" s="17" customFormat="1" x14ac:dyDescent="0.25">
      <c r="A254" s="208"/>
      <c r="B254" s="46"/>
      <c r="C254" s="208"/>
      <c r="D254" s="113"/>
      <c r="E254" s="113"/>
      <c r="F254" s="113"/>
      <c r="G254" s="47"/>
      <c r="H254" s="47"/>
      <c r="I254" s="49"/>
    </row>
    <row r="255" spans="1:9" s="17" customFormat="1" x14ac:dyDescent="0.25">
      <c r="A255" s="208"/>
      <c r="B255" s="46"/>
      <c r="C255" s="208"/>
      <c r="D255" s="113"/>
      <c r="E255" s="113"/>
      <c r="F255" s="113"/>
      <c r="G255" s="47"/>
      <c r="H255" s="47"/>
      <c r="I255" s="49"/>
    </row>
    <row r="256" spans="1:9" s="17" customFormat="1" x14ac:dyDescent="0.25">
      <c r="A256" s="208"/>
      <c r="B256" s="46"/>
      <c r="C256" s="208"/>
      <c r="D256" s="113"/>
      <c r="E256" s="113"/>
      <c r="F256" s="113"/>
      <c r="G256" s="47"/>
      <c r="H256" s="47"/>
      <c r="I256" s="49"/>
    </row>
    <row r="257" spans="1:9" s="17" customFormat="1" x14ac:dyDescent="0.25">
      <c r="A257" s="208"/>
      <c r="B257" s="46"/>
      <c r="C257" s="208"/>
      <c r="D257" s="113"/>
      <c r="E257" s="113"/>
      <c r="F257" s="113"/>
      <c r="G257" s="47"/>
      <c r="H257" s="47"/>
      <c r="I257" s="49"/>
    </row>
    <row r="258" spans="1:9" s="17" customFormat="1" x14ac:dyDescent="0.25">
      <c r="A258" s="208"/>
      <c r="B258" s="46"/>
      <c r="C258" s="208"/>
      <c r="D258" s="113"/>
      <c r="E258" s="113"/>
      <c r="F258" s="113"/>
      <c r="G258" s="47"/>
      <c r="H258" s="47"/>
      <c r="I258" s="49"/>
    </row>
    <row r="259" spans="1:9" s="17" customFormat="1" x14ac:dyDescent="0.25">
      <c r="A259" s="208"/>
      <c r="B259" s="46"/>
      <c r="C259" s="208"/>
      <c r="D259" s="113"/>
      <c r="E259" s="113"/>
      <c r="F259" s="113"/>
      <c r="G259" s="47"/>
      <c r="H259" s="47"/>
      <c r="I259" s="49"/>
    </row>
    <row r="260" spans="1:9" s="17" customFormat="1" x14ac:dyDescent="0.25">
      <c r="A260" s="208"/>
      <c r="B260" s="46"/>
      <c r="C260" s="208"/>
      <c r="D260" s="113"/>
      <c r="E260" s="113"/>
      <c r="F260" s="113"/>
      <c r="G260" s="47"/>
      <c r="H260" s="47"/>
      <c r="I260" s="49"/>
    </row>
    <row r="261" spans="1:9" s="17" customFormat="1" x14ac:dyDescent="0.25">
      <c r="A261" s="208"/>
      <c r="B261" s="46"/>
      <c r="C261" s="208"/>
      <c r="D261" s="113"/>
      <c r="E261" s="113"/>
      <c r="F261" s="113"/>
      <c r="G261" s="47"/>
      <c r="H261" s="47"/>
      <c r="I261" s="49"/>
    </row>
    <row r="262" spans="1:9" s="17" customFormat="1" x14ac:dyDescent="0.25">
      <c r="A262" s="208"/>
      <c r="B262" s="46"/>
      <c r="C262" s="208"/>
      <c r="D262" s="113"/>
      <c r="E262" s="113"/>
      <c r="F262" s="113"/>
      <c r="G262" s="47"/>
      <c r="H262" s="47"/>
      <c r="I262" s="49"/>
    </row>
    <row r="263" spans="1:9" s="17" customFormat="1" x14ac:dyDescent="0.25">
      <c r="A263" s="208"/>
      <c r="B263" s="46"/>
      <c r="C263" s="208"/>
      <c r="D263" s="113"/>
      <c r="E263" s="113"/>
      <c r="F263" s="113"/>
      <c r="G263" s="47"/>
      <c r="H263" s="47"/>
      <c r="I263" s="49"/>
    </row>
    <row r="264" spans="1:9" s="17" customFormat="1" x14ac:dyDescent="0.25">
      <c r="A264" s="225"/>
      <c r="B264" s="225"/>
      <c r="C264" s="51"/>
      <c r="D264" s="98"/>
      <c r="E264" s="98"/>
      <c r="F264" s="98"/>
      <c r="G264" s="99"/>
      <c r="H264" s="99"/>
      <c r="I264" s="52"/>
    </row>
    <row r="265" spans="1:9" s="17" customFormat="1" x14ac:dyDescent="0.25">
      <c r="A265" s="226"/>
      <c r="B265" s="227"/>
      <c r="C265" s="99"/>
      <c r="D265" s="98"/>
      <c r="E265" s="98"/>
      <c r="F265" s="98"/>
      <c r="G265" s="99"/>
      <c r="H265" s="99"/>
      <c r="I265" s="53"/>
    </row>
    <row r="266" spans="1:9" s="17" customFormat="1" x14ac:dyDescent="0.25">
      <c r="A266" s="100"/>
      <c r="B266" s="101"/>
      <c r="C266" s="100"/>
      <c r="D266" s="97"/>
      <c r="E266" s="102"/>
      <c r="F266" s="102"/>
      <c r="G266" s="97"/>
      <c r="H266" s="97"/>
      <c r="I266" s="54"/>
    </row>
    <row r="267" spans="1:9" s="17" customFormat="1" x14ac:dyDescent="0.25">
      <c r="A267" s="103"/>
      <c r="B267" s="104"/>
      <c r="C267" s="103"/>
      <c r="D267" s="105"/>
      <c r="E267" s="105"/>
      <c r="F267" s="105"/>
      <c r="G267" s="97"/>
      <c r="H267" s="97"/>
      <c r="I267" s="49"/>
    </row>
    <row r="268" spans="1:9" s="17" customFormat="1" x14ac:dyDescent="0.25">
      <c r="A268" s="112"/>
      <c r="B268" s="13"/>
      <c r="C268" s="112"/>
      <c r="D268" s="3"/>
      <c r="E268" s="3"/>
      <c r="F268" s="3"/>
      <c r="G268" s="12"/>
      <c r="H268" s="12"/>
      <c r="I268" s="49"/>
    </row>
    <row r="269" spans="1:9" s="17" customFormat="1" x14ac:dyDescent="0.25">
      <c r="A269" s="5"/>
      <c r="B269" s="13"/>
      <c r="C269" s="5"/>
      <c r="D269" s="5"/>
      <c r="E269" s="5"/>
      <c r="F269" s="5"/>
      <c r="G269" s="5"/>
      <c r="H269" s="5"/>
      <c r="I269" s="49"/>
    </row>
    <row r="270" spans="1:9" s="17" customFormat="1" x14ac:dyDescent="0.25">
      <c r="A270" s="5"/>
      <c r="B270" s="13"/>
      <c r="C270" s="5"/>
      <c r="D270" s="5"/>
      <c r="E270" s="5"/>
      <c r="F270" s="5"/>
      <c r="G270" s="5"/>
      <c r="H270" s="5"/>
      <c r="I270" s="24"/>
    </row>
    <row r="271" spans="1:9" s="17" customFormat="1" x14ac:dyDescent="0.25">
      <c r="A271" s="5"/>
      <c r="B271" s="13"/>
      <c r="C271" s="5"/>
      <c r="D271" s="5"/>
      <c r="E271" s="5"/>
      <c r="F271" s="5"/>
      <c r="G271" s="5"/>
      <c r="H271" s="5"/>
      <c r="I271" s="24"/>
    </row>
  </sheetData>
  <mergeCells count="20">
    <mergeCell ref="A231:B231"/>
    <mergeCell ref="A264:B264"/>
    <mergeCell ref="A265:B265"/>
    <mergeCell ref="A3:H3"/>
    <mergeCell ref="I5:K11"/>
    <mergeCell ref="E9:F9"/>
    <mergeCell ref="E10:F10"/>
    <mergeCell ref="E11:F11"/>
    <mergeCell ref="A218:B218"/>
    <mergeCell ref="A219:H219"/>
    <mergeCell ref="A230:B230"/>
    <mergeCell ref="A8:D8"/>
    <mergeCell ref="E8:F8"/>
    <mergeCell ref="A9:D11"/>
    <mergeCell ref="A1:H1"/>
    <mergeCell ref="A2:H2"/>
    <mergeCell ref="A4:H4"/>
    <mergeCell ref="A6:H6"/>
    <mergeCell ref="A7:D7"/>
    <mergeCell ref="E7:F7"/>
  </mergeCells>
  <pageMargins left="0.59055118110236227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3"/>
  <sheetViews>
    <sheetView workbookViewId="0">
      <pane ySplit="15" topLeftCell="A16" activePane="bottomLeft" state="frozen"/>
      <selection pane="bottomLeft" activeCell="J101" sqref="J101"/>
    </sheetView>
  </sheetViews>
  <sheetFormatPr defaultRowHeight="15" x14ac:dyDescent="0.25"/>
  <cols>
    <col min="1" max="1" width="9.140625" style="4"/>
    <col min="2" max="2" width="12" style="14" customWidth="1"/>
    <col min="3" max="3" width="9.7109375" style="4" customWidth="1"/>
    <col min="4" max="4" width="10.7109375" style="4" customWidth="1"/>
    <col min="5" max="5" width="11.85546875" style="4" customWidth="1"/>
    <col min="6" max="6" width="9.140625" style="4"/>
    <col min="7" max="7" width="12" style="4" customWidth="1"/>
    <col min="8" max="8" width="11.42578125" style="4" customWidth="1"/>
    <col min="9" max="9" width="10" style="4" customWidth="1"/>
    <col min="10" max="10" width="12.140625" style="203" customWidth="1"/>
    <col min="11" max="11" width="10.7109375" style="24" customWidth="1"/>
    <col min="12" max="14" width="9.140625" style="17"/>
    <col min="15" max="16384" width="9.140625" style="4"/>
  </cols>
  <sheetData>
    <row r="1" spans="1:11" s="17" customFormat="1" ht="20.25" x14ac:dyDescent="0.25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1"/>
    </row>
    <row r="2" spans="1:11" s="17" customFormat="1" ht="21" customHeight="1" x14ac:dyDescent="0.25">
      <c r="A2" s="235" t="s">
        <v>15</v>
      </c>
      <c r="B2" s="235"/>
      <c r="C2" s="235"/>
      <c r="D2" s="235"/>
      <c r="E2" s="235"/>
      <c r="F2" s="235"/>
      <c r="G2" s="235"/>
      <c r="H2" s="235"/>
      <c r="I2" s="235"/>
      <c r="J2" s="235"/>
      <c r="K2" s="108"/>
    </row>
    <row r="3" spans="1:11" s="17" customFormat="1" ht="18" customHeight="1" x14ac:dyDescent="0.25">
      <c r="A3" s="236" t="s">
        <v>43</v>
      </c>
      <c r="B3" s="236"/>
      <c r="C3" s="236"/>
      <c r="D3" s="236"/>
      <c r="E3" s="236"/>
      <c r="F3" s="236"/>
      <c r="G3" s="236"/>
      <c r="H3" s="236"/>
      <c r="I3" s="236"/>
      <c r="J3" s="236"/>
      <c r="K3" s="107"/>
    </row>
    <row r="4" spans="1:11" s="17" customFormat="1" ht="13.5" customHeight="1" x14ac:dyDescent="0.25">
      <c r="A4" s="149"/>
      <c r="B4" s="59"/>
      <c r="C4" s="149"/>
      <c r="D4" s="60"/>
      <c r="E4" s="60"/>
      <c r="F4" s="60"/>
      <c r="G4" s="60"/>
      <c r="H4" s="60"/>
      <c r="I4" s="61"/>
      <c r="J4" s="19"/>
      <c r="K4" s="20"/>
    </row>
    <row r="5" spans="1:11" s="17" customFormat="1" ht="15" customHeight="1" x14ac:dyDescent="0.25">
      <c r="A5" s="238" t="s">
        <v>1</v>
      </c>
      <c r="B5" s="239"/>
      <c r="C5" s="239"/>
      <c r="D5" s="239"/>
      <c r="E5" s="239"/>
      <c r="F5" s="239"/>
      <c r="G5" s="239"/>
      <c r="H5" s="240"/>
      <c r="I5" s="246" t="s">
        <v>22</v>
      </c>
      <c r="J5" s="247"/>
    </row>
    <row r="6" spans="1:11" s="17" customFormat="1" ht="15" customHeight="1" x14ac:dyDescent="0.25">
      <c r="A6" s="241" t="s">
        <v>2</v>
      </c>
      <c r="B6" s="241"/>
      <c r="C6" s="241"/>
      <c r="D6" s="241"/>
      <c r="E6" s="242" t="s">
        <v>3</v>
      </c>
      <c r="F6" s="252"/>
      <c r="G6" s="116" t="s">
        <v>26</v>
      </c>
      <c r="H6" s="117" t="s">
        <v>28</v>
      </c>
      <c r="I6" s="248"/>
      <c r="J6" s="249"/>
    </row>
    <row r="7" spans="1:11" s="17" customFormat="1" ht="15" customHeight="1" x14ac:dyDescent="0.25">
      <c r="A7" s="244" t="s">
        <v>23</v>
      </c>
      <c r="B7" s="244"/>
      <c r="C7" s="244"/>
      <c r="D7" s="244"/>
      <c r="E7" s="229" t="s">
        <v>20</v>
      </c>
      <c r="F7" s="253"/>
      <c r="G7" s="62">
        <v>71.652000000000001</v>
      </c>
      <c r="H7" s="87">
        <v>11830.1</v>
      </c>
      <c r="I7" s="248"/>
      <c r="J7" s="249"/>
    </row>
    <row r="8" spans="1:11" s="17" customFormat="1" ht="15" customHeight="1" x14ac:dyDescent="0.25">
      <c r="A8" s="228" t="s">
        <v>4</v>
      </c>
      <c r="B8" s="228"/>
      <c r="C8" s="228"/>
      <c r="D8" s="228"/>
      <c r="E8" s="229" t="s">
        <v>5</v>
      </c>
      <c r="F8" s="253"/>
      <c r="G8" s="62">
        <v>65.905428571428544</v>
      </c>
      <c r="H8" s="115">
        <v>11101.4</v>
      </c>
      <c r="I8" s="248"/>
      <c r="J8" s="249"/>
    </row>
    <row r="9" spans="1:11" s="17" customFormat="1" ht="15" customHeight="1" x14ac:dyDescent="0.25">
      <c r="A9" s="228"/>
      <c r="B9" s="228"/>
      <c r="C9" s="228"/>
      <c r="D9" s="228"/>
      <c r="E9" s="229" t="s">
        <v>13</v>
      </c>
      <c r="F9" s="253"/>
      <c r="G9" s="62">
        <v>5.7469999999999972</v>
      </c>
      <c r="H9" s="115">
        <v>728.7</v>
      </c>
      <c r="I9" s="248"/>
      <c r="J9" s="249"/>
      <c r="K9" s="22"/>
    </row>
    <row r="10" spans="1:11" s="17" customFormat="1" ht="15" customHeight="1" x14ac:dyDescent="0.25">
      <c r="A10" s="228"/>
      <c r="B10" s="228"/>
      <c r="C10" s="228"/>
      <c r="D10" s="228"/>
      <c r="E10" s="229" t="s">
        <v>6</v>
      </c>
      <c r="F10" s="253"/>
      <c r="G10" s="62">
        <v>-4.2857142854035857E-4</v>
      </c>
      <c r="H10" s="88">
        <v>3916.8</v>
      </c>
      <c r="I10" s="248"/>
      <c r="J10" s="249"/>
      <c r="K10" s="23"/>
    </row>
    <row r="11" spans="1:11" s="17" customFormat="1" ht="15" customHeight="1" x14ac:dyDescent="0.25">
      <c r="A11" s="63"/>
      <c r="B11" s="126"/>
      <c r="C11" s="179"/>
      <c r="D11" s="179"/>
      <c r="E11" s="180" t="s">
        <v>36</v>
      </c>
      <c r="F11" s="181"/>
      <c r="G11" s="62">
        <v>52.913999999999973</v>
      </c>
      <c r="H11" s="137">
        <v>10435.5</v>
      </c>
      <c r="I11" s="248"/>
      <c r="J11" s="249"/>
      <c r="K11" s="23"/>
    </row>
    <row r="12" spans="1:11" s="17" customFormat="1" ht="15" customHeight="1" x14ac:dyDescent="0.25">
      <c r="A12" s="63"/>
      <c r="B12" s="182"/>
      <c r="C12" s="183"/>
      <c r="D12" s="183"/>
      <c r="E12" s="184" t="s">
        <v>37</v>
      </c>
      <c r="F12" s="185"/>
      <c r="G12" s="73">
        <v>3.5310000000000001</v>
      </c>
      <c r="H12" s="138">
        <v>803.2</v>
      </c>
      <c r="I12" s="248"/>
      <c r="J12" s="249"/>
      <c r="K12" s="23"/>
    </row>
    <row r="13" spans="1:11" s="17" customFormat="1" ht="15" customHeight="1" x14ac:dyDescent="0.25">
      <c r="A13" s="63"/>
      <c r="B13" s="127"/>
      <c r="D13" s="183"/>
      <c r="E13" s="184" t="s">
        <v>38</v>
      </c>
      <c r="F13" s="186"/>
      <c r="G13" s="73">
        <v>15.20742857142857</v>
      </c>
      <c r="H13" s="138">
        <v>591.40000000000009</v>
      </c>
      <c r="I13" s="250"/>
      <c r="J13" s="251"/>
      <c r="K13" s="23"/>
    </row>
    <row r="14" spans="1:11" s="17" customFormat="1" ht="17.25" customHeight="1" x14ac:dyDescent="0.25">
      <c r="A14" s="63"/>
      <c r="C14" s="63"/>
      <c r="D14" s="63"/>
      <c r="E14" s="63"/>
      <c r="F14" s="63"/>
      <c r="G14" s="64"/>
      <c r="H14" s="64"/>
      <c r="I14" s="86"/>
      <c r="J14" s="187"/>
      <c r="K14" s="65"/>
    </row>
    <row r="15" spans="1:11" s="17" customFormat="1" ht="40.5" customHeight="1" x14ac:dyDescent="0.25">
      <c r="A15" s="66" t="s">
        <v>7</v>
      </c>
      <c r="B15" s="67" t="s">
        <v>8</v>
      </c>
      <c r="C15" s="66" t="s">
        <v>9</v>
      </c>
      <c r="D15" s="68" t="s">
        <v>34</v>
      </c>
      <c r="E15" s="68" t="s">
        <v>39</v>
      </c>
      <c r="F15" s="68" t="s">
        <v>14</v>
      </c>
      <c r="G15" s="58" t="s">
        <v>19</v>
      </c>
      <c r="H15" s="69" t="s">
        <v>10</v>
      </c>
      <c r="I15" s="69" t="s">
        <v>11</v>
      </c>
      <c r="J15" s="69" t="s">
        <v>3</v>
      </c>
      <c r="K15" s="25"/>
    </row>
    <row r="16" spans="1:11" s="17" customFormat="1" x14ac:dyDescent="0.25">
      <c r="A16" s="70">
        <v>205</v>
      </c>
      <c r="B16" s="27">
        <v>81500276</v>
      </c>
      <c r="C16" s="28">
        <v>52.7</v>
      </c>
      <c r="D16" s="143">
        <v>21.183</v>
      </c>
      <c r="E16" s="188">
        <v>21.706</v>
      </c>
      <c r="F16" s="189">
        <f>E16-D16</f>
        <v>0.52299999999999969</v>
      </c>
      <c r="G16" s="189"/>
      <c r="H16" s="190">
        <v>0</v>
      </c>
      <c r="I16" s="190">
        <v>0.52299799036238293</v>
      </c>
      <c r="J16" s="191"/>
      <c r="K16" s="30"/>
    </row>
    <row r="17" spans="1:11" s="17" customFormat="1" x14ac:dyDescent="0.25">
      <c r="A17" s="70">
        <v>206</v>
      </c>
      <c r="B17" s="27">
        <v>81500281</v>
      </c>
      <c r="C17" s="28">
        <v>43.4</v>
      </c>
      <c r="D17" s="143">
        <v>8.8409999999999993</v>
      </c>
      <c r="E17" s="188">
        <v>8.8520000000000003</v>
      </c>
      <c r="F17" s="189">
        <f t="shared" ref="F17:F80" si="0">E17-D17</f>
        <v>1.1000000000001009E-2</v>
      </c>
      <c r="G17" s="190"/>
      <c r="H17" s="190">
        <v>0</v>
      </c>
      <c r="I17" s="190">
        <v>1.0998345004316575E-2</v>
      </c>
      <c r="J17" s="191"/>
      <c r="K17" s="30"/>
    </row>
    <row r="18" spans="1:11" s="17" customFormat="1" x14ac:dyDescent="0.25">
      <c r="A18" s="70">
        <v>207</v>
      </c>
      <c r="B18" s="27">
        <v>81500279</v>
      </c>
      <c r="C18" s="28">
        <v>77.2</v>
      </c>
      <c r="D18" s="143">
        <v>28.05</v>
      </c>
      <c r="E18" s="188">
        <v>28.248000000000001</v>
      </c>
      <c r="F18" s="189">
        <f t="shared" si="0"/>
        <v>0.1980000000000004</v>
      </c>
      <c r="G18" s="189"/>
      <c r="H18" s="190">
        <v>0</v>
      </c>
      <c r="I18" s="190">
        <v>0.19799705609062623</v>
      </c>
      <c r="J18" s="191"/>
      <c r="K18" s="30"/>
    </row>
    <row r="19" spans="1:11" s="17" customFormat="1" x14ac:dyDescent="0.25">
      <c r="A19" s="70">
        <v>208</v>
      </c>
      <c r="B19" s="192">
        <v>81500283</v>
      </c>
      <c r="C19" s="28">
        <v>77.400000000000006</v>
      </c>
      <c r="D19" s="143">
        <v>9.516</v>
      </c>
      <c r="E19" s="188">
        <v>9.9879999999999995</v>
      </c>
      <c r="F19" s="189">
        <f t="shared" si="0"/>
        <v>0.47199999999999953</v>
      </c>
      <c r="G19" s="189"/>
      <c r="H19" s="190">
        <v>0</v>
      </c>
      <c r="I19" s="190">
        <v>0.47199704846391716</v>
      </c>
      <c r="J19" s="191"/>
      <c r="K19" s="30"/>
    </row>
    <row r="20" spans="1:11" s="17" customFormat="1" x14ac:dyDescent="0.25">
      <c r="A20" s="70">
        <v>209</v>
      </c>
      <c r="B20" s="192">
        <v>81500275</v>
      </c>
      <c r="C20" s="28">
        <v>47.3</v>
      </c>
      <c r="D20" s="143">
        <v>10.144</v>
      </c>
      <c r="E20" s="188">
        <v>10.401999999999999</v>
      </c>
      <c r="F20" s="189">
        <f t="shared" si="0"/>
        <v>0.25799999999999912</v>
      </c>
      <c r="G20" s="189"/>
      <c r="H20" s="190">
        <v>0</v>
      </c>
      <c r="I20" s="190">
        <v>0.25799819628350434</v>
      </c>
      <c r="J20" s="191"/>
      <c r="K20" s="30"/>
    </row>
    <row r="21" spans="1:11" s="17" customFormat="1" x14ac:dyDescent="0.25">
      <c r="A21" s="70">
        <v>210</v>
      </c>
      <c r="B21" s="27">
        <v>81500278</v>
      </c>
      <c r="C21" s="28">
        <v>51.8</v>
      </c>
      <c r="D21" s="143">
        <v>8.6189999999999998</v>
      </c>
      <c r="E21" s="188">
        <v>8.9239999999999995</v>
      </c>
      <c r="F21" s="189">
        <f t="shared" si="0"/>
        <v>0.30499999999999972</v>
      </c>
      <c r="G21" s="189"/>
      <c r="H21" s="190">
        <v>0</v>
      </c>
      <c r="I21" s="190">
        <v>0.30499802468256992</v>
      </c>
      <c r="J21" s="191"/>
      <c r="K21" s="30"/>
    </row>
    <row r="22" spans="1:11" s="17" customFormat="1" x14ac:dyDescent="0.25">
      <c r="A22" s="70">
        <v>211</v>
      </c>
      <c r="B22" s="27">
        <v>81500282</v>
      </c>
      <c r="C22" s="28">
        <v>48.6</v>
      </c>
      <c r="D22" s="143">
        <v>7.1879999999999997</v>
      </c>
      <c r="E22" s="188">
        <v>7.827</v>
      </c>
      <c r="F22" s="189">
        <f>E22-D22</f>
        <v>0.63900000000000023</v>
      </c>
      <c r="G22" s="189"/>
      <c r="H22" s="190">
        <v>0</v>
      </c>
      <c r="I22" s="190">
        <v>0.63899814670990196</v>
      </c>
      <c r="J22" s="191"/>
      <c r="K22" s="30"/>
    </row>
    <row r="23" spans="1:11" s="17" customFormat="1" x14ac:dyDescent="0.25">
      <c r="A23" s="70">
        <v>212</v>
      </c>
      <c r="B23" s="27">
        <v>81500280</v>
      </c>
      <c r="C23" s="28">
        <v>44.6</v>
      </c>
      <c r="D23" s="143">
        <v>5.3540000000000001</v>
      </c>
      <c r="E23" s="188">
        <v>5.4210000000000003</v>
      </c>
      <c r="F23" s="189">
        <f>E23-D23</f>
        <v>6.7000000000000171E-2</v>
      </c>
      <c r="G23" s="189"/>
      <c r="H23" s="190">
        <v>0</v>
      </c>
      <c r="I23" s="190">
        <v>6.6998299244066403E-2</v>
      </c>
      <c r="J23" s="191"/>
      <c r="K23" s="30"/>
    </row>
    <row r="24" spans="1:11" s="17" customFormat="1" x14ac:dyDescent="0.25">
      <c r="A24" s="70">
        <v>213</v>
      </c>
      <c r="B24" s="27">
        <v>81500273</v>
      </c>
      <c r="C24" s="28">
        <v>63.4</v>
      </c>
      <c r="D24" s="143">
        <v>17.981000000000002</v>
      </c>
      <c r="E24" s="188">
        <v>18.218</v>
      </c>
      <c r="F24" s="189">
        <f t="shared" si="0"/>
        <v>0.23699999999999832</v>
      </c>
      <c r="G24" s="189"/>
      <c r="H24" s="190">
        <v>0</v>
      </c>
      <c r="I24" s="190">
        <v>0.23699758233349158</v>
      </c>
      <c r="J24" s="191"/>
      <c r="K24" s="30"/>
    </row>
    <row r="25" spans="1:11" s="17" customFormat="1" x14ac:dyDescent="0.25">
      <c r="A25" s="70">
        <v>214</v>
      </c>
      <c r="B25" s="27">
        <v>81500262</v>
      </c>
      <c r="C25" s="28">
        <v>36.1</v>
      </c>
      <c r="D25" s="143">
        <v>9.109</v>
      </c>
      <c r="E25" s="188">
        <v>9.3209999999999997</v>
      </c>
      <c r="F25" s="189">
        <f t="shared" si="0"/>
        <v>0.21199999999999974</v>
      </c>
      <c r="G25" s="189"/>
      <c r="H25" s="190">
        <v>0</v>
      </c>
      <c r="I25" s="190">
        <v>0.21199862337916545</v>
      </c>
      <c r="J25" s="191"/>
      <c r="K25" s="30"/>
    </row>
    <row r="26" spans="1:11" s="17" customFormat="1" x14ac:dyDescent="0.25">
      <c r="A26" s="70">
        <v>215</v>
      </c>
      <c r="B26" s="27">
        <v>81500277</v>
      </c>
      <c r="C26" s="28">
        <v>63.7</v>
      </c>
      <c r="D26" s="143">
        <v>20.053000000000001</v>
      </c>
      <c r="E26" s="188">
        <v>20.388000000000002</v>
      </c>
      <c r="F26" s="189">
        <f t="shared" si="0"/>
        <v>0.33500000000000085</v>
      </c>
      <c r="G26" s="189"/>
      <c r="H26" s="190">
        <v>0</v>
      </c>
      <c r="I26" s="190">
        <v>0.33499757089343174</v>
      </c>
      <c r="J26" s="191"/>
      <c r="K26" s="30"/>
    </row>
    <row r="27" spans="1:11" s="17" customFormat="1" x14ac:dyDescent="0.25">
      <c r="A27" s="70">
        <v>216</v>
      </c>
      <c r="B27" s="80">
        <v>81500274</v>
      </c>
      <c r="C27" s="28">
        <v>45.7</v>
      </c>
      <c r="D27" s="143">
        <v>9.7710000000000008</v>
      </c>
      <c r="E27" s="188">
        <v>10.054</v>
      </c>
      <c r="F27" s="189">
        <f t="shared" si="0"/>
        <v>0.28299999999999947</v>
      </c>
      <c r="G27" s="189"/>
      <c r="H27" s="190">
        <v>0</v>
      </c>
      <c r="I27" s="190">
        <v>0.28299825729717049</v>
      </c>
      <c r="J27" s="191"/>
      <c r="K27" s="30"/>
    </row>
    <row r="28" spans="1:11" s="17" customFormat="1" x14ac:dyDescent="0.25">
      <c r="A28" s="70">
        <v>217</v>
      </c>
      <c r="B28" s="80">
        <v>81500263</v>
      </c>
      <c r="C28" s="28">
        <v>52.6</v>
      </c>
      <c r="D28" s="143">
        <v>5.7489999999999997</v>
      </c>
      <c r="E28" s="188">
        <v>5.8570000000000002</v>
      </c>
      <c r="F28" s="189">
        <f t="shared" si="0"/>
        <v>0.10800000000000054</v>
      </c>
      <c r="G28" s="189"/>
      <c r="H28" s="190">
        <v>0</v>
      </c>
      <c r="I28" s="190">
        <v>0.10799799417573784</v>
      </c>
      <c r="J28" s="191"/>
      <c r="K28" s="30"/>
    </row>
    <row r="29" spans="1:11" s="17" customFormat="1" x14ac:dyDescent="0.25">
      <c r="A29" s="70">
        <v>218</v>
      </c>
      <c r="B29" s="27">
        <v>81500261</v>
      </c>
      <c r="C29" s="28">
        <v>43.2</v>
      </c>
      <c r="D29" s="143">
        <v>11.951000000000001</v>
      </c>
      <c r="E29" s="188">
        <v>12.379</v>
      </c>
      <c r="F29" s="189">
        <f t="shared" si="0"/>
        <v>0.42799999999999905</v>
      </c>
      <c r="G29" s="189"/>
      <c r="H29" s="190">
        <v>0</v>
      </c>
      <c r="I29" s="190">
        <v>0.42799835263102282</v>
      </c>
      <c r="J29" s="191"/>
      <c r="K29" s="30"/>
    </row>
    <row r="30" spans="1:11" s="17" customFormat="1" x14ac:dyDescent="0.25">
      <c r="A30" s="70">
        <v>219</v>
      </c>
      <c r="B30" s="27">
        <v>81500265</v>
      </c>
      <c r="C30" s="28">
        <v>77.3</v>
      </c>
      <c r="D30" s="143">
        <v>21.867999999999999</v>
      </c>
      <c r="E30" s="188">
        <v>22.765000000000001</v>
      </c>
      <c r="F30" s="189">
        <f t="shared" si="0"/>
        <v>0.89700000000000202</v>
      </c>
      <c r="G30" s="189"/>
      <c r="H30" s="190">
        <v>0</v>
      </c>
      <c r="I30" s="190">
        <v>0.89699705227727378</v>
      </c>
      <c r="J30" s="191"/>
      <c r="K30" s="30"/>
    </row>
    <row r="31" spans="1:11" s="17" customFormat="1" x14ac:dyDescent="0.25">
      <c r="A31" s="70">
        <v>220</v>
      </c>
      <c r="B31" s="27">
        <v>81500266</v>
      </c>
      <c r="C31" s="28">
        <v>77.3</v>
      </c>
      <c r="D31" s="143">
        <v>13.917999999999999</v>
      </c>
      <c r="E31" s="188">
        <v>14.423999999999999</v>
      </c>
      <c r="F31" s="189">
        <f t="shared" si="0"/>
        <v>0.50600000000000023</v>
      </c>
      <c r="G31" s="189"/>
      <c r="H31" s="190">
        <v>0</v>
      </c>
      <c r="I31" s="190">
        <v>0.50599705227727199</v>
      </c>
      <c r="J31" s="191"/>
      <c r="K31" s="30"/>
    </row>
    <row r="32" spans="1:11" s="17" customFormat="1" x14ac:dyDescent="0.25">
      <c r="A32" s="70">
        <v>221</v>
      </c>
      <c r="B32" s="27">
        <v>81500284</v>
      </c>
      <c r="C32" s="28">
        <v>47.5</v>
      </c>
      <c r="D32" s="143">
        <v>6.335</v>
      </c>
      <c r="E32" s="188">
        <v>6.34</v>
      </c>
      <c r="F32" s="189">
        <f t="shared" si="0"/>
        <v>4.9999999999998934E-3</v>
      </c>
      <c r="G32" s="189"/>
      <c r="H32" s="190">
        <v>0</v>
      </c>
      <c r="I32" s="190">
        <v>4.9981886567968831E-3</v>
      </c>
      <c r="J32" s="191"/>
      <c r="K32" s="30"/>
    </row>
    <row r="33" spans="1:11" s="17" customFormat="1" x14ac:dyDescent="0.25">
      <c r="A33" s="70">
        <v>222</v>
      </c>
      <c r="B33" s="27">
        <v>81500264</v>
      </c>
      <c r="C33" s="28">
        <v>51.9</v>
      </c>
      <c r="D33" s="143">
        <v>4.6429999999999998</v>
      </c>
      <c r="E33" s="188">
        <v>4.734</v>
      </c>
      <c r="F33" s="189">
        <f t="shared" si="0"/>
        <v>9.1000000000000192E-2</v>
      </c>
      <c r="G33" s="189"/>
      <c r="H33" s="190">
        <v>0</v>
      </c>
      <c r="I33" s="190">
        <v>9.0998020869216267E-2</v>
      </c>
      <c r="J33" s="191"/>
      <c r="K33" s="30"/>
    </row>
    <row r="34" spans="1:11" s="17" customFormat="1" x14ac:dyDescent="0.25">
      <c r="A34" s="74">
        <v>223</v>
      </c>
      <c r="B34" s="75">
        <v>81500259</v>
      </c>
      <c r="C34" s="76">
        <v>48.5</v>
      </c>
      <c r="D34" s="144">
        <v>0.96399999999999997</v>
      </c>
      <c r="E34" s="193">
        <v>0.96399999999999997</v>
      </c>
      <c r="F34" s="194">
        <f t="shared" si="0"/>
        <v>0</v>
      </c>
      <c r="G34" s="195">
        <v>0.111</v>
      </c>
      <c r="H34" s="196">
        <v>0</v>
      </c>
      <c r="I34" s="196">
        <v>0.11099815052325587</v>
      </c>
      <c r="J34" s="195" t="s">
        <v>40</v>
      </c>
      <c r="K34" s="30"/>
    </row>
    <row r="35" spans="1:11" s="17" customFormat="1" x14ac:dyDescent="0.25">
      <c r="A35" s="70">
        <v>224</v>
      </c>
      <c r="B35" s="27">
        <v>81500260</v>
      </c>
      <c r="C35" s="28">
        <v>44.8</v>
      </c>
      <c r="D35" s="143">
        <v>14.904999999999999</v>
      </c>
      <c r="E35" s="188">
        <v>15.34</v>
      </c>
      <c r="F35" s="189">
        <f t="shared" si="0"/>
        <v>0.4350000000000005</v>
      </c>
      <c r="G35" s="189"/>
      <c r="H35" s="190">
        <v>0</v>
      </c>
      <c r="I35" s="190">
        <v>0.43499829161735848</v>
      </c>
      <c r="J35" s="191"/>
      <c r="K35" s="30"/>
    </row>
    <row r="36" spans="1:11" s="17" customFormat="1" x14ac:dyDescent="0.25">
      <c r="A36" s="70">
        <v>225</v>
      </c>
      <c r="B36" s="27">
        <v>81500267</v>
      </c>
      <c r="C36" s="28">
        <v>63.5</v>
      </c>
      <c r="D36" s="143">
        <v>12.664</v>
      </c>
      <c r="E36" s="188">
        <v>12.75</v>
      </c>
      <c r="F36" s="189">
        <f t="shared" si="0"/>
        <v>8.6000000000000298E-2</v>
      </c>
      <c r="G36" s="189"/>
      <c r="H36" s="190">
        <v>0</v>
      </c>
      <c r="I36" s="190">
        <v>8.5997578520139437E-2</v>
      </c>
      <c r="J36" s="191"/>
      <c r="K36" s="30"/>
    </row>
    <row r="37" spans="1:11" s="17" customFormat="1" x14ac:dyDescent="0.25">
      <c r="A37" s="70">
        <v>226</v>
      </c>
      <c r="B37" s="27">
        <v>81500269</v>
      </c>
      <c r="C37" s="28">
        <v>36.5</v>
      </c>
      <c r="D37" s="143">
        <v>5.1539999999999999</v>
      </c>
      <c r="E37" s="188">
        <v>5.202</v>
      </c>
      <c r="F37" s="189">
        <f t="shared" si="0"/>
        <v>4.8000000000000043E-2</v>
      </c>
      <c r="G37" s="189"/>
      <c r="H37" s="190">
        <v>0</v>
      </c>
      <c r="I37" s="190">
        <v>4.7998608125749312E-2</v>
      </c>
      <c r="J37" s="191"/>
      <c r="K37" s="30"/>
    </row>
    <row r="38" spans="1:11" s="17" customFormat="1" x14ac:dyDescent="0.25">
      <c r="A38" s="70">
        <v>227</v>
      </c>
      <c r="B38" s="27">
        <v>81500270</v>
      </c>
      <c r="C38" s="28">
        <v>63.8</v>
      </c>
      <c r="D38" s="143">
        <v>8.3780000000000001</v>
      </c>
      <c r="E38" s="188">
        <v>8.423</v>
      </c>
      <c r="F38" s="189">
        <f t="shared" si="0"/>
        <v>4.4999999999999929E-2</v>
      </c>
      <c r="G38" s="190"/>
      <c r="H38" s="190">
        <v>0</v>
      </c>
      <c r="I38" s="190">
        <v>4.4997567080076725E-2</v>
      </c>
      <c r="J38" s="191"/>
      <c r="K38" s="30"/>
    </row>
    <row r="39" spans="1:11" s="17" customFormat="1" x14ac:dyDescent="0.25">
      <c r="A39" s="70">
        <v>228</v>
      </c>
      <c r="B39" s="80">
        <v>81500268</v>
      </c>
      <c r="C39" s="28">
        <v>45.9</v>
      </c>
      <c r="D39" s="143">
        <v>14.826000000000001</v>
      </c>
      <c r="E39" s="188">
        <v>15.404</v>
      </c>
      <c r="F39" s="189">
        <f t="shared" si="0"/>
        <v>0.5779999999999994</v>
      </c>
      <c r="G39" s="189"/>
      <c r="H39" s="190">
        <v>0</v>
      </c>
      <c r="I39" s="190">
        <v>0.57799824967046221</v>
      </c>
      <c r="J39" s="191"/>
      <c r="K39" s="30"/>
    </row>
    <row r="40" spans="1:11" s="17" customFormat="1" x14ac:dyDescent="0.25">
      <c r="A40" s="74">
        <v>229</v>
      </c>
      <c r="B40" s="75">
        <v>81500243</v>
      </c>
      <c r="C40" s="76">
        <v>52.7</v>
      </c>
      <c r="D40" s="144">
        <v>4.7480000000000002</v>
      </c>
      <c r="E40" s="193">
        <v>4.7480000000000002</v>
      </c>
      <c r="F40" s="194">
        <f t="shared" si="0"/>
        <v>0</v>
      </c>
      <c r="G40" s="195">
        <v>0.113</v>
      </c>
      <c r="H40" s="196">
        <v>0</v>
      </c>
      <c r="I40" s="196">
        <v>0.11299799036238319</v>
      </c>
      <c r="J40" s="195" t="s">
        <v>40</v>
      </c>
      <c r="K40" s="30"/>
    </row>
    <row r="41" spans="1:11" s="17" customFormat="1" x14ac:dyDescent="0.25">
      <c r="A41" s="70">
        <v>230</v>
      </c>
      <c r="B41" s="27">
        <v>81500246</v>
      </c>
      <c r="C41" s="28">
        <v>43.5</v>
      </c>
      <c r="D41" s="143">
        <v>3.258</v>
      </c>
      <c r="E41" s="188">
        <v>3.5579999999999998</v>
      </c>
      <c r="F41" s="189">
        <f t="shared" si="0"/>
        <v>0.29999999999999982</v>
      </c>
      <c r="G41" s="190"/>
      <c r="H41" s="190">
        <v>0</v>
      </c>
      <c r="I41" s="190">
        <v>0.2999983411909613</v>
      </c>
      <c r="J41" s="191"/>
      <c r="K41" s="30"/>
    </row>
    <row r="42" spans="1:11" s="17" customFormat="1" x14ac:dyDescent="0.25">
      <c r="A42" s="74">
        <v>231</v>
      </c>
      <c r="B42" s="75">
        <v>81500250</v>
      </c>
      <c r="C42" s="76">
        <v>77.099999999999994</v>
      </c>
      <c r="D42" s="144">
        <v>7.41</v>
      </c>
      <c r="E42" s="193">
        <v>7.41</v>
      </c>
      <c r="F42" s="194">
        <f t="shared" si="0"/>
        <v>0</v>
      </c>
      <c r="G42" s="194">
        <v>0.38700000000000001</v>
      </c>
      <c r="H42" s="196">
        <v>0</v>
      </c>
      <c r="I42" s="196">
        <v>0.38699705990397998</v>
      </c>
      <c r="J42" s="195" t="s">
        <v>40</v>
      </c>
      <c r="K42" s="30"/>
    </row>
    <row r="43" spans="1:11" s="17" customFormat="1" x14ac:dyDescent="0.25">
      <c r="A43" s="70">
        <v>232</v>
      </c>
      <c r="B43" s="27">
        <v>81500244</v>
      </c>
      <c r="C43" s="28">
        <v>77.900000000000006</v>
      </c>
      <c r="D43" s="143">
        <v>23.463000000000001</v>
      </c>
      <c r="E43" s="188">
        <v>24.126999999999999</v>
      </c>
      <c r="F43" s="189">
        <f t="shared" si="0"/>
        <v>0.66399999999999793</v>
      </c>
      <c r="G43" s="189"/>
      <c r="H43" s="190">
        <v>0</v>
      </c>
      <c r="I43" s="190">
        <v>0.663997029397145</v>
      </c>
      <c r="J43" s="191"/>
      <c r="K43" s="30"/>
    </row>
    <row r="44" spans="1:11" s="17" customFormat="1" x14ac:dyDescent="0.25">
      <c r="A44" s="70">
        <v>233</v>
      </c>
      <c r="B44" s="27">
        <v>81500248</v>
      </c>
      <c r="C44" s="28">
        <v>47.3</v>
      </c>
      <c r="D44" s="143">
        <v>7.2809999999999997</v>
      </c>
      <c r="E44" s="188">
        <v>7.327</v>
      </c>
      <c r="F44" s="189">
        <f t="shared" si="0"/>
        <v>4.6000000000000263E-2</v>
      </c>
      <c r="G44" s="189"/>
      <c r="H44" s="190">
        <v>0</v>
      </c>
      <c r="I44" s="190">
        <v>4.5998196283505474E-2</v>
      </c>
      <c r="J44" s="191"/>
      <c r="K44" s="30"/>
    </row>
    <row r="45" spans="1:11" s="17" customFormat="1" x14ac:dyDescent="0.25">
      <c r="A45" s="70">
        <v>234</v>
      </c>
      <c r="B45" s="27">
        <v>81500249</v>
      </c>
      <c r="C45" s="28">
        <v>51.7</v>
      </c>
      <c r="D45" s="143">
        <v>2.5630000000000002</v>
      </c>
      <c r="E45" s="188">
        <v>2.6589999999999998</v>
      </c>
      <c r="F45" s="189">
        <f t="shared" si="0"/>
        <v>9.5999999999999641E-2</v>
      </c>
      <c r="G45" s="189"/>
      <c r="H45" s="190">
        <v>0</v>
      </c>
      <c r="I45" s="190">
        <v>9.599802849592394E-2</v>
      </c>
      <c r="J45" s="191"/>
      <c r="K45" s="30"/>
    </row>
    <row r="46" spans="1:11" s="17" customFormat="1" x14ac:dyDescent="0.25">
      <c r="A46" s="74">
        <v>235</v>
      </c>
      <c r="B46" s="75">
        <v>81500245</v>
      </c>
      <c r="C46" s="76">
        <v>48.7</v>
      </c>
      <c r="D46" s="144">
        <v>1.464</v>
      </c>
      <c r="E46" s="193">
        <v>1.464</v>
      </c>
      <c r="F46" s="194">
        <f t="shared" si="0"/>
        <v>0</v>
      </c>
      <c r="G46" s="194">
        <v>0.159</v>
      </c>
      <c r="H46" s="196">
        <v>0</v>
      </c>
      <c r="I46" s="196">
        <v>0.15899814289654765</v>
      </c>
      <c r="J46" s="195" t="s">
        <v>40</v>
      </c>
      <c r="K46" s="30"/>
    </row>
    <row r="47" spans="1:11" s="17" customFormat="1" x14ac:dyDescent="0.25">
      <c r="A47" s="70">
        <v>236</v>
      </c>
      <c r="B47" s="27">
        <v>81500247</v>
      </c>
      <c r="C47" s="28">
        <v>44.8</v>
      </c>
      <c r="D47" s="143">
        <v>7.8170000000000002</v>
      </c>
      <c r="E47" s="188">
        <v>7.8470000000000004</v>
      </c>
      <c r="F47" s="189">
        <f t="shared" si="0"/>
        <v>3.0000000000000249E-2</v>
      </c>
      <c r="G47" s="189"/>
      <c r="H47" s="190">
        <v>0</v>
      </c>
      <c r="I47" s="190">
        <v>2.9998291617358251E-2</v>
      </c>
      <c r="J47" s="191"/>
      <c r="K47" s="30"/>
    </row>
    <row r="48" spans="1:11" s="17" customFormat="1" x14ac:dyDescent="0.25">
      <c r="A48" s="74">
        <v>237</v>
      </c>
      <c r="B48" s="75">
        <v>81500242</v>
      </c>
      <c r="C48" s="76">
        <v>63.5</v>
      </c>
      <c r="D48" s="144">
        <v>2.79</v>
      </c>
      <c r="E48" s="193">
        <v>2.79</v>
      </c>
      <c r="F48" s="194">
        <f t="shared" si="0"/>
        <v>0</v>
      </c>
      <c r="G48" s="194">
        <v>1.6328571428571428</v>
      </c>
      <c r="H48" s="196"/>
      <c r="I48" s="196">
        <v>1.6328571428571428</v>
      </c>
      <c r="J48" s="195" t="s">
        <v>41</v>
      </c>
    </row>
    <row r="49" spans="1:11" s="17" customFormat="1" x14ac:dyDescent="0.25">
      <c r="A49" s="70">
        <v>238</v>
      </c>
      <c r="B49" s="27">
        <v>81500241</v>
      </c>
      <c r="C49" s="28">
        <v>36.299999999999997</v>
      </c>
      <c r="D49" s="143">
        <v>6.8979999999999997</v>
      </c>
      <c r="E49" s="188">
        <v>7.0430000000000001</v>
      </c>
      <c r="F49" s="189">
        <f t="shared" si="0"/>
        <v>0.14500000000000046</v>
      </c>
      <c r="G49" s="189"/>
      <c r="H49" s="190">
        <v>0</v>
      </c>
      <c r="I49" s="190">
        <v>0.14499861575245795</v>
      </c>
      <c r="J49" s="191"/>
    </row>
    <row r="50" spans="1:11" s="17" customFormat="1" x14ac:dyDescent="0.25">
      <c r="A50" s="70">
        <v>239</v>
      </c>
      <c r="B50" s="27">
        <v>81500241</v>
      </c>
      <c r="C50" s="28">
        <v>63.8</v>
      </c>
      <c r="D50" s="143">
        <v>15.074999999999999</v>
      </c>
      <c r="E50" s="188">
        <v>15.849</v>
      </c>
      <c r="F50" s="189">
        <f t="shared" si="0"/>
        <v>0.77400000000000091</v>
      </c>
      <c r="G50" s="189"/>
      <c r="H50" s="190">
        <v>0</v>
      </c>
      <c r="I50" s="190">
        <v>0.77399756708007772</v>
      </c>
      <c r="J50" s="191"/>
      <c r="K50" s="30"/>
    </row>
    <row r="51" spans="1:11" s="17" customFormat="1" x14ac:dyDescent="0.25">
      <c r="A51" s="70">
        <v>240</v>
      </c>
      <c r="B51" s="27">
        <v>81500253</v>
      </c>
      <c r="C51" s="28">
        <v>45.5</v>
      </c>
      <c r="D51" s="143">
        <v>9.8670000000000009</v>
      </c>
      <c r="E51" s="188">
        <v>10.074999999999999</v>
      </c>
      <c r="F51" s="189">
        <f t="shared" si="0"/>
        <v>0.20799999999999841</v>
      </c>
      <c r="G51" s="189"/>
      <c r="H51" s="190">
        <v>0</v>
      </c>
      <c r="I51" s="190">
        <v>0.20799826492387763</v>
      </c>
      <c r="J51" s="191"/>
      <c r="K51" s="30"/>
    </row>
    <row r="52" spans="1:11" s="17" customFormat="1" x14ac:dyDescent="0.25">
      <c r="A52" s="70">
        <v>241</v>
      </c>
      <c r="B52" s="27">
        <v>81500234</v>
      </c>
      <c r="C52" s="28">
        <v>52.7</v>
      </c>
      <c r="D52" s="143">
        <v>7.1379999999999999</v>
      </c>
      <c r="E52" s="188">
        <v>7.38</v>
      </c>
      <c r="F52" s="189">
        <f t="shared" si="0"/>
        <v>0.24199999999999999</v>
      </c>
      <c r="G52" s="189"/>
      <c r="H52" s="190">
        <v>0</v>
      </c>
      <c r="I52" s="190">
        <v>0.24199799036238318</v>
      </c>
      <c r="J52" s="191"/>
      <c r="K52" s="30"/>
    </row>
    <row r="53" spans="1:11" s="17" customFormat="1" x14ac:dyDescent="0.25">
      <c r="A53" s="70">
        <v>242</v>
      </c>
      <c r="B53" s="27">
        <v>81500252</v>
      </c>
      <c r="C53" s="28">
        <v>43.7</v>
      </c>
      <c r="D53" s="143">
        <v>4.7629999999999999</v>
      </c>
      <c r="E53" s="188">
        <v>5.29</v>
      </c>
      <c r="F53" s="189">
        <f t="shared" si="0"/>
        <v>0.52700000000000014</v>
      </c>
      <c r="G53" s="189"/>
      <c r="H53" s="190">
        <v>0</v>
      </c>
      <c r="I53" s="190">
        <v>0.52699833356425341</v>
      </c>
      <c r="J53" s="191"/>
      <c r="K53" s="30"/>
    </row>
    <row r="54" spans="1:11" s="17" customFormat="1" x14ac:dyDescent="0.25">
      <c r="A54" s="70">
        <v>243</v>
      </c>
      <c r="B54" s="27">
        <v>81500256</v>
      </c>
      <c r="C54" s="28">
        <v>77.3</v>
      </c>
      <c r="D54" s="143">
        <v>13.699</v>
      </c>
      <c r="E54" s="188">
        <v>14.804</v>
      </c>
      <c r="F54" s="189">
        <f t="shared" si="0"/>
        <v>1.1050000000000004</v>
      </c>
      <c r="G54" s="189"/>
      <c r="H54" s="190">
        <v>0</v>
      </c>
      <c r="I54" s="190">
        <v>1.1049970522772721</v>
      </c>
      <c r="J54" s="191"/>
      <c r="K54" s="30"/>
    </row>
    <row r="55" spans="1:11" s="17" customFormat="1" x14ac:dyDescent="0.25">
      <c r="A55" s="70">
        <v>244</v>
      </c>
      <c r="B55" s="27">
        <v>81500256</v>
      </c>
      <c r="C55" s="28">
        <v>77.099999999999994</v>
      </c>
      <c r="D55" s="143">
        <v>13.353999999999999</v>
      </c>
      <c r="E55" s="188">
        <v>13.555</v>
      </c>
      <c r="F55" s="189">
        <f t="shared" si="0"/>
        <v>0.20100000000000051</v>
      </c>
      <c r="G55" s="189"/>
      <c r="H55" s="190">
        <v>0</v>
      </c>
      <c r="I55" s="190">
        <v>0.20099705990398048</v>
      </c>
      <c r="J55" s="191"/>
      <c r="K55" s="30"/>
    </row>
    <row r="56" spans="1:11" s="17" customFormat="1" x14ac:dyDescent="0.25">
      <c r="A56" s="70">
        <v>245</v>
      </c>
      <c r="B56" s="27">
        <v>81500255</v>
      </c>
      <c r="C56" s="28">
        <v>47.4</v>
      </c>
      <c r="D56" s="143">
        <v>9.7040000000000006</v>
      </c>
      <c r="E56" s="188">
        <v>10.285</v>
      </c>
      <c r="F56" s="189">
        <f t="shared" si="0"/>
        <v>0.58099999999999952</v>
      </c>
      <c r="G56" s="189"/>
      <c r="H56" s="190">
        <v>0</v>
      </c>
      <c r="I56" s="190">
        <v>0.58099819247015061</v>
      </c>
      <c r="J56" s="191"/>
      <c r="K56" s="30"/>
    </row>
    <row r="57" spans="1:11" s="17" customFormat="1" x14ac:dyDescent="0.25">
      <c r="A57" s="70">
        <v>246</v>
      </c>
      <c r="B57" s="27">
        <v>81500240</v>
      </c>
      <c r="C57" s="28">
        <v>51.7</v>
      </c>
      <c r="D57" s="143">
        <v>5.8029999999999999</v>
      </c>
      <c r="E57" s="188">
        <v>5.98</v>
      </c>
      <c r="F57" s="189">
        <f t="shared" si="0"/>
        <v>0.17700000000000049</v>
      </c>
      <c r="G57" s="189"/>
      <c r="H57" s="190">
        <v>0</v>
      </c>
      <c r="I57" s="190">
        <v>0.1769980284959248</v>
      </c>
      <c r="J57" s="191"/>
      <c r="K57" s="30"/>
    </row>
    <row r="58" spans="1:11" s="17" customFormat="1" x14ac:dyDescent="0.25">
      <c r="A58" s="70">
        <v>247</v>
      </c>
      <c r="B58" s="27">
        <v>81500239</v>
      </c>
      <c r="C58" s="28">
        <v>48.6</v>
      </c>
      <c r="D58" s="143">
        <v>14.282999999999999</v>
      </c>
      <c r="E58" s="188">
        <v>14.757</v>
      </c>
      <c r="F58" s="189">
        <f t="shared" si="0"/>
        <v>0.4740000000000002</v>
      </c>
      <c r="G58" s="189"/>
      <c r="H58" s="190">
        <v>0</v>
      </c>
      <c r="I58" s="190">
        <v>0.47399814670990198</v>
      </c>
      <c r="J58" s="191"/>
      <c r="K58" s="30"/>
    </row>
    <row r="59" spans="1:11" s="17" customFormat="1" x14ac:dyDescent="0.25">
      <c r="A59" s="74">
        <v>248</v>
      </c>
      <c r="B59" s="75">
        <v>81500233</v>
      </c>
      <c r="C59" s="76">
        <v>44.3</v>
      </c>
      <c r="D59" s="144">
        <v>6.181</v>
      </c>
      <c r="E59" s="193">
        <v>6.181</v>
      </c>
      <c r="F59" s="194">
        <f t="shared" si="0"/>
        <v>0</v>
      </c>
      <c r="G59" s="195">
        <v>0.56799999999999995</v>
      </c>
      <c r="H59" s="196">
        <v>0</v>
      </c>
      <c r="I59" s="196">
        <v>0.56799831068412854</v>
      </c>
      <c r="J59" s="195" t="s">
        <v>40</v>
      </c>
      <c r="K59" s="30"/>
    </row>
    <row r="60" spans="1:11" s="17" customFormat="1" x14ac:dyDescent="0.25">
      <c r="A60" s="70">
        <v>249</v>
      </c>
      <c r="B60" s="27">
        <v>81500235</v>
      </c>
      <c r="C60" s="28">
        <v>63.2</v>
      </c>
      <c r="D60" s="143">
        <v>20.135000000000002</v>
      </c>
      <c r="E60" s="188">
        <v>20.606999999999999</v>
      </c>
      <c r="F60" s="189">
        <f t="shared" si="0"/>
        <v>0.47199999999999775</v>
      </c>
      <c r="G60" s="189"/>
      <c r="H60" s="190">
        <v>0</v>
      </c>
      <c r="I60" s="190">
        <v>0.47199758996019925</v>
      </c>
      <c r="J60" s="191"/>
      <c r="K60" s="30"/>
    </row>
    <row r="61" spans="1:11" s="17" customFormat="1" x14ac:dyDescent="0.25">
      <c r="A61" s="70">
        <v>250</v>
      </c>
      <c r="B61" s="27">
        <v>81500236</v>
      </c>
      <c r="C61" s="28">
        <v>36.299999999999997</v>
      </c>
      <c r="D61" s="143">
        <v>9.1449999999999996</v>
      </c>
      <c r="E61" s="188">
        <v>9.3919999999999995</v>
      </c>
      <c r="F61" s="189">
        <f t="shared" si="0"/>
        <v>0.24699999999999989</v>
      </c>
      <c r="G61" s="189"/>
      <c r="H61" s="190">
        <v>0</v>
      </c>
      <c r="I61" s="190">
        <v>0.24699861575245738</v>
      </c>
      <c r="J61" s="191"/>
      <c r="K61" s="30"/>
    </row>
    <row r="62" spans="1:11" s="17" customFormat="1" x14ac:dyDescent="0.25">
      <c r="A62" s="70">
        <v>251</v>
      </c>
      <c r="B62" s="27">
        <v>81500238</v>
      </c>
      <c r="C62" s="28">
        <v>63.6</v>
      </c>
      <c r="D62" s="143">
        <v>21.661000000000001</v>
      </c>
      <c r="E62" s="188">
        <v>22.385000000000002</v>
      </c>
      <c r="F62" s="189">
        <f t="shared" si="0"/>
        <v>0.7240000000000002</v>
      </c>
      <c r="G62" s="189"/>
      <c r="H62" s="190">
        <v>0</v>
      </c>
      <c r="I62" s="190">
        <v>0.72399757470678527</v>
      </c>
      <c r="J62" s="191"/>
      <c r="K62" s="30"/>
    </row>
    <row r="63" spans="1:11" s="17" customFormat="1" x14ac:dyDescent="0.25">
      <c r="A63" s="70">
        <v>252</v>
      </c>
      <c r="B63" s="27">
        <v>81500237</v>
      </c>
      <c r="C63" s="28">
        <v>45.7</v>
      </c>
      <c r="D63" s="143">
        <v>4.4169999999999998</v>
      </c>
      <c r="E63" s="188">
        <v>4.9219999999999997</v>
      </c>
      <c r="F63" s="189">
        <f t="shared" si="0"/>
        <v>0.50499999999999989</v>
      </c>
      <c r="G63" s="189"/>
      <c r="H63" s="190">
        <v>0</v>
      </c>
      <c r="I63" s="190">
        <v>0.50499825729717085</v>
      </c>
      <c r="J63" s="191"/>
      <c r="K63" s="30"/>
    </row>
    <row r="64" spans="1:11" s="17" customFormat="1" x14ac:dyDescent="0.25">
      <c r="A64" s="70">
        <v>253</v>
      </c>
      <c r="B64" s="27">
        <v>81500232</v>
      </c>
      <c r="C64" s="28">
        <v>52.8</v>
      </c>
      <c r="D64" s="143">
        <v>14.675000000000001</v>
      </c>
      <c r="E64" s="188">
        <v>15.023999999999999</v>
      </c>
      <c r="F64" s="189">
        <f t="shared" si="0"/>
        <v>0.34899999999999842</v>
      </c>
      <c r="G64" s="189"/>
      <c r="H64" s="190">
        <v>0</v>
      </c>
      <c r="I64" s="190">
        <v>0.34899798654902747</v>
      </c>
      <c r="J64" s="191"/>
      <c r="K64" s="30"/>
    </row>
    <row r="65" spans="1:11" s="17" customFormat="1" x14ac:dyDescent="0.25">
      <c r="A65" s="70">
        <v>254</v>
      </c>
      <c r="B65" s="27">
        <v>81500226</v>
      </c>
      <c r="C65" s="28">
        <v>43.4</v>
      </c>
      <c r="D65" s="143">
        <v>10.692</v>
      </c>
      <c r="E65" s="188">
        <v>10.795999999999999</v>
      </c>
      <c r="F65" s="189">
        <f t="shared" si="0"/>
        <v>0.1039999999999992</v>
      </c>
      <c r="G65" s="189"/>
      <c r="H65" s="190">
        <v>0</v>
      </c>
      <c r="I65" s="190">
        <v>0.10399834500431478</v>
      </c>
      <c r="J65" s="191"/>
      <c r="K65" s="30"/>
    </row>
    <row r="66" spans="1:11" s="17" customFormat="1" x14ac:dyDescent="0.25">
      <c r="A66" s="70">
        <v>255</v>
      </c>
      <c r="B66" s="27">
        <v>81500227</v>
      </c>
      <c r="C66" s="28">
        <v>77.099999999999994</v>
      </c>
      <c r="D66" s="143">
        <v>18.198</v>
      </c>
      <c r="E66" s="188">
        <v>18.751000000000001</v>
      </c>
      <c r="F66" s="189">
        <f t="shared" si="0"/>
        <v>0.55300000000000082</v>
      </c>
      <c r="G66" s="189"/>
      <c r="H66" s="190">
        <v>0</v>
      </c>
      <c r="I66" s="190">
        <v>0.55299705990398074</v>
      </c>
      <c r="J66" s="191"/>
      <c r="K66" s="30"/>
    </row>
    <row r="67" spans="1:11" s="17" customFormat="1" x14ac:dyDescent="0.25">
      <c r="A67" s="70">
        <v>256</v>
      </c>
      <c r="B67" s="192">
        <v>81500230</v>
      </c>
      <c r="C67" s="28">
        <v>77.400000000000006</v>
      </c>
      <c r="D67" s="143">
        <v>23.846</v>
      </c>
      <c r="E67" s="188">
        <v>24.170999999999999</v>
      </c>
      <c r="F67" s="189">
        <f t="shared" si="0"/>
        <v>0.32499999999999929</v>
      </c>
      <c r="G67" s="189"/>
      <c r="H67" s="190">
        <v>0</v>
      </c>
      <c r="I67" s="190">
        <v>0.32499704846391692</v>
      </c>
      <c r="J67" s="191"/>
      <c r="K67" s="30"/>
    </row>
    <row r="68" spans="1:11" s="17" customFormat="1" x14ac:dyDescent="0.25">
      <c r="A68" s="70">
        <v>257</v>
      </c>
      <c r="B68" s="27">
        <v>81500228</v>
      </c>
      <c r="C68" s="28">
        <v>47.7</v>
      </c>
      <c r="D68" s="143">
        <v>11.36</v>
      </c>
      <c r="E68" s="188">
        <v>11.609</v>
      </c>
      <c r="F68" s="189">
        <f t="shared" si="0"/>
        <v>0.24900000000000055</v>
      </c>
      <c r="G68" s="189"/>
      <c r="H68" s="190">
        <v>0</v>
      </c>
      <c r="I68" s="190">
        <v>0.24899818103008933</v>
      </c>
      <c r="J68" s="191"/>
      <c r="K68" s="30"/>
    </row>
    <row r="69" spans="1:11" s="17" customFormat="1" x14ac:dyDescent="0.25">
      <c r="A69" s="70">
        <v>258</v>
      </c>
      <c r="B69" s="27">
        <v>81500225</v>
      </c>
      <c r="C69" s="28">
        <v>51.6</v>
      </c>
      <c r="D69" s="143">
        <v>1.3480000000000001</v>
      </c>
      <c r="E69" s="197">
        <v>1.3560000000000001</v>
      </c>
      <c r="F69" s="189">
        <f>E69-D69</f>
        <v>8.0000000000000071E-3</v>
      </c>
      <c r="G69" s="189"/>
      <c r="H69" s="190">
        <v>0</v>
      </c>
      <c r="I69" s="190">
        <v>7.998032309278421E-3</v>
      </c>
      <c r="J69" s="191"/>
      <c r="K69" s="30"/>
    </row>
    <row r="70" spans="1:11" s="17" customFormat="1" x14ac:dyDescent="0.25">
      <c r="A70" s="70">
        <v>259</v>
      </c>
      <c r="B70" s="27">
        <v>81500229</v>
      </c>
      <c r="C70" s="28">
        <v>48.4</v>
      </c>
      <c r="D70" s="143">
        <v>5.7939999999999996</v>
      </c>
      <c r="E70" s="188">
        <v>6.1059999999999999</v>
      </c>
      <c r="F70" s="189">
        <f t="shared" si="0"/>
        <v>0.31200000000000028</v>
      </c>
      <c r="G70" s="189"/>
      <c r="H70" s="190">
        <v>0</v>
      </c>
      <c r="I70" s="190">
        <v>0.31199815433661027</v>
      </c>
      <c r="J70" s="191"/>
      <c r="K70" s="30"/>
    </row>
    <row r="71" spans="1:11" s="17" customFormat="1" x14ac:dyDescent="0.25">
      <c r="A71" s="70">
        <v>260</v>
      </c>
      <c r="B71" s="27">
        <v>81500231</v>
      </c>
      <c r="C71" s="28">
        <v>44.7</v>
      </c>
      <c r="D71" s="143">
        <v>12.557</v>
      </c>
      <c r="E71" s="188">
        <v>13.234999999999999</v>
      </c>
      <c r="F71" s="189">
        <f t="shared" si="0"/>
        <v>0.67799999999999905</v>
      </c>
      <c r="G71" s="189"/>
      <c r="H71" s="190">
        <v>0</v>
      </c>
      <c r="I71" s="190">
        <v>0.67799829543071122</v>
      </c>
      <c r="J71" s="191"/>
      <c r="K71" s="30"/>
    </row>
    <row r="72" spans="1:11" s="17" customFormat="1" x14ac:dyDescent="0.25">
      <c r="A72" s="70">
        <v>261</v>
      </c>
      <c r="B72" s="27">
        <v>81500272</v>
      </c>
      <c r="C72" s="28">
        <v>63.5</v>
      </c>
      <c r="D72" s="143">
        <v>7.0039999999999996</v>
      </c>
      <c r="E72" s="188">
        <v>7.1639999999999997</v>
      </c>
      <c r="F72" s="189">
        <f t="shared" si="0"/>
        <v>0.16000000000000014</v>
      </c>
      <c r="G72" s="189"/>
      <c r="H72" s="190">
        <v>0</v>
      </c>
      <c r="I72" s="190">
        <v>0.15999757852013927</v>
      </c>
      <c r="J72" s="191"/>
      <c r="K72" s="30"/>
    </row>
    <row r="73" spans="1:11" s="17" customFormat="1" x14ac:dyDescent="0.25">
      <c r="A73" s="70">
        <v>262</v>
      </c>
      <c r="B73" s="27">
        <v>81500271</v>
      </c>
      <c r="C73" s="28">
        <v>36.5</v>
      </c>
      <c r="D73" s="143">
        <v>4.5460000000000003</v>
      </c>
      <c r="E73" s="188">
        <v>4.6559999999999997</v>
      </c>
      <c r="F73" s="189">
        <f t="shared" si="0"/>
        <v>0.10999999999999943</v>
      </c>
      <c r="G73" s="189"/>
      <c r="H73" s="190">
        <v>0</v>
      </c>
      <c r="I73" s="190">
        <v>0.1099986081257487</v>
      </c>
      <c r="J73" s="191"/>
      <c r="K73" s="30"/>
    </row>
    <row r="74" spans="1:11" s="17" customFormat="1" x14ac:dyDescent="0.25">
      <c r="A74" s="74">
        <v>263</v>
      </c>
      <c r="B74" s="75">
        <v>81500258</v>
      </c>
      <c r="C74" s="76">
        <v>63.8</v>
      </c>
      <c r="D74" s="144">
        <v>6.5110000000000001</v>
      </c>
      <c r="E74" s="193">
        <v>6.5119999999999996</v>
      </c>
      <c r="F74" s="194"/>
      <c r="G74" s="194">
        <v>0.182</v>
      </c>
      <c r="H74" s="196">
        <v>0</v>
      </c>
      <c r="I74" s="196">
        <v>0.18199756708007681</v>
      </c>
      <c r="J74" s="195" t="s">
        <v>40</v>
      </c>
      <c r="K74" s="30"/>
    </row>
    <row r="75" spans="1:11" s="17" customFormat="1" x14ac:dyDescent="0.25">
      <c r="A75" s="70">
        <v>264</v>
      </c>
      <c r="B75" s="27">
        <v>81500257</v>
      </c>
      <c r="C75" s="28">
        <v>45.6</v>
      </c>
      <c r="D75" s="143">
        <f>17.904-3</f>
        <v>14.904</v>
      </c>
      <c r="E75" s="197">
        <v>15.355</v>
      </c>
      <c r="F75" s="189">
        <f t="shared" si="0"/>
        <v>0.45100000000000051</v>
      </c>
      <c r="G75" s="189"/>
      <c r="H75" s="190">
        <v>0</v>
      </c>
      <c r="I75" s="190">
        <v>0.4509982611105256</v>
      </c>
      <c r="J75" s="191"/>
      <c r="K75" s="30"/>
    </row>
    <row r="76" spans="1:11" s="17" customFormat="1" x14ac:dyDescent="0.25">
      <c r="A76" s="70">
        <v>265</v>
      </c>
      <c r="B76" s="27">
        <v>81500519</v>
      </c>
      <c r="C76" s="28">
        <v>53.2</v>
      </c>
      <c r="D76" s="143">
        <v>4.5469999999999997</v>
      </c>
      <c r="E76" s="188">
        <v>4.7530000000000001</v>
      </c>
      <c r="F76" s="189">
        <f t="shared" si="0"/>
        <v>0.20600000000000041</v>
      </c>
      <c r="G76" s="189"/>
      <c r="H76" s="190">
        <v>0</v>
      </c>
      <c r="I76" s="190">
        <v>0.20599797129561304</v>
      </c>
      <c r="J76" s="191"/>
      <c r="K76" s="30"/>
    </row>
    <row r="77" spans="1:11" s="17" customFormat="1" x14ac:dyDescent="0.25">
      <c r="A77" s="70">
        <v>266</v>
      </c>
      <c r="B77" s="27">
        <v>81500516</v>
      </c>
      <c r="C77" s="28">
        <v>42.9</v>
      </c>
      <c r="D77" s="143">
        <v>3.4430000000000001</v>
      </c>
      <c r="E77" s="188">
        <v>3.5659999999999998</v>
      </c>
      <c r="F77" s="189">
        <f t="shared" si="0"/>
        <v>0.12299999999999978</v>
      </c>
      <c r="G77" s="189"/>
      <c r="H77" s="190">
        <v>0</v>
      </c>
      <c r="I77" s="190">
        <v>0.1229983640710859</v>
      </c>
      <c r="J77" s="191"/>
      <c r="K77" s="30"/>
    </row>
    <row r="78" spans="1:11" s="17" customFormat="1" x14ac:dyDescent="0.25">
      <c r="A78" s="70">
        <v>267</v>
      </c>
      <c r="B78" s="27">
        <v>81500512</v>
      </c>
      <c r="C78" s="28">
        <v>77.2</v>
      </c>
      <c r="D78" s="143">
        <v>7.2460000000000004</v>
      </c>
      <c r="E78" s="188">
        <v>7.5439999999999996</v>
      </c>
      <c r="F78" s="189">
        <f t="shared" si="0"/>
        <v>0.29799999999999915</v>
      </c>
      <c r="G78" s="189"/>
      <c r="H78" s="190">
        <v>0</v>
      </c>
      <c r="I78" s="190">
        <v>0.29799705609062499</v>
      </c>
      <c r="J78" s="191"/>
      <c r="K78" s="30"/>
    </row>
    <row r="79" spans="1:11" s="17" customFormat="1" x14ac:dyDescent="0.25">
      <c r="A79" s="70">
        <v>268</v>
      </c>
      <c r="B79" s="27">
        <v>81500518</v>
      </c>
      <c r="C79" s="28">
        <v>77</v>
      </c>
      <c r="D79" s="143">
        <v>13.335000000000001</v>
      </c>
      <c r="E79" s="188">
        <v>13.83</v>
      </c>
      <c r="F79" s="189">
        <f t="shared" si="0"/>
        <v>0.49499999999999922</v>
      </c>
      <c r="G79" s="189"/>
      <c r="H79" s="190">
        <v>0</v>
      </c>
      <c r="I79" s="190">
        <v>0.49499706371733326</v>
      </c>
      <c r="J79" s="191"/>
      <c r="K79" s="30"/>
    </row>
    <row r="80" spans="1:11" s="17" customFormat="1" x14ac:dyDescent="0.25">
      <c r="A80" s="74">
        <v>269</v>
      </c>
      <c r="B80" s="75">
        <v>81500517</v>
      </c>
      <c r="C80" s="76">
        <v>47.2</v>
      </c>
      <c r="D80" s="144">
        <v>6.2649999999999997</v>
      </c>
      <c r="E80" s="193">
        <v>6.2649999999999997</v>
      </c>
      <c r="F80" s="194">
        <f t="shared" si="0"/>
        <v>0</v>
      </c>
      <c r="G80" s="194">
        <v>0.27</v>
      </c>
      <c r="H80" s="196">
        <v>0</v>
      </c>
      <c r="I80" s="196">
        <v>0.26999820009685932</v>
      </c>
      <c r="J80" s="195" t="s">
        <v>40</v>
      </c>
    </row>
    <row r="81" spans="1:11" s="17" customFormat="1" x14ac:dyDescent="0.25">
      <c r="A81" s="70">
        <v>270</v>
      </c>
      <c r="B81" s="27">
        <v>81500514</v>
      </c>
      <c r="C81" s="28">
        <v>52.4</v>
      </c>
      <c r="D81" s="143">
        <v>6.5579999999999998</v>
      </c>
      <c r="E81" s="188">
        <v>6.7380000000000004</v>
      </c>
      <c r="F81" s="189">
        <f t="shared" ref="F81:F144" si="1">E81-D81</f>
        <v>0.1800000000000006</v>
      </c>
      <c r="G81" s="189"/>
      <c r="H81" s="190">
        <v>0</v>
      </c>
      <c r="I81" s="190">
        <v>0.17999800180244613</v>
      </c>
      <c r="J81" s="191"/>
      <c r="K81" s="30"/>
    </row>
    <row r="82" spans="1:11" s="17" customFormat="1" x14ac:dyDescent="0.25">
      <c r="A82" s="70">
        <v>271</v>
      </c>
      <c r="B82" s="27">
        <v>81500508</v>
      </c>
      <c r="C82" s="28">
        <v>48.2</v>
      </c>
      <c r="D82" s="143">
        <v>0.29199999999999998</v>
      </c>
      <c r="E82" s="188">
        <v>0.34100000000000003</v>
      </c>
      <c r="F82" s="189">
        <f t="shared" si="1"/>
        <v>4.9000000000000044E-2</v>
      </c>
      <c r="G82" s="189"/>
      <c r="H82" s="190">
        <v>0</v>
      </c>
      <c r="I82" s="190">
        <v>4.899816196331825E-2</v>
      </c>
      <c r="J82" s="191"/>
    </row>
    <row r="83" spans="1:11" s="17" customFormat="1" x14ac:dyDescent="0.25">
      <c r="A83" s="74">
        <v>272</v>
      </c>
      <c r="B83" s="75">
        <v>81500513</v>
      </c>
      <c r="C83" s="76">
        <v>44.6</v>
      </c>
      <c r="D83" s="144">
        <v>2.6139999999999999</v>
      </c>
      <c r="E83" s="193">
        <v>2.6139999999999999</v>
      </c>
      <c r="F83" s="194">
        <f t="shared" si="1"/>
        <v>0</v>
      </c>
      <c r="G83" s="194">
        <v>8.8999999999999996E-2</v>
      </c>
      <c r="H83" s="196">
        <v>0</v>
      </c>
      <c r="I83" s="196">
        <v>8.8998299244066228E-2</v>
      </c>
      <c r="J83" s="195" t="s">
        <v>40</v>
      </c>
      <c r="K83" s="30"/>
    </row>
    <row r="84" spans="1:11" s="17" customFormat="1" x14ac:dyDescent="0.25">
      <c r="A84" s="70">
        <v>273</v>
      </c>
      <c r="B84" s="27">
        <v>81500509</v>
      </c>
      <c r="C84" s="28">
        <v>63.7</v>
      </c>
      <c r="D84" s="143">
        <v>8.2669999999999995</v>
      </c>
      <c r="E84" s="188">
        <v>8.3989999999999991</v>
      </c>
      <c r="F84" s="189">
        <f t="shared" si="1"/>
        <v>0.13199999999999967</v>
      </c>
      <c r="G84" s="189"/>
      <c r="H84" s="190">
        <v>0</v>
      </c>
      <c r="I84" s="190">
        <v>0.13199757089343059</v>
      </c>
      <c r="J84" s="191"/>
      <c r="K84" s="30"/>
    </row>
    <row r="85" spans="1:11" s="17" customFormat="1" x14ac:dyDescent="0.25">
      <c r="A85" s="70">
        <v>274</v>
      </c>
      <c r="B85" s="27">
        <v>91557084</v>
      </c>
      <c r="C85" s="28">
        <v>36.4</v>
      </c>
      <c r="D85" s="143">
        <v>1.3640000000000001</v>
      </c>
      <c r="E85" s="188">
        <v>1.5509999999999999</v>
      </c>
      <c r="F85" s="189">
        <f t="shared" si="1"/>
        <v>0.18699999999999983</v>
      </c>
      <c r="G85" s="189"/>
      <c r="H85" s="190">
        <v>0</v>
      </c>
      <c r="I85" s="190">
        <v>0.18699861193910322</v>
      </c>
      <c r="J85" s="191"/>
      <c r="K85" s="30"/>
    </row>
    <row r="86" spans="1:11" s="17" customFormat="1" x14ac:dyDescent="0.25">
      <c r="A86" s="70">
        <v>275</v>
      </c>
      <c r="B86" s="27">
        <v>81500505</v>
      </c>
      <c r="C86" s="28">
        <v>64.2</v>
      </c>
      <c r="D86" s="143">
        <v>12.842000000000001</v>
      </c>
      <c r="E86" s="188">
        <v>12.944000000000001</v>
      </c>
      <c r="F86" s="189">
        <f t="shared" si="1"/>
        <v>0.10200000000000031</v>
      </c>
      <c r="G86" s="189"/>
      <c r="H86" s="190">
        <v>0</v>
      </c>
      <c r="I86" s="190">
        <v>0.10199755182666066</v>
      </c>
      <c r="J86" s="191"/>
      <c r="K86" s="30"/>
    </row>
    <row r="87" spans="1:11" s="17" customFormat="1" x14ac:dyDescent="0.25">
      <c r="A87" s="70">
        <v>276</v>
      </c>
      <c r="B87" s="27">
        <v>81500515</v>
      </c>
      <c r="C87" s="28">
        <v>45.5</v>
      </c>
      <c r="D87" s="143">
        <v>9.6270000000000007</v>
      </c>
      <c r="E87" s="188">
        <v>9.8510000000000009</v>
      </c>
      <c r="F87" s="189">
        <f t="shared" si="1"/>
        <v>0.2240000000000002</v>
      </c>
      <c r="G87" s="189"/>
      <c r="H87" s="190">
        <v>0</v>
      </c>
      <c r="I87" s="190">
        <v>0.22399826492387942</v>
      </c>
      <c r="J87" s="191"/>
      <c r="K87" s="30"/>
    </row>
    <row r="88" spans="1:11" s="17" customFormat="1" x14ac:dyDescent="0.25">
      <c r="A88" s="70">
        <v>277</v>
      </c>
      <c r="B88" s="27">
        <v>81500420</v>
      </c>
      <c r="C88" s="28">
        <v>52.7</v>
      </c>
      <c r="D88" s="143">
        <v>9.5640000000000001</v>
      </c>
      <c r="E88" s="188">
        <v>9.5749999999999993</v>
      </c>
      <c r="F88" s="189">
        <f t="shared" si="1"/>
        <v>1.0999999999999233E-2</v>
      </c>
      <c r="G88" s="189"/>
      <c r="H88" s="190">
        <v>0</v>
      </c>
      <c r="I88" s="190">
        <v>1.099799036238242E-2</v>
      </c>
      <c r="J88" s="191"/>
      <c r="K88" s="30"/>
    </row>
    <row r="89" spans="1:11" s="17" customFormat="1" x14ac:dyDescent="0.25">
      <c r="A89" s="70">
        <v>278</v>
      </c>
      <c r="B89" s="27">
        <v>81500510</v>
      </c>
      <c r="C89" s="28">
        <v>42.9</v>
      </c>
      <c r="D89" s="143">
        <v>10.374000000000001</v>
      </c>
      <c r="E89" s="188">
        <v>10.532</v>
      </c>
      <c r="F89" s="189">
        <f t="shared" si="1"/>
        <v>0.15799999999999947</v>
      </c>
      <c r="G89" s="189"/>
      <c r="H89" s="190">
        <v>0</v>
      </c>
      <c r="I89" s="190">
        <v>0.15799836407108558</v>
      </c>
      <c r="J89" s="191"/>
      <c r="K89" s="30"/>
    </row>
    <row r="90" spans="1:11" s="17" customFormat="1" x14ac:dyDescent="0.25">
      <c r="A90" s="70">
        <v>279</v>
      </c>
      <c r="B90" s="27">
        <v>81500511</v>
      </c>
      <c r="C90" s="28">
        <v>77</v>
      </c>
      <c r="D90" s="143">
        <v>25.457999999999998</v>
      </c>
      <c r="E90" s="188">
        <v>26.007999999999999</v>
      </c>
      <c r="F90" s="189">
        <f t="shared" si="1"/>
        <v>0.55000000000000071</v>
      </c>
      <c r="G90" s="189"/>
      <c r="H90" s="190">
        <v>0</v>
      </c>
      <c r="I90" s="190">
        <v>0.54999706371733481</v>
      </c>
      <c r="J90" s="191"/>
      <c r="K90" s="30"/>
    </row>
    <row r="91" spans="1:11" s="17" customFormat="1" x14ac:dyDescent="0.25">
      <c r="A91" s="70">
        <v>280</v>
      </c>
      <c r="B91" s="27">
        <v>81500504</v>
      </c>
      <c r="C91" s="28">
        <v>76.900000000000006</v>
      </c>
      <c r="D91" s="143">
        <v>16.193999999999999</v>
      </c>
      <c r="E91" s="188">
        <v>16.385000000000002</v>
      </c>
      <c r="F91" s="189">
        <f t="shared" si="1"/>
        <v>0.1910000000000025</v>
      </c>
      <c r="G91" s="189"/>
      <c r="H91" s="190">
        <v>0</v>
      </c>
      <c r="I91" s="190">
        <v>0.19099706753069068</v>
      </c>
      <c r="J91" s="191"/>
      <c r="K91" s="30"/>
    </row>
    <row r="92" spans="1:11" s="17" customFormat="1" x14ac:dyDescent="0.25">
      <c r="A92" s="70">
        <v>281</v>
      </c>
      <c r="B92" s="27">
        <v>81500507</v>
      </c>
      <c r="C92" s="28">
        <v>46.7</v>
      </c>
      <c r="D92" s="143">
        <v>8.9969999999999999</v>
      </c>
      <c r="E92" s="188">
        <v>9.5169999999999995</v>
      </c>
      <c r="F92" s="189">
        <f t="shared" si="1"/>
        <v>0.51999999999999957</v>
      </c>
      <c r="G92" s="189"/>
      <c r="H92" s="190">
        <v>0</v>
      </c>
      <c r="I92" s="190">
        <v>0.51999821916362943</v>
      </c>
      <c r="J92" s="191"/>
      <c r="K92" s="30"/>
    </row>
    <row r="93" spans="1:11" s="17" customFormat="1" x14ac:dyDescent="0.25">
      <c r="A93" s="70">
        <v>282</v>
      </c>
      <c r="B93" s="27">
        <v>81500414</v>
      </c>
      <c r="C93" s="28">
        <v>52.2</v>
      </c>
      <c r="D93" s="143">
        <v>11.053000000000001</v>
      </c>
      <c r="E93" s="188">
        <v>11.505000000000001</v>
      </c>
      <c r="F93" s="189">
        <f t="shared" si="1"/>
        <v>0.45199999999999996</v>
      </c>
      <c r="G93" s="189"/>
      <c r="H93" s="190">
        <v>0</v>
      </c>
      <c r="I93" s="190">
        <v>0.45199800942915369</v>
      </c>
      <c r="J93" s="191"/>
      <c r="K93" s="30"/>
    </row>
    <row r="94" spans="1:11" s="17" customFormat="1" x14ac:dyDescent="0.25">
      <c r="A94" s="70">
        <v>283</v>
      </c>
      <c r="B94" s="27">
        <v>81500415</v>
      </c>
      <c r="C94" s="28">
        <v>48.3</v>
      </c>
      <c r="D94" s="143">
        <v>11.875</v>
      </c>
      <c r="E94" s="188">
        <v>12.294</v>
      </c>
      <c r="F94" s="189">
        <f t="shared" si="1"/>
        <v>0.41900000000000048</v>
      </c>
      <c r="G94" s="189"/>
      <c r="H94" s="190">
        <v>0</v>
      </c>
      <c r="I94" s="190">
        <v>0.41899815814996461</v>
      </c>
      <c r="J94" s="191"/>
      <c r="K94" s="30"/>
    </row>
    <row r="95" spans="1:11" s="17" customFormat="1" x14ac:dyDescent="0.25">
      <c r="A95" s="70">
        <v>284</v>
      </c>
      <c r="B95" s="80">
        <v>81500422</v>
      </c>
      <c r="C95" s="81">
        <v>44.6</v>
      </c>
      <c r="D95" s="143">
        <v>8.7390000000000008</v>
      </c>
      <c r="E95" s="188">
        <v>8.9589999999999996</v>
      </c>
      <c r="F95" s="189">
        <f t="shared" si="1"/>
        <v>0.21999999999999886</v>
      </c>
      <c r="G95" s="189"/>
      <c r="H95" s="190">
        <v>0</v>
      </c>
      <c r="I95" s="190">
        <v>0.21999829924406508</v>
      </c>
      <c r="J95" s="191"/>
      <c r="K95" s="30"/>
    </row>
    <row r="96" spans="1:11" s="17" customFormat="1" x14ac:dyDescent="0.25">
      <c r="A96" s="70">
        <v>285</v>
      </c>
      <c r="B96" s="80">
        <v>81500419</v>
      </c>
      <c r="C96" s="81">
        <v>63.6</v>
      </c>
      <c r="D96" s="143">
        <v>9.327</v>
      </c>
      <c r="E96" s="188">
        <v>9.3539999999999992</v>
      </c>
      <c r="F96" s="189">
        <f t="shared" si="1"/>
        <v>2.6999999999999247E-2</v>
      </c>
      <c r="G96" s="189"/>
      <c r="H96" s="190">
        <v>0</v>
      </c>
      <c r="I96" s="190">
        <v>2.699757470678427E-2</v>
      </c>
      <c r="J96" s="191"/>
      <c r="K96" s="30"/>
    </row>
    <row r="97" spans="1:11" s="17" customFormat="1" x14ac:dyDescent="0.25">
      <c r="A97" s="70">
        <v>286</v>
      </c>
      <c r="B97" s="80">
        <v>81500411</v>
      </c>
      <c r="C97" s="81">
        <v>35.799999999999997</v>
      </c>
      <c r="D97" s="143">
        <v>7.5880000000000001</v>
      </c>
      <c r="E97" s="188">
        <v>7.7789999999999999</v>
      </c>
      <c r="F97" s="189">
        <f t="shared" si="1"/>
        <v>0.19099999999999984</v>
      </c>
      <c r="G97" s="189"/>
      <c r="H97" s="190">
        <v>0</v>
      </c>
      <c r="I97" s="190">
        <v>0.19099863481922788</v>
      </c>
      <c r="J97" s="191"/>
      <c r="K97" s="30"/>
    </row>
    <row r="98" spans="1:11" s="17" customFormat="1" x14ac:dyDescent="0.25">
      <c r="A98" s="70">
        <v>287</v>
      </c>
      <c r="B98" s="80">
        <v>81500409</v>
      </c>
      <c r="C98" s="81">
        <v>64.3</v>
      </c>
      <c r="D98" s="143">
        <v>6.0979999999999999</v>
      </c>
      <c r="E98" s="188">
        <v>6.31</v>
      </c>
      <c r="F98" s="189">
        <f t="shared" si="1"/>
        <v>0.21199999999999974</v>
      </c>
      <c r="G98" s="189"/>
      <c r="H98" s="190">
        <v>0</v>
      </c>
      <c r="I98" s="190">
        <v>0.21199754801330598</v>
      </c>
      <c r="J98" s="191"/>
      <c r="K98" s="30"/>
    </row>
    <row r="99" spans="1:11" s="17" customFormat="1" x14ac:dyDescent="0.25">
      <c r="A99" s="70">
        <v>288</v>
      </c>
      <c r="B99" s="80">
        <v>81500423</v>
      </c>
      <c r="C99" s="81">
        <v>45.4</v>
      </c>
      <c r="D99" s="143">
        <v>8.3409999999999993</v>
      </c>
      <c r="E99" s="188">
        <v>8.5500000000000007</v>
      </c>
      <c r="F99" s="189">
        <f t="shared" si="1"/>
        <v>0.20900000000000141</v>
      </c>
      <c r="G99" s="189"/>
      <c r="H99" s="190">
        <v>0</v>
      </c>
      <c r="I99" s="190">
        <v>0.20899826873723473</v>
      </c>
      <c r="J99" s="191"/>
      <c r="K99" s="30"/>
    </row>
    <row r="100" spans="1:11" s="17" customFormat="1" x14ac:dyDescent="0.25">
      <c r="A100" s="70">
        <v>289</v>
      </c>
      <c r="B100" s="80">
        <v>81500528</v>
      </c>
      <c r="C100" s="81">
        <v>52.9</v>
      </c>
      <c r="D100" s="143">
        <v>2.7349999999999999</v>
      </c>
      <c r="E100" s="188">
        <v>2.7730000000000001</v>
      </c>
      <c r="F100" s="189">
        <f t="shared" si="1"/>
        <v>3.8000000000000256E-2</v>
      </c>
      <c r="G100" s="189"/>
      <c r="H100" s="190">
        <v>0</v>
      </c>
      <c r="I100" s="190">
        <v>3.7997982735675222E-2</v>
      </c>
      <c r="J100" s="191"/>
      <c r="K100" s="30"/>
    </row>
    <row r="101" spans="1:11" s="17" customFormat="1" x14ac:dyDescent="0.25">
      <c r="A101" s="70">
        <v>290</v>
      </c>
      <c r="B101" s="80">
        <v>81500416</v>
      </c>
      <c r="C101" s="81">
        <v>43</v>
      </c>
      <c r="D101" s="143">
        <v>5.1790000000000003</v>
      </c>
      <c r="E101" s="188">
        <v>5.3029999999999999</v>
      </c>
      <c r="F101" s="189">
        <f t="shared" si="1"/>
        <v>0.12399999999999967</v>
      </c>
      <c r="G101" s="189"/>
      <c r="H101" s="190">
        <v>0</v>
      </c>
      <c r="I101" s="190">
        <v>0.12399836025773167</v>
      </c>
      <c r="J101" s="191"/>
      <c r="K101" s="30"/>
    </row>
    <row r="102" spans="1:11" s="17" customFormat="1" x14ac:dyDescent="0.25">
      <c r="A102" s="70">
        <v>291</v>
      </c>
      <c r="B102" s="80">
        <v>81500421</v>
      </c>
      <c r="C102" s="81">
        <v>76.7</v>
      </c>
      <c r="D102" s="143">
        <v>4.7439999999999998</v>
      </c>
      <c r="E102" s="188">
        <v>4.8</v>
      </c>
      <c r="F102" s="189">
        <f t="shared" si="1"/>
        <v>5.600000000000005E-2</v>
      </c>
      <c r="G102" s="189"/>
      <c r="H102" s="190">
        <v>0</v>
      </c>
      <c r="I102" s="190">
        <v>5.599707515739645E-2</v>
      </c>
      <c r="J102" s="191"/>
      <c r="K102" s="30"/>
    </row>
    <row r="103" spans="1:11" s="17" customFormat="1" x14ac:dyDescent="0.25">
      <c r="A103" s="70">
        <v>292</v>
      </c>
      <c r="B103" s="80">
        <v>81500413</v>
      </c>
      <c r="C103" s="81">
        <v>77.900000000000006</v>
      </c>
      <c r="D103" s="143">
        <v>18.248000000000001</v>
      </c>
      <c r="E103" s="188">
        <v>18.439</v>
      </c>
      <c r="F103" s="189">
        <f t="shared" si="1"/>
        <v>0.19099999999999895</v>
      </c>
      <c r="G103" s="189"/>
      <c r="H103" s="190">
        <v>0</v>
      </c>
      <c r="I103" s="190">
        <v>0.19099702939714602</v>
      </c>
      <c r="J103" s="191"/>
      <c r="K103" s="30"/>
    </row>
    <row r="104" spans="1:11" s="17" customFormat="1" x14ac:dyDescent="0.25">
      <c r="A104" s="74">
        <v>293</v>
      </c>
      <c r="B104" s="78">
        <v>81500418</v>
      </c>
      <c r="C104" s="79">
        <v>47</v>
      </c>
      <c r="D104" s="144">
        <v>0</v>
      </c>
      <c r="E104" s="193">
        <v>2E-3</v>
      </c>
      <c r="F104" s="194"/>
      <c r="G104" s="194">
        <v>1.2085714285714286</v>
      </c>
      <c r="H104" s="196"/>
      <c r="I104" s="196">
        <v>1.2085714285714286</v>
      </c>
      <c r="J104" s="195" t="s">
        <v>41</v>
      </c>
      <c r="K104" s="30"/>
    </row>
    <row r="105" spans="1:11" s="17" customFormat="1" x14ac:dyDescent="0.25">
      <c r="A105" s="70">
        <v>294</v>
      </c>
      <c r="B105" s="80">
        <v>81500533</v>
      </c>
      <c r="C105" s="81">
        <v>52</v>
      </c>
      <c r="D105" s="143">
        <v>1.768</v>
      </c>
      <c r="E105" s="188">
        <v>1.8340000000000001</v>
      </c>
      <c r="F105" s="189">
        <f t="shared" si="1"/>
        <v>6.6000000000000059E-2</v>
      </c>
      <c r="G105" s="189"/>
      <c r="H105" s="190">
        <v>0</v>
      </c>
      <c r="I105" s="190">
        <v>6.5998017055862029E-2</v>
      </c>
      <c r="J105" s="191"/>
      <c r="K105" s="30"/>
    </row>
    <row r="106" spans="1:11" s="17" customFormat="1" x14ac:dyDescent="0.25">
      <c r="A106" s="70">
        <v>295</v>
      </c>
      <c r="B106" s="80">
        <v>81500532</v>
      </c>
      <c r="C106" s="81">
        <v>48.1</v>
      </c>
      <c r="D106" s="143">
        <v>1.7110000000000001</v>
      </c>
      <c r="E106" s="188">
        <v>1.7230000000000001</v>
      </c>
      <c r="F106" s="189">
        <f t="shared" si="1"/>
        <v>1.2000000000000011E-2</v>
      </c>
      <c r="G106" s="189"/>
      <c r="H106" s="190">
        <v>0</v>
      </c>
      <c r="I106" s="190">
        <v>1.199816577667233E-2</v>
      </c>
      <c r="J106" s="191"/>
      <c r="K106" s="30"/>
    </row>
    <row r="107" spans="1:11" s="17" customFormat="1" x14ac:dyDescent="0.25">
      <c r="A107" s="70">
        <v>296</v>
      </c>
      <c r="B107" s="80">
        <v>81500529</v>
      </c>
      <c r="C107" s="81">
        <v>44.7</v>
      </c>
      <c r="D107" s="143">
        <v>12.951000000000001</v>
      </c>
      <c r="E107" s="188">
        <v>13.242000000000001</v>
      </c>
      <c r="F107" s="189">
        <f t="shared" si="1"/>
        <v>0.29100000000000037</v>
      </c>
      <c r="G107" s="189"/>
      <c r="H107" s="190">
        <v>0</v>
      </c>
      <c r="I107" s="190">
        <v>0.29099829543071248</v>
      </c>
      <c r="J107" s="191"/>
      <c r="K107" s="30"/>
    </row>
    <row r="108" spans="1:11" s="17" customFormat="1" x14ac:dyDescent="0.25">
      <c r="A108" s="70">
        <v>297</v>
      </c>
      <c r="B108" s="80">
        <v>81500410</v>
      </c>
      <c r="C108" s="81">
        <v>63.6</v>
      </c>
      <c r="D108" s="143">
        <v>6.4859999999999998</v>
      </c>
      <c r="E108" s="188">
        <v>6.5670000000000002</v>
      </c>
      <c r="F108" s="189">
        <f t="shared" si="1"/>
        <v>8.1000000000000405E-2</v>
      </c>
      <c r="G108" s="189"/>
      <c r="H108" s="190">
        <v>0</v>
      </c>
      <c r="I108" s="190">
        <v>8.0997574706785425E-2</v>
      </c>
      <c r="J108" s="191"/>
      <c r="K108" s="30"/>
    </row>
    <row r="109" spans="1:11" s="17" customFormat="1" x14ac:dyDescent="0.25">
      <c r="A109" s="70">
        <v>298</v>
      </c>
      <c r="B109" s="80">
        <v>81500412</v>
      </c>
      <c r="C109" s="81">
        <v>36.4</v>
      </c>
      <c r="D109" s="143">
        <v>1.5429999999999999</v>
      </c>
      <c r="E109" s="188">
        <v>1.752</v>
      </c>
      <c r="F109" s="189">
        <f t="shared" si="1"/>
        <v>0.20900000000000007</v>
      </c>
      <c r="G109" s="189"/>
      <c r="H109" s="190">
        <v>0</v>
      </c>
      <c r="I109" s="190">
        <v>0.20899861193910346</v>
      </c>
      <c r="J109" s="191"/>
      <c r="K109" s="30"/>
    </row>
    <row r="110" spans="1:11" s="17" customFormat="1" x14ac:dyDescent="0.25">
      <c r="A110" s="70">
        <v>299</v>
      </c>
      <c r="B110" s="80">
        <v>81500417</v>
      </c>
      <c r="C110" s="81">
        <v>64.3</v>
      </c>
      <c r="D110" s="143">
        <v>16.013000000000002</v>
      </c>
      <c r="E110" s="188">
        <v>16.332999999999998</v>
      </c>
      <c r="F110" s="189">
        <f t="shared" si="1"/>
        <v>0.31999999999999673</v>
      </c>
      <c r="G110" s="189"/>
      <c r="H110" s="190">
        <v>0</v>
      </c>
      <c r="I110" s="190">
        <v>0.31999754801330299</v>
      </c>
      <c r="J110" s="191"/>
      <c r="K110" s="30"/>
    </row>
    <row r="111" spans="1:11" s="17" customFormat="1" x14ac:dyDescent="0.25">
      <c r="A111" s="70">
        <v>300</v>
      </c>
      <c r="B111" s="80">
        <v>81500408</v>
      </c>
      <c r="C111" s="81">
        <v>45.6</v>
      </c>
      <c r="D111" s="143">
        <v>4.4740000000000002</v>
      </c>
      <c r="E111" s="188">
        <v>4.9219999999999997</v>
      </c>
      <c r="F111" s="189">
        <f t="shared" si="1"/>
        <v>0.44799999999999951</v>
      </c>
      <c r="G111" s="189"/>
      <c r="H111" s="190">
        <v>0</v>
      </c>
      <c r="I111" s="190">
        <v>0.4479982611105246</v>
      </c>
      <c r="J111" s="191"/>
      <c r="K111" s="30"/>
    </row>
    <row r="112" spans="1:11" s="17" customFormat="1" x14ac:dyDescent="0.25">
      <c r="A112" s="70">
        <v>301</v>
      </c>
      <c r="B112" s="80">
        <v>81500535</v>
      </c>
      <c r="C112" s="81">
        <v>53.1</v>
      </c>
      <c r="D112" s="143">
        <v>16.303999999999998</v>
      </c>
      <c r="E112" s="188">
        <v>16.855</v>
      </c>
      <c r="F112" s="189">
        <f t="shared" si="1"/>
        <v>0.55100000000000193</v>
      </c>
      <c r="G112" s="189"/>
      <c r="H112" s="190">
        <v>0</v>
      </c>
      <c r="I112" s="190">
        <v>0.55099797510896864</v>
      </c>
      <c r="J112" s="191"/>
      <c r="K112" s="30"/>
    </row>
    <row r="113" spans="1:11" s="17" customFormat="1" x14ac:dyDescent="0.25">
      <c r="A113" s="70">
        <v>302</v>
      </c>
      <c r="B113" s="27">
        <v>81500448</v>
      </c>
      <c r="C113" s="28">
        <v>42.9</v>
      </c>
      <c r="D113" s="143">
        <v>11.432</v>
      </c>
      <c r="E113" s="188">
        <v>11.707000000000001</v>
      </c>
      <c r="F113" s="189">
        <f t="shared" si="1"/>
        <v>0.27500000000000036</v>
      </c>
      <c r="G113" s="189"/>
      <c r="H113" s="190">
        <v>0</v>
      </c>
      <c r="I113" s="190">
        <v>0.27499836407108647</v>
      </c>
      <c r="J113" s="191"/>
      <c r="K113" s="30"/>
    </row>
    <row r="114" spans="1:11" s="17" customFormat="1" x14ac:dyDescent="0.25">
      <c r="A114" s="70">
        <v>303</v>
      </c>
      <c r="B114" s="27">
        <v>81500451</v>
      </c>
      <c r="C114" s="28">
        <v>76.900000000000006</v>
      </c>
      <c r="D114" s="143">
        <v>3.4980000000000002</v>
      </c>
      <c r="E114" s="188">
        <v>3.6829999999999998</v>
      </c>
      <c r="F114" s="189">
        <f t="shared" si="1"/>
        <v>0.18499999999999961</v>
      </c>
      <c r="G114" s="189"/>
      <c r="H114" s="190">
        <v>0</v>
      </c>
      <c r="I114" s="190">
        <v>0.18499706753068779</v>
      </c>
      <c r="J114" s="191"/>
      <c r="K114" s="30"/>
    </row>
    <row r="115" spans="1:11" s="17" customFormat="1" x14ac:dyDescent="0.25">
      <c r="A115" s="70">
        <v>304</v>
      </c>
      <c r="B115" s="192">
        <v>81500449</v>
      </c>
      <c r="C115" s="28">
        <v>77.400000000000006</v>
      </c>
      <c r="D115" s="143">
        <v>6.359</v>
      </c>
      <c r="E115" s="188">
        <v>6.4930000000000003</v>
      </c>
      <c r="F115" s="189">
        <f t="shared" si="1"/>
        <v>0.13400000000000034</v>
      </c>
      <c r="G115" s="189"/>
      <c r="H115" s="190">
        <v>0</v>
      </c>
      <c r="I115" s="190">
        <v>0.13399704846391797</v>
      </c>
      <c r="J115" s="191"/>
      <c r="K115" s="30"/>
    </row>
    <row r="116" spans="1:11" s="17" customFormat="1" x14ac:dyDescent="0.25">
      <c r="A116" s="74">
        <v>305</v>
      </c>
      <c r="B116" s="75">
        <v>81500452</v>
      </c>
      <c r="C116" s="76">
        <v>47.1</v>
      </c>
      <c r="D116" s="144">
        <v>1.2999999999999999E-2</v>
      </c>
      <c r="E116" s="193">
        <v>1.2999999999999999E-2</v>
      </c>
      <c r="F116" s="194">
        <f t="shared" si="1"/>
        <v>0</v>
      </c>
      <c r="G116" s="194">
        <v>1.2111428571428571</v>
      </c>
      <c r="H116" s="196"/>
      <c r="I116" s="196">
        <v>1.2111428571428571</v>
      </c>
      <c r="J116" s="195" t="s">
        <v>41</v>
      </c>
      <c r="K116" s="30"/>
    </row>
    <row r="117" spans="1:11" s="17" customFormat="1" x14ac:dyDescent="0.25">
      <c r="A117" s="74">
        <v>306</v>
      </c>
      <c r="B117" s="75">
        <v>81500534</v>
      </c>
      <c r="C117" s="76">
        <v>52.1</v>
      </c>
      <c r="D117" s="144">
        <v>4.4999999999999998E-2</v>
      </c>
      <c r="E117" s="193">
        <v>4.4999999999999998E-2</v>
      </c>
      <c r="F117" s="194">
        <f t="shared" si="1"/>
        <v>0</v>
      </c>
      <c r="G117" s="194">
        <v>1.3397142857142856</v>
      </c>
      <c r="H117" s="196"/>
      <c r="I117" s="196">
        <v>1.3397142857142856</v>
      </c>
      <c r="J117" s="195" t="s">
        <v>41</v>
      </c>
      <c r="K117" s="30"/>
    </row>
    <row r="118" spans="1:11" s="17" customFormat="1" x14ac:dyDescent="0.25">
      <c r="A118" s="70">
        <v>307</v>
      </c>
      <c r="B118" s="27">
        <v>81500539</v>
      </c>
      <c r="C118" s="28">
        <v>48.3</v>
      </c>
      <c r="D118" s="143">
        <v>10.204000000000001</v>
      </c>
      <c r="E118" s="188">
        <v>10.692</v>
      </c>
      <c r="F118" s="189">
        <f t="shared" si="1"/>
        <v>0.48799999999999955</v>
      </c>
      <c r="G118" s="189"/>
      <c r="H118" s="190">
        <v>0</v>
      </c>
      <c r="I118" s="190">
        <v>0.48799815814996367</v>
      </c>
      <c r="J118" s="191"/>
      <c r="K118" s="30"/>
    </row>
    <row r="119" spans="1:11" s="17" customFormat="1" x14ac:dyDescent="0.25">
      <c r="A119" s="70">
        <v>308</v>
      </c>
      <c r="B119" s="27">
        <v>81500530</v>
      </c>
      <c r="C119" s="28">
        <v>44.8</v>
      </c>
      <c r="D119" s="143">
        <v>4.6459999999999999</v>
      </c>
      <c r="E119" s="188">
        <v>5.1859999999999999</v>
      </c>
      <c r="F119" s="189">
        <f t="shared" si="1"/>
        <v>0.54</v>
      </c>
      <c r="G119" s="189"/>
      <c r="H119" s="190">
        <v>0</v>
      </c>
      <c r="I119" s="190">
        <v>0.53999829161735802</v>
      </c>
      <c r="J119" s="191"/>
      <c r="K119" s="30"/>
    </row>
    <row r="120" spans="1:11" s="17" customFormat="1" x14ac:dyDescent="0.25">
      <c r="A120" s="70">
        <v>309</v>
      </c>
      <c r="B120" s="27">
        <v>81500288</v>
      </c>
      <c r="C120" s="28">
        <v>64</v>
      </c>
      <c r="D120" s="143">
        <v>13.994999999999999</v>
      </c>
      <c r="E120" s="188">
        <v>14.318</v>
      </c>
      <c r="F120" s="189">
        <f t="shared" si="1"/>
        <v>0.3230000000000004</v>
      </c>
      <c r="G120" s="189"/>
      <c r="H120" s="190">
        <v>0</v>
      </c>
      <c r="I120" s="190">
        <v>0.322997559453369</v>
      </c>
      <c r="J120" s="191"/>
      <c r="K120" s="30"/>
    </row>
    <row r="121" spans="1:11" s="17" customFormat="1" x14ac:dyDescent="0.25">
      <c r="A121" s="74">
        <v>310</v>
      </c>
      <c r="B121" s="75">
        <v>81500537</v>
      </c>
      <c r="C121" s="76">
        <v>36.299999999999997</v>
      </c>
      <c r="D121" s="144">
        <v>0</v>
      </c>
      <c r="E121" s="144">
        <v>0</v>
      </c>
      <c r="F121" s="194">
        <f t="shared" si="1"/>
        <v>0</v>
      </c>
      <c r="G121" s="194">
        <v>0.93342857142857139</v>
      </c>
      <c r="H121" s="196"/>
      <c r="I121" s="196">
        <v>0.93342857142857139</v>
      </c>
      <c r="J121" s="195" t="s">
        <v>41</v>
      </c>
      <c r="K121" s="30"/>
    </row>
    <row r="122" spans="1:11" s="17" customFormat="1" x14ac:dyDescent="0.25">
      <c r="A122" s="70">
        <v>311</v>
      </c>
      <c r="B122" s="27">
        <v>81500538</v>
      </c>
      <c r="C122" s="28">
        <v>64.099999999999994</v>
      </c>
      <c r="D122" s="143">
        <v>21.571000000000002</v>
      </c>
      <c r="E122" s="188">
        <v>22.071999999999999</v>
      </c>
      <c r="F122" s="189">
        <f t="shared" si="1"/>
        <v>0.50099999999999767</v>
      </c>
      <c r="G122" s="189"/>
      <c r="H122" s="190">
        <v>0</v>
      </c>
      <c r="I122" s="190">
        <v>0.50099755564001214</v>
      </c>
      <c r="J122" s="191"/>
      <c r="K122" s="30"/>
    </row>
    <row r="123" spans="1:11" s="17" customFormat="1" x14ac:dyDescent="0.25">
      <c r="A123" s="70">
        <v>312</v>
      </c>
      <c r="B123" s="27">
        <v>81500540</v>
      </c>
      <c r="C123" s="28">
        <v>45.7</v>
      </c>
      <c r="D123" s="143">
        <v>6.5830000000000002</v>
      </c>
      <c r="E123" s="188">
        <v>6.6580000000000004</v>
      </c>
      <c r="F123" s="189">
        <f t="shared" si="1"/>
        <v>7.5000000000000178E-2</v>
      </c>
      <c r="G123" s="189"/>
      <c r="H123" s="190">
        <v>0</v>
      </c>
      <c r="I123" s="190">
        <v>7.4998257297171175E-2</v>
      </c>
      <c r="J123" s="191"/>
      <c r="K123" s="30"/>
    </row>
    <row r="124" spans="1:11" s="17" customFormat="1" x14ac:dyDescent="0.25">
      <c r="A124" s="70">
        <v>313</v>
      </c>
      <c r="B124" s="27">
        <v>81500285</v>
      </c>
      <c r="C124" s="28">
        <v>53.3</v>
      </c>
      <c r="D124" s="143">
        <v>11.263</v>
      </c>
      <c r="E124" s="188">
        <v>11.442</v>
      </c>
      <c r="F124" s="189">
        <f t="shared" si="1"/>
        <v>0.17900000000000027</v>
      </c>
      <c r="G124" s="189"/>
      <c r="H124" s="190">
        <v>0</v>
      </c>
      <c r="I124" s="190">
        <v>0.1789979674822588</v>
      </c>
      <c r="J124" s="143"/>
      <c r="K124" s="30"/>
    </row>
    <row r="125" spans="1:11" s="17" customFormat="1" x14ac:dyDescent="0.25">
      <c r="A125" s="70">
        <v>314</v>
      </c>
      <c r="B125" s="27">
        <v>81500527</v>
      </c>
      <c r="C125" s="28">
        <v>42.8</v>
      </c>
      <c r="D125" s="143">
        <v>7.4550000000000001</v>
      </c>
      <c r="E125" s="188">
        <v>7.4669999999999996</v>
      </c>
      <c r="F125" s="189">
        <f t="shared" si="1"/>
        <v>1.1999999999999567E-2</v>
      </c>
      <c r="G125" s="189"/>
      <c r="H125" s="190">
        <v>0</v>
      </c>
      <c r="I125" s="190">
        <v>1.1998367884439802E-2</v>
      </c>
      <c r="J125" s="191"/>
      <c r="K125" s="30"/>
    </row>
    <row r="126" spans="1:11" s="17" customFormat="1" x14ac:dyDescent="0.25">
      <c r="A126" s="70">
        <v>315</v>
      </c>
      <c r="B126" s="27">
        <v>81500522</v>
      </c>
      <c r="C126" s="28">
        <v>76.8</v>
      </c>
      <c r="D126" s="143">
        <v>18.881</v>
      </c>
      <c r="E126" s="188">
        <v>19.646000000000001</v>
      </c>
      <c r="F126" s="189">
        <f t="shared" si="1"/>
        <v>0.76500000000000057</v>
      </c>
      <c r="G126" s="189"/>
      <c r="H126" s="190">
        <v>0</v>
      </c>
      <c r="I126" s="190">
        <v>0.76499707134404282</v>
      </c>
      <c r="J126" s="191"/>
      <c r="K126" s="30"/>
    </row>
    <row r="127" spans="1:11" s="17" customFormat="1" x14ac:dyDescent="0.25">
      <c r="A127" s="70">
        <v>316</v>
      </c>
      <c r="B127" s="27">
        <v>81500521</v>
      </c>
      <c r="C127" s="28">
        <v>77.5</v>
      </c>
      <c r="D127" s="143">
        <v>14.182</v>
      </c>
      <c r="E127" s="188">
        <v>14.25</v>
      </c>
      <c r="F127" s="189">
        <f t="shared" si="1"/>
        <v>6.7999999999999616E-2</v>
      </c>
      <c r="G127" s="189"/>
      <c r="H127" s="190">
        <v>0</v>
      </c>
      <c r="I127" s="190">
        <v>6.7997044650563124E-2</v>
      </c>
      <c r="J127" s="191"/>
      <c r="K127" s="30"/>
    </row>
    <row r="128" spans="1:11" s="17" customFormat="1" x14ac:dyDescent="0.25">
      <c r="A128" s="70">
        <v>317</v>
      </c>
      <c r="B128" s="27">
        <v>81500526</v>
      </c>
      <c r="C128" s="28">
        <v>47.1</v>
      </c>
      <c r="D128" s="143">
        <v>6.2990000000000004</v>
      </c>
      <c r="E128" s="188">
        <v>6.5090000000000003</v>
      </c>
      <c r="F128" s="189">
        <f t="shared" si="1"/>
        <v>0.20999999999999996</v>
      </c>
      <c r="G128" s="189"/>
      <c r="H128" s="190">
        <v>0</v>
      </c>
      <c r="I128" s="190">
        <v>0.2099982039102134</v>
      </c>
      <c r="J128" s="191"/>
      <c r="K128" s="30"/>
    </row>
    <row r="129" spans="1:11" s="17" customFormat="1" x14ac:dyDescent="0.25">
      <c r="A129" s="70">
        <v>318</v>
      </c>
      <c r="B129" s="27">
        <v>81500286</v>
      </c>
      <c r="C129" s="28">
        <v>52.1</v>
      </c>
      <c r="D129" s="143">
        <v>9.02</v>
      </c>
      <c r="E129" s="188">
        <v>9.7159999999999993</v>
      </c>
      <c r="F129" s="189">
        <f t="shared" si="1"/>
        <v>0.69599999999999973</v>
      </c>
      <c r="G129" s="189"/>
      <c r="H129" s="190">
        <v>0</v>
      </c>
      <c r="I129" s="190">
        <v>0.69599801324250754</v>
      </c>
      <c r="J129" s="191"/>
      <c r="K129" s="30"/>
    </row>
    <row r="130" spans="1:11" s="17" customFormat="1" x14ac:dyDescent="0.25">
      <c r="A130" s="74">
        <v>319</v>
      </c>
      <c r="B130" s="75">
        <v>81500536</v>
      </c>
      <c r="C130" s="76">
        <v>48.2</v>
      </c>
      <c r="D130" s="144">
        <v>3.75</v>
      </c>
      <c r="E130" s="144">
        <v>3.75</v>
      </c>
      <c r="F130" s="194">
        <f t="shared" si="1"/>
        <v>0</v>
      </c>
      <c r="G130" s="194">
        <v>0.36399999999999999</v>
      </c>
      <c r="H130" s="196">
        <v>0</v>
      </c>
      <c r="I130" s="196">
        <v>0.36399816196331819</v>
      </c>
      <c r="J130" s="195" t="s">
        <v>40</v>
      </c>
      <c r="K130" s="30"/>
    </row>
    <row r="131" spans="1:11" s="17" customFormat="1" x14ac:dyDescent="0.25">
      <c r="A131" s="70">
        <v>320</v>
      </c>
      <c r="B131" s="27">
        <v>81500287</v>
      </c>
      <c r="C131" s="28">
        <v>44.8</v>
      </c>
      <c r="D131" s="143">
        <v>3.2090000000000001</v>
      </c>
      <c r="E131" s="143">
        <v>3.2090000000000001</v>
      </c>
      <c r="F131" s="189">
        <f t="shared" si="1"/>
        <v>0</v>
      </c>
      <c r="G131" s="189"/>
      <c r="H131" s="190">
        <v>0</v>
      </c>
      <c r="I131" s="190">
        <v>-1.7083826419966775E-6</v>
      </c>
      <c r="J131" s="191"/>
    </row>
    <row r="132" spans="1:11" s="17" customFormat="1" x14ac:dyDescent="0.25">
      <c r="A132" s="70">
        <v>321</v>
      </c>
      <c r="B132" s="27">
        <v>81500531</v>
      </c>
      <c r="C132" s="28">
        <v>63.7</v>
      </c>
      <c r="D132" s="143">
        <v>16.736000000000001</v>
      </c>
      <c r="E132" s="188">
        <v>17.327000000000002</v>
      </c>
      <c r="F132" s="189">
        <f t="shared" si="1"/>
        <v>0.59100000000000108</v>
      </c>
      <c r="G132" s="189"/>
      <c r="H132" s="190">
        <v>0</v>
      </c>
      <c r="I132" s="190">
        <v>0.59099757089343197</v>
      </c>
      <c r="J132" s="191"/>
      <c r="K132" s="30"/>
    </row>
    <row r="133" spans="1:11" s="17" customFormat="1" x14ac:dyDescent="0.25">
      <c r="A133" s="70">
        <v>322</v>
      </c>
      <c r="B133" s="27">
        <v>81500523</v>
      </c>
      <c r="C133" s="28">
        <v>36.5</v>
      </c>
      <c r="D133" s="143">
        <v>8.85</v>
      </c>
      <c r="E133" s="197">
        <v>8.86</v>
      </c>
      <c r="F133" s="189">
        <f t="shared" si="1"/>
        <v>9.9999999999997868E-3</v>
      </c>
      <c r="G133" s="189"/>
      <c r="H133" s="190">
        <v>0</v>
      </c>
      <c r="I133" s="190">
        <v>9.9986081257490526E-3</v>
      </c>
      <c r="J133" s="191"/>
      <c r="K133" s="30"/>
    </row>
    <row r="134" spans="1:11" s="17" customFormat="1" x14ac:dyDescent="0.25">
      <c r="A134" s="70">
        <v>323</v>
      </c>
      <c r="B134" s="27">
        <v>81500523</v>
      </c>
      <c r="C134" s="28">
        <v>64.5</v>
      </c>
      <c r="D134" s="143">
        <v>15.462999999999999</v>
      </c>
      <c r="E134" s="188">
        <v>15.574</v>
      </c>
      <c r="F134" s="189">
        <f t="shared" si="1"/>
        <v>0.11100000000000065</v>
      </c>
      <c r="G134" s="189"/>
      <c r="H134" s="190">
        <v>0</v>
      </c>
      <c r="I134" s="190">
        <v>0.11099754038659868</v>
      </c>
      <c r="J134" s="191"/>
      <c r="K134" s="30"/>
    </row>
    <row r="135" spans="1:11" s="17" customFormat="1" x14ac:dyDescent="0.25">
      <c r="A135" s="70">
        <v>324</v>
      </c>
      <c r="B135" s="27">
        <v>81500520</v>
      </c>
      <c r="C135" s="28">
        <v>45.5</v>
      </c>
      <c r="D135" s="143">
        <v>7.4080000000000004</v>
      </c>
      <c r="E135" s="188">
        <v>7.8479999999999999</v>
      </c>
      <c r="F135" s="189">
        <f t="shared" si="1"/>
        <v>0.4399999999999995</v>
      </c>
      <c r="G135" s="189"/>
      <c r="H135" s="190">
        <v>0</v>
      </c>
      <c r="I135" s="190">
        <v>0.43999826492387872</v>
      </c>
      <c r="J135" s="191"/>
      <c r="K135" s="30"/>
    </row>
    <row r="136" spans="1:11" s="17" customFormat="1" x14ac:dyDescent="0.25">
      <c r="A136" s="70">
        <v>325</v>
      </c>
      <c r="B136" s="27">
        <v>81500446</v>
      </c>
      <c r="C136" s="28">
        <v>52.9</v>
      </c>
      <c r="D136" s="143">
        <v>9.3000000000000007</v>
      </c>
      <c r="E136" s="188">
        <v>9.4890000000000008</v>
      </c>
      <c r="F136" s="189">
        <f t="shared" si="1"/>
        <v>0.18900000000000006</v>
      </c>
      <c r="G136" s="189"/>
      <c r="H136" s="190">
        <v>0</v>
      </c>
      <c r="I136" s="190">
        <v>0.18899798273567503</v>
      </c>
      <c r="J136" s="191"/>
      <c r="K136" s="30"/>
    </row>
    <row r="137" spans="1:11" s="17" customFormat="1" x14ac:dyDescent="0.25">
      <c r="A137" s="70">
        <v>326</v>
      </c>
      <c r="B137" s="27">
        <v>81500454</v>
      </c>
      <c r="C137" s="28">
        <v>42.8</v>
      </c>
      <c r="D137" s="143">
        <v>17.823</v>
      </c>
      <c r="E137" s="188">
        <v>18.454999999999998</v>
      </c>
      <c r="F137" s="189">
        <f t="shared" si="1"/>
        <v>0.6319999999999979</v>
      </c>
      <c r="G137" s="189"/>
      <c r="H137" s="190">
        <v>0</v>
      </c>
      <c r="I137" s="190">
        <v>0.63199836788443808</v>
      </c>
      <c r="J137" s="191"/>
      <c r="K137" s="30"/>
    </row>
    <row r="138" spans="1:11" s="17" customFormat="1" x14ac:dyDescent="0.25">
      <c r="A138" s="70">
        <v>327</v>
      </c>
      <c r="B138" s="27">
        <v>81500447</v>
      </c>
      <c r="C138" s="28">
        <v>77.2</v>
      </c>
      <c r="D138" s="143">
        <v>13.439</v>
      </c>
      <c r="E138" s="197">
        <v>13.442</v>
      </c>
      <c r="F138" s="189">
        <f t="shared" si="1"/>
        <v>3.0000000000001137E-3</v>
      </c>
      <c r="G138" s="189"/>
      <c r="H138" s="190">
        <v>0</v>
      </c>
      <c r="I138" s="190">
        <v>2.9970560906259587E-3</v>
      </c>
      <c r="J138" s="191"/>
      <c r="K138" s="30"/>
    </row>
    <row r="139" spans="1:11" s="17" customFormat="1" x14ac:dyDescent="0.25">
      <c r="A139" s="70">
        <v>328</v>
      </c>
      <c r="B139" s="27">
        <v>81500455</v>
      </c>
      <c r="C139" s="28">
        <v>77.8</v>
      </c>
      <c r="D139" s="143">
        <v>9.7620000000000005</v>
      </c>
      <c r="E139" s="188">
        <v>9.8379999999999992</v>
      </c>
      <c r="F139" s="189">
        <f t="shared" si="1"/>
        <v>7.5999999999998735E-2</v>
      </c>
      <c r="G139" s="189"/>
      <c r="H139" s="190">
        <v>0</v>
      </c>
      <c r="I139" s="190">
        <v>7.5997033210499915E-2</v>
      </c>
      <c r="J139" s="191"/>
      <c r="K139" s="30"/>
    </row>
    <row r="140" spans="1:11" s="17" customFormat="1" x14ac:dyDescent="0.25">
      <c r="A140" s="70">
        <v>329</v>
      </c>
      <c r="B140" s="27">
        <v>81500453</v>
      </c>
      <c r="C140" s="28">
        <v>47</v>
      </c>
      <c r="D140" s="143">
        <v>10.762</v>
      </c>
      <c r="E140" s="188">
        <v>11.077</v>
      </c>
      <c r="F140" s="189">
        <f t="shared" si="1"/>
        <v>0.3149999999999995</v>
      </c>
      <c r="G140" s="189"/>
      <c r="H140" s="190">
        <v>0</v>
      </c>
      <c r="I140" s="190">
        <v>0.31499820772356707</v>
      </c>
      <c r="J140" s="191"/>
      <c r="K140" s="30"/>
    </row>
    <row r="141" spans="1:11" s="17" customFormat="1" x14ac:dyDescent="0.25">
      <c r="A141" s="70">
        <v>330</v>
      </c>
      <c r="B141" s="27">
        <v>81500445</v>
      </c>
      <c r="C141" s="28">
        <v>52.1</v>
      </c>
      <c r="D141" s="143">
        <v>1.5369999999999999</v>
      </c>
      <c r="E141" s="188">
        <v>1.57</v>
      </c>
      <c r="F141" s="189">
        <f t="shared" si="1"/>
        <v>3.300000000000014E-2</v>
      </c>
      <c r="G141" s="190"/>
      <c r="H141" s="190">
        <v>0</v>
      </c>
      <c r="I141" s="190">
        <v>3.2998013242507999E-2</v>
      </c>
      <c r="J141" s="191"/>
      <c r="K141" s="30"/>
    </row>
    <row r="142" spans="1:11" s="17" customFormat="1" x14ac:dyDescent="0.25">
      <c r="A142" s="70">
        <v>331</v>
      </c>
      <c r="B142" s="27">
        <v>81500440</v>
      </c>
      <c r="C142" s="28">
        <v>48.3</v>
      </c>
      <c r="D142" s="143">
        <v>5.5030000000000001</v>
      </c>
      <c r="E142" s="188">
        <v>5.556</v>
      </c>
      <c r="F142" s="189">
        <f t="shared" si="1"/>
        <v>5.2999999999999936E-2</v>
      </c>
      <c r="G142" s="189"/>
      <c r="H142" s="190">
        <v>0</v>
      </c>
      <c r="I142" s="190">
        <v>5.2998158149964031E-2</v>
      </c>
      <c r="J142" s="191"/>
      <c r="K142" s="30"/>
    </row>
    <row r="143" spans="1:11" s="17" customFormat="1" x14ac:dyDescent="0.25">
      <c r="A143" s="70">
        <v>332</v>
      </c>
      <c r="B143" s="27">
        <v>81500442</v>
      </c>
      <c r="C143" s="28">
        <v>45</v>
      </c>
      <c r="D143" s="143">
        <v>14.614000000000001</v>
      </c>
      <c r="E143" s="188">
        <v>15.065</v>
      </c>
      <c r="F143" s="189">
        <f t="shared" si="1"/>
        <v>0.45099999999999874</v>
      </c>
      <c r="G143" s="189"/>
      <c r="H143" s="190">
        <v>0</v>
      </c>
      <c r="I143" s="190">
        <v>0.45099828399064851</v>
      </c>
      <c r="J143" s="191"/>
      <c r="K143" s="30"/>
    </row>
    <row r="144" spans="1:11" s="17" customFormat="1" x14ac:dyDescent="0.25">
      <c r="A144" s="70">
        <v>333</v>
      </c>
      <c r="B144" s="27">
        <v>81500441</v>
      </c>
      <c r="C144" s="28">
        <v>64.400000000000006</v>
      </c>
      <c r="D144" s="143">
        <v>15.938000000000001</v>
      </c>
      <c r="E144" s="197">
        <v>15.942</v>
      </c>
      <c r="F144" s="189">
        <f t="shared" si="1"/>
        <v>3.9999999999995595E-3</v>
      </c>
      <c r="G144" s="189"/>
      <c r="H144" s="190">
        <v>0</v>
      </c>
      <c r="I144" s="190">
        <v>3.9975441999516893E-3</v>
      </c>
      <c r="J144" s="191"/>
      <c r="K144" s="30"/>
    </row>
    <row r="145" spans="1:11" s="17" customFormat="1" x14ac:dyDescent="0.25">
      <c r="A145" s="70">
        <v>334</v>
      </c>
      <c r="B145" s="27">
        <v>81500443</v>
      </c>
      <c r="C145" s="28">
        <v>35.9</v>
      </c>
      <c r="D145" s="143">
        <v>4.3079999999999998</v>
      </c>
      <c r="E145" s="188">
        <v>4.5679999999999996</v>
      </c>
      <c r="F145" s="189">
        <f t="shared" ref="F145:F208" si="2">E145-D145</f>
        <v>0.25999999999999979</v>
      </c>
      <c r="G145" s="189"/>
      <c r="H145" s="190">
        <v>0</v>
      </c>
      <c r="I145" s="190">
        <v>0.25999863100587373</v>
      </c>
      <c r="J145" s="191"/>
      <c r="K145" s="30"/>
    </row>
    <row r="146" spans="1:11" s="17" customFormat="1" x14ac:dyDescent="0.25">
      <c r="A146" s="74">
        <v>335</v>
      </c>
      <c r="B146" s="75">
        <v>81500444</v>
      </c>
      <c r="C146" s="76">
        <v>64.5</v>
      </c>
      <c r="D146" s="144">
        <v>2.5419999999999998</v>
      </c>
      <c r="E146" s="193">
        <v>2.5419999999999998</v>
      </c>
      <c r="F146" s="194">
        <f t="shared" si="2"/>
        <v>0</v>
      </c>
      <c r="G146" s="194">
        <v>0.14899999999999999</v>
      </c>
      <c r="H146" s="196">
        <v>0</v>
      </c>
      <c r="I146" s="196">
        <v>0.14899754038659802</v>
      </c>
      <c r="J146" s="195" t="s">
        <v>40</v>
      </c>
      <c r="K146" s="30"/>
    </row>
    <row r="147" spans="1:11" s="17" customFormat="1" x14ac:dyDescent="0.25">
      <c r="A147" s="70">
        <v>336</v>
      </c>
      <c r="B147" s="27">
        <v>81500450</v>
      </c>
      <c r="C147" s="28">
        <v>45.6</v>
      </c>
      <c r="D147" s="143">
        <v>13.946</v>
      </c>
      <c r="E147" s="188">
        <v>14.260999999999999</v>
      </c>
      <c r="F147" s="189">
        <f t="shared" si="2"/>
        <v>0.3149999999999995</v>
      </c>
      <c r="G147" s="189"/>
      <c r="H147" s="190">
        <v>0</v>
      </c>
      <c r="I147" s="190">
        <v>0.31499826111052459</v>
      </c>
      <c r="J147" s="191"/>
      <c r="K147" s="30"/>
    </row>
    <row r="148" spans="1:11" s="17" customFormat="1" x14ac:dyDescent="0.25">
      <c r="A148" s="70">
        <v>337</v>
      </c>
      <c r="B148" s="27">
        <v>81500430</v>
      </c>
      <c r="C148" s="28">
        <v>53</v>
      </c>
      <c r="D148" s="143">
        <v>10.558999999999999</v>
      </c>
      <c r="E148" s="188">
        <v>10.972</v>
      </c>
      <c r="F148" s="189">
        <f t="shared" si="2"/>
        <v>0.41300000000000026</v>
      </c>
      <c r="G148" s="189"/>
      <c r="H148" s="190">
        <v>0</v>
      </c>
      <c r="I148" s="190">
        <v>0.4129979789223211</v>
      </c>
      <c r="J148" s="191"/>
      <c r="K148" s="30"/>
    </row>
    <row r="149" spans="1:11" s="17" customFormat="1" x14ac:dyDescent="0.25">
      <c r="A149" s="70">
        <v>338</v>
      </c>
      <c r="B149" s="27">
        <v>81500498</v>
      </c>
      <c r="C149" s="28">
        <v>43</v>
      </c>
      <c r="D149" s="143">
        <v>0.121</v>
      </c>
      <c r="E149" s="188">
        <v>0.19500000000000001</v>
      </c>
      <c r="F149" s="189">
        <f t="shared" si="2"/>
        <v>7.400000000000001E-2</v>
      </c>
      <c r="G149" s="189"/>
      <c r="H149" s="190">
        <v>0</v>
      </c>
      <c r="I149" s="190">
        <v>7.3998360257732015E-2</v>
      </c>
      <c r="J149" s="191"/>
    </row>
    <row r="150" spans="1:11" s="17" customFormat="1" x14ac:dyDescent="0.25">
      <c r="A150" s="70">
        <v>339</v>
      </c>
      <c r="B150" s="27">
        <v>81500492</v>
      </c>
      <c r="C150" s="28">
        <v>77.599999999999994</v>
      </c>
      <c r="D150" s="143">
        <v>16.664000000000001</v>
      </c>
      <c r="E150" s="188">
        <v>17.097000000000001</v>
      </c>
      <c r="F150" s="189">
        <f t="shared" si="2"/>
        <v>0.43299999999999983</v>
      </c>
      <c r="G150" s="189"/>
      <c r="H150" s="190">
        <v>0</v>
      </c>
      <c r="I150" s="190">
        <v>0.43299704083720925</v>
      </c>
      <c r="J150" s="191"/>
      <c r="K150" s="30"/>
    </row>
    <row r="151" spans="1:11" s="17" customFormat="1" x14ac:dyDescent="0.25">
      <c r="A151" s="70">
        <v>340</v>
      </c>
      <c r="B151" s="27">
        <v>81500502</v>
      </c>
      <c r="C151" s="28">
        <v>77.599999999999994</v>
      </c>
      <c r="D151" s="143">
        <v>24.213999999999999</v>
      </c>
      <c r="E151" s="188">
        <v>24.713999999999999</v>
      </c>
      <c r="F151" s="189">
        <f t="shared" si="2"/>
        <v>0.5</v>
      </c>
      <c r="G151" s="189"/>
      <c r="H151" s="190">
        <v>0</v>
      </c>
      <c r="I151" s="190">
        <v>0.49999704083720942</v>
      </c>
      <c r="J151" s="191"/>
      <c r="K151" s="30"/>
    </row>
    <row r="152" spans="1:11" s="17" customFormat="1" x14ac:dyDescent="0.25">
      <c r="A152" s="70">
        <v>341</v>
      </c>
      <c r="B152" s="27">
        <v>81500503</v>
      </c>
      <c r="C152" s="28">
        <v>47.3</v>
      </c>
      <c r="D152" s="143">
        <v>8.15</v>
      </c>
      <c r="E152" s="188">
        <v>8.5050000000000008</v>
      </c>
      <c r="F152" s="189">
        <f t="shared" si="2"/>
        <v>0.35500000000000043</v>
      </c>
      <c r="G152" s="189"/>
      <c r="H152" s="190">
        <v>0</v>
      </c>
      <c r="I152" s="190">
        <v>0.35499819628350565</v>
      </c>
      <c r="J152" s="191"/>
      <c r="K152" s="30"/>
    </row>
    <row r="153" spans="1:11" s="17" customFormat="1" x14ac:dyDescent="0.25">
      <c r="A153" s="74">
        <v>342</v>
      </c>
      <c r="B153" s="75">
        <v>81500437</v>
      </c>
      <c r="C153" s="76">
        <v>51.9</v>
      </c>
      <c r="D153" s="144">
        <v>1.254</v>
      </c>
      <c r="E153" s="193">
        <v>1.254</v>
      </c>
      <c r="F153" s="194">
        <f t="shared" si="2"/>
        <v>0</v>
      </c>
      <c r="G153" s="194">
        <v>7.2999999999999995E-2</v>
      </c>
      <c r="H153" s="196">
        <v>0</v>
      </c>
      <c r="I153" s="196">
        <v>7.2998020869216071E-2</v>
      </c>
      <c r="J153" s="195" t="s">
        <v>40</v>
      </c>
      <c r="K153" s="30"/>
    </row>
    <row r="154" spans="1:11" s="17" customFormat="1" x14ac:dyDescent="0.25">
      <c r="A154" s="70">
        <v>343</v>
      </c>
      <c r="B154" s="27">
        <v>81500429</v>
      </c>
      <c r="C154" s="28">
        <v>48</v>
      </c>
      <c r="D154" s="143">
        <v>5.1509999999999998</v>
      </c>
      <c r="E154" s="188">
        <v>5.2149999999999999</v>
      </c>
      <c r="F154" s="189">
        <f t="shared" si="2"/>
        <v>6.4000000000000057E-2</v>
      </c>
      <c r="G154" s="189"/>
      <c r="H154" s="190">
        <v>0</v>
      </c>
      <c r="I154" s="190">
        <v>6.3998169590026494E-2</v>
      </c>
      <c r="J154" s="191"/>
      <c r="K154" s="30"/>
    </row>
    <row r="155" spans="1:11" s="17" customFormat="1" x14ac:dyDescent="0.25">
      <c r="A155" s="74">
        <v>344</v>
      </c>
      <c r="B155" s="75">
        <v>81500439</v>
      </c>
      <c r="C155" s="76">
        <v>45</v>
      </c>
      <c r="D155" s="144">
        <v>2.524</v>
      </c>
      <c r="E155" s="193">
        <v>2.5259999999999998</v>
      </c>
      <c r="F155" s="194"/>
      <c r="G155" s="194">
        <v>1.157142857142857</v>
      </c>
      <c r="H155" s="196"/>
      <c r="I155" s="196">
        <v>1.157142857142857</v>
      </c>
      <c r="J155" s="195" t="s">
        <v>41</v>
      </c>
      <c r="K155" s="30"/>
    </row>
    <row r="156" spans="1:11" s="17" customFormat="1" x14ac:dyDescent="0.25">
      <c r="A156" s="70">
        <v>345</v>
      </c>
      <c r="B156" s="27">
        <v>81500496</v>
      </c>
      <c r="C156" s="28">
        <v>64.099999999999994</v>
      </c>
      <c r="D156" s="143">
        <v>7.7560000000000002</v>
      </c>
      <c r="E156" s="188">
        <v>7.9059999999999997</v>
      </c>
      <c r="F156" s="189">
        <f t="shared" si="2"/>
        <v>0.14999999999999947</v>
      </c>
      <c r="G156" s="189"/>
      <c r="H156" s="190">
        <v>0</v>
      </c>
      <c r="I156" s="190">
        <v>0.14999755564001394</v>
      </c>
      <c r="J156" s="191"/>
      <c r="K156" s="30"/>
    </row>
    <row r="157" spans="1:11" s="17" customFormat="1" x14ac:dyDescent="0.25">
      <c r="A157" s="70">
        <v>346</v>
      </c>
      <c r="B157" s="80">
        <v>81500500</v>
      </c>
      <c r="C157" s="28">
        <v>36.1</v>
      </c>
      <c r="D157" s="143">
        <v>6.6429999999999998</v>
      </c>
      <c r="E157" s="188">
        <v>6.7320000000000002</v>
      </c>
      <c r="F157" s="189">
        <f t="shared" si="2"/>
        <v>8.9000000000000412E-2</v>
      </c>
      <c r="G157" s="189"/>
      <c r="H157" s="190">
        <v>0</v>
      </c>
      <c r="I157" s="190">
        <v>8.8998623379166128E-2</v>
      </c>
      <c r="J157" s="191"/>
      <c r="K157" s="30"/>
    </row>
    <row r="158" spans="1:11" s="17" customFormat="1" x14ac:dyDescent="0.25">
      <c r="A158" s="70">
        <v>347</v>
      </c>
      <c r="B158" s="80">
        <v>81500501</v>
      </c>
      <c r="C158" s="28">
        <v>64.8</v>
      </c>
      <c r="D158" s="143">
        <v>10.537000000000001</v>
      </c>
      <c r="E158" s="188">
        <v>11.061999999999999</v>
      </c>
      <c r="F158" s="189">
        <f t="shared" si="2"/>
        <v>0.52499999999999858</v>
      </c>
      <c r="G158" s="189"/>
      <c r="H158" s="190">
        <v>0</v>
      </c>
      <c r="I158" s="190">
        <v>0.52499752894653429</v>
      </c>
      <c r="J158" s="191"/>
      <c r="K158" s="30"/>
    </row>
    <row r="159" spans="1:11" s="17" customFormat="1" x14ac:dyDescent="0.25">
      <c r="A159" s="70">
        <v>348</v>
      </c>
      <c r="B159" s="80">
        <v>81500497</v>
      </c>
      <c r="C159" s="28">
        <v>45.6</v>
      </c>
      <c r="D159" s="143">
        <v>18.399000000000001</v>
      </c>
      <c r="E159" s="188">
        <v>18.992999999999999</v>
      </c>
      <c r="F159" s="189">
        <f t="shared" si="2"/>
        <v>0.59399999999999764</v>
      </c>
      <c r="G159" s="189"/>
      <c r="H159" s="190">
        <v>0</v>
      </c>
      <c r="I159" s="190">
        <v>0.59399826111052278</v>
      </c>
      <c r="J159" s="191"/>
      <c r="K159" s="30"/>
    </row>
    <row r="160" spans="1:11" s="17" customFormat="1" x14ac:dyDescent="0.25">
      <c r="A160" s="70">
        <v>349</v>
      </c>
      <c r="B160" s="80">
        <v>81500490</v>
      </c>
      <c r="C160" s="28">
        <v>53.1</v>
      </c>
      <c r="D160" s="143">
        <v>7.649</v>
      </c>
      <c r="E160" s="188">
        <v>7.6630000000000003</v>
      </c>
      <c r="F160" s="189">
        <f t="shared" si="2"/>
        <v>1.4000000000000234E-2</v>
      </c>
      <c r="G160" s="189"/>
      <c r="H160" s="190">
        <v>0</v>
      </c>
      <c r="I160" s="190">
        <v>1.3997975108966975E-2</v>
      </c>
      <c r="J160" s="191"/>
      <c r="K160" s="30"/>
    </row>
    <row r="161" spans="1:11" s="17" customFormat="1" x14ac:dyDescent="0.25">
      <c r="A161" s="70">
        <v>350</v>
      </c>
      <c r="B161" s="80">
        <v>81500495</v>
      </c>
      <c r="C161" s="28">
        <v>42.9</v>
      </c>
      <c r="D161" s="143">
        <v>15.256</v>
      </c>
      <c r="E161" s="188">
        <v>15.795</v>
      </c>
      <c r="F161" s="189">
        <f t="shared" si="2"/>
        <v>0.5389999999999997</v>
      </c>
      <c r="G161" s="189"/>
      <c r="H161" s="190">
        <v>0</v>
      </c>
      <c r="I161" s="190">
        <v>0.53899836407108581</v>
      </c>
      <c r="J161" s="191"/>
      <c r="K161" s="30"/>
    </row>
    <row r="162" spans="1:11" s="17" customFormat="1" x14ac:dyDescent="0.25">
      <c r="A162" s="70">
        <v>351</v>
      </c>
      <c r="B162" s="80">
        <v>81500494</v>
      </c>
      <c r="C162" s="28">
        <v>77.5</v>
      </c>
      <c r="D162" s="143">
        <v>22.151</v>
      </c>
      <c r="E162" s="188">
        <v>22.6</v>
      </c>
      <c r="F162" s="189">
        <f t="shared" si="2"/>
        <v>0.44900000000000162</v>
      </c>
      <c r="G162" s="189"/>
      <c r="H162" s="190">
        <v>0</v>
      </c>
      <c r="I162" s="190">
        <v>0.44899704465056511</v>
      </c>
      <c r="J162" s="191"/>
      <c r="K162" s="30"/>
    </row>
    <row r="163" spans="1:11" s="17" customFormat="1" x14ac:dyDescent="0.25">
      <c r="A163" s="70">
        <v>352</v>
      </c>
      <c r="B163" s="27">
        <v>81500491</v>
      </c>
      <c r="C163" s="28">
        <v>77.8</v>
      </c>
      <c r="D163" s="143">
        <v>6.1230000000000002</v>
      </c>
      <c r="E163" s="188">
        <v>6.1630000000000003</v>
      </c>
      <c r="F163" s="189">
        <f t="shared" si="2"/>
        <v>4.0000000000000036E-2</v>
      </c>
      <c r="G163" s="189"/>
      <c r="H163" s="190">
        <v>0</v>
      </c>
      <c r="I163" s="190">
        <v>3.9997033210501208E-2</v>
      </c>
      <c r="J163" s="191"/>
      <c r="K163" s="30"/>
    </row>
    <row r="164" spans="1:11" s="17" customFormat="1" x14ac:dyDescent="0.25">
      <c r="A164" s="70">
        <v>353</v>
      </c>
      <c r="B164" s="27">
        <v>81500489</v>
      </c>
      <c r="C164" s="28">
        <v>46.7</v>
      </c>
      <c r="D164" s="143">
        <v>9.5540000000000003</v>
      </c>
      <c r="E164" s="188">
        <v>9.7210000000000001</v>
      </c>
      <c r="F164" s="189">
        <f t="shared" si="2"/>
        <v>0.16699999999999982</v>
      </c>
      <c r="G164" s="189"/>
      <c r="H164" s="190">
        <v>0</v>
      </c>
      <c r="I164" s="190">
        <v>0.1669982191636297</v>
      </c>
      <c r="J164" s="191"/>
      <c r="K164" s="30"/>
    </row>
    <row r="165" spans="1:11" s="17" customFormat="1" x14ac:dyDescent="0.25">
      <c r="A165" s="70">
        <v>354</v>
      </c>
      <c r="B165" s="27">
        <v>81500488</v>
      </c>
      <c r="C165" s="28">
        <v>51.9</v>
      </c>
      <c r="D165" s="143">
        <v>7.258</v>
      </c>
      <c r="E165" s="188">
        <v>7.3360000000000003</v>
      </c>
      <c r="F165" s="189">
        <f t="shared" si="2"/>
        <v>7.8000000000000291E-2</v>
      </c>
      <c r="G165" s="189"/>
      <c r="H165" s="190">
        <v>0</v>
      </c>
      <c r="I165" s="190">
        <v>7.7998020869216367E-2</v>
      </c>
      <c r="J165" s="191"/>
      <c r="K165" s="30"/>
    </row>
    <row r="166" spans="1:11" s="17" customFormat="1" x14ac:dyDescent="0.25">
      <c r="A166" s="70">
        <v>355</v>
      </c>
      <c r="B166" s="27">
        <v>81500499</v>
      </c>
      <c r="C166" s="28">
        <v>48</v>
      </c>
      <c r="D166" s="143">
        <v>3.556</v>
      </c>
      <c r="E166" s="188">
        <v>3.613</v>
      </c>
      <c r="F166" s="189">
        <f t="shared" si="2"/>
        <v>5.699999999999994E-2</v>
      </c>
      <c r="G166" s="189"/>
      <c r="H166" s="190">
        <v>0</v>
      </c>
      <c r="I166" s="190">
        <v>5.6998169590026369E-2</v>
      </c>
      <c r="J166" s="191"/>
      <c r="K166" s="30"/>
    </row>
    <row r="167" spans="1:11" s="17" customFormat="1" x14ac:dyDescent="0.25">
      <c r="A167" s="70">
        <v>356</v>
      </c>
      <c r="B167" s="27">
        <v>81500493</v>
      </c>
      <c r="C167" s="28">
        <v>44.8</v>
      </c>
      <c r="D167" s="143">
        <v>3.8959999999999999</v>
      </c>
      <c r="E167" s="188">
        <v>3.9729999999999999</v>
      </c>
      <c r="F167" s="189">
        <f t="shared" si="2"/>
        <v>7.6999999999999957E-2</v>
      </c>
      <c r="G167" s="189"/>
      <c r="H167" s="190">
        <v>0</v>
      </c>
      <c r="I167" s="190">
        <v>7.6998291617357967E-2</v>
      </c>
      <c r="J167" s="191"/>
      <c r="K167" s="30"/>
    </row>
    <row r="168" spans="1:11" s="17" customFormat="1" x14ac:dyDescent="0.25">
      <c r="A168" s="70">
        <v>357</v>
      </c>
      <c r="B168" s="27">
        <v>81500434</v>
      </c>
      <c r="C168" s="28">
        <v>64.2</v>
      </c>
      <c r="D168" s="143">
        <v>10.8</v>
      </c>
      <c r="E168" s="188">
        <v>11.114000000000001</v>
      </c>
      <c r="F168" s="189">
        <f t="shared" si="2"/>
        <v>0.31400000000000006</v>
      </c>
      <c r="G168" s="189"/>
      <c r="H168" s="190">
        <v>0</v>
      </c>
      <c r="I168" s="190">
        <v>0.31399755182666039</v>
      </c>
      <c r="J168" s="191"/>
      <c r="K168" s="30"/>
    </row>
    <row r="169" spans="1:11" s="17" customFormat="1" x14ac:dyDescent="0.25">
      <c r="A169" s="74">
        <v>358</v>
      </c>
      <c r="B169" s="75">
        <v>81500436</v>
      </c>
      <c r="C169" s="76">
        <v>36.1</v>
      </c>
      <c r="D169" s="144">
        <v>2.2250000000000001</v>
      </c>
      <c r="E169" s="193">
        <v>2.2250000000000001</v>
      </c>
      <c r="F169" s="194">
        <f t="shared" si="2"/>
        <v>0</v>
      </c>
      <c r="G169" s="194">
        <v>0.92828571428571427</v>
      </c>
      <c r="H169" s="196"/>
      <c r="I169" s="196">
        <v>0.92828571428571427</v>
      </c>
      <c r="J169" s="195" t="s">
        <v>41</v>
      </c>
      <c r="K169" s="30"/>
    </row>
    <row r="170" spans="1:11" s="17" customFormat="1" x14ac:dyDescent="0.25">
      <c r="A170" s="70">
        <v>359</v>
      </c>
      <c r="B170" s="27">
        <v>81500431</v>
      </c>
      <c r="C170" s="28">
        <v>64.7</v>
      </c>
      <c r="D170" s="143">
        <v>10.558999999999999</v>
      </c>
      <c r="E170" s="188">
        <v>10.833</v>
      </c>
      <c r="F170" s="189">
        <f t="shared" si="2"/>
        <v>0.27400000000000091</v>
      </c>
      <c r="G170" s="189"/>
      <c r="H170" s="190">
        <v>0</v>
      </c>
      <c r="I170" s="190">
        <v>0.27399753275989069</v>
      </c>
      <c r="J170" s="191"/>
      <c r="K170" s="30"/>
    </row>
    <row r="171" spans="1:11" s="17" customFormat="1" x14ac:dyDescent="0.25">
      <c r="A171" s="70">
        <v>360</v>
      </c>
      <c r="B171" s="27">
        <v>81500425</v>
      </c>
      <c r="C171" s="28">
        <v>45.5</v>
      </c>
      <c r="D171" s="143">
        <v>12.414</v>
      </c>
      <c r="E171" s="188">
        <v>13.045</v>
      </c>
      <c r="F171" s="189">
        <f t="shared" si="2"/>
        <v>0.63100000000000023</v>
      </c>
      <c r="G171" s="189"/>
      <c r="H171" s="190">
        <v>0</v>
      </c>
      <c r="I171" s="190">
        <v>0.63099826492387945</v>
      </c>
      <c r="J171" s="191"/>
      <c r="K171" s="30"/>
    </row>
    <row r="172" spans="1:11" s="17" customFormat="1" x14ac:dyDescent="0.25">
      <c r="A172" s="70">
        <v>361</v>
      </c>
      <c r="B172" s="27">
        <v>81500470</v>
      </c>
      <c r="C172" s="28">
        <v>53.2</v>
      </c>
      <c r="D172" s="143">
        <v>0.53900000000000003</v>
      </c>
      <c r="E172" s="188">
        <v>0.65300000000000002</v>
      </c>
      <c r="F172" s="189">
        <f t="shared" si="2"/>
        <v>0.11399999999999999</v>
      </c>
      <c r="G172" s="190"/>
      <c r="H172" s="190">
        <v>0</v>
      </c>
      <c r="I172" s="190">
        <v>0.11399797129561262</v>
      </c>
      <c r="J172" s="191"/>
      <c r="K172" s="30"/>
    </row>
    <row r="173" spans="1:11" s="17" customFormat="1" x14ac:dyDescent="0.25">
      <c r="A173" s="70">
        <v>362</v>
      </c>
      <c r="B173" s="27">
        <v>81500461</v>
      </c>
      <c r="C173" s="28">
        <v>42.9</v>
      </c>
      <c r="D173" s="143">
        <v>12.763999999999999</v>
      </c>
      <c r="E173" s="188">
        <v>12.859</v>
      </c>
      <c r="F173" s="189">
        <f t="shared" si="2"/>
        <v>9.5000000000000639E-2</v>
      </c>
      <c r="G173" s="189"/>
      <c r="H173" s="190">
        <v>0</v>
      </c>
      <c r="I173" s="190">
        <v>9.4998364071086763E-2</v>
      </c>
      <c r="J173" s="191"/>
      <c r="K173" s="30"/>
    </row>
    <row r="174" spans="1:11" s="17" customFormat="1" x14ac:dyDescent="0.25">
      <c r="A174" s="74">
        <v>363</v>
      </c>
      <c r="B174" s="75">
        <v>81500469</v>
      </c>
      <c r="C174" s="76">
        <v>78.2</v>
      </c>
      <c r="D174" s="144">
        <v>5.6630000000000003</v>
      </c>
      <c r="E174" s="193">
        <v>5.6630000000000003</v>
      </c>
      <c r="F174" s="194">
        <f t="shared" si="2"/>
        <v>0</v>
      </c>
      <c r="G174" s="195">
        <v>0.54400000000000004</v>
      </c>
      <c r="H174" s="196">
        <v>0</v>
      </c>
      <c r="I174" s="196">
        <v>0.54399701795708477</v>
      </c>
      <c r="J174" s="195" t="s">
        <v>40</v>
      </c>
      <c r="K174" s="30"/>
    </row>
    <row r="175" spans="1:11" s="17" customFormat="1" x14ac:dyDescent="0.25">
      <c r="A175" s="70">
        <v>364</v>
      </c>
      <c r="B175" s="27">
        <v>81500464</v>
      </c>
      <c r="C175" s="28">
        <v>77.7</v>
      </c>
      <c r="D175" s="143">
        <v>2.3340000000000001</v>
      </c>
      <c r="E175" s="188">
        <v>2.3439999999999999</v>
      </c>
      <c r="F175" s="189">
        <f t="shared" si="2"/>
        <v>9.9999999999997868E-3</v>
      </c>
      <c r="G175" s="189"/>
      <c r="H175" s="190">
        <v>0</v>
      </c>
      <c r="I175" s="190">
        <v>9.9970370238550745E-3</v>
      </c>
      <c r="J175" s="191"/>
      <c r="K175" s="30"/>
    </row>
    <row r="176" spans="1:11" s="17" customFormat="1" x14ac:dyDescent="0.25">
      <c r="A176" s="70">
        <v>365</v>
      </c>
      <c r="B176" s="27">
        <v>81500468</v>
      </c>
      <c r="C176" s="28">
        <v>47</v>
      </c>
      <c r="D176" s="143">
        <v>7.51</v>
      </c>
      <c r="E176" s="188">
        <v>7.6459999999999999</v>
      </c>
      <c r="F176" s="189">
        <f t="shared" si="2"/>
        <v>0.13600000000000012</v>
      </c>
      <c r="G176" s="189"/>
      <c r="H176" s="190">
        <v>0</v>
      </c>
      <c r="I176" s="190">
        <v>0.13599820772356766</v>
      </c>
      <c r="J176" s="191"/>
      <c r="K176" s="30"/>
    </row>
    <row r="177" spans="1:11" s="17" customFormat="1" x14ac:dyDescent="0.25">
      <c r="A177" s="74">
        <v>366</v>
      </c>
      <c r="B177" s="75">
        <v>81500466</v>
      </c>
      <c r="C177" s="76">
        <v>52</v>
      </c>
      <c r="D177" s="144">
        <v>1.2929999999999999</v>
      </c>
      <c r="E177" s="193">
        <v>1.2929999999999999</v>
      </c>
      <c r="F177" s="194">
        <f t="shared" si="2"/>
        <v>0</v>
      </c>
      <c r="G177" s="194">
        <v>1.3371428571428572</v>
      </c>
      <c r="H177" s="196"/>
      <c r="I177" s="196">
        <v>1.3371428571428572</v>
      </c>
      <c r="J177" s="195" t="s">
        <v>41</v>
      </c>
      <c r="K177" s="30"/>
    </row>
    <row r="178" spans="1:11" s="17" customFormat="1" x14ac:dyDescent="0.25">
      <c r="A178" s="70">
        <v>367</v>
      </c>
      <c r="B178" s="27">
        <v>81500463</v>
      </c>
      <c r="C178" s="28">
        <v>48</v>
      </c>
      <c r="D178" s="143">
        <v>10.856</v>
      </c>
      <c r="E178" s="188">
        <v>11.092000000000001</v>
      </c>
      <c r="F178" s="189">
        <f t="shared" si="2"/>
        <v>0.23600000000000065</v>
      </c>
      <c r="G178" s="189"/>
      <c r="H178" s="190">
        <v>0</v>
      </c>
      <c r="I178" s="190">
        <v>0.23599816959002709</v>
      </c>
      <c r="J178" s="191"/>
      <c r="K178" s="30"/>
    </row>
    <row r="179" spans="1:11" s="17" customFormat="1" x14ac:dyDescent="0.25">
      <c r="A179" s="70">
        <v>368</v>
      </c>
      <c r="B179" s="27">
        <v>81500458</v>
      </c>
      <c r="C179" s="28">
        <v>44.8</v>
      </c>
      <c r="D179" s="143">
        <v>15.156000000000001</v>
      </c>
      <c r="E179" s="188">
        <v>15.368</v>
      </c>
      <c r="F179" s="189">
        <f t="shared" si="2"/>
        <v>0.21199999999999974</v>
      </c>
      <c r="G179" s="189"/>
      <c r="H179" s="190">
        <v>0</v>
      </c>
      <c r="I179" s="190">
        <v>0.21199829161735775</v>
      </c>
      <c r="J179" s="191"/>
      <c r="K179" s="30"/>
    </row>
    <row r="180" spans="1:11" s="17" customFormat="1" x14ac:dyDescent="0.25">
      <c r="A180" s="70">
        <v>369</v>
      </c>
      <c r="B180" s="27">
        <v>81500471</v>
      </c>
      <c r="C180" s="28">
        <v>64.400000000000006</v>
      </c>
      <c r="D180" s="143">
        <v>14.106999999999999</v>
      </c>
      <c r="E180" s="188">
        <v>14.273</v>
      </c>
      <c r="F180" s="189">
        <f t="shared" si="2"/>
        <v>0.16600000000000037</v>
      </c>
      <c r="G180" s="189"/>
      <c r="H180" s="190">
        <v>0</v>
      </c>
      <c r="I180" s="190">
        <v>0.1659975441999525</v>
      </c>
      <c r="J180" s="191"/>
      <c r="K180" s="30"/>
    </row>
    <row r="181" spans="1:11" s="17" customFormat="1" x14ac:dyDescent="0.25">
      <c r="A181" s="70">
        <v>370</v>
      </c>
      <c r="B181" s="27">
        <v>81500459</v>
      </c>
      <c r="C181" s="28">
        <v>36.200000000000003</v>
      </c>
      <c r="D181" s="143">
        <v>8.0660000000000007</v>
      </c>
      <c r="E181" s="188">
        <v>8.0969999999999995</v>
      </c>
      <c r="F181" s="189">
        <f t="shared" si="2"/>
        <v>3.0999999999998806E-2</v>
      </c>
      <c r="G181" s="189"/>
      <c r="H181" s="190">
        <v>0</v>
      </c>
      <c r="I181" s="190">
        <v>3.0998619565810407E-2</v>
      </c>
      <c r="J181" s="191"/>
      <c r="K181" s="30"/>
    </row>
    <row r="182" spans="1:11" s="17" customFormat="1" x14ac:dyDescent="0.25">
      <c r="A182" s="70">
        <v>371</v>
      </c>
      <c r="B182" s="27">
        <v>81500467</v>
      </c>
      <c r="C182" s="28">
        <v>64.599999999999994</v>
      </c>
      <c r="D182" s="143">
        <v>13.513999999999999</v>
      </c>
      <c r="E182" s="188">
        <v>13.69</v>
      </c>
      <c r="F182" s="189">
        <f t="shared" si="2"/>
        <v>0.17600000000000016</v>
      </c>
      <c r="G182" s="189"/>
      <c r="H182" s="190">
        <v>0</v>
      </c>
      <c r="I182" s="190">
        <v>0.17599753657324407</v>
      </c>
      <c r="J182" s="191"/>
      <c r="K182" s="30"/>
    </row>
    <row r="183" spans="1:11" s="17" customFormat="1" x14ac:dyDescent="0.25">
      <c r="A183" s="70">
        <v>372</v>
      </c>
      <c r="B183" s="27">
        <v>81500462</v>
      </c>
      <c r="C183" s="28">
        <v>45.8</v>
      </c>
      <c r="D183" s="143">
        <v>9.5719999999999992</v>
      </c>
      <c r="E183" s="188">
        <v>9.6649999999999991</v>
      </c>
      <c r="F183" s="189">
        <f t="shared" si="2"/>
        <v>9.2999999999999972E-2</v>
      </c>
      <c r="G183" s="189"/>
      <c r="H183" s="190">
        <v>0</v>
      </c>
      <c r="I183" s="190">
        <v>9.2998253483816865E-2</v>
      </c>
      <c r="J183" s="191"/>
      <c r="K183" s="30"/>
    </row>
    <row r="184" spans="1:11" s="17" customFormat="1" x14ac:dyDescent="0.25">
      <c r="A184" s="70">
        <v>373</v>
      </c>
      <c r="B184" s="27">
        <v>81500396</v>
      </c>
      <c r="C184" s="28">
        <v>53.1</v>
      </c>
      <c r="D184" s="143">
        <v>15.224</v>
      </c>
      <c r="E184" s="188">
        <v>15.675000000000001</v>
      </c>
      <c r="F184" s="189">
        <f t="shared" si="2"/>
        <v>0.45100000000000051</v>
      </c>
      <c r="G184" s="189"/>
      <c r="H184" s="190">
        <v>0</v>
      </c>
      <c r="I184" s="190">
        <v>0.45099797510896728</v>
      </c>
      <c r="J184" s="191"/>
      <c r="K184" s="30"/>
    </row>
    <row r="185" spans="1:11" s="17" customFormat="1" x14ac:dyDescent="0.25">
      <c r="A185" s="74">
        <v>374</v>
      </c>
      <c r="B185" s="75">
        <v>81500404</v>
      </c>
      <c r="C185" s="76">
        <v>43</v>
      </c>
      <c r="D185" s="144">
        <v>2.1520000000000001</v>
      </c>
      <c r="E185" s="193">
        <v>2.1539999999999999</v>
      </c>
      <c r="F185" s="194"/>
      <c r="G185" s="194">
        <v>0.16200000000000001</v>
      </c>
      <c r="H185" s="196">
        <v>0</v>
      </c>
      <c r="I185" s="196">
        <v>0.16199836025773201</v>
      </c>
      <c r="J185" s="195" t="s">
        <v>40</v>
      </c>
      <c r="K185" s="30"/>
    </row>
    <row r="186" spans="1:11" s="17" customFormat="1" x14ac:dyDescent="0.25">
      <c r="A186" s="70">
        <v>375</v>
      </c>
      <c r="B186" s="27">
        <v>81500400</v>
      </c>
      <c r="C186" s="28">
        <v>77.400000000000006</v>
      </c>
      <c r="D186" s="143">
        <v>22.428999999999998</v>
      </c>
      <c r="E186" s="188">
        <v>22.893000000000001</v>
      </c>
      <c r="F186" s="189">
        <f t="shared" si="2"/>
        <v>0.46400000000000219</v>
      </c>
      <c r="G186" s="189"/>
      <c r="H186" s="190">
        <v>0</v>
      </c>
      <c r="I186" s="190">
        <v>0.46399704846391981</v>
      </c>
      <c r="J186" s="191"/>
      <c r="K186" s="30"/>
    </row>
    <row r="187" spans="1:11" s="17" customFormat="1" x14ac:dyDescent="0.25">
      <c r="A187" s="70">
        <v>376</v>
      </c>
      <c r="B187" s="27">
        <v>81500401</v>
      </c>
      <c r="C187" s="28">
        <v>78.2</v>
      </c>
      <c r="D187" s="143">
        <v>19.382999999999999</v>
      </c>
      <c r="E187" s="188">
        <v>19.637</v>
      </c>
      <c r="F187" s="189">
        <f t="shared" si="2"/>
        <v>0.25400000000000134</v>
      </c>
      <c r="G187" s="189"/>
      <c r="H187" s="190">
        <v>0</v>
      </c>
      <c r="I187" s="190">
        <v>0.25399701795708607</v>
      </c>
      <c r="J187" s="191"/>
      <c r="K187" s="30"/>
    </row>
    <row r="188" spans="1:11" s="17" customFormat="1" x14ac:dyDescent="0.25">
      <c r="A188" s="70">
        <v>377</v>
      </c>
      <c r="B188" s="27">
        <v>81500405</v>
      </c>
      <c r="C188" s="28">
        <v>46.8</v>
      </c>
      <c r="D188" s="143">
        <v>8.8789999999999996</v>
      </c>
      <c r="E188" s="188">
        <v>9.0779999999999994</v>
      </c>
      <c r="F188" s="189">
        <f t="shared" si="2"/>
        <v>0.19899999999999984</v>
      </c>
      <c r="G188" s="189"/>
      <c r="H188" s="190">
        <v>0</v>
      </c>
      <c r="I188" s="190">
        <v>0.19899821535027562</v>
      </c>
      <c r="J188" s="191"/>
      <c r="K188" s="30"/>
    </row>
    <row r="189" spans="1:11" s="17" customFormat="1" x14ac:dyDescent="0.25">
      <c r="A189" s="70">
        <v>378</v>
      </c>
      <c r="B189" s="27">
        <v>81500406</v>
      </c>
      <c r="C189" s="28">
        <v>52</v>
      </c>
      <c r="D189" s="143">
        <v>1.4999999999999999E-2</v>
      </c>
      <c r="E189" s="197">
        <v>2.1000000000000001E-2</v>
      </c>
      <c r="F189" s="189">
        <f t="shared" si="2"/>
        <v>6.0000000000000019E-3</v>
      </c>
      <c r="G189" s="189"/>
      <c r="H189" s="190">
        <v>0</v>
      </c>
      <c r="I189" s="190">
        <v>5.99801705586197E-3</v>
      </c>
      <c r="J189" s="191"/>
      <c r="K189" s="30"/>
    </row>
    <row r="190" spans="1:11" s="17" customFormat="1" x14ac:dyDescent="0.25">
      <c r="A190" s="70">
        <v>379</v>
      </c>
      <c r="B190" s="27">
        <v>81500392</v>
      </c>
      <c r="C190" s="28">
        <v>48.3</v>
      </c>
      <c r="D190" s="143">
        <v>2.137</v>
      </c>
      <c r="E190" s="188">
        <v>2.1560000000000001</v>
      </c>
      <c r="F190" s="189">
        <f t="shared" si="2"/>
        <v>1.9000000000000128E-2</v>
      </c>
      <c r="G190" s="189"/>
      <c r="H190" s="190">
        <v>0</v>
      </c>
      <c r="I190" s="190">
        <v>1.8998158149964226E-2</v>
      </c>
      <c r="J190" s="191"/>
      <c r="K190" s="30"/>
    </row>
    <row r="191" spans="1:11" s="17" customFormat="1" x14ac:dyDescent="0.25">
      <c r="A191" s="70">
        <v>380</v>
      </c>
      <c r="B191" s="27">
        <v>81500407</v>
      </c>
      <c r="C191" s="28">
        <v>44.7</v>
      </c>
      <c r="D191" s="143">
        <v>8.5429999999999993</v>
      </c>
      <c r="E191" s="188">
        <v>8.94</v>
      </c>
      <c r="F191" s="189">
        <f t="shared" si="2"/>
        <v>0.39700000000000024</v>
      </c>
      <c r="G191" s="189"/>
      <c r="H191" s="190">
        <v>0</v>
      </c>
      <c r="I191" s="190">
        <v>0.39699829543071236</v>
      </c>
      <c r="J191" s="191"/>
      <c r="K191" s="30"/>
    </row>
    <row r="192" spans="1:11" s="17" customFormat="1" x14ac:dyDescent="0.25">
      <c r="A192" s="70">
        <v>381</v>
      </c>
      <c r="B192" s="27">
        <v>81500456</v>
      </c>
      <c r="C192" s="28">
        <v>64.400000000000006</v>
      </c>
      <c r="D192" s="143">
        <v>8.0519999999999996</v>
      </c>
      <c r="E192" s="188">
        <v>8.0990000000000002</v>
      </c>
      <c r="F192" s="189">
        <f t="shared" si="2"/>
        <v>4.7000000000000597E-2</v>
      </c>
      <c r="G192" s="189"/>
      <c r="H192" s="190">
        <v>0</v>
      </c>
      <c r="I192" s="190">
        <v>4.6997544199952723E-2</v>
      </c>
      <c r="J192" s="191"/>
      <c r="K192" s="30"/>
    </row>
    <row r="193" spans="1:11" s="17" customFormat="1" x14ac:dyDescent="0.25">
      <c r="A193" s="70">
        <v>382</v>
      </c>
      <c r="B193" s="27">
        <v>81500460</v>
      </c>
      <c r="C193" s="28">
        <v>36</v>
      </c>
      <c r="D193" s="143">
        <v>2.9089999999999998</v>
      </c>
      <c r="E193" s="188">
        <v>3.0459999999999998</v>
      </c>
      <c r="F193" s="189">
        <f t="shared" si="2"/>
        <v>0.13700000000000001</v>
      </c>
      <c r="G193" s="189"/>
      <c r="H193" s="190">
        <v>0</v>
      </c>
      <c r="I193" s="190">
        <v>0.13699862719251985</v>
      </c>
      <c r="J193" s="191"/>
      <c r="K193" s="30"/>
    </row>
    <row r="194" spans="1:11" s="17" customFormat="1" x14ac:dyDescent="0.25">
      <c r="A194" s="70">
        <v>383</v>
      </c>
      <c r="B194" s="27">
        <v>81500465</v>
      </c>
      <c r="C194" s="28">
        <v>65</v>
      </c>
      <c r="D194" s="143">
        <v>6.266</v>
      </c>
      <c r="E194" s="188">
        <v>6.3049999999999997</v>
      </c>
      <c r="F194" s="189">
        <f t="shared" si="2"/>
        <v>3.8999999999999702E-2</v>
      </c>
      <c r="G194" s="189"/>
      <c r="H194" s="190">
        <v>0</v>
      </c>
      <c r="I194" s="190">
        <v>3.8997521319827165E-2</v>
      </c>
      <c r="J194" s="191"/>
      <c r="K194" s="30"/>
    </row>
    <row r="195" spans="1:11" s="17" customFormat="1" x14ac:dyDescent="0.25">
      <c r="A195" s="74">
        <v>384</v>
      </c>
      <c r="B195" s="75">
        <v>81500457</v>
      </c>
      <c r="C195" s="76">
        <v>45.9</v>
      </c>
      <c r="D195" s="144">
        <v>2.4359999999999999</v>
      </c>
      <c r="E195" s="193">
        <v>2.4380000000000002</v>
      </c>
      <c r="F195" s="194"/>
      <c r="G195" s="194">
        <v>8.6999999999999994E-2</v>
      </c>
      <c r="H195" s="196">
        <v>0</v>
      </c>
      <c r="I195" s="196">
        <v>8.6998249670462768E-2</v>
      </c>
      <c r="J195" s="195" t="s">
        <v>40</v>
      </c>
      <c r="K195" s="30"/>
    </row>
    <row r="196" spans="1:11" s="17" customFormat="1" x14ac:dyDescent="0.25">
      <c r="A196" s="70">
        <v>385</v>
      </c>
      <c r="B196" s="27">
        <v>81500395</v>
      </c>
      <c r="C196" s="28">
        <v>53.2</v>
      </c>
      <c r="D196" s="143">
        <v>19.05</v>
      </c>
      <c r="E196" s="188">
        <v>19.593</v>
      </c>
      <c r="F196" s="189">
        <f t="shared" si="2"/>
        <v>0.54299999999999926</v>
      </c>
      <c r="G196" s="189"/>
      <c r="H196" s="190">
        <v>0</v>
      </c>
      <c r="I196" s="190">
        <v>0.54299797129561189</v>
      </c>
      <c r="J196" s="191"/>
      <c r="K196" s="30"/>
    </row>
    <row r="197" spans="1:11" s="17" customFormat="1" x14ac:dyDescent="0.25">
      <c r="A197" s="70">
        <v>386</v>
      </c>
      <c r="B197" s="27">
        <v>81500475</v>
      </c>
      <c r="C197" s="28">
        <v>43</v>
      </c>
      <c r="D197" s="143">
        <v>14.538</v>
      </c>
      <c r="E197" s="188">
        <v>14.839</v>
      </c>
      <c r="F197" s="189">
        <f t="shared" si="2"/>
        <v>0.30100000000000016</v>
      </c>
      <c r="G197" s="189"/>
      <c r="H197" s="190">
        <v>0</v>
      </c>
      <c r="I197" s="190">
        <v>0.30099836025773219</v>
      </c>
      <c r="J197" s="191"/>
      <c r="K197" s="30"/>
    </row>
    <row r="198" spans="1:11" s="17" customFormat="1" x14ac:dyDescent="0.25">
      <c r="A198" s="70">
        <v>387</v>
      </c>
      <c r="B198" s="27">
        <v>81500482</v>
      </c>
      <c r="C198" s="28">
        <v>77.5</v>
      </c>
      <c r="D198" s="143">
        <v>10.218999999999999</v>
      </c>
      <c r="E198" s="188">
        <v>10.385999999999999</v>
      </c>
      <c r="F198" s="189">
        <f t="shared" si="2"/>
        <v>0.16699999999999982</v>
      </c>
      <c r="G198" s="189"/>
      <c r="H198" s="190">
        <v>0</v>
      </c>
      <c r="I198" s="190">
        <v>0.16699704465056334</v>
      </c>
      <c r="J198" s="191"/>
      <c r="K198" s="30"/>
    </row>
    <row r="199" spans="1:11" s="17" customFormat="1" x14ac:dyDescent="0.25">
      <c r="A199" s="74">
        <v>388</v>
      </c>
      <c r="B199" s="75">
        <v>81500474</v>
      </c>
      <c r="C199" s="76">
        <v>78.7</v>
      </c>
      <c r="D199" s="144">
        <v>10.154999999999999</v>
      </c>
      <c r="E199" s="193">
        <v>10.154999999999999</v>
      </c>
      <c r="F199" s="194">
        <f t="shared" si="2"/>
        <v>0</v>
      </c>
      <c r="G199" s="194">
        <v>2.0237142857142856</v>
      </c>
      <c r="H199" s="196"/>
      <c r="I199" s="196">
        <v>2.0237142857142856</v>
      </c>
      <c r="J199" s="195" t="s">
        <v>41</v>
      </c>
      <c r="K199" s="30"/>
    </row>
    <row r="200" spans="1:11" s="17" customFormat="1" x14ac:dyDescent="0.25">
      <c r="A200" s="70">
        <v>389</v>
      </c>
      <c r="B200" s="27">
        <v>81500472</v>
      </c>
      <c r="C200" s="28">
        <v>47</v>
      </c>
      <c r="D200" s="143">
        <v>9.4269999999999996</v>
      </c>
      <c r="E200" s="188">
        <v>9.8770000000000007</v>
      </c>
      <c r="F200" s="189">
        <f t="shared" si="2"/>
        <v>0.45000000000000107</v>
      </c>
      <c r="G200" s="189"/>
      <c r="H200" s="190">
        <v>0</v>
      </c>
      <c r="I200" s="190">
        <v>0.44999820772356863</v>
      </c>
      <c r="J200" s="191"/>
      <c r="K200" s="30"/>
    </row>
    <row r="201" spans="1:11" s="17" customFormat="1" x14ac:dyDescent="0.25">
      <c r="A201" s="70">
        <v>390</v>
      </c>
      <c r="B201" s="27">
        <v>81500399</v>
      </c>
      <c r="C201" s="28">
        <v>51.9</v>
      </c>
      <c r="D201" s="143">
        <v>3.871</v>
      </c>
      <c r="E201" s="188">
        <v>4.0609999999999999</v>
      </c>
      <c r="F201" s="189">
        <f t="shared" si="2"/>
        <v>0.18999999999999995</v>
      </c>
      <c r="G201" s="189"/>
      <c r="H201" s="190">
        <v>0</v>
      </c>
      <c r="I201" s="190">
        <v>0.18999802086921602</v>
      </c>
      <c r="J201" s="191"/>
      <c r="K201" s="30"/>
    </row>
    <row r="202" spans="1:11" s="17" customFormat="1" x14ac:dyDescent="0.25">
      <c r="A202" s="70">
        <v>391</v>
      </c>
      <c r="B202" s="27">
        <v>81500394</v>
      </c>
      <c r="C202" s="28">
        <v>47.8</v>
      </c>
      <c r="D202" s="143">
        <v>14.74</v>
      </c>
      <c r="E202" s="188">
        <v>15.157</v>
      </c>
      <c r="F202" s="189">
        <f t="shared" si="2"/>
        <v>0.41699999999999982</v>
      </c>
      <c r="G202" s="189"/>
      <c r="H202" s="190">
        <v>0</v>
      </c>
      <c r="I202" s="190">
        <v>0.41699817721673449</v>
      </c>
      <c r="J202" s="191"/>
      <c r="K202" s="30"/>
    </row>
    <row r="203" spans="1:11" s="17" customFormat="1" x14ac:dyDescent="0.25">
      <c r="A203" s="74">
        <v>392</v>
      </c>
      <c r="B203" s="75">
        <v>81500402</v>
      </c>
      <c r="C203" s="76">
        <v>44.6</v>
      </c>
      <c r="D203" s="144">
        <v>1.581</v>
      </c>
      <c r="E203" s="193">
        <v>1.581</v>
      </c>
      <c r="F203" s="194">
        <f t="shared" si="2"/>
        <v>0</v>
      </c>
      <c r="G203" s="194">
        <v>0.27300000000000002</v>
      </c>
      <c r="H203" s="196">
        <v>0</v>
      </c>
      <c r="I203" s="196">
        <v>0.27299829924406627</v>
      </c>
      <c r="J203" s="195" t="s">
        <v>40</v>
      </c>
      <c r="K203" s="30"/>
    </row>
    <row r="204" spans="1:11" s="17" customFormat="1" x14ac:dyDescent="0.25">
      <c r="A204" s="70">
        <v>393</v>
      </c>
      <c r="B204" s="27">
        <v>81500397</v>
      </c>
      <c r="C204" s="28">
        <v>64.7</v>
      </c>
      <c r="D204" s="143">
        <v>4.4829999999999997</v>
      </c>
      <c r="E204" s="188">
        <v>4.5469999999999997</v>
      </c>
      <c r="F204" s="189">
        <f t="shared" si="2"/>
        <v>6.4000000000000057E-2</v>
      </c>
      <c r="G204" s="189"/>
      <c r="H204" s="190">
        <v>0</v>
      </c>
      <c r="I204" s="190">
        <v>6.3997532759889855E-2</v>
      </c>
      <c r="J204" s="191"/>
      <c r="K204" s="30"/>
    </row>
    <row r="205" spans="1:11" s="17" customFormat="1" x14ac:dyDescent="0.25">
      <c r="A205" s="70">
        <v>394</v>
      </c>
      <c r="B205" s="27">
        <v>81500398</v>
      </c>
      <c r="C205" s="28">
        <v>35.9</v>
      </c>
      <c r="D205" s="143">
        <v>5.4790000000000001</v>
      </c>
      <c r="E205" s="188">
        <v>5.5739999999999998</v>
      </c>
      <c r="F205" s="189">
        <f t="shared" si="2"/>
        <v>9.4999999999999751E-2</v>
      </c>
      <c r="G205" s="189"/>
      <c r="H205" s="190">
        <v>0</v>
      </c>
      <c r="I205" s="190">
        <v>9.499863100587369E-2</v>
      </c>
      <c r="J205" s="191"/>
      <c r="K205" s="30"/>
    </row>
    <row r="206" spans="1:11" s="17" customFormat="1" x14ac:dyDescent="0.25">
      <c r="A206" s="70">
        <v>395</v>
      </c>
      <c r="B206" s="27">
        <v>81500393</v>
      </c>
      <c r="C206" s="28">
        <v>64.900000000000006</v>
      </c>
      <c r="D206" s="143">
        <v>10.853</v>
      </c>
      <c r="E206" s="188">
        <v>11.295999999999999</v>
      </c>
      <c r="F206" s="189">
        <f t="shared" si="2"/>
        <v>0.44299999999999962</v>
      </c>
      <c r="G206" s="189"/>
      <c r="H206" s="190">
        <v>0</v>
      </c>
      <c r="I206" s="190">
        <v>0.44299752513318119</v>
      </c>
      <c r="J206" s="191"/>
      <c r="K206" s="30"/>
    </row>
    <row r="207" spans="1:11" s="17" customFormat="1" x14ac:dyDescent="0.25">
      <c r="A207" s="70">
        <v>396</v>
      </c>
      <c r="B207" s="27">
        <v>81500403</v>
      </c>
      <c r="C207" s="28">
        <v>45.5</v>
      </c>
      <c r="D207" s="143">
        <v>9.1370000000000005</v>
      </c>
      <c r="E207" s="188">
        <v>9.6359999999999992</v>
      </c>
      <c r="F207" s="189">
        <f t="shared" si="2"/>
        <v>0.49899999999999878</v>
      </c>
      <c r="G207" s="189"/>
      <c r="H207" s="190">
        <v>0</v>
      </c>
      <c r="I207" s="190">
        <v>0.498998264923878</v>
      </c>
      <c r="J207" s="191"/>
      <c r="K207" s="30"/>
    </row>
    <row r="208" spans="1:11" s="17" customFormat="1" x14ac:dyDescent="0.25">
      <c r="A208" s="70">
        <v>397</v>
      </c>
      <c r="B208" s="27">
        <v>81500481</v>
      </c>
      <c r="C208" s="28">
        <v>53.1</v>
      </c>
      <c r="D208" s="143">
        <v>4.7030000000000003</v>
      </c>
      <c r="E208" s="188">
        <v>4.7729999999999997</v>
      </c>
      <c r="F208" s="189">
        <f t="shared" si="2"/>
        <v>6.9999999999999396E-2</v>
      </c>
      <c r="G208" s="189"/>
      <c r="H208" s="190">
        <v>0</v>
      </c>
      <c r="I208" s="190">
        <v>6.9997975108966132E-2</v>
      </c>
      <c r="J208" s="191"/>
      <c r="K208" s="30"/>
    </row>
    <row r="209" spans="1:11" s="17" customFormat="1" x14ac:dyDescent="0.25">
      <c r="A209" s="70">
        <v>398</v>
      </c>
      <c r="B209" s="27">
        <v>81500476</v>
      </c>
      <c r="C209" s="28">
        <v>43</v>
      </c>
      <c r="D209" s="143">
        <v>15.417999999999999</v>
      </c>
      <c r="E209" s="188">
        <v>15.88</v>
      </c>
      <c r="F209" s="189">
        <f t="shared" ref="F209:F218" si="3">E209-D209</f>
        <v>0.46200000000000152</v>
      </c>
      <c r="G209" s="189"/>
      <c r="H209" s="190">
        <v>0</v>
      </c>
      <c r="I209" s="190">
        <v>0.46199836025773355</v>
      </c>
      <c r="J209" s="191"/>
      <c r="K209" s="30"/>
    </row>
    <row r="210" spans="1:11" s="17" customFormat="1" x14ac:dyDescent="0.25">
      <c r="A210" s="70">
        <v>399</v>
      </c>
      <c r="B210" s="27">
        <v>81500484</v>
      </c>
      <c r="C210" s="28">
        <v>77.5</v>
      </c>
      <c r="D210" s="143">
        <v>14.385999999999999</v>
      </c>
      <c r="E210" s="188">
        <v>14.768000000000001</v>
      </c>
      <c r="F210" s="189">
        <f t="shared" si="3"/>
        <v>0.38200000000000145</v>
      </c>
      <c r="G210" s="189"/>
      <c r="H210" s="190">
        <v>0</v>
      </c>
      <c r="I210" s="190">
        <v>0.38199704465056494</v>
      </c>
      <c r="J210" s="191"/>
      <c r="K210" s="30"/>
    </row>
    <row r="211" spans="1:11" s="17" customFormat="1" x14ac:dyDescent="0.25">
      <c r="A211" s="70">
        <v>400</v>
      </c>
      <c r="B211" s="27">
        <v>81500485</v>
      </c>
      <c r="C211" s="28">
        <v>77.099999999999994</v>
      </c>
      <c r="D211" s="143">
        <v>13.372</v>
      </c>
      <c r="E211" s="188">
        <v>13.611000000000001</v>
      </c>
      <c r="F211" s="189">
        <f t="shared" si="3"/>
        <v>0.23900000000000077</v>
      </c>
      <c r="G211" s="189"/>
      <c r="H211" s="190">
        <v>0</v>
      </c>
      <c r="I211" s="190">
        <v>0.23899705990398074</v>
      </c>
      <c r="J211" s="191"/>
      <c r="K211" s="30"/>
    </row>
    <row r="212" spans="1:11" s="17" customFormat="1" x14ac:dyDescent="0.25">
      <c r="A212" s="70">
        <v>401</v>
      </c>
      <c r="B212" s="27">
        <v>81500480</v>
      </c>
      <c r="C212" s="28">
        <v>47.4</v>
      </c>
      <c r="D212" s="143">
        <v>12.663</v>
      </c>
      <c r="E212" s="197">
        <v>12.667</v>
      </c>
      <c r="F212" s="189">
        <f t="shared" si="3"/>
        <v>3.9999999999995595E-3</v>
      </c>
      <c r="G212" s="189"/>
      <c r="H212" s="190">
        <v>0</v>
      </c>
      <c r="I212" s="190">
        <v>3.9981924701506608E-3</v>
      </c>
      <c r="J212" s="191"/>
      <c r="K212" s="30"/>
    </row>
    <row r="213" spans="1:11" s="17" customFormat="1" x14ac:dyDescent="0.25">
      <c r="A213" s="74">
        <v>402</v>
      </c>
      <c r="B213" s="75">
        <v>81500487</v>
      </c>
      <c r="C213" s="76">
        <v>52.3</v>
      </c>
      <c r="D213" s="144">
        <v>0.23200000000000001</v>
      </c>
      <c r="E213" s="193">
        <v>0.23200000000000001</v>
      </c>
      <c r="F213" s="194">
        <f t="shared" si="3"/>
        <v>0</v>
      </c>
      <c r="G213" s="194">
        <v>1.3448571428571428</v>
      </c>
      <c r="H213" s="196"/>
      <c r="I213" s="196">
        <v>1.3448571428571428</v>
      </c>
      <c r="J213" s="195" t="s">
        <v>41</v>
      </c>
      <c r="K213" s="30"/>
    </row>
    <row r="214" spans="1:11" s="17" customFormat="1" x14ac:dyDescent="0.25">
      <c r="A214" s="70">
        <v>403</v>
      </c>
      <c r="B214" s="27">
        <v>81500486</v>
      </c>
      <c r="C214" s="28">
        <v>48.2</v>
      </c>
      <c r="D214" s="143">
        <v>2.04</v>
      </c>
      <c r="E214" s="188">
        <v>2.056</v>
      </c>
      <c r="F214" s="189">
        <f t="shared" si="3"/>
        <v>1.6000000000000014E-2</v>
      </c>
      <c r="G214" s="189"/>
      <c r="H214" s="190">
        <v>0</v>
      </c>
      <c r="I214" s="190">
        <v>1.5998161963318224E-2</v>
      </c>
      <c r="J214" s="191"/>
      <c r="K214" s="30"/>
    </row>
    <row r="215" spans="1:11" s="17" customFormat="1" x14ac:dyDescent="0.25">
      <c r="A215" s="70">
        <v>404</v>
      </c>
      <c r="B215" s="27">
        <v>81500477</v>
      </c>
      <c r="C215" s="28">
        <v>44.9</v>
      </c>
      <c r="D215" s="143">
        <v>3.08</v>
      </c>
      <c r="E215" s="188">
        <v>3.3149999999999999</v>
      </c>
      <c r="F215" s="189">
        <f t="shared" si="3"/>
        <v>0.23499999999999988</v>
      </c>
      <c r="G215" s="189"/>
      <c r="H215" s="190">
        <v>0</v>
      </c>
      <c r="I215" s="190">
        <v>0.23499828780400378</v>
      </c>
      <c r="J215" s="191"/>
      <c r="K215" s="30"/>
    </row>
    <row r="216" spans="1:11" s="17" customFormat="1" x14ac:dyDescent="0.25">
      <c r="A216" s="70">
        <v>405</v>
      </c>
      <c r="B216" s="27">
        <v>81500479</v>
      </c>
      <c r="C216" s="28">
        <v>64.400000000000006</v>
      </c>
      <c r="D216" s="143">
        <v>43.161000000000001</v>
      </c>
      <c r="E216" s="188">
        <v>43.421999999999997</v>
      </c>
      <c r="F216" s="189">
        <f t="shared" si="3"/>
        <v>0.26099999999999568</v>
      </c>
      <c r="G216" s="189"/>
      <c r="H216" s="190">
        <v>0</v>
      </c>
      <c r="I216" s="190">
        <v>0.26099754419994781</v>
      </c>
      <c r="J216" s="198"/>
    </row>
    <row r="217" spans="1:11" s="17" customFormat="1" x14ac:dyDescent="0.25">
      <c r="A217" s="74">
        <v>406</v>
      </c>
      <c r="B217" s="75">
        <v>81500478</v>
      </c>
      <c r="C217" s="76">
        <v>35.700000000000003</v>
      </c>
      <c r="D217" s="144">
        <v>0</v>
      </c>
      <c r="E217" s="144">
        <v>0</v>
      </c>
      <c r="F217" s="194">
        <f t="shared" si="3"/>
        <v>0</v>
      </c>
      <c r="G217" s="194">
        <v>0.91800000000000004</v>
      </c>
      <c r="H217" s="196"/>
      <c r="I217" s="196">
        <v>0.91800000000000004</v>
      </c>
      <c r="J217" s="195" t="s">
        <v>41</v>
      </c>
      <c r="K217" s="30"/>
    </row>
    <row r="218" spans="1:11" s="17" customFormat="1" x14ac:dyDescent="0.25">
      <c r="A218" s="70">
        <v>407</v>
      </c>
      <c r="B218" s="27">
        <v>81500483</v>
      </c>
      <c r="C218" s="28">
        <v>65</v>
      </c>
      <c r="D218" s="143">
        <v>20.413</v>
      </c>
      <c r="E218" s="188">
        <v>20.562000000000001</v>
      </c>
      <c r="F218" s="189">
        <f t="shared" si="3"/>
        <v>0.14900000000000091</v>
      </c>
      <c r="G218" s="189"/>
      <c r="H218" s="190">
        <v>0</v>
      </c>
      <c r="I218" s="190">
        <v>0.14899752131982838</v>
      </c>
      <c r="J218" s="191"/>
      <c r="K218" s="30"/>
    </row>
    <row r="219" spans="1:11" s="17" customFormat="1" x14ac:dyDescent="0.25">
      <c r="A219" s="74">
        <v>408</v>
      </c>
      <c r="B219" s="75">
        <v>51800473</v>
      </c>
      <c r="C219" s="76">
        <v>45.6</v>
      </c>
      <c r="D219" s="144">
        <v>17.215</v>
      </c>
      <c r="E219" s="193">
        <v>17.216000000000001</v>
      </c>
      <c r="F219" s="194"/>
      <c r="G219" s="194">
        <v>1.1725714285714286</v>
      </c>
      <c r="H219" s="196"/>
      <c r="I219" s="196">
        <v>1.1725714285714286</v>
      </c>
      <c r="J219" s="195" t="s">
        <v>41</v>
      </c>
      <c r="K219" s="30"/>
    </row>
    <row r="220" spans="1:11" s="84" customFormat="1" ht="15.75" customHeight="1" x14ac:dyDescent="0.25">
      <c r="A220" s="231" t="s">
        <v>12</v>
      </c>
      <c r="B220" s="232"/>
      <c r="C220" s="89">
        <f>SUM(C16:C219)</f>
        <v>11101.400000000005</v>
      </c>
      <c r="D220" s="89">
        <f t="shared" ref="D220:E220" si="4">SUM(D16:D219)</f>
        <v>1937.4439999999995</v>
      </c>
      <c r="E220" s="89">
        <f t="shared" si="4"/>
        <v>1984.620999999999</v>
      </c>
      <c r="F220" s="90">
        <f>SUM(F16:F219)</f>
        <v>47.166999999999973</v>
      </c>
      <c r="G220" s="90">
        <f>SUM(G16:G219)</f>
        <v>18.738428571428571</v>
      </c>
      <c r="H220" s="91">
        <f>SUM(H16:H219)</f>
        <v>0</v>
      </c>
      <c r="I220" s="91">
        <f>SUM(I16:I219)</f>
        <v>65.905027787911408</v>
      </c>
      <c r="J220" s="199"/>
      <c r="K220" s="82"/>
    </row>
    <row r="221" spans="1:11" s="17" customFormat="1" ht="27.75" customHeight="1" x14ac:dyDescent="0.25">
      <c r="A221" s="233" t="s">
        <v>18</v>
      </c>
      <c r="B221" s="233"/>
      <c r="C221" s="233"/>
      <c r="D221" s="233"/>
      <c r="E221" s="233"/>
      <c r="F221" s="233"/>
      <c r="G221" s="233"/>
      <c r="H221" s="233"/>
      <c r="I221" s="233"/>
      <c r="J221" s="200"/>
      <c r="K221" s="37"/>
    </row>
    <row r="222" spans="1:11" s="17" customFormat="1" x14ac:dyDescent="0.25">
      <c r="A222" s="39">
        <v>13</v>
      </c>
      <c r="B222" s="27">
        <v>81500444</v>
      </c>
      <c r="C222" s="28">
        <v>184.3</v>
      </c>
      <c r="D222" s="118">
        <v>4.2839999999999998</v>
      </c>
      <c r="E222" s="118">
        <v>4.6769999999999996</v>
      </c>
      <c r="F222" s="71">
        <f t="shared" ref="F222:F229" si="5">E222-D222</f>
        <v>0.39299999999999979</v>
      </c>
      <c r="G222" s="9"/>
      <c r="H222" s="190">
        <v>-7.0280116276782974E-6</v>
      </c>
      <c r="I222" s="94">
        <v>0.39299297198837213</v>
      </c>
      <c r="J222" s="200"/>
      <c r="K222" s="29"/>
    </row>
    <row r="223" spans="1:11" s="17" customFormat="1" x14ac:dyDescent="0.25">
      <c r="A223" s="11">
        <v>14</v>
      </c>
      <c r="B223" s="15">
        <v>81500426</v>
      </c>
      <c r="C223" s="8">
        <v>93.9</v>
      </c>
      <c r="D223" s="118">
        <v>28.873000000000001</v>
      </c>
      <c r="E223" s="118">
        <v>29.53</v>
      </c>
      <c r="F223" s="9">
        <f t="shared" si="5"/>
        <v>0.65700000000000003</v>
      </c>
      <c r="G223" s="9"/>
      <c r="H223" s="190">
        <v>-3.5807395107921442E-6</v>
      </c>
      <c r="I223" s="94">
        <v>0.65699641926048924</v>
      </c>
      <c r="J223" s="200"/>
      <c r="K223" s="29"/>
    </row>
    <row r="224" spans="1:11" s="17" customFormat="1" x14ac:dyDescent="0.25">
      <c r="A224" s="11">
        <v>15</v>
      </c>
      <c r="B224" s="7">
        <v>81500421</v>
      </c>
      <c r="C224" s="8">
        <v>87.8</v>
      </c>
      <c r="D224" s="118">
        <v>4.766</v>
      </c>
      <c r="E224" s="118">
        <f>4.77</f>
        <v>4.7699999999999996</v>
      </c>
      <c r="F224" s="9">
        <f>E224-D224</f>
        <v>3.9999999999995595E-3</v>
      </c>
      <c r="G224" s="9"/>
      <c r="H224" s="190">
        <v>-3.3481249099845604E-6</v>
      </c>
      <c r="I224" s="94">
        <v>3.996651875089575E-3</v>
      </c>
      <c r="J224" s="200"/>
      <c r="K224" s="29"/>
    </row>
    <row r="225" spans="1:11" s="17" customFormat="1" x14ac:dyDescent="0.25">
      <c r="A225" s="11">
        <v>16</v>
      </c>
      <c r="B225" s="7">
        <v>81500433</v>
      </c>
      <c r="C225" s="8">
        <v>55.9</v>
      </c>
      <c r="D225" s="118">
        <v>7.1849999999999996</v>
      </c>
      <c r="E225" s="118">
        <v>7.2670000000000003</v>
      </c>
      <c r="F225" s="9">
        <f t="shared" si="5"/>
        <v>8.2000000000000739E-2</v>
      </c>
      <c r="G225" s="9"/>
      <c r="H225" s="190">
        <v>-2.1316649483842474E-6</v>
      </c>
      <c r="I225" s="94">
        <v>8.1997868335052349E-2</v>
      </c>
      <c r="J225" s="200"/>
      <c r="K225" s="29"/>
    </row>
    <row r="226" spans="1:11" s="17" customFormat="1" x14ac:dyDescent="0.25">
      <c r="A226" s="11">
        <v>17</v>
      </c>
      <c r="B226" s="7">
        <v>81500425</v>
      </c>
      <c r="C226" s="8">
        <v>35.799999999999997</v>
      </c>
      <c r="D226" s="118">
        <v>8.4160000000000004</v>
      </c>
      <c r="E226" s="118">
        <v>8.6120000000000001</v>
      </c>
      <c r="F226" s="9">
        <f t="shared" si="5"/>
        <v>0.19599999999999973</v>
      </c>
      <c r="G226" s="9"/>
      <c r="H226" s="190">
        <v>-1.3651807719527023E-6</v>
      </c>
      <c r="I226" s="94">
        <v>0.19599863481922777</v>
      </c>
      <c r="J226" s="200"/>
      <c r="K226" s="29"/>
    </row>
    <row r="227" spans="1:11" s="17" customFormat="1" x14ac:dyDescent="0.25">
      <c r="A227" s="11">
        <v>18</v>
      </c>
      <c r="B227" s="7">
        <v>81500428</v>
      </c>
      <c r="C227" s="8">
        <v>53</v>
      </c>
      <c r="D227" s="118">
        <v>10.186999999999999</v>
      </c>
      <c r="E227" s="118">
        <v>10.513</v>
      </c>
      <c r="F227" s="9">
        <f t="shared" si="5"/>
        <v>0.32600000000000051</v>
      </c>
      <c r="G227" s="9"/>
      <c r="H227" s="190">
        <v>-2.0210776791478551E-6</v>
      </c>
      <c r="I227" s="94">
        <v>0.32599797892232135</v>
      </c>
      <c r="J227" s="200"/>
      <c r="K227" s="29"/>
    </row>
    <row r="228" spans="1:11" s="17" customFormat="1" x14ac:dyDescent="0.25">
      <c r="A228" s="11">
        <v>19</v>
      </c>
      <c r="B228" s="7">
        <v>81500423</v>
      </c>
      <c r="C228" s="8">
        <v>40.299999999999997</v>
      </c>
      <c r="D228" s="119">
        <v>9.1890000000000001</v>
      </c>
      <c r="E228" s="119">
        <v>9.327</v>
      </c>
      <c r="F228" s="9">
        <f t="shared" si="5"/>
        <v>0.1379999999999999</v>
      </c>
      <c r="G228" s="9"/>
      <c r="H228" s="190">
        <v>-1.5367817069746901E-6</v>
      </c>
      <c r="I228" s="94">
        <v>0.13799846321829293</v>
      </c>
      <c r="J228" s="200"/>
      <c r="K228" s="29"/>
    </row>
    <row r="229" spans="1:11" s="17" customFormat="1" x14ac:dyDescent="0.25">
      <c r="A229" s="39">
        <v>20</v>
      </c>
      <c r="B229" s="27">
        <v>81500524</v>
      </c>
      <c r="C229" s="28">
        <v>55.6</v>
      </c>
      <c r="D229" s="118">
        <v>9.7940000000000005</v>
      </c>
      <c r="E229" s="118">
        <v>9.8350000000000009</v>
      </c>
      <c r="F229" s="71">
        <f t="shared" si="5"/>
        <v>4.1000000000000369E-2</v>
      </c>
      <c r="G229" s="71"/>
      <c r="H229" s="190">
        <v>-2.1202248860494484E-6</v>
      </c>
      <c r="I229" s="94">
        <v>4.0997879775114321E-2</v>
      </c>
      <c r="J229" s="200"/>
      <c r="K229" s="29"/>
    </row>
    <row r="230" spans="1:11" s="17" customFormat="1" x14ac:dyDescent="0.25">
      <c r="A230" s="39">
        <v>21</v>
      </c>
      <c r="B230" s="27">
        <v>81500438</v>
      </c>
      <c r="C230" s="28">
        <v>122.1</v>
      </c>
      <c r="D230" s="120">
        <v>32.819000000000003</v>
      </c>
      <c r="E230" s="120">
        <v>33.402999999999999</v>
      </c>
      <c r="F230" s="56">
        <f>E230-D230</f>
        <v>0.58399999999999608</v>
      </c>
      <c r="G230" s="56"/>
      <c r="H230" s="190">
        <v>-4.6561053702632663E-6</v>
      </c>
      <c r="I230" s="94">
        <v>0.58399534389462582</v>
      </c>
      <c r="J230" s="200"/>
      <c r="K230" s="29"/>
    </row>
    <row r="231" spans="1:11" s="17" customFormat="1" x14ac:dyDescent="0.25">
      <c r="A231" s="39" t="s">
        <v>17</v>
      </c>
      <c r="B231" s="27">
        <v>94005891</v>
      </c>
      <c r="C231" s="95" t="s">
        <v>21</v>
      </c>
      <c r="D231" s="120">
        <v>32.908999999999999</v>
      </c>
      <c r="E231" s="120">
        <v>36.234999999999999</v>
      </c>
      <c r="F231" s="56">
        <f>E231-D231</f>
        <v>3.3260000000000005</v>
      </c>
      <c r="G231" s="56"/>
      <c r="H231" s="72"/>
      <c r="I231" s="94">
        <v>3.3260000000000005</v>
      </c>
      <c r="J231" s="201" t="s">
        <v>42</v>
      </c>
    </row>
    <row r="232" spans="1:11" s="17" customFormat="1" ht="16.5" customHeight="1" x14ac:dyDescent="0.25">
      <c r="A232" s="223" t="s">
        <v>24</v>
      </c>
      <c r="B232" s="224"/>
      <c r="C232" s="204">
        <f>SUM(C222:C231)</f>
        <v>728.7</v>
      </c>
      <c r="D232" s="204">
        <f t="shared" ref="D232:E232" si="6">SUM(D222:D231)</f>
        <v>148.422</v>
      </c>
      <c r="E232" s="204">
        <f t="shared" si="6"/>
        <v>154.16899999999998</v>
      </c>
      <c r="F232" s="90">
        <f>SUM(F222:F231)</f>
        <v>5.7469999999999972</v>
      </c>
      <c r="G232" s="90">
        <f>SUM(G222:G231)</f>
        <v>0</v>
      </c>
      <c r="H232" s="91">
        <f>SUM(H222:H231)</f>
        <v>-2.7787911411227214E-5</v>
      </c>
      <c r="I232" s="91">
        <f>SUM(I222:I231)</f>
        <v>5.7469722120885862</v>
      </c>
      <c r="J232" s="200"/>
    </row>
    <row r="233" spans="1:11" s="17" customFormat="1" x14ac:dyDescent="0.25">
      <c r="A233" s="223" t="s">
        <v>25</v>
      </c>
      <c r="B233" s="224"/>
      <c r="C233" s="204">
        <f t="shared" ref="C233:H233" si="7">C232+C220</f>
        <v>11830.100000000006</v>
      </c>
      <c r="D233" s="205">
        <f t="shared" si="7"/>
        <v>2085.8659999999995</v>
      </c>
      <c r="E233" s="205">
        <f t="shared" si="7"/>
        <v>2138.7899999999991</v>
      </c>
      <c r="F233" s="205">
        <f t="shared" si="7"/>
        <v>52.913999999999973</v>
      </c>
      <c r="G233" s="205">
        <f t="shared" si="7"/>
        <v>18.738428571428571</v>
      </c>
      <c r="H233" s="206">
        <f t="shared" si="7"/>
        <v>-2.7787911411227214E-5</v>
      </c>
      <c r="I233" s="207">
        <f>I220+I232</f>
        <v>71.651999999999987</v>
      </c>
      <c r="J233" s="200"/>
      <c r="K233" s="49"/>
    </row>
    <row r="234" spans="1:11" s="17" customFormat="1" x14ac:dyDescent="0.25">
      <c r="A234" s="150"/>
      <c r="B234" s="46"/>
      <c r="C234" s="150"/>
      <c r="D234" s="113"/>
      <c r="E234" s="113"/>
      <c r="F234" s="113"/>
      <c r="G234" s="136"/>
      <c r="H234" s="113"/>
      <c r="I234" s="113"/>
      <c r="K234" s="49"/>
    </row>
    <row r="235" spans="1:11" s="17" customFormat="1" x14ac:dyDescent="0.25">
      <c r="A235" s="150"/>
      <c r="B235" s="46"/>
      <c r="C235" s="150"/>
      <c r="D235" s="113"/>
      <c r="E235" s="113"/>
      <c r="F235" s="113"/>
      <c r="G235" s="113"/>
      <c r="H235" s="47"/>
      <c r="I235" s="47"/>
      <c r="J235" s="200"/>
      <c r="K235" s="49"/>
    </row>
    <row r="236" spans="1:11" s="17" customFormat="1" x14ac:dyDescent="0.25">
      <c r="A236" s="150"/>
      <c r="B236" s="46"/>
      <c r="C236" s="150"/>
      <c r="D236" s="113"/>
      <c r="E236" s="113"/>
      <c r="F236" s="113"/>
      <c r="G236" s="113"/>
      <c r="H236" s="47"/>
      <c r="I236" s="139"/>
      <c r="J236" s="200"/>
      <c r="K236" s="49"/>
    </row>
    <row r="237" spans="1:11" s="17" customFormat="1" x14ac:dyDescent="0.25">
      <c r="A237" s="150"/>
      <c r="B237" s="46"/>
      <c r="C237" s="150"/>
      <c r="D237" s="113"/>
      <c r="E237" s="113"/>
      <c r="F237" s="113"/>
      <c r="G237" s="113"/>
      <c r="H237" s="47"/>
      <c r="I237" s="47"/>
      <c r="J237" s="200"/>
      <c r="K237" s="49"/>
    </row>
    <row r="238" spans="1:11" s="17" customFormat="1" x14ac:dyDescent="0.25">
      <c r="A238" s="150"/>
      <c r="B238" s="46"/>
      <c r="C238" s="150"/>
      <c r="D238" s="113"/>
      <c r="E238" s="113"/>
      <c r="F238" s="113"/>
      <c r="G238" s="113"/>
      <c r="H238" s="47"/>
      <c r="I238" s="47"/>
      <c r="J238" s="200"/>
      <c r="K238" s="49"/>
    </row>
    <row r="239" spans="1:11" s="17" customFormat="1" x14ac:dyDescent="0.25">
      <c r="A239" s="150"/>
      <c r="B239" s="46"/>
      <c r="C239" s="150"/>
      <c r="D239" s="113"/>
      <c r="E239" s="113"/>
      <c r="F239" s="113"/>
      <c r="G239" s="113"/>
      <c r="H239" s="47"/>
      <c r="I239" s="47"/>
      <c r="J239" s="200"/>
      <c r="K239" s="49"/>
    </row>
    <row r="240" spans="1:11" s="17" customFormat="1" x14ac:dyDescent="0.25">
      <c r="A240" s="150"/>
      <c r="B240" s="46"/>
      <c r="C240" s="150"/>
      <c r="D240" s="113"/>
      <c r="E240" s="113"/>
      <c r="F240" s="113"/>
      <c r="G240" s="113"/>
      <c r="H240" s="47"/>
      <c r="I240" s="47"/>
      <c r="J240" s="200"/>
      <c r="K240" s="49"/>
    </row>
    <row r="241" spans="1:11" s="17" customFormat="1" x14ac:dyDescent="0.25">
      <c r="A241" s="150"/>
      <c r="B241" s="46"/>
      <c r="C241" s="150"/>
      <c r="D241" s="113"/>
      <c r="E241" s="113"/>
      <c r="F241" s="113"/>
      <c r="G241" s="113"/>
      <c r="H241" s="47"/>
      <c r="I241" s="47"/>
      <c r="J241" s="200"/>
      <c r="K241" s="49"/>
    </row>
    <row r="242" spans="1:11" s="17" customFormat="1" x14ac:dyDescent="0.25">
      <c r="A242" s="150"/>
      <c r="B242" s="46"/>
      <c r="C242" s="150"/>
      <c r="D242" s="113"/>
      <c r="E242" s="113"/>
      <c r="F242" s="113"/>
      <c r="G242" s="113"/>
      <c r="H242" s="47"/>
      <c r="I242" s="47"/>
      <c r="J242" s="200"/>
      <c r="K242" s="49"/>
    </row>
    <row r="243" spans="1:11" s="17" customFormat="1" x14ac:dyDescent="0.25">
      <c r="A243" s="150"/>
      <c r="B243" s="46"/>
      <c r="C243" s="150"/>
      <c r="D243" s="113"/>
      <c r="E243" s="113"/>
      <c r="F243" s="113"/>
      <c r="G243" s="113"/>
      <c r="H243" s="47"/>
      <c r="I243" s="47"/>
      <c r="J243" s="200"/>
      <c r="K243" s="49"/>
    </row>
    <row r="244" spans="1:11" s="17" customFormat="1" x14ac:dyDescent="0.25">
      <c r="A244" s="150"/>
      <c r="B244" s="46"/>
      <c r="C244" s="150"/>
      <c r="D244" s="113"/>
      <c r="E244" s="113"/>
      <c r="F244" s="113"/>
      <c r="G244" s="113"/>
      <c r="H244" s="47"/>
      <c r="I244" s="47"/>
      <c r="J244" s="200"/>
      <c r="K244" s="49"/>
    </row>
    <row r="245" spans="1:11" s="17" customFormat="1" x14ac:dyDescent="0.25">
      <c r="A245" s="150"/>
      <c r="B245" s="46"/>
      <c r="C245" s="150"/>
      <c r="D245" s="113"/>
      <c r="E245" s="113"/>
      <c r="F245" s="113"/>
      <c r="G245" s="113"/>
      <c r="H245" s="47"/>
      <c r="I245" s="47"/>
      <c r="J245" s="200"/>
      <c r="K245" s="49"/>
    </row>
    <row r="246" spans="1:11" s="17" customFormat="1" x14ac:dyDescent="0.25">
      <c r="A246" s="150"/>
      <c r="B246" s="46"/>
      <c r="C246" s="150"/>
      <c r="D246" s="113"/>
      <c r="E246" s="113"/>
      <c r="F246" s="113"/>
      <c r="G246" s="113"/>
      <c r="H246" s="47"/>
      <c r="I246" s="47"/>
      <c r="J246" s="200"/>
      <c r="K246" s="49"/>
    </row>
    <row r="247" spans="1:11" s="17" customFormat="1" x14ac:dyDescent="0.25">
      <c r="A247" s="150"/>
      <c r="B247" s="46"/>
      <c r="C247" s="150"/>
      <c r="D247" s="113"/>
      <c r="E247" s="113"/>
      <c r="F247" s="113"/>
      <c r="G247" s="113"/>
      <c r="H247" s="47"/>
      <c r="I247" s="47"/>
      <c r="J247" s="200"/>
      <c r="K247" s="49"/>
    </row>
    <row r="248" spans="1:11" s="17" customFormat="1" x14ac:dyDescent="0.25">
      <c r="A248" s="150"/>
      <c r="B248" s="46"/>
      <c r="C248" s="150"/>
      <c r="D248" s="113"/>
      <c r="E248" s="113"/>
      <c r="F248" s="113"/>
      <c r="G248" s="113"/>
      <c r="H248" s="47"/>
      <c r="I248" s="47"/>
      <c r="J248" s="200"/>
      <c r="K248" s="49"/>
    </row>
    <row r="249" spans="1:11" s="17" customFormat="1" x14ac:dyDescent="0.25">
      <c r="A249" s="150"/>
      <c r="B249" s="46"/>
      <c r="C249" s="150"/>
      <c r="D249" s="113"/>
      <c r="E249" s="113"/>
      <c r="F249" s="113"/>
      <c r="G249" s="113"/>
      <c r="H249" s="47"/>
      <c r="I249" s="47"/>
      <c r="J249" s="200"/>
      <c r="K249" s="49"/>
    </row>
    <row r="250" spans="1:11" s="17" customFormat="1" x14ac:dyDescent="0.25">
      <c r="A250" s="150"/>
      <c r="B250" s="46"/>
      <c r="C250" s="150"/>
      <c r="D250" s="113"/>
      <c r="E250" s="113"/>
      <c r="F250" s="113"/>
      <c r="G250" s="113"/>
      <c r="H250" s="47"/>
      <c r="I250" s="47"/>
      <c r="J250" s="200"/>
      <c r="K250" s="49"/>
    </row>
    <row r="251" spans="1:11" s="17" customFormat="1" x14ac:dyDescent="0.25">
      <c r="A251" s="150"/>
      <c r="B251" s="46"/>
      <c r="C251" s="150"/>
      <c r="D251" s="113"/>
      <c r="E251" s="113"/>
      <c r="F251" s="113"/>
      <c r="G251" s="113"/>
      <c r="H251" s="47"/>
      <c r="I251" s="47"/>
      <c r="J251" s="200"/>
      <c r="K251" s="49"/>
    </row>
    <row r="252" spans="1:11" s="17" customFormat="1" x14ac:dyDescent="0.25">
      <c r="A252" s="150"/>
      <c r="B252" s="46"/>
      <c r="C252" s="150"/>
      <c r="D252" s="113"/>
      <c r="E252" s="113"/>
      <c r="F252" s="113"/>
      <c r="G252" s="113"/>
      <c r="H252" s="47"/>
      <c r="I252" s="47"/>
      <c r="J252" s="200"/>
      <c r="K252" s="49"/>
    </row>
    <row r="253" spans="1:11" s="17" customFormat="1" x14ac:dyDescent="0.25">
      <c r="A253" s="150"/>
      <c r="B253" s="46"/>
      <c r="C253" s="150"/>
      <c r="D253" s="113"/>
      <c r="E253" s="113"/>
      <c r="F253" s="113"/>
      <c r="G253" s="113"/>
      <c r="H253" s="47"/>
      <c r="I253" s="47"/>
      <c r="J253" s="200"/>
      <c r="K253" s="49"/>
    </row>
    <row r="254" spans="1:11" s="17" customFormat="1" x14ac:dyDescent="0.25">
      <c r="A254" s="150"/>
      <c r="B254" s="46"/>
      <c r="C254" s="150"/>
      <c r="D254" s="113"/>
      <c r="E254" s="113"/>
      <c r="F254" s="113"/>
      <c r="G254" s="113"/>
      <c r="H254" s="47"/>
      <c r="I254" s="47"/>
      <c r="J254" s="96"/>
      <c r="K254" s="49"/>
    </row>
    <row r="255" spans="1:11" s="17" customFormat="1" x14ac:dyDescent="0.25">
      <c r="A255" s="150"/>
      <c r="B255" s="46"/>
      <c r="C255" s="150"/>
      <c r="D255" s="113"/>
      <c r="E255" s="113"/>
      <c r="F255" s="113"/>
      <c r="G255" s="113"/>
      <c r="H255" s="47"/>
      <c r="I255" s="47"/>
      <c r="J255" s="96"/>
      <c r="K255" s="49"/>
    </row>
    <row r="256" spans="1:11" s="17" customFormat="1" x14ac:dyDescent="0.25">
      <c r="A256" s="150"/>
      <c r="B256" s="46"/>
      <c r="C256" s="150"/>
      <c r="D256" s="113"/>
      <c r="E256" s="113"/>
      <c r="F256" s="113"/>
      <c r="G256" s="113"/>
      <c r="H256" s="47"/>
      <c r="I256" s="47"/>
      <c r="J256" s="202"/>
      <c r="K256" s="49"/>
    </row>
    <row r="257" spans="1:11" s="17" customFormat="1" x14ac:dyDescent="0.25">
      <c r="A257" s="150"/>
      <c r="B257" s="46"/>
      <c r="C257" s="150"/>
      <c r="D257" s="113"/>
      <c r="E257" s="113"/>
      <c r="F257" s="113"/>
      <c r="G257" s="113"/>
      <c r="H257" s="47"/>
      <c r="I257" s="47"/>
      <c r="J257" s="202"/>
      <c r="K257" s="49"/>
    </row>
    <row r="258" spans="1:11" s="17" customFormat="1" x14ac:dyDescent="0.25">
      <c r="A258" s="150"/>
      <c r="B258" s="46"/>
      <c r="C258" s="150"/>
      <c r="D258" s="113"/>
      <c r="E258" s="113"/>
      <c r="F258" s="113"/>
      <c r="G258" s="113"/>
      <c r="H258" s="47"/>
      <c r="I258" s="47"/>
      <c r="J258" s="202"/>
      <c r="K258" s="49"/>
    </row>
    <row r="259" spans="1:11" s="17" customFormat="1" x14ac:dyDescent="0.25">
      <c r="A259" s="150"/>
      <c r="B259" s="46"/>
      <c r="C259" s="150"/>
      <c r="D259" s="113"/>
      <c r="E259" s="113"/>
      <c r="F259" s="113"/>
      <c r="G259" s="113"/>
      <c r="H259" s="47"/>
      <c r="I259" s="47"/>
      <c r="J259" s="103"/>
      <c r="K259" s="49"/>
    </row>
    <row r="260" spans="1:11" s="17" customFormat="1" x14ac:dyDescent="0.25">
      <c r="A260" s="150"/>
      <c r="B260" s="46"/>
      <c r="C260" s="150"/>
      <c r="D260" s="113"/>
      <c r="E260" s="113"/>
      <c r="F260" s="113"/>
      <c r="G260" s="113"/>
      <c r="H260" s="47"/>
      <c r="I260" s="47"/>
      <c r="J260" s="103"/>
      <c r="K260" s="49"/>
    </row>
    <row r="261" spans="1:11" s="17" customFormat="1" x14ac:dyDescent="0.25">
      <c r="A261" s="150"/>
      <c r="B261" s="46"/>
      <c r="C261" s="150"/>
      <c r="D261" s="113"/>
      <c r="E261" s="113"/>
      <c r="F261" s="113"/>
      <c r="G261" s="113"/>
      <c r="H261" s="47"/>
      <c r="I261" s="47"/>
      <c r="J261" s="103"/>
      <c r="K261" s="49"/>
    </row>
    <row r="262" spans="1:11" s="17" customFormat="1" x14ac:dyDescent="0.25">
      <c r="A262" s="150"/>
      <c r="B262" s="46"/>
      <c r="C262" s="150"/>
      <c r="D262" s="113"/>
      <c r="E262" s="113"/>
      <c r="F262" s="113"/>
      <c r="G262" s="113"/>
      <c r="H262" s="47"/>
      <c r="I262" s="47"/>
      <c r="J262" s="201"/>
      <c r="K262" s="49"/>
    </row>
    <row r="263" spans="1:11" s="17" customFormat="1" x14ac:dyDescent="0.25">
      <c r="A263" s="150"/>
      <c r="B263" s="46"/>
      <c r="C263" s="150"/>
      <c r="D263" s="113"/>
      <c r="E263" s="113"/>
      <c r="F263" s="113"/>
      <c r="G263" s="113"/>
      <c r="H263" s="47"/>
      <c r="I263" s="47"/>
      <c r="J263" s="201"/>
      <c r="K263" s="49"/>
    </row>
    <row r="264" spans="1:11" s="17" customFormat="1" x14ac:dyDescent="0.25">
      <c r="A264" s="150"/>
      <c r="B264" s="46"/>
      <c r="C264" s="150"/>
      <c r="D264" s="113"/>
      <c r="E264" s="113"/>
      <c r="F264" s="113"/>
      <c r="G264" s="113"/>
      <c r="H264" s="47"/>
      <c r="I264" s="47"/>
      <c r="J264" s="201"/>
      <c r="K264" s="49"/>
    </row>
    <row r="265" spans="1:11" s="17" customFormat="1" x14ac:dyDescent="0.25">
      <c r="A265" s="150"/>
      <c r="B265" s="46"/>
      <c r="C265" s="150"/>
      <c r="D265" s="113"/>
      <c r="E265" s="113"/>
      <c r="F265" s="113"/>
      <c r="G265" s="113"/>
      <c r="H265" s="47"/>
      <c r="I265" s="47"/>
      <c r="J265" s="201"/>
      <c r="K265" s="49"/>
    </row>
    <row r="266" spans="1:11" s="17" customFormat="1" x14ac:dyDescent="0.25">
      <c r="A266" s="225"/>
      <c r="B266" s="225"/>
      <c r="C266" s="51"/>
      <c r="D266" s="98"/>
      <c r="E266" s="98"/>
      <c r="F266" s="98"/>
      <c r="G266" s="98"/>
      <c r="H266" s="99"/>
      <c r="I266" s="99"/>
      <c r="J266" s="201"/>
      <c r="K266" s="52"/>
    </row>
    <row r="267" spans="1:11" s="17" customFormat="1" x14ac:dyDescent="0.25">
      <c r="A267" s="226"/>
      <c r="B267" s="227"/>
      <c r="C267" s="99"/>
      <c r="D267" s="98"/>
      <c r="E267" s="98"/>
      <c r="F267" s="98"/>
      <c r="G267" s="98"/>
      <c r="H267" s="99"/>
      <c r="I267" s="99"/>
      <c r="J267" s="201"/>
      <c r="K267" s="53"/>
    </row>
    <row r="268" spans="1:11" s="17" customFormat="1" x14ac:dyDescent="0.25">
      <c r="A268" s="100"/>
      <c r="B268" s="101"/>
      <c r="C268" s="100"/>
      <c r="D268" s="97"/>
      <c r="E268" s="102"/>
      <c r="F268" s="102"/>
      <c r="G268" s="102"/>
      <c r="H268" s="97"/>
      <c r="I268" s="97"/>
      <c r="J268" s="201"/>
      <c r="K268" s="54"/>
    </row>
    <row r="269" spans="1:11" s="17" customFormat="1" x14ac:dyDescent="0.25">
      <c r="A269" s="103"/>
      <c r="B269" s="104"/>
      <c r="C269" s="103"/>
      <c r="D269" s="105"/>
      <c r="E269" s="105"/>
      <c r="F269" s="105"/>
      <c r="G269" s="105"/>
      <c r="H269" s="97"/>
      <c r="I269" s="97"/>
      <c r="J269" s="201"/>
      <c r="K269" s="49"/>
    </row>
    <row r="270" spans="1:11" s="17" customFormat="1" x14ac:dyDescent="0.25">
      <c r="A270" s="112"/>
      <c r="B270" s="13"/>
      <c r="C270" s="112"/>
      <c r="D270" s="3"/>
      <c r="E270" s="3"/>
      <c r="F270" s="3"/>
      <c r="G270" s="3"/>
      <c r="H270" s="12"/>
      <c r="I270" s="12"/>
      <c r="J270" s="203"/>
      <c r="K270" s="49"/>
    </row>
    <row r="271" spans="1:11" s="17" customFormat="1" x14ac:dyDescent="0.25">
      <c r="A271" s="5"/>
      <c r="B271" s="13"/>
      <c r="C271" s="5"/>
      <c r="D271" s="5"/>
      <c r="E271" s="5"/>
      <c r="F271" s="5"/>
      <c r="G271" s="5"/>
      <c r="H271" s="5"/>
      <c r="I271" s="5"/>
      <c r="J271" s="203"/>
      <c r="K271" s="49"/>
    </row>
    <row r="272" spans="1:11" s="17" customFormat="1" x14ac:dyDescent="0.25">
      <c r="A272" s="5"/>
      <c r="B272" s="13"/>
      <c r="C272" s="5"/>
      <c r="D272" s="5"/>
      <c r="E272" s="5"/>
      <c r="F272" s="5"/>
      <c r="G272" s="5"/>
      <c r="H272" s="5"/>
      <c r="I272" s="5"/>
      <c r="J272" s="203"/>
      <c r="K272" s="24"/>
    </row>
    <row r="273" spans="1:11" s="17" customFormat="1" x14ac:dyDescent="0.25">
      <c r="A273" s="5"/>
      <c r="B273" s="13"/>
      <c r="C273" s="5"/>
      <c r="D273" s="5"/>
      <c r="E273" s="5"/>
      <c r="F273" s="5"/>
      <c r="G273" s="5"/>
      <c r="H273" s="5"/>
      <c r="I273" s="5"/>
      <c r="J273" s="203"/>
      <c r="K273" s="24"/>
    </row>
  </sheetData>
  <mergeCells count="19">
    <mergeCell ref="A233:B233"/>
    <mergeCell ref="A266:B266"/>
    <mergeCell ref="A267:B267"/>
    <mergeCell ref="E8:F8"/>
    <mergeCell ref="E9:F9"/>
    <mergeCell ref="E10:F10"/>
    <mergeCell ref="A220:B220"/>
    <mergeCell ref="A221:I221"/>
    <mergeCell ref="A232:B232"/>
    <mergeCell ref="A1:J1"/>
    <mergeCell ref="A2:J2"/>
    <mergeCell ref="A3:J3"/>
    <mergeCell ref="A5:H5"/>
    <mergeCell ref="I5:J13"/>
    <mergeCell ref="A6:D6"/>
    <mergeCell ref="E6:F6"/>
    <mergeCell ref="A7:D7"/>
    <mergeCell ref="E7:F7"/>
    <mergeCell ref="A8:D10"/>
  </mergeCells>
  <pageMargins left="0.59055118110236227" right="0" top="0" bottom="0" header="0" footer="0"/>
  <pageSetup paperSize="9" scale="8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72"/>
  <sheetViews>
    <sheetView workbookViewId="0">
      <pane ySplit="14" topLeftCell="A15" activePane="bottomLeft" state="frozen"/>
      <selection pane="bottomLeft" activeCell="F17" sqref="F17"/>
    </sheetView>
  </sheetViews>
  <sheetFormatPr defaultRowHeight="15" x14ac:dyDescent="0.25"/>
  <cols>
    <col min="1" max="1" width="8" style="4" customWidth="1"/>
    <col min="2" max="2" width="12" style="14" customWidth="1"/>
    <col min="3" max="3" width="9.7109375" style="4" customWidth="1"/>
    <col min="4" max="4" width="10.7109375" style="4" customWidth="1"/>
    <col min="5" max="5" width="11.85546875" style="4" customWidth="1"/>
    <col min="6" max="6" width="9.140625" style="4"/>
    <col min="7" max="7" width="12" style="4" customWidth="1"/>
    <col min="8" max="8" width="11.42578125" style="4" customWidth="1"/>
    <col min="9" max="9" width="10" style="4" customWidth="1"/>
    <col min="10" max="10" width="12.140625" style="4" customWidth="1"/>
    <col min="11" max="11" width="14" style="24" customWidth="1"/>
    <col min="12" max="12" width="9.140625" style="17"/>
    <col min="13" max="13" width="9.5703125" style="17" bestFit="1" customWidth="1"/>
    <col min="14" max="29" width="9.140625" style="17"/>
    <col min="30" max="16384" width="9.140625" style="4"/>
  </cols>
  <sheetData>
    <row r="1" spans="1:23" s="17" customFormat="1" ht="20.25" x14ac:dyDescent="0.3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1"/>
      <c r="L1" s="16"/>
      <c r="M1" s="16"/>
    </row>
    <row r="2" spans="1:23" s="17" customFormat="1" ht="21" customHeight="1" x14ac:dyDescent="0.25">
      <c r="A2" s="235" t="s">
        <v>15</v>
      </c>
      <c r="B2" s="235"/>
      <c r="C2" s="235"/>
      <c r="D2" s="235"/>
      <c r="E2" s="235"/>
      <c r="F2" s="235"/>
      <c r="G2" s="235"/>
      <c r="H2" s="235"/>
      <c r="I2" s="235"/>
      <c r="J2" s="235"/>
      <c r="K2" s="108"/>
      <c r="L2" s="18"/>
      <c r="M2" s="18"/>
    </row>
    <row r="3" spans="1:23" s="17" customFormat="1" ht="18" customHeight="1" x14ac:dyDescent="0.25">
      <c r="A3" s="235" t="s">
        <v>35</v>
      </c>
      <c r="B3" s="235"/>
      <c r="C3" s="235"/>
      <c r="D3" s="235"/>
      <c r="E3" s="235"/>
      <c r="F3" s="235"/>
      <c r="G3" s="235"/>
      <c r="H3" s="235"/>
      <c r="I3" s="235"/>
      <c r="J3" s="235"/>
      <c r="K3" s="107"/>
      <c r="L3" s="148"/>
      <c r="M3" s="148"/>
    </row>
    <row r="4" spans="1:23" s="17" customFormat="1" ht="13.5" customHeight="1" x14ac:dyDescent="0.25">
      <c r="A4" s="148"/>
      <c r="B4" s="59"/>
      <c r="C4" s="148"/>
      <c r="D4" s="60"/>
      <c r="E4" s="60"/>
      <c r="F4" s="60"/>
      <c r="G4" s="60"/>
      <c r="H4" s="60"/>
      <c r="I4" s="61"/>
      <c r="J4" s="19"/>
      <c r="K4" s="20"/>
      <c r="L4" s="20"/>
    </row>
    <row r="5" spans="1:23" s="17" customFormat="1" ht="15" customHeight="1" x14ac:dyDescent="0.25">
      <c r="A5" s="238" t="s">
        <v>1</v>
      </c>
      <c r="B5" s="239"/>
      <c r="C5" s="239"/>
      <c r="D5" s="239"/>
      <c r="E5" s="239"/>
      <c r="F5" s="239"/>
      <c r="G5" s="239"/>
      <c r="H5" s="240"/>
      <c r="I5" s="246" t="s">
        <v>22</v>
      </c>
      <c r="J5" s="247"/>
    </row>
    <row r="6" spans="1:23" s="17" customFormat="1" ht="15" customHeight="1" x14ac:dyDescent="0.25">
      <c r="A6" s="241" t="s">
        <v>2</v>
      </c>
      <c r="B6" s="241"/>
      <c r="C6" s="241"/>
      <c r="D6" s="241"/>
      <c r="E6" s="242" t="s">
        <v>3</v>
      </c>
      <c r="F6" s="252"/>
      <c r="G6" s="116" t="s">
        <v>26</v>
      </c>
      <c r="H6" s="117" t="s">
        <v>28</v>
      </c>
      <c r="I6" s="248"/>
      <c r="J6" s="249"/>
    </row>
    <row r="7" spans="1:23" s="17" customFormat="1" ht="15" customHeight="1" x14ac:dyDescent="0.25">
      <c r="A7" s="244" t="s">
        <v>23</v>
      </c>
      <c r="B7" s="244"/>
      <c r="C7" s="244"/>
      <c r="D7" s="244"/>
      <c r="E7" s="229" t="s">
        <v>20</v>
      </c>
      <c r="F7" s="253"/>
      <c r="G7" s="62">
        <v>137.35300000000001</v>
      </c>
      <c r="H7" s="87">
        <v>11830.1</v>
      </c>
      <c r="I7" s="248"/>
      <c r="J7" s="249"/>
    </row>
    <row r="8" spans="1:23" s="17" customFormat="1" ht="15" customHeight="1" x14ac:dyDescent="0.25">
      <c r="A8" s="228" t="s">
        <v>4</v>
      </c>
      <c r="B8" s="228"/>
      <c r="C8" s="228"/>
      <c r="D8" s="228"/>
      <c r="E8" s="229" t="s">
        <v>5</v>
      </c>
      <c r="F8" s="253"/>
      <c r="G8" s="62">
        <v>121.75271428571429</v>
      </c>
      <c r="H8" s="115">
        <v>11101.4</v>
      </c>
      <c r="I8" s="248"/>
      <c r="J8" s="249"/>
    </row>
    <row r="9" spans="1:23" s="17" customFormat="1" ht="15" customHeight="1" x14ac:dyDescent="0.25">
      <c r="A9" s="228"/>
      <c r="B9" s="228"/>
      <c r="C9" s="228"/>
      <c r="D9" s="228"/>
      <c r="E9" s="229" t="s">
        <v>13</v>
      </c>
      <c r="F9" s="253"/>
      <c r="G9" s="62">
        <v>15.599999999999998</v>
      </c>
      <c r="H9" s="115">
        <v>728.7</v>
      </c>
      <c r="I9" s="248"/>
      <c r="J9" s="249"/>
      <c r="K9" s="22"/>
    </row>
    <row r="10" spans="1:23" s="17" customFormat="1" ht="15" customHeight="1" x14ac:dyDescent="0.25">
      <c r="A10" s="228"/>
      <c r="B10" s="228"/>
      <c r="C10" s="228"/>
      <c r="D10" s="228"/>
      <c r="E10" s="229" t="s">
        <v>6</v>
      </c>
      <c r="F10" s="253"/>
      <c r="G10" s="62">
        <v>2.8571428572021773E-4</v>
      </c>
      <c r="H10" s="88">
        <v>3916.8</v>
      </c>
      <c r="I10" s="248"/>
      <c r="J10" s="249"/>
      <c r="K10" s="23"/>
      <c r="N10" s="93"/>
    </row>
    <row r="11" spans="1:23" s="17" customFormat="1" ht="15" customHeight="1" x14ac:dyDescent="0.25">
      <c r="A11" s="63"/>
      <c r="B11" s="126"/>
      <c r="C11" s="258" t="s">
        <v>31</v>
      </c>
      <c r="D11" s="258"/>
      <c r="E11" s="258"/>
      <c r="F11" s="259"/>
      <c r="G11" s="62">
        <v>115.79900000000001</v>
      </c>
      <c r="H11" s="137">
        <v>10991.9</v>
      </c>
      <c r="I11" s="248"/>
      <c r="J11" s="249"/>
      <c r="K11" s="23"/>
      <c r="L11" s="23"/>
    </row>
    <row r="12" spans="1:23" s="17" customFormat="1" ht="15" customHeight="1" x14ac:dyDescent="0.25">
      <c r="A12" s="63"/>
      <c r="B12" s="127"/>
      <c r="C12" s="260" t="s">
        <v>30</v>
      </c>
      <c r="D12" s="260"/>
      <c r="E12" s="260"/>
      <c r="F12" s="261"/>
      <c r="G12" s="73">
        <v>21.553714285714285</v>
      </c>
      <c r="H12" s="138">
        <v>838.20000000000016</v>
      </c>
      <c r="I12" s="250"/>
      <c r="J12" s="251"/>
      <c r="K12" s="23"/>
      <c r="L12" s="23"/>
    </row>
    <row r="13" spans="1:23" s="17" customFormat="1" ht="17.25" customHeight="1" x14ac:dyDescent="0.25">
      <c r="A13" s="63"/>
      <c r="C13" s="63"/>
      <c r="D13" s="63"/>
      <c r="E13" s="63"/>
      <c r="F13" s="63"/>
      <c r="G13" s="64"/>
      <c r="H13" s="64"/>
      <c r="I13" s="86"/>
      <c r="J13" s="65"/>
      <c r="K13" s="65"/>
      <c r="L13" s="23"/>
      <c r="M13" s="23"/>
    </row>
    <row r="14" spans="1:23" s="17" customFormat="1" ht="40.5" customHeight="1" x14ac:dyDescent="0.25">
      <c r="A14" s="152" t="s">
        <v>7</v>
      </c>
      <c r="B14" s="153" t="s">
        <v>8</v>
      </c>
      <c r="C14" s="152" t="s">
        <v>9</v>
      </c>
      <c r="D14" s="154" t="s">
        <v>33</v>
      </c>
      <c r="E14" s="154" t="s">
        <v>34</v>
      </c>
      <c r="F14" s="154" t="s">
        <v>14</v>
      </c>
      <c r="G14" s="155" t="s">
        <v>19</v>
      </c>
      <c r="H14" s="156" t="s">
        <v>10</v>
      </c>
      <c r="I14" s="156" t="s">
        <v>11</v>
      </c>
      <c r="K14" s="25"/>
      <c r="L14" s="26"/>
      <c r="M14" s="26"/>
      <c r="N14" s="22"/>
      <c r="S14" s="22"/>
      <c r="T14" s="22"/>
    </row>
    <row r="15" spans="1:23" s="17" customFormat="1" x14ac:dyDescent="0.25">
      <c r="A15" s="157">
        <v>205</v>
      </c>
      <c r="B15" s="158">
        <v>81500276</v>
      </c>
      <c r="C15" s="159">
        <v>52.7</v>
      </c>
      <c r="D15" s="151">
        <v>20.306999999999999</v>
      </c>
      <c r="E15" s="151">
        <v>21.183</v>
      </c>
      <c r="F15" s="160">
        <f>E15-D15</f>
        <v>0.87600000000000122</v>
      </c>
      <c r="G15" s="160"/>
      <c r="H15" s="161">
        <v>0</v>
      </c>
      <c r="I15" s="161">
        <f>F15+G15+H15</f>
        <v>0.87600000000000122</v>
      </c>
      <c r="J15" s="29"/>
      <c r="K15" s="30"/>
      <c r="L15" s="31"/>
      <c r="M15" s="22"/>
      <c r="R15" s="22"/>
      <c r="S15" s="22"/>
      <c r="T15" s="22"/>
      <c r="W15" s="22"/>
    </row>
    <row r="16" spans="1:23" s="17" customFormat="1" x14ac:dyDescent="0.25">
      <c r="A16" s="157">
        <v>206</v>
      </c>
      <c r="B16" s="158">
        <v>81500281</v>
      </c>
      <c r="C16" s="159">
        <v>43.4</v>
      </c>
      <c r="D16" s="151">
        <v>8.6180000000000003</v>
      </c>
      <c r="E16" s="151">
        <v>8.8409999999999993</v>
      </c>
      <c r="F16" s="160">
        <f>E16-D16</f>
        <v>0.22299999999999898</v>
      </c>
      <c r="G16" s="161"/>
      <c r="H16" s="161">
        <v>0</v>
      </c>
      <c r="I16" s="161">
        <f t="shared" ref="I16:I79" si="0">F16+G16+H16</f>
        <v>0.22299999999999898</v>
      </c>
      <c r="J16" s="29"/>
      <c r="K16" s="30"/>
      <c r="L16" s="31"/>
      <c r="M16" s="22"/>
      <c r="R16" s="22"/>
      <c r="S16" s="22"/>
      <c r="T16" s="22"/>
      <c r="U16" s="22"/>
      <c r="V16" s="22"/>
      <c r="W16" s="22"/>
    </row>
    <row r="17" spans="1:23" s="17" customFormat="1" x14ac:dyDescent="0.25">
      <c r="A17" s="162">
        <v>207</v>
      </c>
      <c r="B17" s="163">
        <v>81500279</v>
      </c>
      <c r="C17" s="164">
        <v>77.2</v>
      </c>
      <c r="D17" s="151">
        <v>27.202000000000002</v>
      </c>
      <c r="E17" s="151">
        <v>28.05</v>
      </c>
      <c r="F17" s="160">
        <f t="shared" ref="F17:F80" si="1">E17-D17</f>
        <v>0.84799999999999898</v>
      </c>
      <c r="G17" s="160"/>
      <c r="H17" s="161">
        <v>0</v>
      </c>
      <c r="I17" s="161">
        <f t="shared" si="0"/>
        <v>0.84799999999999898</v>
      </c>
      <c r="J17" s="29"/>
      <c r="K17" s="30"/>
      <c r="L17" s="31"/>
      <c r="M17" s="22"/>
      <c r="N17" s="22"/>
      <c r="R17" s="22"/>
      <c r="S17" s="22"/>
      <c r="T17" s="22"/>
      <c r="U17" s="22"/>
      <c r="V17" s="22"/>
      <c r="W17" s="22"/>
    </row>
    <row r="18" spans="1:23" s="17" customFormat="1" x14ac:dyDescent="0.25">
      <c r="A18" s="162">
        <v>208</v>
      </c>
      <c r="B18" s="165">
        <v>81500283</v>
      </c>
      <c r="C18" s="164">
        <v>77.400000000000006</v>
      </c>
      <c r="D18" s="151">
        <v>8.56</v>
      </c>
      <c r="E18" s="151">
        <v>9.516</v>
      </c>
      <c r="F18" s="160">
        <f t="shared" si="1"/>
        <v>0.95599999999999952</v>
      </c>
      <c r="G18" s="160"/>
      <c r="H18" s="161">
        <v>0</v>
      </c>
      <c r="I18" s="161">
        <f t="shared" si="0"/>
        <v>0.95599999999999952</v>
      </c>
      <c r="J18" s="29"/>
      <c r="K18" s="30"/>
      <c r="L18" s="31"/>
      <c r="M18" s="22"/>
      <c r="N18" s="22"/>
      <c r="R18" s="22"/>
      <c r="S18" s="22"/>
      <c r="T18" s="22"/>
      <c r="U18" s="22"/>
      <c r="V18" s="22"/>
      <c r="W18" s="22"/>
    </row>
    <row r="19" spans="1:23" s="17" customFormat="1" x14ac:dyDescent="0.25">
      <c r="A19" s="162">
        <v>209</v>
      </c>
      <c r="B19" s="165">
        <v>81500275</v>
      </c>
      <c r="C19" s="164">
        <v>47.3</v>
      </c>
      <c r="D19" s="151">
        <v>9.4209999999999994</v>
      </c>
      <c r="E19" s="151">
        <v>10.144</v>
      </c>
      <c r="F19" s="160">
        <f t="shared" si="1"/>
        <v>0.72300000000000075</v>
      </c>
      <c r="G19" s="160"/>
      <c r="H19" s="161">
        <v>0</v>
      </c>
      <c r="I19" s="161">
        <f t="shared" si="0"/>
        <v>0.72300000000000075</v>
      </c>
      <c r="J19" s="29"/>
      <c r="K19" s="30"/>
      <c r="L19" s="31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s="17" customFormat="1" x14ac:dyDescent="0.25">
      <c r="A20" s="162">
        <v>210</v>
      </c>
      <c r="B20" s="163">
        <v>81500278</v>
      </c>
      <c r="C20" s="164">
        <v>51.8</v>
      </c>
      <c r="D20" s="151">
        <v>8.1289999999999996</v>
      </c>
      <c r="E20" s="151">
        <v>8.6189999999999998</v>
      </c>
      <c r="F20" s="160">
        <f t="shared" si="1"/>
        <v>0.49000000000000021</v>
      </c>
      <c r="G20" s="160"/>
      <c r="H20" s="161">
        <v>0</v>
      </c>
      <c r="I20" s="161">
        <f t="shared" si="0"/>
        <v>0.49000000000000021</v>
      </c>
      <c r="J20" s="29"/>
      <c r="K20" s="30"/>
      <c r="L20" s="31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s="17" customFormat="1" x14ac:dyDescent="0.25">
      <c r="A21" s="162">
        <v>211</v>
      </c>
      <c r="B21" s="163">
        <v>81500282</v>
      </c>
      <c r="C21" s="164">
        <v>48.6</v>
      </c>
      <c r="D21" s="151">
        <v>6.274</v>
      </c>
      <c r="E21" s="151">
        <v>7.1879999999999997</v>
      </c>
      <c r="F21" s="160">
        <f t="shared" si="1"/>
        <v>0.9139999999999997</v>
      </c>
      <c r="G21" s="160"/>
      <c r="H21" s="161">
        <v>0</v>
      </c>
      <c r="I21" s="161">
        <f t="shared" si="0"/>
        <v>0.9139999999999997</v>
      </c>
      <c r="J21" s="29"/>
      <c r="K21" s="30"/>
      <c r="L21" s="31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s="17" customFormat="1" x14ac:dyDescent="0.25">
      <c r="A22" s="162">
        <v>212</v>
      </c>
      <c r="B22" s="163">
        <v>81500280</v>
      </c>
      <c r="C22" s="164">
        <v>44.6</v>
      </c>
      <c r="D22" s="151">
        <v>5.0259999999999998</v>
      </c>
      <c r="E22" s="151">
        <v>5.3540000000000001</v>
      </c>
      <c r="F22" s="160">
        <f t="shared" si="1"/>
        <v>0.32800000000000029</v>
      </c>
      <c r="G22" s="160"/>
      <c r="H22" s="161">
        <v>0</v>
      </c>
      <c r="I22" s="161">
        <f t="shared" si="0"/>
        <v>0.32800000000000029</v>
      </c>
      <c r="J22" s="29"/>
      <c r="K22" s="30"/>
      <c r="L22" s="31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17" customFormat="1" x14ac:dyDescent="0.25">
      <c r="A23" s="162">
        <v>213</v>
      </c>
      <c r="B23" s="163">
        <v>81500273</v>
      </c>
      <c r="C23" s="164">
        <v>63.4</v>
      </c>
      <c r="D23" s="151">
        <v>17.097999999999999</v>
      </c>
      <c r="E23" s="151">
        <v>17.981000000000002</v>
      </c>
      <c r="F23" s="160">
        <f t="shared" si="1"/>
        <v>0.88300000000000267</v>
      </c>
      <c r="G23" s="160"/>
      <c r="H23" s="161">
        <v>0</v>
      </c>
      <c r="I23" s="161">
        <f t="shared" si="0"/>
        <v>0.88300000000000267</v>
      </c>
      <c r="J23" s="29"/>
      <c r="K23" s="30"/>
      <c r="L23" s="31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s="17" customFormat="1" x14ac:dyDescent="0.25">
      <c r="A24" s="162">
        <v>214</v>
      </c>
      <c r="B24" s="163">
        <v>81500262</v>
      </c>
      <c r="C24" s="164">
        <v>36.1</v>
      </c>
      <c r="D24" s="151">
        <v>8.6349999999999998</v>
      </c>
      <c r="E24" s="151">
        <v>9.109</v>
      </c>
      <c r="F24" s="160">
        <f t="shared" si="1"/>
        <v>0.4740000000000002</v>
      </c>
      <c r="G24" s="160"/>
      <c r="H24" s="161">
        <v>0</v>
      </c>
      <c r="I24" s="161">
        <f t="shared" si="0"/>
        <v>0.4740000000000002</v>
      </c>
      <c r="J24" s="29"/>
      <c r="K24" s="30"/>
      <c r="L24" s="31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s="17" customFormat="1" x14ac:dyDescent="0.25">
      <c r="A25" s="162">
        <v>215</v>
      </c>
      <c r="B25" s="163">
        <v>81500277</v>
      </c>
      <c r="C25" s="164">
        <v>63.7</v>
      </c>
      <c r="D25" s="151">
        <v>19.172999999999998</v>
      </c>
      <c r="E25" s="151">
        <v>20.053000000000001</v>
      </c>
      <c r="F25" s="160">
        <f t="shared" si="1"/>
        <v>0.88000000000000256</v>
      </c>
      <c r="G25" s="160"/>
      <c r="H25" s="161">
        <v>0</v>
      </c>
      <c r="I25" s="161">
        <f t="shared" si="0"/>
        <v>0.88000000000000256</v>
      </c>
      <c r="J25" s="29"/>
      <c r="K25" s="30"/>
      <c r="L25" s="31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s="17" customFormat="1" x14ac:dyDescent="0.25">
      <c r="A26" s="162">
        <v>216</v>
      </c>
      <c r="B26" s="166">
        <v>81500274</v>
      </c>
      <c r="C26" s="164">
        <v>45.7</v>
      </c>
      <c r="D26" s="151">
        <v>9.14</v>
      </c>
      <c r="E26" s="151">
        <v>9.7710000000000008</v>
      </c>
      <c r="F26" s="160">
        <f t="shared" si="1"/>
        <v>0.63100000000000023</v>
      </c>
      <c r="G26" s="160"/>
      <c r="H26" s="161">
        <v>0</v>
      </c>
      <c r="I26" s="161">
        <f t="shared" si="0"/>
        <v>0.63100000000000023</v>
      </c>
      <c r="J26" s="29"/>
      <c r="K26" s="30"/>
      <c r="L26" s="31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s="17" customFormat="1" x14ac:dyDescent="0.25">
      <c r="A27" s="162">
        <v>217</v>
      </c>
      <c r="B27" s="166">
        <v>81500263</v>
      </c>
      <c r="C27" s="164">
        <v>52.6</v>
      </c>
      <c r="D27" s="151">
        <v>5.23</v>
      </c>
      <c r="E27" s="151">
        <v>5.7489999999999997</v>
      </c>
      <c r="F27" s="160">
        <f t="shared" si="1"/>
        <v>0.51899999999999924</v>
      </c>
      <c r="G27" s="160"/>
      <c r="H27" s="161">
        <v>0</v>
      </c>
      <c r="I27" s="161">
        <f t="shared" si="0"/>
        <v>0.51899999999999924</v>
      </c>
      <c r="J27" s="29"/>
      <c r="K27" s="30"/>
      <c r="L27" s="31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s="17" customFormat="1" x14ac:dyDescent="0.25">
      <c r="A28" s="162">
        <v>218</v>
      </c>
      <c r="B28" s="163">
        <v>81500261</v>
      </c>
      <c r="C28" s="164">
        <v>43.2</v>
      </c>
      <c r="D28" s="151">
        <v>11.263999999999999</v>
      </c>
      <c r="E28" s="151">
        <v>11.951000000000001</v>
      </c>
      <c r="F28" s="160">
        <f t="shared" si="1"/>
        <v>0.68700000000000117</v>
      </c>
      <c r="G28" s="160"/>
      <c r="H28" s="161">
        <v>0</v>
      </c>
      <c r="I28" s="161">
        <f t="shared" si="0"/>
        <v>0.68700000000000117</v>
      </c>
      <c r="J28" s="29"/>
      <c r="K28" s="30"/>
      <c r="L28" s="31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s="17" customFormat="1" x14ac:dyDescent="0.25">
      <c r="A29" s="162">
        <v>219</v>
      </c>
      <c r="B29" s="163">
        <v>81500265</v>
      </c>
      <c r="C29" s="164">
        <v>77.3</v>
      </c>
      <c r="D29" s="151">
        <v>20.571999999999999</v>
      </c>
      <c r="E29" s="151">
        <v>21.867999999999999</v>
      </c>
      <c r="F29" s="160">
        <f t="shared" si="1"/>
        <v>1.2959999999999994</v>
      </c>
      <c r="G29" s="160"/>
      <c r="H29" s="161">
        <v>0</v>
      </c>
      <c r="I29" s="161">
        <f t="shared" si="0"/>
        <v>1.2959999999999994</v>
      </c>
      <c r="J29" s="29"/>
      <c r="K29" s="30"/>
      <c r="L29" s="31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s="17" customFormat="1" x14ac:dyDescent="0.25">
      <c r="A30" s="162">
        <v>220</v>
      </c>
      <c r="B30" s="163">
        <v>81500266</v>
      </c>
      <c r="C30" s="164">
        <v>77.3</v>
      </c>
      <c r="D30" s="151">
        <v>13.089</v>
      </c>
      <c r="E30" s="151">
        <v>13.917999999999999</v>
      </c>
      <c r="F30" s="160">
        <f t="shared" si="1"/>
        <v>0.82899999999999885</v>
      </c>
      <c r="G30" s="160"/>
      <c r="H30" s="161">
        <v>0</v>
      </c>
      <c r="I30" s="161">
        <f t="shared" si="0"/>
        <v>0.82899999999999885</v>
      </c>
      <c r="J30" s="29"/>
      <c r="K30" s="30"/>
      <c r="L30" s="31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s="17" customFormat="1" x14ac:dyDescent="0.25">
      <c r="A31" s="162">
        <v>221</v>
      </c>
      <c r="B31" s="163">
        <v>81500284</v>
      </c>
      <c r="C31" s="164">
        <v>47.5</v>
      </c>
      <c r="D31" s="151">
        <v>6.2039999999999997</v>
      </c>
      <c r="E31" s="151">
        <v>6.335</v>
      </c>
      <c r="F31" s="160">
        <f t="shared" si="1"/>
        <v>0.13100000000000023</v>
      </c>
      <c r="G31" s="160"/>
      <c r="H31" s="161">
        <v>0</v>
      </c>
      <c r="I31" s="161">
        <f t="shared" si="0"/>
        <v>0.13100000000000023</v>
      </c>
      <c r="J31" s="29"/>
      <c r="K31" s="30"/>
      <c r="L31" s="31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s="17" customFormat="1" x14ac:dyDescent="0.25">
      <c r="A32" s="162">
        <v>222</v>
      </c>
      <c r="B32" s="163">
        <v>81500264</v>
      </c>
      <c r="C32" s="164">
        <v>51.9</v>
      </c>
      <c r="D32" s="151">
        <v>4.1929999999999996</v>
      </c>
      <c r="E32" s="151">
        <v>4.6429999999999998</v>
      </c>
      <c r="F32" s="160">
        <f t="shared" si="1"/>
        <v>0.45000000000000018</v>
      </c>
      <c r="G32" s="160"/>
      <c r="H32" s="161">
        <v>0</v>
      </c>
      <c r="I32" s="161">
        <f t="shared" si="0"/>
        <v>0.45000000000000018</v>
      </c>
      <c r="J32" s="29"/>
      <c r="K32" s="30"/>
      <c r="L32" s="31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s="17" customFormat="1" x14ac:dyDescent="0.25">
      <c r="A33" s="157">
        <v>223</v>
      </c>
      <c r="B33" s="158">
        <v>81500259</v>
      </c>
      <c r="C33" s="159">
        <v>48.5</v>
      </c>
      <c r="D33" s="151">
        <v>0.95199999999999996</v>
      </c>
      <c r="E33" s="151">
        <v>0.96399999999999997</v>
      </c>
      <c r="F33" s="160">
        <f t="shared" si="1"/>
        <v>1.2000000000000011E-2</v>
      </c>
      <c r="G33" s="161"/>
      <c r="H33" s="161">
        <v>0</v>
      </c>
      <c r="I33" s="161">
        <f t="shared" si="0"/>
        <v>1.2000000000000011E-2</v>
      </c>
      <c r="J33" s="29"/>
      <c r="K33" s="30"/>
      <c r="L33" s="114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s="17" customFormat="1" x14ac:dyDescent="0.25">
      <c r="A34" s="162">
        <v>224</v>
      </c>
      <c r="B34" s="163">
        <v>81500260</v>
      </c>
      <c r="C34" s="164">
        <v>44.8</v>
      </c>
      <c r="D34" s="151">
        <v>14.122</v>
      </c>
      <c r="E34" s="151">
        <v>14.904999999999999</v>
      </c>
      <c r="F34" s="160">
        <f t="shared" si="1"/>
        <v>0.78299999999999947</v>
      </c>
      <c r="G34" s="160"/>
      <c r="H34" s="161">
        <v>0</v>
      </c>
      <c r="I34" s="161">
        <f t="shared" si="0"/>
        <v>0.78299999999999947</v>
      </c>
      <c r="J34" s="29"/>
      <c r="K34" s="30"/>
      <c r="L34" s="114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17" customFormat="1" x14ac:dyDescent="0.25">
      <c r="A35" s="162">
        <v>225</v>
      </c>
      <c r="B35" s="163">
        <v>81500267</v>
      </c>
      <c r="C35" s="164">
        <v>63.5</v>
      </c>
      <c r="D35" s="151">
        <v>12.179</v>
      </c>
      <c r="E35" s="151">
        <v>12.664</v>
      </c>
      <c r="F35" s="160">
        <f t="shared" si="1"/>
        <v>0.48499999999999943</v>
      </c>
      <c r="G35" s="160"/>
      <c r="H35" s="161">
        <v>0</v>
      </c>
      <c r="I35" s="161">
        <f t="shared" si="0"/>
        <v>0.48499999999999943</v>
      </c>
      <c r="J35" s="29"/>
      <c r="K35" s="30"/>
      <c r="L35" s="31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17" customFormat="1" x14ac:dyDescent="0.25">
      <c r="A36" s="162">
        <v>226</v>
      </c>
      <c r="B36" s="163">
        <v>81500269</v>
      </c>
      <c r="C36" s="164">
        <v>36.5</v>
      </c>
      <c r="D36" s="151">
        <v>5.069</v>
      </c>
      <c r="E36" s="151">
        <v>5.1539999999999999</v>
      </c>
      <c r="F36" s="160">
        <f t="shared" si="1"/>
        <v>8.4999999999999964E-2</v>
      </c>
      <c r="G36" s="160"/>
      <c r="H36" s="161">
        <v>0</v>
      </c>
      <c r="I36" s="161">
        <f t="shared" si="0"/>
        <v>8.4999999999999964E-2</v>
      </c>
      <c r="J36" s="29"/>
      <c r="K36" s="30"/>
      <c r="L36" s="31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s="17" customFormat="1" x14ac:dyDescent="0.25">
      <c r="A37" s="157">
        <v>227</v>
      </c>
      <c r="B37" s="158">
        <v>81500270</v>
      </c>
      <c r="C37" s="159">
        <v>63.8</v>
      </c>
      <c r="D37" s="151">
        <v>8.3219999999999992</v>
      </c>
      <c r="E37" s="151">
        <v>8.3780000000000001</v>
      </c>
      <c r="F37" s="160">
        <f t="shared" si="1"/>
        <v>5.6000000000000938E-2</v>
      </c>
      <c r="G37" s="161"/>
      <c r="H37" s="161">
        <v>0</v>
      </c>
      <c r="I37" s="161">
        <f t="shared" si="0"/>
        <v>5.6000000000000938E-2</v>
      </c>
      <c r="J37" s="29"/>
      <c r="K37" s="30"/>
      <c r="L37" s="31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s="17" customFormat="1" x14ac:dyDescent="0.25">
      <c r="A38" s="162">
        <v>228</v>
      </c>
      <c r="B38" s="166">
        <v>81500268</v>
      </c>
      <c r="C38" s="164">
        <v>45.9</v>
      </c>
      <c r="D38" s="151">
        <v>13.85</v>
      </c>
      <c r="E38" s="151">
        <v>14.826000000000001</v>
      </c>
      <c r="F38" s="160">
        <f t="shared" si="1"/>
        <v>0.97600000000000087</v>
      </c>
      <c r="G38" s="160"/>
      <c r="H38" s="161">
        <v>0</v>
      </c>
      <c r="I38" s="161">
        <f t="shared" si="0"/>
        <v>0.97600000000000087</v>
      </c>
      <c r="J38" s="29"/>
      <c r="K38" s="30"/>
      <c r="L38" s="31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s="17" customFormat="1" x14ac:dyDescent="0.25">
      <c r="A39" s="157">
        <v>229</v>
      </c>
      <c r="B39" s="158">
        <v>81500243</v>
      </c>
      <c r="C39" s="159">
        <v>52.7</v>
      </c>
      <c r="D39" s="151">
        <v>4.7229999999999999</v>
      </c>
      <c r="E39" s="151">
        <v>4.7480000000000002</v>
      </c>
      <c r="F39" s="160">
        <f t="shared" si="1"/>
        <v>2.5000000000000355E-2</v>
      </c>
      <c r="G39" s="161"/>
      <c r="H39" s="161">
        <v>0</v>
      </c>
      <c r="I39" s="161">
        <f t="shared" si="0"/>
        <v>2.5000000000000355E-2</v>
      </c>
      <c r="J39" s="29"/>
      <c r="K39" s="30"/>
      <c r="L39" s="31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17" customFormat="1" x14ac:dyDescent="0.25">
      <c r="A40" s="157">
        <v>230</v>
      </c>
      <c r="B40" s="158">
        <v>81500246</v>
      </c>
      <c r="C40" s="159">
        <v>43.5</v>
      </c>
      <c r="D40" s="151">
        <v>2.6259999999999999</v>
      </c>
      <c r="E40" s="151">
        <v>3.258</v>
      </c>
      <c r="F40" s="160">
        <f t="shared" si="1"/>
        <v>0.63200000000000012</v>
      </c>
      <c r="G40" s="161"/>
      <c r="H40" s="161">
        <v>0</v>
      </c>
      <c r="I40" s="161">
        <f t="shared" si="0"/>
        <v>0.63200000000000012</v>
      </c>
      <c r="J40" s="29"/>
      <c r="K40" s="30"/>
      <c r="L40" s="31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1:23" s="17" customFormat="1" x14ac:dyDescent="0.25">
      <c r="A41" s="162">
        <v>231</v>
      </c>
      <c r="B41" s="163">
        <v>81500250</v>
      </c>
      <c r="C41" s="164">
        <v>77.099999999999994</v>
      </c>
      <c r="D41" s="151">
        <v>7.258</v>
      </c>
      <c r="E41" s="151">
        <v>7.41</v>
      </c>
      <c r="F41" s="160">
        <f t="shared" si="1"/>
        <v>0.15200000000000014</v>
      </c>
      <c r="G41" s="160"/>
      <c r="H41" s="161">
        <v>0</v>
      </c>
      <c r="I41" s="161">
        <f t="shared" si="0"/>
        <v>0.15200000000000014</v>
      </c>
      <c r="J41" s="29"/>
      <c r="K41" s="30"/>
      <c r="L41" s="31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17" customFormat="1" x14ac:dyDescent="0.25">
      <c r="A42" s="162">
        <v>232</v>
      </c>
      <c r="B42" s="163">
        <v>81500244</v>
      </c>
      <c r="C42" s="164">
        <v>77.900000000000006</v>
      </c>
      <c r="D42" s="151">
        <v>22.37</v>
      </c>
      <c r="E42" s="151">
        <v>23.463000000000001</v>
      </c>
      <c r="F42" s="160">
        <f t="shared" si="1"/>
        <v>1.093</v>
      </c>
      <c r="G42" s="160"/>
      <c r="H42" s="161">
        <v>0</v>
      </c>
      <c r="I42" s="161">
        <f t="shared" si="0"/>
        <v>1.093</v>
      </c>
      <c r="J42" s="29"/>
      <c r="K42" s="30"/>
      <c r="L42" s="3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s="17" customFormat="1" x14ac:dyDescent="0.25">
      <c r="A43" s="162">
        <v>233</v>
      </c>
      <c r="B43" s="163">
        <v>81500248</v>
      </c>
      <c r="C43" s="164">
        <v>47.3</v>
      </c>
      <c r="D43" s="151">
        <v>6.835</v>
      </c>
      <c r="E43" s="151">
        <v>7.2809999999999997</v>
      </c>
      <c r="F43" s="160">
        <f t="shared" si="1"/>
        <v>0.44599999999999973</v>
      </c>
      <c r="G43" s="160"/>
      <c r="H43" s="161">
        <v>0</v>
      </c>
      <c r="I43" s="161">
        <f t="shared" si="0"/>
        <v>0.44599999999999973</v>
      </c>
      <c r="J43" s="29"/>
      <c r="K43" s="30"/>
      <c r="L43" s="31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s="17" customFormat="1" x14ac:dyDescent="0.25">
      <c r="A44" s="162">
        <v>234</v>
      </c>
      <c r="B44" s="163">
        <v>81500249</v>
      </c>
      <c r="C44" s="164">
        <v>51.7</v>
      </c>
      <c r="D44" s="151">
        <v>2.4790000000000001</v>
      </c>
      <c r="E44" s="151">
        <v>2.5630000000000002</v>
      </c>
      <c r="F44" s="160">
        <f t="shared" si="1"/>
        <v>8.4000000000000075E-2</v>
      </c>
      <c r="G44" s="160"/>
      <c r="H44" s="161">
        <v>0</v>
      </c>
      <c r="I44" s="161">
        <f t="shared" si="0"/>
        <v>8.4000000000000075E-2</v>
      </c>
      <c r="J44" s="29"/>
      <c r="K44" s="30"/>
      <c r="L44" s="31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s="17" customFormat="1" x14ac:dyDescent="0.25">
      <c r="A45" s="162">
        <v>235</v>
      </c>
      <c r="B45" s="163">
        <v>81500245</v>
      </c>
      <c r="C45" s="164">
        <v>48.7</v>
      </c>
      <c r="D45" s="151">
        <v>1.446</v>
      </c>
      <c r="E45" s="151">
        <v>1.464</v>
      </c>
      <c r="F45" s="160">
        <f t="shared" si="1"/>
        <v>1.8000000000000016E-2</v>
      </c>
      <c r="G45" s="160"/>
      <c r="H45" s="161">
        <v>0</v>
      </c>
      <c r="I45" s="161">
        <f t="shared" si="0"/>
        <v>1.8000000000000016E-2</v>
      </c>
      <c r="J45" s="29"/>
      <c r="K45" s="30"/>
      <c r="L45" s="31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s="17" customFormat="1" x14ac:dyDescent="0.25">
      <c r="A46" s="162">
        <v>236</v>
      </c>
      <c r="B46" s="163">
        <v>81500247</v>
      </c>
      <c r="C46" s="164">
        <v>44.8</v>
      </c>
      <c r="D46" s="151">
        <v>7.5439999999999996</v>
      </c>
      <c r="E46" s="151">
        <v>7.8170000000000002</v>
      </c>
      <c r="F46" s="160">
        <f t="shared" si="1"/>
        <v>0.27300000000000058</v>
      </c>
      <c r="G46" s="160"/>
      <c r="H46" s="161">
        <v>0</v>
      </c>
      <c r="I46" s="161">
        <f t="shared" si="0"/>
        <v>0.27300000000000058</v>
      </c>
      <c r="J46" s="29"/>
      <c r="K46" s="30"/>
      <c r="L46" s="31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s="17" customFormat="1" x14ac:dyDescent="0.25">
      <c r="A47" s="167">
        <v>237</v>
      </c>
      <c r="B47" s="168">
        <v>81500242</v>
      </c>
      <c r="C47" s="169">
        <v>63.5</v>
      </c>
      <c r="D47" s="170">
        <v>2.786</v>
      </c>
      <c r="E47" s="170">
        <v>2.79</v>
      </c>
      <c r="F47" s="171"/>
      <c r="G47" s="171">
        <v>1.6328571428571428</v>
      </c>
      <c r="H47" s="172"/>
      <c r="I47" s="172">
        <f t="shared" si="0"/>
        <v>1.6328571428571428</v>
      </c>
      <c r="J47" s="29"/>
      <c r="K47" s="30"/>
      <c r="L47" s="31"/>
      <c r="M47" s="22"/>
      <c r="N47" s="22"/>
      <c r="O47" s="22"/>
      <c r="P47" s="22"/>
      <c r="Q47" s="22"/>
      <c r="R47" s="42"/>
      <c r="S47" s="42"/>
      <c r="T47" s="22"/>
      <c r="U47" s="22"/>
      <c r="V47" s="22"/>
      <c r="W47" s="22"/>
    </row>
    <row r="48" spans="1:23" s="17" customFormat="1" x14ac:dyDescent="0.25">
      <c r="A48" s="157">
        <v>238</v>
      </c>
      <c r="B48" s="158">
        <v>81500241</v>
      </c>
      <c r="C48" s="159">
        <v>36.299999999999997</v>
      </c>
      <c r="D48" s="151">
        <v>6.6429999999999998</v>
      </c>
      <c r="E48" s="151">
        <v>6.8979999999999997</v>
      </c>
      <c r="F48" s="160">
        <f t="shared" si="1"/>
        <v>0.25499999999999989</v>
      </c>
      <c r="G48" s="160"/>
      <c r="H48" s="161">
        <v>0</v>
      </c>
      <c r="I48" s="161">
        <f t="shared" si="0"/>
        <v>0.25499999999999989</v>
      </c>
      <c r="J48" s="29"/>
      <c r="K48" s="30"/>
      <c r="L48" s="106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s="17" customFormat="1" x14ac:dyDescent="0.25">
      <c r="A49" s="162">
        <v>239</v>
      </c>
      <c r="B49" s="163">
        <v>81500241</v>
      </c>
      <c r="C49" s="164">
        <v>63.8</v>
      </c>
      <c r="D49" s="151">
        <v>13.689</v>
      </c>
      <c r="E49" s="151">
        <v>15.074999999999999</v>
      </c>
      <c r="F49" s="160">
        <f t="shared" si="1"/>
        <v>1.3859999999999992</v>
      </c>
      <c r="G49" s="160"/>
      <c r="H49" s="161">
        <v>0</v>
      </c>
      <c r="I49" s="161">
        <f t="shared" si="0"/>
        <v>1.3859999999999992</v>
      </c>
      <c r="J49" s="29"/>
      <c r="K49" s="30"/>
      <c r="L49" s="31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1:23" s="17" customFormat="1" x14ac:dyDescent="0.25">
      <c r="A50" s="162">
        <v>240</v>
      </c>
      <c r="B50" s="163">
        <v>81500253</v>
      </c>
      <c r="C50" s="164">
        <v>45.5</v>
      </c>
      <c r="D50" s="151">
        <v>9.61</v>
      </c>
      <c r="E50" s="151">
        <v>9.8670000000000009</v>
      </c>
      <c r="F50" s="160">
        <f t="shared" si="1"/>
        <v>0.25700000000000145</v>
      </c>
      <c r="G50" s="160"/>
      <c r="H50" s="161">
        <v>0</v>
      </c>
      <c r="I50" s="161">
        <f t="shared" si="0"/>
        <v>0.25700000000000145</v>
      </c>
      <c r="J50" s="29"/>
      <c r="K50" s="30"/>
      <c r="L50" s="31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1:23" s="17" customFormat="1" x14ac:dyDescent="0.25">
      <c r="A51" s="162">
        <v>241</v>
      </c>
      <c r="B51" s="163">
        <v>81500234</v>
      </c>
      <c r="C51" s="164">
        <v>52.7</v>
      </c>
      <c r="D51" s="151">
        <v>6.5529999999999999</v>
      </c>
      <c r="E51" s="151">
        <v>7.1379999999999999</v>
      </c>
      <c r="F51" s="160">
        <f t="shared" si="1"/>
        <v>0.58499999999999996</v>
      </c>
      <c r="G51" s="160"/>
      <c r="H51" s="161">
        <v>0</v>
      </c>
      <c r="I51" s="161">
        <f t="shared" si="0"/>
        <v>0.58499999999999996</v>
      </c>
      <c r="J51" s="29"/>
      <c r="K51" s="30"/>
      <c r="L51" s="31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1:23" s="17" customFormat="1" x14ac:dyDescent="0.25">
      <c r="A52" s="162">
        <v>242</v>
      </c>
      <c r="B52" s="163">
        <v>81500252</v>
      </c>
      <c r="C52" s="164">
        <v>43.7</v>
      </c>
      <c r="D52" s="151">
        <v>3.9049999999999998</v>
      </c>
      <c r="E52" s="151">
        <v>4.7629999999999999</v>
      </c>
      <c r="F52" s="160">
        <f t="shared" si="1"/>
        <v>0.8580000000000001</v>
      </c>
      <c r="G52" s="160"/>
      <c r="H52" s="161">
        <v>0</v>
      </c>
      <c r="I52" s="161">
        <f t="shared" si="0"/>
        <v>0.8580000000000001</v>
      </c>
      <c r="J52" s="29"/>
      <c r="K52" s="30"/>
      <c r="L52" s="31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1:23" s="17" customFormat="1" x14ac:dyDescent="0.25">
      <c r="A53" s="162">
        <v>243</v>
      </c>
      <c r="B53" s="163">
        <v>81500256</v>
      </c>
      <c r="C53" s="164">
        <v>77.3</v>
      </c>
      <c r="D53" s="151">
        <v>11.901999999999999</v>
      </c>
      <c r="E53" s="151">
        <v>13.699</v>
      </c>
      <c r="F53" s="160">
        <f t="shared" si="1"/>
        <v>1.7970000000000006</v>
      </c>
      <c r="G53" s="160"/>
      <c r="H53" s="161">
        <v>0</v>
      </c>
      <c r="I53" s="161">
        <f t="shared" si="0"/>
        <v>1.7970000000000006</v>
      </c>
      <c r="J53" s="29"/>
      <c r="K53" s="30"/>
      <c r="L53" s="31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s="17" customFormat="1" x14ac:dyDescent="0.25">
      <c r="A54" s="162">
        <v>244</v>
      </c>
      <c r="B54" s="163">
        <v>81500256</v>
      </c>
      <c r="C54" s="164">
        <v>77.099999999999994</v>
      </c>
      <c r="D54" s="151">
        <v>12.779</v>
      </c>
      <c r="E54" s="151">
        <v>13.353999999999999</v>
      </c>
      <c r="F54" s="160">
        <f t="shared" si="1"/>
        <v>0.57499999999999929</v>
      </c>
      <c r="G54" s="160"/>
      <c r="H54" s="161">
        <v>0</v>
      </c>
      <c r="I54" s="161">
        <f t="shared" si="0"/>
        <v>0.57499999999999929</v>
      </c>
      <c r="J54" s="29"/>
      <c r="K54" s="30"/>
      <c r="L54" s="31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1:23" s="17" customFormat="1" x14ac:dyDescent="0.25">
      <c r="A55" s="162">
        <v>245</v>
      </c>
      <c r="B55" s="163">
        <v>81500255</v>
      </c>
      <c r="C55" s="164">
        <v>47.4</v>
      </c>
      <c r="D55" s="151">
        <v>9.2810000000000006</v>
      </c>
      <c r="E55" s="151">
        <v>9.7040000000000006</v>
      </c>
      <c r="F55" s="160">
        <f t="shared" si="1"/>
        <v>0.42300000000000004</v>
      </c>
      <c r="G55" s="160"/>
      <c r="H55" s="161">
        <v>0</v>
      </c>
      <c r="I55" s="161">
        <f t="shared" si="0"/>
        <v>0.42300000000000004</v>
      </c>
      <c r="J55" s="29"/>
      <c r="K55" s="30"/>
      <c r="L55" s="31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7" customFormat="1" x14ac:dyDescent="0.25">
      <c r="A56" s="162">
        <v>246</v>
      </c>
      <c r="B56" s="163">
        <v>81500240</v>
      </c>
      <c r="C56" s="164">
        <v>51.7</v>
      </c>
      <c r="D56" s="151">
        <v>5.3129999999999997</v>
      </c>
      <c r="E56" s="151">
        <v>5.8029999999999999</v>
      </c>
      <c r="F56" s="160">
        <f t="shared" si="1"/>
        <v>0.49000000000000021</v>
      </c>
      <c r="G56" s="160"/>
      <c r="H56" s="161">
        <v>0</v>
      </c>
      <c r="I56" s="161">
        <f t="shared" si="0"/>
        <v>0.49000000000000021</v>
      </c>
      <c r="J56" s="29"/>
      <c r="K56" s="30"/>
      <c r="L56" s="31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1:23" s="17" customFormat="1" x14ac:dyDescent="0.25">
      <c r="A57" s="162">
        <v>247</v>
      </c>
      <c r="B57" s="163">
        <v>81500239</v>
      </c>
      <c r="C57" s="164">
        <v>48.6</v>
      </c>
      <c r="D57" s="151">
        <v>13.548</v>
      </c>
      <c r="E57" s="151">
        <v>14.282999999999999</v>
      </c>
      <c r="F57" s="160">
        <f t="shared" si="1"/>
        <v>0.73499999999999943</v>
      </c>
      <c r="G57" s="160"/>
      <c r="H57" s="161">
        <v>0</v>
      </c>
      <c r="I57" s="161">
        <f t="shared" si="0"/>
        <v>0.73499999999999943</v>
      </c>
      <c r="J57" s="29"/>
      <c r="K57" s="30"/>
      <c r="L57" s="31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1:23" s="17" customFormat="1" x14ac:dyDescent="0.25">
      <c r="A58" s="157">
        <v>248</v>
      </c>
      <c r="B58" s="158">
        <v>81500233</v>
      </c>
      <c r="C58" s="159">
        <v>44.3</v>
      </c>
      <c r="D58" s="151">
        <v>5.7859999999999996</v>
      </c>
      <c r="E58" s="151">
        <v>6.181</v>
      </c>
      <c r="F58" s="160">
        <f t="shared" si="1"/>
        <v>0.39500000000000046</v>
      </c>
      <c r="G58" s="161"/>
      <c r="H58" s="161">
        <v>0</v>
      </c>
      <c r="I58" s="161">
        <f t="shared" si="0"/>
        <v>0.39500000000000046</v>
      </c>
      <c r="J58" s="29"/>
      <c r="K58" s="30"/>
      <c r="L58" s="31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7" customFormat="1" x14ac:dyDescent="0.25">
      <c r="A59" s="162">
        <v>249</v>
      </c>
      <c r="B59" s="163">
        <v>81500235</v>
      </c>
      <c r="C59" s="164">
        <v>63.2</v>
      </c>
      <c r="D59" s="151">
        <v>19.117000000000001</v>
      </c>
      <c r="E59" s="151">
        <v>20.135000000000002</v>
      </c>
      <c r="F59" s="160">
        <f t="shared" si="1"/>
        <v>1.0180000000000007</v>
      </c>
      <c r="G59" s="160"/>
      <c r="H59" s="161">
        <v>0</v>
      </c>
      <c r="I59" s="161">
        <f t="shared" si="0"/>
        <v>1.0180000000000007</v>
      </c>
      <c r="J59" s="29"/>
      <c r="K59" s="30"/>
      <c r="L59" s="31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 spans="1:23" s="17" customFormat="1" x14ac:dyDescent="0.25">
      <c r="A60" s="162">
        <v>250</v>
      </c>
      <c r="B60" s="163">
        <v>81500236</v>
      </c>
      <c r="C60" s="164">
        <v>36.299999999999997</v>
      </c>
      <c r="D60" s="151">
        <v>8.7159999999999993</v>
      </c>
      <c r="E60" s="151">
        <v>9.1449999999999996</v>
      </c>
      <c r="F60" s="160">
        <f t="shared" si="1"/>
        <v>0.42900000000000027</v>
      </c>
      <c r="G60" s="160"/>
      <c r="H60" s="161">
        <v>0</v>
      </c>
      <c r="I60" s="161">
        <f t="shared" si="0"/>
        <v>0.42900000000000027</v>
      </c>
      <c r="J60" s="29"/>
      <c r="K60" s="30"/>
      <c r="L60" s="31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 spans="1:23" s="17" customFormat="1" x14ac:dyDescent="0.25">
      <c r="A61" s="162">
        <v>251</v>
      </c>
      <c r="B61" s="163">
        <v>81500238</v>
      </c>
      <c r="C61" s="164">
        <v>63.6</v>
      </c>
      <c r="D61" s="151">
        <v>20.382999999999999</v>
      </c>
      <c r="E61" s="151">
        <v>21.661000000000001</v>
      </c>
      <c r="F61" s="160">
        <f t="shared" si="1"/>
        <v>1.2780000000000022</v>
      </c>
      <c r="G61" s="160"/>
      <c r="H61" s="161">
        <v>0</v>
      </c>
      <c r="I61" s="161">
        <f t="shared" si="0"/>
        <v>1.2780000000000022</v>
      </c>
      <c r="J61" s="29"/>
      <c r="K61" s="30"/>
      <c r="L61" s="31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 s="17" customFormat="1" x14ac:dyDescent="0.25">
      <c r="A62" s="162">
        <v>252</v>
      </c>
      <c r="B62" s="163">
        <v>81500237</v>
      </c>
      <c r="C62" s="164">
        <v>45.7</v>
      </c>
      <c r="D62" s="151">
        <v>3.601</v>
      </c>
      <c r="E62" s="151">
        <v>4.4169999999999998</v>
      </c>
      <c r="F62" s="160">
        <f t="shared" si="1"/>
        <v>0.81599999999999984</v>
      </c>
      <c r="G62" s="160"/>
      <c r="H62" s="161">
        <v>0</v>
      </c>
      <c r="I62" s="161">
        <f t="shared" si="0"/>
        <v>0.81599999999999984</v>
      </c>
      <c r="J62" s="29"/>
      <c r="K62" s="30"/>
      <c r="L62" s="31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 spans="1:23" s="17" customFormat="1" x14ac:dyDescent="0.25">
      <c r="A63" s="162">
        <v>253</v>
      </c>
      <c r="B63" s="163">
        <v>81500232</v>
      </c>
      <c r="C63" s="164">
        <v>52.8</v>
      </c>
      <c r="D63" s="151">
        <v>14.129</v>
      </c>
      <c r="E63" s="151">
        <v>14.675000000000001</v>
      </c>
      <c r="F63" s="160">
        <f t="shared" si="1"/>
        <v>0.54600000000000115</v>
      </c>
      <c r="G63" s="160"/>
      <c r="H63" s="161">
        <v>0</v>
      </c>
      <c r="I63" s="161">
        <f t="shared" si="0"/>
        <v>0.54600000000000115</v>
      </c>
      <c r="J63" s="29"/>
      <c r="K63" s="30"/>
      <c r="L63" s="31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 spans="1:23" s="17" customFormat="1" x14ac:dyDescent="0.25">
      <c r="A64" s="162">
        <v>254</v>
      </c>
      <c r="B64" s="163">
        <v>81500226</v>
      </c>
      <c r="C64" s="164">
        <v>43.4</v>
      </c>
      <c r="D64" s="151">
        <v>10.494999999999999</v>
      </c>
      <c r="E64" s="151">
        <v>10.692</v>
      </c>
      <c r="F64" s="160">
        <f t="shared" si="1"/>
        <v>0.19700000000000095</v>
      </c>
      <c r="G64" s="160"/>
      <c r="H64" s="161">
        <v>0</v>
      </c>
      <c r="I64" s="161">
        <f t="shared" si="0"/>
        <v>0.19700000000000095</v>
      </c>
      <c r="J64" s="29"/>
      <c r="K64" s="30"/>
      <c r="L64" s="31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 spans="1:23" s="17" customFormat="1" x14ac:dyDescent="0.25">
      <c r="A65" s="162">
        <v>255</v>
      </c>
      <c r="B65" s="163">
        <v>81500227</v>
      </c>
      <c r="C65" s="164">
        <v>77.099999999999994</v>
      </c>
      <c r="D65" s="151">
        <v>17.448</v>
      </c>
      <c r="E65" s="151">
        <v>18.198</v>
      </c>
      <c r="F65" s="160">
        <f t="shared" si="1"/>
        <v>0.75</v>
      </c>
      <c r="G65" s="160"/>
      <c r="H65" s="161">
        <v>0</v>
      </c>
      <c r="I65" s="161">
        <f t="shared" si="0"/>
        <v>0.75</v>
      </c>
      <c r="J65" s="29"/>
      <c r="K65" s="30"/>
      <c r="L65" s="31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 spans="1:23" s="17" customFormat="1" x14ac:dyDescent="0.25">
      <c r="A66" s="162">
        <v>256</v>
      </c>
      <c r="B66" s="165">
        <v>81500230</v>
      </c>
      <c r="C66" s="164">
        <v>77.400000000000006</v>
      </c>
      <c r="D66" s="151">
        <v>23.036999999999999</v>
      </c>
      <c r="E66" s="151">
        <v>23.846</v>
      </c>
      <c r="F66" s="160">
        <f t="shared" si="1"/>
        <v>0.80900000000000105</v>
      </c>
      <c r="G66" s="160"/>
      <c r="H66" s="161">
        <v>0</v>
      </c>
      <c r="I66" s="161">
        <f t="shared" si="0"/>
        <v>0.80900000000000105</v>
      </c>
      <c r="J66" s="29"/>
      <c r="K66" s="30"/>
      <c r="L66" s="31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1:23" s="17" customFormat="1" x14ac:dyDescent="0.25">
      <c r="A67" s="162">
        <v>257</v>
      </c>
      <c r="B67" s="163">
        <v>81500228</v>
      </c>
      <c r="C67" s="164">
        <v>47.7</v>
      </c>
      <c r="D67" s="151">
        <v>10.795999999999999</v>
      </c>
      <c r="E67" s="151">
        <v>11.36</v>
      </c>
      <c r="F67" s="160">
        <f t="shared" si="1"/>
        <v>0.56400000000000006</v>
      </c>
      <c r="G67" s="160"/>
      <c r="H67" s="161">
        <v>0</v>
      </c>
      <c r="I67" s="161">
        <f t="shared" si="0"/>
        <v>0.56400000000000006</v>
      </c>
      <c r="J67" s="29"/>
      <c r="K67" s="30"/>
      <c r="L67" s="31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1:23" s="17" customFormat="1" x14ac:dyDescent="0.25">
      <c r="A68" s="167">
        <v>258</v>
      </c>
      <c r="B68" s="168">
        <v>81500225</v>
      </c>
      <c r="C68" s="169">
        <v>51.6</v>
      </c>
      <c r="D68" s="170">
        <v>1.3440000000000001</v>
      </c>
      <c r="E68" s="170">
        <v>1.3480000000000001</v>
      </c>
      <c r="F68" s="171"/>
      <c r="G68" s="171">
        <v>1.326857142857143</v>
      </c>
      <c r="H68" s="172"/>
      <c r="I68" s="172">
        <f t="shared" si="0"/>
        <v>1.326857142857143</v>
      </c>
      <c r="J68" s="29"/>
      <c r="K68" s="30"/>
      <c r="L68" s="31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1:23" s="17" customFormat="1" x14ac:dyDescent="0.25">
      <c r="A69" s="162">
        <v>259</v>
      </c>
      <c r="B69" s="163">
        <v>81500229</v>
      </c>
      <c r="C69" s="164">
        <v>48.4</v>
      </c>
      <c r="D69" s="151">
        <v>5.367</v>
      </c>
      <c r="E69" s="151">
        <v>5.7939999999999996</v>
      </c>
      <c r="F69" s="160">
        <f t="shared" si="1"/>
        <v>0.4269999999999996</v>
      </c>
      <c r="G69" s="160"/>
      <c r="H69" s="161">
        <v>0</v>
      </c>
      <c r="I69" s="161">
        <f t="shared" si="0"/>
        <v>0.4269999999999996</v>
      </c>
      <c r="J69" s="29"/>
      <c r="K69" s="30"/>
      <c r="L69" s="31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 s="17" customFormat="1" x14ac:dyDescent="0.25">
      <c r="A70" s="162">
        <v>260</v>
      </c>
      <c r="B70" s="163">
        <v>81500231</v>
      </c>
      <c r="C70" s="164">
        <v>44.7</v>
      </c>
      <c r="D70" s="151">
        <v>11.489000000000001</v>
      </c>
      <c r="E70" s="151">
        <v>12.557</v>
      </c>
      <c r="F70" s="160">
        <f t="shared" si="1"/>
        <v>1.0679999999999996</v>
      </c>
      <c r="G70" s="160"/>
      <c r="H70" s="161">
        <v>0</v>
      </c>
      <c r="I70" s="161">
        <f t="shared" si="0"/>
        <v>1.0679999999999996</v>
      </c>
      <c r="J70" s="29"/>
      <c r="K70" s="30"/>
      <c r="L70" s="31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 spans="1:23" s="17" customFormat="1" x14ac:dyDescent="0.25">
      <c r="A71" s="162">
        <v>261</v>
      </c>
      <c r="B71" s="163">
        <v>81500272</v>
      </c>
      <c r="C71" s="164">
        <v>63.5</v>
      </c>
      <c r="D71" s="151">
        <v>6.5910000000000002</v>
      </c>
      <c r="E71" s="151">
        <v>7.0039999999999996</v>
      </c>
      <c r="F71" s="160">
        <f t="shared" si="1"/>
        <v>0.41299999999999937</v>
      </c>
      <c r="G71" s="160"/>
      <c r="H71" s="161">
        <v>0</v>
      </c>
      <c r="I71" s="161">
        <f t="shared" si="0"/>
        <v>0.41299999999999937</v>
      </c>
      <c r="J71" s="29"/>
      <c r="K71" s="30"/>
      <c r="L71" s="31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1:23" s="17" customFormat="1" x14ac:dyDescent="0.25">
      <c r="A72" s="162">
        <v>262</v>
      </c>
      <c r="B72" s="163">
        <v>81500271</v>
      </c>
      <c r="C72" s="164">
        <v>36.5</v>
      </c>
      <c r="D72" s="151">
        <v>4.274</v>
      </c>
      <c r="E72" s="151">
        <v>4.5460000000000003</v>
      </c>
      <c r="F72" s="160">
        <f t="shared" si="1"/>
        <v>0.27200000000000024</v>
      </c>
      <c r="G72" s="160"/>
      <c r="H72" s="161">
        <v>0</v>
      </c>
      <c r="I72" s="161">
        <f t="shared" si="0"/>
        <v>0.27200000000000024</v>
      </c>
      <c r="J72" s="29"/>
      <c r="K72" s="30"/>
      <c r="L72" s="31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 spans="1:23" s="17" customFormat="1" x14ac:dyDescent="0.25">
      <c r="A73" s="162">
        <v>263</v>
      </c>
      <c r="B73" s="163">
        <v>81500258</v>
      </c>
      <c r="C73" s="164">
        <v>63.8</v>
      </c>
      <c r="D73" s="151">
        <v>6.4859999999999998</v>
      </c>
      <c r="E73" s="151">
        <v>6.5110000000000001</v>
      </c>
      <c r="F73" s="160">
        <f t="shared" si="1"/>
        <v>2.5000000000000355E-2</v>
      </c>
      <c r="G73" s="160"/>
      <c r="H73" s="161">
        <v>0</v>
      </c>
      <c r="I73" s="161">
        <f t="shared" si="0"/>
        <v>2.5000000000000355E-2</v>
      </c>
      <c r="J73" s="29"/>
      <c r="K73" s="30"/>
      <c r="L73" s="31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 spans="1:23" s="17" customFormat="1" x14ac:dyDescent="0.25">
      <c r="A74" s="162">
        <v>264</v>
      </c>
      <c r="B74" s="163">
        <v>81500257</v>
      </c>
      <c r="C74" s="164">
        <v>45.6</v>
      </c>
      <c r="D74" s="151">
        <v>14.074</v>
      </c>
      <c r="E74" s="151">
        <v>17.904</v>
      </c>
      <c r="F74" s="160">
        <f t="shared" si="1"/>
        <v>3.83</v>
      </c>
      <c r="G74" s="160"/>
      <c r="H74" s="161">
        <v>0</v>
      </c>
      <c r="I74" s="161">
        <f t="shared" si="0"/>
        <v>3.83</v>
      </c>
      <c r="J74" s="29"/>
      <c r="K74" s="30"/>
      <c r="L74" s="31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 spans="1:23" s="17" customFormat="1" x14ac:dyDescent="0.25">
      <c r="A75" s="162">
        <v>265</v>
      </c>
      <c r="B75" s="163">
        <v>81500519</v>
      </c>
      <c r="C75" s="164">
        <v>53.2</v>
      </c>
      <c r="D75" s="151">
        <v>4.1500000000000004</v>
      </c>
      <c r="E75" s="151">
        <v>4.5469999999999997</v>
      </c>
      <c r="F75" s="160">
        <f t="shared" si="1"/>
        <v>0.39699999999999935</v>
      </c>
      <c r="G75" s="160"/>
      <c r="H75" s="161">
        <v>0</v>
      </c>
      <c r="I75" s="161">
        <f t="shared" si="0"/>
        <v>0.39699999999999935</v>
      </c>
      <c r="J75" s="29"/>
      <c r="K75" s="30"/>
      <c r="L75" s="31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1:23" s="17" customFormat="1" x14ac:dyDescent="0.25">
      <c r="A76" s="162">
        <v>266</v>
      </c>
      <c r="B76" s="163">
        <v>81500516</v>
      </c>
      <c r="C76" s="164">
        <v>42.9</v>
      </c>
      <c r="D76" s="151">
        <v>3.1469999999999998</v>
      </c>
      <c r="E76" s="151">
        <v>3.4430000000000001</v>
      </c>
      <c r="F76" s="160">
        <f t="shared" si="1"/>
        <v>0.29600000000000026</v>
      </c>
      <c r="G76" s="160"/>
      <c r="H76" s="161">
        <v>0</v>
      </c>
      <c r="I76" s="161">
        <f t="shared" si="0"/>
        <v>0.29600000000000026</v>
      </c>
      <c r="J76" s="29"/>
      <c r="K76" s="30"/>
      <c r="L76" s="31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 spans="1:23" s="17" customFormat="1" x14ac:dyDescent="0.25">
      <c r="A77" s="162">
        <v>267</v>
      </c>
      <c r="B77" s="163">
        <v>81500512</v>
      </c>
      <c r="C77" s="164">
        <v>77.2</v>
      </c>
      <c r="D77" s="151">
        <v>6.4630000000000001</v>
      </c>
      <c r="E77" s="151">
        <v>7.2460000000000004</v>
      </c>
      <c r="F77" s="160">
        <f t="shared" si="1"/>
        <v>0.78300000000000036</v>
      </c>
      <c r="G77" s="160"/>
      <c r="H77" s="161">
        <v>0</v>
      </c>
      <c r="I77" s="161">
        <f t="shared" si="0"/>
        <v>0.78300000000000036</v>
      </c>
      <c r="J77" s="29"/>
      <c r="K77" s="30"/>
      <c r="L77" s="31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1:23" s="17" customFormat="1" x14ac:dyDescent="0.25">
      <c r="A78" s="162">
        <v>268</v>
      </c>
      <c r="B78" s="163">
        <v>81500518</v>
      </c>
      <c r="C78" s="164">
        <v>77</v>
      </c>
      <c r="D78" s="151">
        <v>12.346</v>
      </c>
      <c r="E78" s="151">
        <v>13.335000000000001</v>
      </c>
      <c r="F78" s="160">
        <f t="shared" si="1"/>
        <v>0.98900000000000077</v>
      </c>
      <c r="G78" s="160"/>
      <c r="H78" s="161">
        <v>0</v>
      </c>
      <c r="I78" s="161">
        <f t="shared" si="0"/>
        <v>0.98900000000000077</v>
      </c>
      <c r="J78" s="29"/>
      <c r="K78" s="30"/>
      <c r="L78" s="31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1:23" s="17" customFormat="1" x14ac:dyDescent="0.25">
      <c r="A79" s="162">
        <v>269</v>
      </c>
      <c r="B79" s="163">
        <v>81500517</v>
      </c>
      <c r="C79" s="164">
        <v>47.2</v>
      </c>
      <c r="D79" s="151">
        <v>6.1529999999999996</v>
      </c>
      <c r="E79" s="151">
        <v>6.2649999999999997</v>
      </c>
      <c r="F79" s="160">
        <f t="shared" si="1"/>
        <v>0.1120000000000001</v>
      </c>
      <c r="G79" s="160"/>
      <c r="H79" s="161">
        <v>0</v>
      </c>
      <c r="I79" s="161">
        <f t="shared" si="0"/>
        <v>0.1120000000000001</v>
      </c>
      <c r="J79" s="29"/>
      <c r="K79" s="30"/>
      <c r="L79" s="31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1:23" s="17" customFormat="1" x14ac:dyDescent="0.25">
      <c r="A80" s="162">
        <v>270</v>
      </c>
      <c r="B80" s="163">
        <v>81500514</v>
      </c>
      <c r="C80" s="164">
        <v>52.4</v>
      </c>
      <c r="D80" s="151">
        <v>6.1760000000000002</v>
      </c>
      <c r="E80" s="151">
        <v>6.5579999999999998</v>
      </c>
      <c r="F80" s="160">
        <f t="shared" si="1"/>
        <v>0.38199999999999967</v>
      </c>
      <c r="G80" s="160"/>
      <c r="H80" s="161">
        <v>0</v>
      </c>
      <c r="I80" s="161">
        <f t="shared" ref="I80:I143" si="2">F80+G80+H80</f>
        <v>0.38199999999999967</v>
      </c>
      <c r="J80" s="29"/>
      <c r="K80" s="30"/>
      <c r="L80" s="31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1:23" s="17" customFormat="1" x14ac:dyDescent="0.25">
      <c r="A81" s="167">
        <v>271</v>
      </c>
      <c r="B81" s="168">
        <v>81500508</v>
      </c>
      <c r="C81" s="169">
        <v>48.2</v>
      </c>
      <c r="D81" s="170">
        <v>0.28699999999999998</v>
      </c>
      <c r="E81" s="170">
        <v>0.29199999999999998</v>
      </c>
      <c r="F81" s="171"/>
      <c r="G81" s="171">
        <v>1.2394285714285715</v>
      </c>
      <c r="H81" s="172"/>
      <c r="I81" s="172">
        <f t="shared" si="2"/>
        <v>1.2394285714285715</v>
      </c>
      <c r="J81" s="29"/>
      <c r="K81" s="30"/>
      <c r="L81" s="31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1:23" s="17" customFormat="1" x14ac:dyDescent="0.25">
      <c r="A82" s="162">
        <v>272</v>
      </c>
      <c r="B82" s="163">
        <v>81500513</v>
      </c>
      <c r="C82" s="164">
        <v>44.6</v>
      </c>
      <c r="D82" s="151">
        <v>2.5939999999999999</v>
      </c>
      <c r="E82" s="151">
        <v>2.6139999999999999</v>
      </c>
      <c r="F82" s="160">
        <f t="shared" ref="F82:F145" si="3">E82-D82</f>
        <v>2.0000000000000018E-2</v>
      </c>
      <c r="G82" s="160"/>
      <c r="H82" s="161">
        <v>0</v>
      </c>
      <c r="I82" s="161">
        <f t="shared" si="2"/>
        <v>2.0000000000000018E-2</v>
      </c>
      <c r="J82" s="29"/>
      <c r="K82" s="30"/>
      <c r="L82" s="31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3" s="17" customFormat="1" x14ac:dyDescent="0.25">
      <c r="A83" s="162">
        <v>273</v>
      </c>
      <c r="B83" s="163">
        <v>81500509</v>
      </c>
      <c r="C83" s="164">
        <v>63.7</v>
      </c>
      <c r="D83" s="151">
        <v>7.7640000000000002</v>
      </c>
      <c r="E83" s="151">
        <v>8.2669999999999995</v>
      </c>
      <c r="F83" s="160">
        <f t="shared" si="3"/>
        <v>0.50299999999999923</v>
      </c>
      <c r="G83" s="160"/>
      <c r="H83" s="161">
        <v>0</v>
      </c>
      <c r="I83" s="161">
        <f t="shared" si="2"/>
        <v>0.50299999999999923</v>
      </c>
      <c r="J83" s="29"/>
      <c r="K83" s="30"/>
      <c r="L83" s="31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1:23" s="17" customFormat="1" x14ac:dyDescent="0.25">
      <c r="A84" s="162">
        <v>274</v>
      </c>
      <c r="B84" s="163">
        <v>91557084</v>
      </c>
      <c r="C84" s="164">
        <v>36.4</v>
      </c>
      <c r="D84" s="151">
        <v>1.089</v>
      </c>
      <c r="E84" s="151">
        <v>1.3640000000000001</v>
      </c>
      <c r="F84" s="160">
        <f t="shared" si="3"/>
        <v>0.27500000000000013</v>
      </c>
      <c r="G84" s="160"/>
      <c r="H84" s="161">
        <v>0</v>
      </c>
      <c r="I84" s="161">
        <f t="shared" si="2"/>
        <v>0.27500000000000013</v>
      </c>
      <c r="J84" s="29"/>
      <c r="K84" s="30"/>
      <c r="L84" s="31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1:23" s="17" customFormat="1" x14ac:dyDescent="0.25">
      <c r="A85" s="162">
        <v>275</v>
      </c>
      <c r="B85" s="163">
        <v>81500505</v>
      </c>
      <c r="C85" s="164">
        <v>64.2</v>
      </c>
      <c r="D85" s="151">
        <v>12.303000000000001</v>
      </c>
      <c r="E85" s="151">
        <v>12.842000000000001</v>
      </c>
      <c r="F85" s="160">
        <f t="shared" si="3"/>
        <v>0.5389999999999997</v>
      </c>
      <c r="G85" s="160"/>
      <c r="H85" s="161">
        <v>0</v>
      </c>
      <c r="I85" s="161">
        <f t="shared" si="2"/>
        <v>0.5389999999999997</v>
      </c>
      <c r="J85" s="29"/>
      <c r="K85" s="30"/>
      <c r="L85" s="31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:23" s="17" customFormat="1" x14ac:dyDescent="0.25">
      <c r="A86" s="162">
        <v>276</v>
      </c>
      <c r="B86" s="163">
        <v>81500515</v>
      </c>
      <c r="C86" s="164">
        <v>45.5</v>
      </c>
      <c r="D86" s="151">
        <v>9.1750000000000007</v>
      </c>
      <c r="E86" s="151">
        <v>9.6270000000000007</v>
      </c>
      <c r="F86" s="160">
        <f t="shared" si="3"/>
        <v>0.45199999999999996</v>
      </c>
      <c r="G86" s="160"/>
      <c r="H86" s="161">
        <v>0</v>
      </c>
      <c r="I86" s="161">
        <f t="shared" si="2"/>
        <v>0.45199999999999996</v>
      </c>
      <c r="J86" s="29"/>
      <c r="K86" s="30"/>
      <c r="L86" s="31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1:23" s="17" customFormat="1" x14ac:dyDescent="0.25">
      <c r="A87" s="162">
        <v>277</v>
      </c>
      <c r="B87" s="163">
        <v>81500420</v>
      </c>
      <c r="C87" s="164">
        <v>52.7</v>
      </c>
      <c r="D87" s="151">
        <v>9.5310000000000006</v>
      </c>
      <c r="E87" s="151">
        <v>9.5640000000000001</v>
      </c>
      <c r="F87" s="160">
        <f t="shared" si="3"/>
        <v>3.2999999999999474E-2</v>
      </c>
      <c r="G87" s="160"/>
      <c r="H87" s="161">
        <v>0</v>
      </c>
      <c r="I87" s="161">
        <f t="shared" si="2"/>
        <v>3.2999999999999474E-2</v>
      </c>
      <c r="J87" s="29"/>
      <c r="K87" s="30"/>
      <c r="L87" s="31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1:23" s="17" customFormat="1" x14ac:dyDescent="0.25">
      <c r="A88" s="162">
        <v>278</v>
      </c>
      <c r="B88" s="163">
        <v>81500510</v>
      </c>
      <c r="C88" s="164">
        <v>42.9</v>
      </c>
      <c r="D88" s="151">
        <v>9.6850000000000005</v>
      </c>
      <c r="E88" s="151">
        <v>10.374000000000001</v>
      </c>
      <c r="F88" s="160">
        <f t="shared" si="3"/>
        <v>0.68900000000000006</v>
      </c>
      <c r="G88" s="160"/>
      <c r="H88" s="161">
        <v>0</v>
      </c>
      <c r="I88" s="161">
        <f t="shared" si="2"/>
        <v>0.68900000000000006</v>
      </c>
      <c r="J88" s="29"/>
      <c r="K88" s="30"/>
      <c r="L88" s="31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1:23" s="17" customFormat="1" x14ac:dyDescent="0.25">
      <c r="A89" s="162">
        <v>279</v>
      </c>
      <c r="B89" s="163">
        <v>81500511</v>
      </c>
      <c r="C89" s="164">
        <v>77</v>
      </c>
      <c r="D89" s="151">
        <v>24.556000000000001</v>
      </c>
      <c r="E89" s="151">
        <v>25.457999999999998</v>
      </c>
      <c r="F89" s="160">
        <f t="shared" si="3"/>
        <v>0.90199999999999747</v>
      </c>
      <c r="G89" s="160"/>
      <c r="H89" s="161">
        <v>0</v>
      </c>
      <c r="I89" s="161">
        <f t="shared" si="2"/>
        <v>0.90199999999999747</v>
      </c>
      <c r="J89" s="29"/>
      <c r="K89" s="30"/>
      <c r="L89" s="31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1:23" s="17" customFormat="1" x14ac:dyDescent="0.25">
      <c r="A90" s="162">
        <v>280</v>
      </c>
      <c r="B90" s="163">
        <v>81500504</v>
      </c>
      <c r="C90" s="164">
        <v>76.900000000000006</v>
      </c>
      <c r="D90" s="151">
        <v>15.532</v>
      </c>
      <c r="E90" s="151">
        <v>16.193999999999999</v>
      </c>
      <c r="F90" s="160">
        <f t="shared" si="3"/>
        <v>0.66199999999999903</v>
      </c>
      <c r="G90" s="160"/>
      <c r="H90" s="161">
        <v>0</v>
      </c>
      <c r="I90" s="161">
        <f t="shared" si="2"/>
        <v>0.66199999999999903</v>
      </c>
      <c r="J90" s="29"/>
      <c r="K90" s="30"/>
      <c r="L90" s="31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:23" s="17" customFormat="1" x14ac:dyDescent="0.25">
      <c r="A91" s="162">
        <v>281</v>
      </c>
      <c r="B91" s="163">
        <v>81500507</v>
      </c>
      <c r="C91" s="164">
        <v>46.7</v>
      </c>
      <c r="D91" s="151">
        <v>8.2720000000000002</v>
      </c>
      <c r="E91" s="151">
        <v>8.9969999999999999</v>
      </c>
      <c r="F91" s="160">
        <f t="shared" si="3"/>
        <v>0.72499999999999964</v>
      </c>
      <c r="G91" s="160"/>
      <c r="H91" s="161">
        <v>0</v>
      </c>
      <c r="I91" s="161">
        <f t="shared" si="2"/>
        <v>0.72499999999999964</v>
      </c>
      <c r="J91" s="29"/>
      <c r="K91" s="30"/>
      <c r="L91" s="31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1:23" s="17" customFormat="1" x14ac:dyDescent="0.25">
      <c r="A92" s="162">
        <v>282</v>
      </c>
      <c r="B92" s="163">
        <v>81500414</v>
      </c>
      <c r="C92" s="164">
        <v>52.2</v>
      </c>
      <c r="D92" s="151">
        <v>10.377000000000001</v>
      </c>
      <c r="E92" s="151">
        <v>11.053000000000001</v>
      </c>
      <c r="F92" s="160">
        <f t="shared" si="3"/>
        <v>0.67600000000000016</v>
      </c>
      <c r="G92" s="160"/>
      <c r="H92" s="161">
        <v>0</v>
      </c>
      <c r="I92" s="161">
        <f t="shared" si="2"/>
        <v>0.67600000000000016</v>
      </c>
      <c r="J92" s="29"/>
      <c r="K92" s="30"/>
      <c r="L92" s="31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1:23" s="17" customFormat="1" x14ac:dyDescent="0.25">
      <c r="A93" s="162">
        <v>283</v>
      </c>
      <c r="B93" s="163">
        <v>81500415</v>
      </c>
      <c r="C93" s="164">
        <v>48.3</v>
      </c>
      <c r="D93" s="151">
        <v>11.116</v>
      </c>
      <c r="E93" s="151">
        <v>11.875</v>
      </c>
      <c r="F93" s="160">
        <f t="shared" si="3"/>
        <v>0.75900000000000034</v>
      </c>
      <c r="G93" s="160"/>
      <c r="H93" s="161">
        <v>0</v>
      </c>
      <c r="I93" s="161">
        <f t="shared" si="2"/>
        <v>0.75900000000000034</v>
      </c>
      <c r="J93" s="29"/>
      <c r="K93" s="30"/>
      <c r="L93" s="31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:23" s="17" customFormat="1" x14ac:dyDescent="0.25">
      <c r="A94" s="162">
        <v>284</v>
      </c>
      <c r="B94" s="166">
        <v>81500422</v>
      </c>
      <c r="C94" s="173">
        <v>44.6</v>
      </c>
      <c r="D94" s="151">
        <v>8.3109999999999999</v>
      </c>
      <c r="E94" s="151">
        <v>8.7390000000000008</v>
      </c>
      <c r="F94" s="160">
        <f t="shared" si="3"/>
        <v>0.42800000000000082</v>
      </c>
      <c r="G94" s="160"/>
      <c r="H94" s="161">
        <v>0</v>
      </c>
      <c r="I94" s="161">
        <f t="shared" si="2"/>
        <v>0.42800000000000082</v>
      </c>
      <c r="J94" s="29"/>
      <c r="K94" s="30"/>
      <c r="L94" s="31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1:23" s="17" customFormat="1" x14ac:dyDescent="0.25">
      <c r="A95" s="162">
        <v>285</v>
      </c>
      <c r="B95" s="166">
        <v>81500419</v>
      </c>
      <c r="C95" s="173">
        <v>63.6</v>
      </c>
      <c r="D95" s="151">
        <v>8.952</v>
      </c>
      <c r="E95" s="151">
        <v>9.327</v>
      </c>
      <c r="F95" s="160">
        <f t="shared" si="3"/>
        <v>0.375</v>
      </c>
      <c r="G95" s="160"/>
      <c r="H95" s="161">
        <v>0</v>
      </c>
      <c r="I95" s="161">
        <f t="shared" si="2"/>
        <v>0.375</v>
      </c>
      <c r="J95" s="29"/>
      <c r="K95" s="30"/>
      <c r="L95" s="31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:23" s="17" customFormat="1" x14ac:dyDescent="0.25">
      <c r="A96" s="162">
        <v>286</v>
      </c>
      <c r="B96" s="166">
        <v>81500411</v>
      </c>
      <c r="C96" s="173">
        <v>35.799999999999997</v>
      </c>
      <c r="D96" s="151">
        <v>7.1820000000000004</v>
      </c>
      <c r="E96" s="151">
        <v>7.5880000000000001</v>
      </c>
      <c r="F96" s="160">
        <f t="shared" si="3"/>
        <v>0.40599999999999969</v>
      </c>
      <c r="G96" s="160"/>
      <c r="H96" s="161">
        <v>0</v>
      </c>
      <c r="I96" s="161">
        <f t="shared" si="2"/>
        <v>0.40599999999999969</v>
      </c>
      <c r="J96" s="29"/>
      <c r="K96" s="30"/>
      <c r="L96" s="31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:23" s="17" customFormat="1" x14ac:dyDescent="0.25">
      <c r="A97" s="162">
        <v>287</v>
      </c>
      <c r="B97" s="166">
        <v>81500409</v>
      </c>
      <c r="C97" s="173">
        <v>64.3</v>
      </c>
      <c r="D97" s="151">
        <v>5.4820000000000002</v>
      </c>
      <c r="E97" s="151">
        <v>6.0979999999999999</v>
      </c>
      <c r="F97" s="160">
        <f t="shared" si="3"/>
        <v>0.61599999999999966</v>
      </c>
      <c r="G97" s="160"/>
      <c r="H97" s="161">
        <v>0</v>
      </c>
      <c r="I97" s="161">
        <f t="shared" si="2"/>
        <v>0.61599999999999966</v>
      </c>
      <c r="J97" s="29"/>
      <c r="K97" s="30"/>
      <c r="L97" s="31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:23" s="17" customFormat="1" x14ac:dyDescent="0.25">
      <c r="A98" s="162">
        <v>288</v>
      </c>
      <c r="B98" s="166">
        <v>81500423</v>
      </c>
      <c r="C98" s="173">
        <v>45.4</v>
      </c>
      <c r="D98" s="151">
        <v>8.1069999999999993</v>
      </c>
      <c r="E98" s="151">
        <v>8.3409999999999993</v>
      </c>
      <c r="F98" s="160">
        <f t="shared" si="3"/>
        <v>0.23399999999999999</v>
      </c>
      <c r="G98" s="160"/>
      <c r="H98" s="161">
        <v>0</v>
      </c>
      <c r="I98" s="161">
        <f t="shared" si="2"/>
        <v>0.23399999999999999</v>
      </c>
      <c r="J98" s="29"/>
      <c r="K98" s="30"/>
      <c r="L98" s="31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:23" s="17" customFormat="1" x14ac:dyDescent="0.25">
      <c r="A99" s="162">
        <v>289</v>
      </c>
      <c r="B99" s="166">
        <v>81500528</v>
      </c>
      <c r="C99" s="173">
        <v>52.9</v>
      </c>
      <c r="D99" s="151">
        <v>2.5760000000000001</v>
      </c>
      <c r="E99" s="151">
        <v>2.7349999999999999</v>
      </c>
      <c r="F99" s="160">
        <f t="shared" si="3"/>
        <v>0.15899999999999981</v>
      </c>
      <c r="G99" s="160"/>
      <c r="H99" s="161">
        <v>0</v>
      </c>
      <c r="I99" s="161">
        <f t="shared" si="2"/>
        <v>0.15899999999999981</v>
      </c>
      <c r="J99" s="29"/>
      <c r="K99" s="30"/>
      <c r="L99" s="31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:23" s="17" customFormat="1" x14ac:dyDescent="0.25">
      <c r="A100" s="162">
        <v>290</v>
      </c>
      <c r="B100" s="166">
        <v>81500416</v>
      </c>
      <c r="C100" s="173">
        <v>43</v>
      </c>
      <c r="D100" s="151">
        <v>4.5759999999999996</v>
      </c>
      <c r="E100" s="151">
        <v>5.1790000000000003</v>
      </c>
      <c r="F100" s="160">
        <f t="shared" si="3"/>
        <v>0.60300000000000065</v>
      </c>
      <c r="G100" s="160"/>
      <c r="H100" s="161">
        <v>0</v>
      </c>
      <c r="I100" s="161">
        <f t="shared" si="2"/>
        <v>0.60300000000000065</v>
      </c>
      <c r="J100" s="29"/>
      <c r="K100" s="30"/>
      <c r="L100" s="31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:23" s="17" customFormat="1" x14ac:dyDescent="0.25">
      <c r="A101" s="162">
        <v>291</v>
      </c>
      <c r="B101" s="166">
        <v>81500421</v>
      </c>
      <c r="C101" s="173">
        <v>76.7</v>
      </c>
      <c r="D101" s="151">
        <v>4.6539999999999999</v>
      </c>
      <c r="E101" s="151">
        <v>4.7439999999999998</v>
      </c>
      <c r="F101" s="160">
        <f t="shared" si="3"/>
        <v>8.9999999999999858E-2</v>
      </c>
      <c r="G101" s="160"/>
      <c r="H101" s="161">
        <v>0</v>
      </c>
      <c r="I101" s="161">
        <f t="shared" si="2"/>
        <v>8.9999999999999858E-2</v>
      </c>
      <c r="J101" s="29"/>
      <c r="K101" s="30"/>
      <c r="L101" s="31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:23" s="17" customFormat="1" x14ac:dyDescent="0.25">
      <c r="A102" s="162">
        <v>292</v>
      </c>
      <c r="B102" s="166">
        <v>81500413</v>
      </c>
      <c r="C102" s="173">
        <v>77.900000000000006</v>
      </c>
      <c r="D102" s="151">
        <v>17.497</v>
      </c>
      <c r="E102" s="151">
        <v>18.248000000000001</v>
      </c>
      <c r="F102" s="160">
        <f t="shared" si="3"/>
        <v>0.75100000000000122</v>
      </c>
      <c r="G102" s="160"/>
      <c r="H102" s="161">
        <v>0</v>
      </c>
      <c r="I102" s="161">
        <f t="shared" si="2"/>
        <v>0.75100000000000122</v>
      </c>
      <c r="J102" s="29"/>
      <c r="K102" s="30"/>
      <c r="L102" s="31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:23" s="17" customFormat="1" x14ac:dyDescent="0.25">
      <c r="A103" s="167">
        <v>293</v>
      </c>
      <c r="B103" s="174">
        <v>81500418</v>
      </c>
      <c r="C103" s="175">
        <v>47</v>
      </c>
      <c r="D103" s="170">
        <v>0</v>
      </c>
      <c r="E103" s="170">
        <v>0</v>
      </c>
      <c r="F103" s="171">
        <f t="shared" si="3"/>
        <v>0</v>
      </c>
      <c r="G103" s="171">
        <v>1.2085714285714286</v>
      </c>
      <c r="H103" s="172"/>
      <c r="I103" s="172">
        <f t="shared" si="2"/>
        <v>1.2085714285714286</v>
      </c>
      <c r="J103" s="29"/>
      <c r="K103" s="30"/>
      <c r="L103" s="31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:23" s="17" customFormat="1" x14ac:dyDescent="0.25">
      <c r="A104" s="167">
        <v>294</v>
      </c>
      <c r="B104" s="174">
        <v>81500533</v>
      </c>
      <c r="C104" s="175">
        <v>52</v>
      </c>
      <c r="D104" s="170">
        <v>1.7669999999999999</v>
      </c>
      <c r="E104" s="170">
        <v>1.768</v>
      </c>
      <c r="F104" s="171"/>
      <c r="G104" s="171">
        <v>1.3371428571428572</v>
      </c>
      <c r="H104" s="172"/>
      <c r="I104" s="172">
        <f t="shared" si="2"/>
        <v>1.3371428571428572</v>
      </c>
      <c r="J104" s="29"/>
      <c r="K104" s="30"/>
      <c r="L104" s="31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:23" s="17" customFormat="1" x14ac:dyDescent="0.25">
      <c r="A105" s="157">
        <v>295</v>
      </c>
      <c r="B105" s="27">
        <v>81500532</v>
      </c>
      <c r="C105" s="28">
        <v>48.1</v>
      </c>
      <c r="D105" s="151">
        <v>1.627</v>
      </c>
      <c r="E105" s="151">
        <v>1.7110000000000001</v>
      </c>
      <c r="F105" s="160">
        <f t="shared" si="3"/>
        <v>8.4000000000000075E-2</v>
      </c>
      <c r="G105" s="160"/>
      <c r="H105" s="161">
        <v>0</v>
      </c>
      <c r="I105" s="161">
        <f t="shared" si="2"/>
        <v>8.4000000000000075E-2</v>
      </c>
      <c r="J105" s="29"/>
      <c r="K105" s="30"/>
      <c r="L105" s="106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:23" s="17" customFormat="1" x14ac:dyDescent="0.25">
      <c r="A106" s="157">
        <v>296</v>
      </c>
      <c r="B106" s="27">
        <v>81500529</v>
      </c>
      <c r="C106" s="28">
        <v>44.7</v>
      </c>
      <c r="D106" s="151">
        <v>12.46</v>
      </c>
      <c r="E106" s="151">
        <v>12.951000000000001</v>
      </c>
      <c r="F106" s="160">
        <f t="shared" si="3"/>
        <v>0.49099999999999966</v>
      </c>
      <c r="G106" s="160"/>
      <c r="H106" s="161">
        <v>0</v>
      </c>
      <c r="I106" s="161">
        <f t="shared" si="2"/>
        <v>0.49099999999999966</v>
      </c>
      <c r="J106" s="29"/>
      <c r="K106" s="30"/>
      <c r="L106" s="31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 s="17" customFormat="1" x14ac:dyDescent="0.25">
      <c r="A107" s="162">
        <v>297</v>
      </c>
      <c r="B107" s="166">
        <v>81500410</v>
      </c>
      <c r="C107" s="173">
        <v>63.6</v>
      </c>
      <c r="D107" s="151">
        <v>6.101</v>
      </c>
      <c r="E107" s="151">
        <v>6.4859999999999998</v>
      </c>
      <c r="F107" s="160">
        <f t="shared" si="3"/>
        <v>0.38499999999999979</v>
      </c>
      <c r="G107" s="160"/>
      <c r="H107" s="161">
        <v>0</v>
      </c>
      <c r="I107" s="161">
        <f t="shared" si="2"/>
        <v>0.38499999999999979</v>
      </c>
      <c r="J107" s="29"/>
      <c r="K107" s="30"/>
      <c r="L107" s="31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:23" s="17" customFormat="1" x14ac:dyDescent="0.25">
      <c r="A108" s="157">
        <v>298</v>
      </c>
      <c r="B108" s="27">
        <v>81500412</v>
      </c>
      <c r="C108" s="28">
        <v>36.4</v>
      </c>
      <c r="D108" s="151">
        <v>1.135</v>
      </c>
      <c r="E108" s="151">
        <v>1.5429999999999999</v>
      </c>
      <c r="F108" s="160">
        <f t="shared" si="3"/>
        <v>0.40799999999999992</v>
      </c>
      <c r="G108" s="160"/>
      <c r="H108" s="161">
        <v>0</v>
      </c>
      <c r="I108" s="161">
        <f>F108+G108+H108</f>
        <v>0.40799999999999992</v>
      </c>
      <c r="J108" s="29"/>
      <c r="K108" s="30"/>
      <c r="L108" s="114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:23" s="17" customFormat="1" x14ac:dyDescent="0.25">
      <c r="A109" s="157">
        <v>299</v>
      </c>
      <c r="B109" s="27">
        <v>81500417</v>
      </c>
      <c r="C109" s="28">
        <v>64.3</v>
      </c>
      <c r="D109" s="151">
        <v>15.343999999999999</v>
      </c>
      <c r="E109" s="151">
        <v>16.013000000000002</v>
      </c>
      <c r="F109" s="160">
        <f t="shared" si="3"/>
        <v>0.66900000000000226</v>
      </c>
      <c r="G109" s="160"/>
      <c r="H109" s="161">
        <v>0</v>
      </c>
      <c r="I109" s="161">
        <f t="shared" si="2"/>
        <v>0.66900000000000226</v>
      </c>
      <c r="J109" s="29"/>
      <c r="K109" s="30"/>
      <c r="L109" s="31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:23" s="17" customFormat="1" x14ac:dyDescent="0.25">
      <c r="A110" s="162">
        <v>300</v>
      </c>
      <c r="B110" s="166">
        <v>81500408</v>
      </c>
      <c r="C110" s="173">
        <v>45.6</v>
      </c>
      <c r="D110" s="151">
        <v>3.87</v>
      </c>
      <c r="E110" s="151">
        <v>4.4740000000000002</v>
      </c>
      <c r="F110" s="160">
        <f t="shared" si="3"/>
        <v>0.60400000000000009</v>
      </c>
      <c r="G110" s="160"/>
      <c r="H110" s="161">
        <v>0</v>
      </c>
      <c r="I110" s="161">
        <f t="shared" si="2"/>
        <v>0.60400000000000009</v>
      </c>
      <c r="J110" s="29"/>
      <c r="K110" s="30"/>
      <c r="L110" s="31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:23" s="17" customFormat="1" x14ac:dyDescent="0.25">
      <c r="A111" s="162">
        <v>301</v>
      </c>
      <c r="B111" s="166">
        <v>81500535</v>
      </c>
      <c r="C111" s="173">
        <v>53.1</v>
      </c>
      <c r="D111" s="151">
        <v>15.379</v>
      </c>
      <c r="E111" s="151">
        <v>16.303999999999998</v>
      </c>
      <c r="F111" s="160">
        <f t="shared" si="3"/>
        <v>0.92499999999999893</v>
      </c>
      <c r="G111" s="160"/>
      <c r="H111" s="161">
        <v>0</v>
      </c>
      <c r="I111" s="161">
        <f t="shared" si="2"/>
        <v>0.92499999999999893</v>
      </c>
      <c r="J111" s="29"/>
      <c r="K111" s="30"/>
      <c r="L111" s="31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:23" s="17" customFormat="1" x14ac:dyDescent="0.25">
      <c r="A112" s="162">
        <v>302</v>
      </c>
      <c r="B112" s="163">
        <v>81500448</v>
      </c>
      <c r="C112" s="164">
        <v>42.9</v>
      </c>
      <c r="D112" s="151">
        <v>11.002000000000001</v>
      </c>
      <c r="E112" s="151">
        <v>11.432</v>
      </c>
      <c r="F112" s="160">
        <f t="shared" si="3"/>
        <v>0.42999999999999972</v>
      </c>
      <c r="G112" s="160"/>
      <c r="H112" s="161">
        <v>0</v>
      </c>
      <c r="I112" s="161">
        <f t="shared" si="2"/>
        <v>0.42999999999999972</v>
      </c>
      <c r="J112" s="29"/>
      <c r="K112" s="30"/>
      <c r="L112" s="31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1:23" s="17" customFormat="1" x14ac:dyDescent="0.25">
      <c r="A113" s="162">
        <v>303</v>
      </c>
      <c r="B113" s="163">
        <v>81500451</v>
      </c>
      <c r="C113" s="164">
        <v>76.900000000000006</v>
      </c>
      <c r="D113" s="151">
        <v>2.984</v>
      </c>
      <c r="E113" s="151">
        <v>3.4980000000000002</v>
      </c>
      <c r="F113" s="160">
        <f t="shared" si="3"/>
        <v>0.51400000000000023</v>
      </c>
      <c r="G113" s="160"/>
      <c r="H113" s="161">
        <v>0</v>
      </c>
      <c r="I113" s="161">
        <f t="shared" si="2"/>
        <v>0.51400000000000023</v>
      </c>
      <c r="J113" s="29"/>
      <c r="K113" s="30"/>
      <c r="L113" s="31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1:23" s="17" customFormat="1" x14ac:dyDescent="0.25">
      <c r="A114" s="162">
        <v>304</v>
      </c>
      <c r="B114" s="165">
        <v>81500449</v>
      </c>
      <c r="C114" s="164">
        <v>77.400000000000006</v>
      </c>
      <c r="D114" s="151">
        <v>5.8630000000000004</v>
      </c>
      <c r="E114" s="151">
        <v>6.359</v>
      </c>
      <c r="F114" s="160">
        <f t="shared" si="3"/>
        <v>0.49599999999999955</v>
      </c>
      <c r="G114" s="160"/>
      <c r="H114" s="161">
        <v>0</v>
      </c>
      <c r="I114" s="161">
        <f t="shared" si="2"/>
        <v>0.49599999999999955</v>
      </c>
      <c r="J114" s="29"/>
      <c r="K114" s="30"/>
      <c r="L114" s="31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:23" s="17" customFormat="1" x14ac:dyDescent="0.25">
      <c r="A115" s="167">
        <v>305</v>
      </c>
      <c r="B115" s="168">
        <v>81500452</v>
      </c>
      <c r="C115" s="169">
        <v>47.1</v>
      </c>
      <c r="D115" s="170">
        <v>1.2999999999999999E-2</v>
      </c>
      <c r="E115" s="170">
        <v>1.2999999999999999E-2</v>
      </c>
      <c r="F115" s="171">
        <f t="shared" si="3"/>
        <v>0</v>
      </c>
      <c r="G115" s="171">
        <v>1.2111428571428571</v>
      </c>
      <c r="H115" s="172"/>
      <c r="I115" s="172">
        <f t="shared" si="2"/>
        <v>1.2111428571428571</v>
      </c>
      <c r="J115" s="29"/>
      <c r="K115" s="30"/>
      <c r="L115" s="31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1:23" s="17" customFormat="1" x14ac:dyDescent="0.25">
      <c r="A116" s="167">
        <v>306</v>
      </c>
      <c r="B116" s="168">
        <v>81500534</v>
      </c>
      <c r="C116" s="169">
        <v>52.1</v>
      </c>
      <c r="D116" s="170">
        <v>4.4999999999999998E-2</v>
      </c>
      <c r="E116" s="170">
        <v>4.4999999999999998E-2</v>
      </c>
      <c r="F116" s="171">
        <f t="shared" si="3"/>
        <v>0</v>
      </c>
      <c r="G116" s="171">
        <v>1.3397142857142856</v>
      </c>
      <c r="H116" s="172"/>
      <c r="I116" s="172">
        <f t="shared" si="2"/>
        <v>1.3397142857142856</v>
      </c>
      <c r="J116" s="29"/>
      <c r="K116" s="30"/>
      <c r="L116" s="31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1:23" s="17" customFormat="1" x14ac:dyDescent="0.25">
      <c r="A117" s="162">
        <v>307</v>
      </c>
      <c r="B117" s="163">
        <v>81500539</v>
      </c>
      <c r="C117" s="164">
        <v>48.3</v>
      </c>
      <c r="D117" s="151">
        <v>9.4960000000000004</v>
      </c>
      <c r="E117" s="151">
        <v>10.204000000000001</v>
      </c>
      <c r="F117" s="160">
        <f t="shared" si="3"/>
        <v>0.70800000000000018</v>
      </c>
      <c r="G117" s="160"/>
      <c r="H117" s="161">
        <v>0</v>
      </c>
      <c r="I117" s="161">
        <f t="shared" si="2"/>
        <v>0.70800000000000018</v>
      </c>
      <c r="J117" s="29"/>
      <c r="K117" s="30"/>
      <c r="L117" s="31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1:23" s="17" customFormat="1" x14ac:dyDescent="0.25">
      <c r="A118" s="162">
        <v>308</v>
      </c>
      <c r="B118" s="163">
        <v>81500530</v>
      </c>
      <c r="C118" s="164">
        <v>44.8</v>
      </c>
      <c r="D118" s="151">
        <v>3.7090000000000001</v>
      </c>
      <c r="E118" s="151">
        <v>4.6459999999999999</v>
      </c>
      <c r="F118" s="160">
        <f t="shared" si="3"/>
        <v>0.93699999999999983</v>
      </c>
      <c r="G118" s="160"/>
      <c r="H118" s="161">
        <v>0</v>
      </c>
      <c r="I118" s="161">
        <f t="shared" si="2"/>
        <v>0.93699999999999983</v>
      </c>
      <c r="J118" s="29"/>
      <c r="K118" s="30"/>
      <c r="L118" s="31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1:23" s="17" customFormat="1" x14ac:dyDescent="0.25">
      <c r="A119" s="162">
        <v>309</v>
      </c>
      <c r="B119" s="163">
        <v>81500288</v>
      </c>
      <c r="C119" s="164">
        <v>64</v>
      </c>
      <c r="D119" s="151">
        <v>13.170999999999999</v>
      </c>
      <c r="E119" s="151">
        <v>13.994999999999999</v>
      </c>
      <c r="F119" s="160">
        <f t="shared" si="3"/>
        <v>0.82399999999999984</v>
      </c>
      <c r="G119" s="160"/>
      <c r="H119" s="161">
        <v>0</v>
      </c>
      <c r="I119" s="161">
        <f t="shared" si="2"/>
        <v>0.82399999999999984</v>
      </c>
      <c r="J119" s="29"/>
      <c r="K119" s="30"/>
      <c r="L119" s="31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1:23" s="17" customFormat="1" x14ac:dyDescent="0.25">
      <c r="A120" s="167">
        <v>310</v>
      </c>
      <c r="B120" s="168">
        <v>81500537</v>
      </c>
      <c r="C120" s="169">
        <v>36.299999999999997</v>
      </c>
      <c r="D120" s="170">
        <v>0</v>
      </c>
      <c r="E120" s="170">
        <v>0</v>
      </c>
      <c r="F120" s="171">
        <f t="shared" si="3"/>
        <v>0</v>
      </c>
      <c r="G120" s="171">
        <v>0.93342857142857139</v>
      </c>
      <c r="H120" s="172"/>
      <c r="I120" s="172">
        <f t="shared" si="2"/>
        <v>0.93342857142857139</v>
      </c>
      <c r="J120" s="29"/>
      <c r="K120" s="30"/>
      <c r="L120" s="31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1:23" s="17" customFormat="1" x14ac:dyDescent="0.25">
      <c r="A121" s="162">
        <v>311</v>
      </c>
      <c r="B121" s="163">
        <v>81500538</v>
      </c>
      <c r="C121" s="164">
        <v>64.099999999999994</v>
      </c>
      <c r="D121" s="151">
        <v>20.515999999999998</v>
      </c>
      <c r="E121" s="151">
        <v>21.571000000000002</v>
      </c>
      <c r="F121" s="160">
        <f t="shared" si="3"/>
        <v>1.0550000000000033</v>
      </c>
      <c r="G121" s="160"/>
      <c r="H121" s="161">
        <v>0</v>
      </c>
      <c r="I121" s="161">
        <f t="shared" si="2"/>
        <v>1.0550000000000033</v>
      </c>
      <c r="J121" s="29"/>
      <c r="K121" s="30"/>
      <c r="L121" s="31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1:23" s="17" customFormat="1" x14ac:dyDescent="0.25">
      <c r="A122" s="162">
        <v>312</v>
      </c>
      <c r="B122" s="163">
        <v>81500540</v>
      </c>
      <c r="C122" s="164">
        <v>45.7</v>
      </c>
      <c r="D122" s="151">
        <v>6.2149999999999999</v>
      </c>
      <c r="E122" s="151">
        <v>6.5830000000000002</v>
      </c>
      <c r="F122" s="160">
        <f t="shared" si="3"/>
        <v>0.36800000000000033</v>
      </c>
      <c r="G122" s="160"/>
      <c r="H122" s="161">
        <v>0</v>
      </c>
      <c r="I122" s="161">
        <f t="shared" si="2"/>
        <v>0.36800000000000033</v>
      </c>
      <c r="J122" s="29"/>
      <c r="K122" s="30"/>
      <c r="L122" s="31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1:23" s="17" customFormat="1" x14ac:dyDescent="0.25">
      <c r="A123" s="162">
        <v>313</v>
      </c>
      <c r="B123" s="163">
        <v>81500285</v>
      </c>
      <c r="C123" s="164">
        <v>53.3</v>
      </c>
      <c r="D123" s="151">
        <v>10.831</v>
      </c>
      <c r="E123" s="151">
        <v>11.263</v>
      </c>
      <c r="F123" s="160">
        <f>E123-D123</f>
        <v>0.43200000000000038</v>
      </c>
      <c r="G123" s="160"/>
      <c r="H123" s="161">
        <v>0</v>
      </c>
      <c r="I123" s="161">
        <f t="shared" si="2"/>
        <v>0.43200000000000038</v>
      </c>
      <c r="J123" s="57"/>
      <c r="K123" s="30"/>
      <c r="L123" s="31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1:23" s="17" customFormat="1" x14ac:dyDescent="0.25">
      <c r="A124" s="162">
        <v>314</v>
      </c>
      <c r="B124" s="163">
        <v>81500527</v>
      </c>
      <c r="C124" s="164">
        <v>42.8</v>
      </c>
      <c r="D124" s="151">
        <v>7.173</v>
      </c>
      <c r="E124" s="151">
        <v>7.4550000000000001</v>
      </c>
      <c r="F124" s="160">
        <f t="shared" si="3"/>
        <v>0.28200000000000003</v>
      </c>
      <c r="G124" s="160"/>
      <c r="H124" s="161">
        <v>0</v>
      </c>
      <c r="I124" s="161">
        <f t="shared" si="2"/>
        <v>0.28200000000000003</v>
      </c>
      <c r="J124" s="29"/>
      <c r="K124" s="30"/>
      <c r="L124" s="31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1:23" s="17" customFormat="1" x14ac:dyDescent="0.25">
      <c r="A125" s="162">
        <v>315</v>
      </c>
      <c r="B125" s="163">
        <v>81500522</v>
      </c>
      <c r="C125" s="164">
        <v>76.8</v>
      </c>
      <c r="D125" s="151">
        <v>17.706</v>
      </c>
      <c r="E125" s="151">
        <v>18.881</v>
      </c>
      <c r="F125" s="160">
        <f t="shared" si="3"/>
        <v>1.1750000000000007</v>
      </c>
      <c r="G125" s="160"/>
      <c r="H125" s="161">
        <v>0</v>
      </c>
      <c r="I125" s="161">
        <f t="shared" si="2"/>
        <v>1.1750000000000007</v>
      </c>
      <c r="J125" s="29"/>
      <c r="K125" s="30"/>
      <c r="L125" s="31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1:23" s="17" customFormat="1" x14ac:dyDescent="0.25">
      <c r="A126" s="162">
        <v>316</v>
      </c>
      <c r="B126" s="163">
        <v>81500521</v>
      </c>
      <c r="C126" s="164">
        <v>77.5</v>
      </c>
      <c r="D126" s="151">
        <v>13.805999999999999</v>
      </c>
      <c r="E126" s="151">
        <v>14.182</v>
      </c>
      <c r="F126" s="160">
        <f t="shared" si="3"/>
        <v>0.37600000000000122</v>
      </c>
      <c r="G126" s="160"/>
      <c r="H126" s="161">
        <v>0</v>
      </c>
      <c r="I126" s="161">
        <f t="shared" si="2"/>
        <v>0.37600000000000122</v>
      </c>
      <c r="J126" s="29"/>
      <c r="K126" s="30"/>
      <c r="L126" s="31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1:23" s="17" customFormat="1" x14ac:dyDescent="0.25">
      <c r="A127" s="162">
        <v>317</v>
      </c>
      <c r="B127" s="163">
        <v>81500526</v>
      </c>
      <c r="C127" s="164">
        <v>47.1</v>
      </c>
      <c r="D127" s="151">
        <v>5.835</v>
      </c>
      <c r="E127" s="151">
        <v>6.2990000000000004</v>
      </c>
      <c r="F127" s="160">
        <f t="shared" si="3"/>
        <v>0.46400000000000041</v>
      </c>
      <c r="G127" s="160"/>
      <c r="H127" s="161">
        <v>0</v>
      </c>
      <c r="I127" s="161">
        <f t="shared" si="2"/>
        <v>0.46400000000000041</v>
      </c>
      <c r="J127" s="29"/>
      <c r="K127" s="30"/>
      <c r="L127" s="31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1:23" s="17" customFormat="1" x14ac:dyDescent="0.25">
      <c r="A128" s="162">
        <v>318</v>
      </c>
      <c r="B128" s="163">
        <v>81500286</v>
      </c>
      <c r="C128" s="164">
        <v>52.1</v>
      </c>
      <c r="D128" s="151">
        <v>8.6379999999999999</v>
      </c>
      <c r="E128" s="151">
        <v>9.02</v>
      </c>
      <c r="F128" s="160">
        <f t="shared" si="3"/>
        <v>0.38199999999999967</v>
      </c>
      <c r="G128" s="160"/>
      <c r="H128" s="161">
        <v>0</v>
      </c>
      <c r="I128" s="161">
        <f t="shared" si="2"/>
        <v>0.38199999999999967</v>
      </c>
      <c r="J128" s="29"/>
      <c r="K128" s="30"/>
      <c r="L128" s="31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1:23" s="17" customFormat="1" x14ac:dyDescent="0.25">
      <c r="A129" s="162">
        <v>319</v>
      </c>
      <c r="B129" s="163">
        <v>81500536</v>
      </c>
      <c r="C129" s="164">
        <v>48.2</v>
      </c>
      <c r="D129" s="151">
        <v>3.613</v>
      </c>
      <c r="E129" s="151">
        <v>3.75</v>
      </c>
      <c r="F129" s="160">
        <f t="shared" si="3"/>
        <v>0.13700000000000001</v>
      </c>
      <c r="G129" s="160"/>
      <c r="H129" s="161">
        <v>0</v>
      </c>
      <c r="I129" s="161">
        <f t="shared" si="2"/>
        <v>0.13700000000000001</v>
      </c>
      <c r="J129" s="29"/>
      <c r="K129" s="30"/>
      <c r="L129" s="31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1:23" s="17" customFormat="1" x14ac:dyDescent="0.25">
      <c r="A130" s="157">
        <v>320</v>
      </c>
      <c r="B130" s="158">
        <v>81500287</v>
      </c>
      <c r="C130" s="159">
        <v>44.8</v>
      </c>
      <c r="D130" s="151">
        <v>3.2090000000000001</v>
      </c>
      <c r="E130" s="151">
        <v>3.2090000000000001</v>
      </c>
      <c r="F130" s="160">
        <f t="shared" si="3"/>
        <v>0</v>
      </c>
      <c r="G130" s="160"/>
      <c r="H130" s="161">
        <v>0</v>
      </c>
      <c r="I130" s="161">
        <f t="shared" si="2"/>
        <v>0</v>
      </c>
      <c r="J130" s="178"/>
      <c r="K130" s="30"/>
      <c r="L130" s="31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1:23" s="17" customFormat="1" x14ac:dyDescent="0.25">
      <c r="A131" s="162">
        <v>321</v>
      </c>
      <c r="B131" s="163">
        <v>81500531</v>
      </c>
      <c r="C131" s="164">
        <v>63.7</v>
      </c>
      <c r="D131" s="151">
        <v>15.683</v>
      </c>
      <c r="E131" s="151">
        <v>16.736000000000001</v>
      </c>
      <c r="F131" s="160">
        <f t="shared" si="3"/>
        <v>1.0530000000000008</v>
      </c>
      <c r="G131" s="160"/>
      <c r="H131" s="161">
        <v>0</v>
      </c>
      <c r="I131" s="161">
        <f t="shared" si="2"/>
        <v>1.0530000000000008</v>
      </c>
      <c r="J131" s="29"/>
      <c r="K131" s="30"/>
      <c r="L131" s="31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1:23" s="17" customFormat="1" x14ac:dyDescent="0.25">
      <c r="A132" s="162">
        <v>322</v>
      </c>
      <c r="B132" s="163">
        <v>81500523</v>
      </c>
      <c r="C132" s="164">
        <v>36.5</v>
      </c>
      <c r="D132" s="151">
        <v>8.8369999999999997</v>
      </c>
      <c r="E132" s="151">
        <v>8.85</v>
      </c>
      <c r="F132" s="160">
        <f t="shared" si="3"/>
        <v>1.2999999999999901E-2</v>
      </c>
      <c r="G132" s="160"/>
      <c r="H132" s="161">
        <v>0</v>
      </c>
      <c r="I132" s="161">
        <f t="shared" si="2"/>
        <v>1.2999999999999901E-2</v>
      </c>
      <c r="J132" s="29"/>
      <c r="K132" s="30"/>
      <c r="L132" s="31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1:23" s="17" customFormat="1" x14ac:dyDescent="0.25">
      <c r="A133" s="162">
        <v>323</v>
      </c>
      <c r="B133" s="163">
        <v>81500523</v>
      </c>
      <c r="C133" s="164">
        <v>64.5</v>
      </c>
      <c r="D133" s="151">
        <v>15.153</v>
      </c>
      <c r="E133" s="151">
        <v>15.462999999999999</v>
      </c>
      <c r="F133" s="160">
        <f t="shared" si="3"/>
        <v>0.30999999999999872</v>
      </c>
      <c r="G133" s="160"/>
      <c r="H133" s="161">
        <v>0</v>
      </c>
      <c r="I133" s="161">
        <f t="shared" si="2"/>
        <v>0.30999999999999872</v>
      </c>
      <c r="J133" s="29"/>
      <c r="K133" s="30"/>
      <c r="L133" s="3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1:23" s="17" customFormat="1" x14ac:dyDescent="0.25">
      <c r="A134" s="162">
        <v>324</v>
      </c>
      <c r="B134" s="163">
        <v>81500520</v>
      </c>
      <c r="C134" s="164">
        <v>45.5</v>
      </c>
      <c r="D134" s="151">
        <v>6.5960000000000001</v>
      </c>
      <c r="E134" s="151">
        <v>7.4080000000000004</v>
      </c>
      <c r="F134" s="160">
        <f t="shared" si="3"/>
        <v>0.81200000000000028</v>
      </c>
      <c r="G134" s="160"/>
      <c r="H134" s="161">
        <v>0</v>
      </c>
      <c r="I134" s="161">
        <f t="shared" si="2"/>
        <v>0.81200000000000028</v>
      </c>
      <c r="J134" s="29"/>
      <c r="K134" s="30"/>
      <c r="L134" s="31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1:23" s="17" customFormat="1" x14ac:dyDescent="0.25">
      <c r="A135" s="162">
        <v>325</v>
      </c>
      <c r="B135" s="163">
        <v>81500446</v>
      </c>
      <c r="C135" s="164">
        <v>52.9</v>
      </c>
      <c r="D135" s="151">
        <v>8.7319999999999993</v>
      </c>
      <c r="E135" s="151">
        <v>9.3000000000000007</v>
      </c>
      <c r="F135" s="160">
        <f t="shared" si="3"/>
        <v>0.56800000000000139</v>
      </c>
      <c r="G135" s="160"/>
      <c r="H135" s="161">
        <v>0</v>
      </c>
      <c r="I135" s="161">
        <f t="shared" si="2"/>
        <v>0.56800000000000139</v>
      </c>
      <c r="J135" s="29"/>
      <c r="K135" s="30"/>
      <c r="L135" s="31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1:23" s="17" customFormat="1" x14ac:dyDescent="0.25">
      <c r="A136" s="162">
        <v>326</v>
      </c>
      <c r="B136" s="163">
        <v>81500454</v>
      </c>
      <c r="C136" s="164">
        <v>42.8</v>
      </c>
      <c r="D136" s="151">
        <v>16.742999999999999</v>
      </c>
      <c r="E136" s="151">
        <v>17.823</v>
      </c>
      <c r="F136" s="160">
        <f t="shared" si="3"/>
        <v>1.0800000000000018</v>
      </c>
      <c r="G136" s="160"/>
      <c r="H136" s="161">
        <v>0</v>
      </c>
      <c r="I136" s="161">
        <f t="shared" si="2"/>
        <v>1.0800000000000018</v>
      </c>
      <c r="J136" s="29"/>
      <c r="K136" s="30"/>
      <c r="L136" s="31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1:23" s="17" customFormat="1" x14ac:dyDescent="0.25">
      <c r="A137" s="162">
        <v>327</v>
      </c>
      <c r="B137" s="163">
        <v>81500447</v>
      </c>
      <c r="C137" s="164">
        <v>77.2</v>
      </c>
      <c r="D137" s="151">
        <v>13.332000000000001</v>
      </c>
      <c r="E137" s="151">
        <v>13.439</v>
      </c>
      <c r="F137" s="160">
        <f t="shared" si="3"/>
        <v>0.10699999999999932</v>
      </c>
      <c r="G137" s="160"/>
      <c r="H137" s="161">
        <v>0</v>
      </c>
      <c r="I137" s="161">
        <f t="shared" si="2"/>
        <v>0.10699999999999932</v>
      </c>
      <c r="J137" s="29"/>
      <c r="K137" s="30"/>
      <c r="L137" s="31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1:23" s="17" customFormat="1" x14ac:dyDescent="0.25">
      <c r="A138" s="162">
        <v>328</v>
      </c>
      <c r="B138" s="163">
        <v>81500455</v>
      </c>
      <c r="C138" s="164">
        <v>77.8</v>
      </c>
      <c r="D138" s="151">
        <v>9.2569999999999997</v>
      </c>
      <c r="E138" s="151">
        <v>9.7620000000000005</v>
      </c>
      <c r="F138" s="160">
        <f t="shared" si="3"/>
        <v>0.50500000000000078</v>
      </c>
      <c r="G138" s="160"/>
      <c r="H138" s="161">
        <v>0</v>
      </c>
      <c r="I138" s="161">
        <f t="shared" si="2"/>
        <v>0.50500000000000078</v>
      </c>
      <c r="J138" s="29"/>
      <c r="K138" s="30"/>
      <c r="L138" s="31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:23" s="17" customFormat="1" x14ac:dyDescent="0.25">
      <c r="A139" s="162">
        <v>329</v>
      </c>
      <c r="B139" s="163">
        <v>81500453</v>
      </c>
      <c r="C139" s="164">
        <v>47</v>
      </c>
      <c r="D139" s="151">
        <v>10.191000000000001</v>
      </c>
      <c r="E139" s="151">
        <v>10.762</v>
      </c>
      <c r="F139" s="160">
        <f t="shared" si="3"/>
        <v>0.57099999999999973</v>
      </c>
      <c r="G139" s="160"/>
      <c r="H139" s="161">
        <v>0</v>
      </c>
      <c r="I139" s="161">
        <f t="shared" si="2"/>
        <v>0.57099999999999973</v>
      </c>
      <c r="J139" s="29"/>
      <c r="K139" s="30"/>
      <c r="L139" s="31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:23" s="17" customFormat="1" x14ac:dyDescent="0.25">
      <c r="A140" s="157">
        <v>330</v>
      </c>
      <c r="B140" s="158">
        <v>81500445</v>
      </c>
      <c r="C140" s="159">
        <v>52.1</v>
      </c>
      <c r="D140" s="151">
        <v>1.423</v>
      </c>
      <c r="E140" s="151">
        <v>1.5369999999999999</v>
      </c>
      <c r="F140" s="160">
        <f t="shared" si="3"/>
        <v>0.11399999999999988</v>
      </c>
      <c r="G140" s="161"/>
      <c r="H140" s="161">
        <v>0</v>
      </c>
      <c r="I140" s="161">
        <f t="shared" si="2"/>
        <v>0.11399999999999988</v>
      </c>
      <c r="J140" s="29"/>
      <c r="K140" s="30"/>
      <c r="L140" s="31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:23" s="17" customFormat="1" x14ac:dyDescent="0.25">
      <c r="A141" s="157">
        <v>331</v>
      </c>
      <c r="B141" s="158">
        <v>81500440</v>
      </c>
      <c r="C141" s="159">
        <v>48.3</v>
      </c>
      <c r="D141" s="151">
        <v>5.3479999999999999</v>
      </c>
      <c r="E141" s="151">
        <v>5.5030000000000001</v>
      </c>
      <c r="F141" s="160">
        <f t="shared" si="3"/>
        <v>0.15500000000000025</v>
      </c>
      <c r="G141" s="160"/>
      <c r="H141" s="161">
        <v>0</v>
      </c>
      <c r="I141" s="161">
        <f t="shared" si="2"/>
        <v>0.15500000000000025</v>
      </c>
      <c r="J141" s="29"/>
      <c r="K141" s="30"/>
      <c r="L141" s="31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:23" s="17" customFormat="1" x14ac:dyDescent="0.25">
      <c r="A142" s="157">
        <v>332</v>
      </c>
      <c r="B142" s="158">
        <v>81500442</v>
      </c>
      <c r="C142" s="159">
        <v>45</v>
      </c>
      <c r="D142" s="151">
        <v>13.896000000000001</v>
      </c>
      <c r="E142" s="151">
        <v>14.614000000000001</v>
      </c>
      <c r="F142" s="160">
        <f t="shared" si="3"/>
        <v>0.71799999999999997</v>
      </c>
      <c r="G142" s="160"/>
      <c r="H142" s="161">
        <v>0</v>
      </c>
      <c r="I142" s="161">
        <f t="shared" si="2"/>
        <v>0.71799999999999997</v>
      </c>
      <c r="J142" s="29"/>
      <c r="K142" s="30"/>
      <c r="L142" s="31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:23" s="17" customFormat="1" x14ac:dyDescent="0.25">
      <c r="A143" s="157">
        <v>333</v>
      </c>
      <c r="B143" s="158">
        <v>81500441</v>
      </c>
      <c r="C143" s="159">
        <v>64.400000000000006</v>
      </c>
      <c r="D143" s="151">
        <v>15.923</v>
      </c>
      <c r="E143" s="151">
        <v>15.938000000000001</v>
      </c>
      <c r="F143" s="160">
        <f t="shared" si="3"/>
        <v>1.5000000000000568E-2</v>
      </c>
      <c r="G143" s="160"/>
      <c r="H143" s="161">
        <v>0</v>
      </c>
      <c r="I143" s="161">
        <f t="shared" si="2"/>
        <v>1.5000000000000568E-2</v>
      </c>
      <c r="J143" s="29"/>
      <c r="K143" s="30"/>
      <c r="L143" s="31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1:23" s="17" customFormat="1" x14ac:dyDescent="0.25">
      <c r="A144" s="162">
        <v>334</v>
      </c>
      <c r="B144" s="163">
        <v>81500443</v>
      </c>
      <c r="C144" s="164">
        <v>35.9</v>
      </c>
      <c r="D144" s="151">
        <v>4.085</v>
      </c>
      <c r="E144" s="151">
        <v>4.3079999999999998</v>
      </c>
      <c r="F144" s="160">
        <f t="shared" si="3"/>
        <v>0.22299999999999986</v>
      </c>
      <c r="G144" s="160"/>
      <c r="H144" s="161">
        <v>0</v>
      </c>
      <c r="I144" s="161">
        <f t="shared" ref="I144:I207" si="4">F144+G144+H144</f>
        <v>0.22299999999999986</v>
      </c>
      <c r="J144" s="29"/>
      <c r="K144" s="30"/>
      <c r="L144" s="31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1:23" s="17" customFormat="1" x14ac:dyDescent="0.25">
      <c r="A145" s="162">
        <v>335</v>
      </c>
      <c r="B145" s="163">
        <v>81500444</v>
      </c>
      <c r="C145" s="164">
        <v>64.5</v>
      </c>
      <c r="D145" s="151">
        <v>2.4990000000000001</v>
      </c>
      <c r="E145" s="151">
        <v>2.5419999999999998</v>
      </c>
      <c r="F145" s="160">
        <f t="shared" si="3"/>
        <v>4.2999999999999705E-2</v>
      </c>
      <c r="G145" s="160"/>
      <c r="H145" s="161">
        <v>0</v>
      </c>
      <c r="I145" s="161">
        <f t="shared" si="4"/>
        <v>4.2999999999999705E-2</v>
      </c>
      <c r="J145" s="29"/>
      <c r="K145" s="30"/>
      <c r="L145" s="31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1:23" s="17" customFormat="1" x14ac:dyDescent="0.25">
      <c r="A146" s="162">
        <v>336</v>
      </c>
      <c r="B146" s="163">
        <v>81500450</v>
      </c>
      <c r="C146" s="164">
        <v>45.6</v>
      </c>
      <c r="D146" s="151">
        <v>13.462</v>
      </c>
      <c r="E146" s="151">
        <v>13.946</v>
      </c>
      <c r="F146" s="160">
        <f t="shared" ref="F146:F209" si="5">E146-D146</f>
        <v>0.48399999999999999</v>
      </c>
      <c r="G146" s="160"/>
      <c r="H146" s="161">
        <v>0</v>
      </c>
      <c r="I146" s="161">
        <f t="shared" si="4"/>
        <v>0.48399999999999999</v>
      </c>
      <c r="J146" s="29"/>
      <c r="K146" s="30"/>
      <c r="L146" s="31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1:23" s="17" customFormat="1" x14ac:dyDescent="0.25">
      <c r="A147" s="162">
        <v>337</v>
      </c>
      <c r="B147" s="163">
        <v>81500430</v>
      </c>
      <c r="C147" s="164">
        <v>53</v>
      </c>
      <c r="D147" s="151">
        <v>9.8829999999999991</v>
      </c>
      <c r="E147" s="151">
        <v>10.558999999999999</v>
      </c>
      <c r="F147" s="160">
        <f t="shared" si="5"/>
        <v>0.67600000000000016</v>
      </c>
      <c r="G147" s="160"/>
      <c r="H147" s="161">
        <v>0</v>
      </c>
      <c r="I147" s="161">
        <f t="shared" si="4"/>
        <v>0.67600000000000016</v>
      </c>
      <c r="J147" s="29"/>
      <c r="K147" s="30"/>
      <c r="L147" s="31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1:23" s="17" customFormat="1" x14ac:dyDescent="0.25">
      <c r="A148" s="167">
        <v>338</v>
      </c>
      <c r="B148" s="168">
        <v>81500498</v>
      </c>
      <c r="C148" s="169">
        <v>43</v>
      </c>
      <c r="D148" s="170">
        <v>0.121</v>
      </c>
      <c r="E148" s="170">
        <v>0.121</v>
      </c>
      <c r="F148" s="171">
        <f t="shared" si="5"/>
        <v>0</v>
      </c>
      <c r="G148" s="171">
        <v>1.1057142857142901</v>
      </c>
      <c r="H148" s="172"/>
      <c r="I148" s="172">
        <f t="shared" si="4"/>
        <v>1.1057142857142901</v>
      </c>
      <c r="J148" s="29"/>
      <c r="K148" s="30"/>
      <c r="L148" s="31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1:23" s="17" customFormat="1" x14ac:dyDescent="0.25">
      <c r="A149" s="162">
        <v>339</v>
      </c>
      <c r="B149" s="163">
        <v>81500492</v>
      </c>
      <c r="C149" s="164">
        <v>77.599999999999994</v>
      </c>
      <c r="D149" s="151">
        <v>15.763999999999999</v>
      </c>
      <c r="E149" s="151">
        <v>16.664000000000001</v>
      </c>
      <c r="F149" s="160">
        <f t="shared" si="5"/>
        <v>0.90000000000000213</v>
      </c>
      <c r="G149" s="160"/>
      <c r="H149" s="161">
        <v>0</v>
      </c>
      <c r="I149" s="161">
        <f t="shared" si="4"/>
        <v>0.90000000000000213</v>
      </c>
      <c r="J149" s="29"/>
      <c r="K149" s="30"/>
      <c r="L149" s="31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1:23" s="17" customFormat="1" x14ac:dyDescent="0.25">
      <c r="A150" s="162">
        <v>340</v>
      </c>
      <c r="B150" s="163">
        <v>81500502</v>
      </c>
      <c r="C150" s="164">
        <v>77.599999999999994</v>
      </c>
      <c r="D150" s="151">
        <v>23.085000000000001</v>
      </c>
      <c r="E150" s="151">
        <v>24.213999999999999</v>
      </c>
      <c r="F150" s="160">
        <f t="shared" si="5"/>
        <v>1.1289999999999978</v>
      </c>
      <c r="G150" s="160"/>
      <c r="H150" s="161">
        <v>0</v>
      </c>
      <c r="I150" s="161">
        <f t="shared" si="4"/>
        <v>1.1289999999999978</v>
      </c>
      <c r="J150" s="29"/>
      <c r="K150" s="30"/>
      <c r="L150" s="31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1:23" s="17" customFormat="1" x14ac:dyDescent="0.25">
      <c r="A151" s="162">
        <v>341</v>
      </c>
      <c r="B151" s="163">
        <v>81500503</v>
      </c>
      <c r="C151" s="164">
        <v>47.3</v>
      </c>
      <c r="D151" s="151">
        <v>7.4930000000000003</v>
      </c>
      <c r="E151" s="151">
        <v>8.15</v>
      </c>
      <c r="F151" s="160">
        <f t="shared" si="5"/>
        <v>0.65700000000000003</v>
      </c>
      <c r="G151" s="160"/>
      <c r="H151" s="161">
        <v>0</v>
      </c>
      <c r="I151" s="161">
        <f t="shared" si="4"/>
        <v>0.65700000000000003</v>
      </c>
      <c r="J151" s="29"/>
      <c r="K151" s="30"/>
      <c r="L151" s="31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1:23" s="17" customFormat="1" x14ac:dyDescent="0.25">
      <c r="A152" s="162">
        <v>342</v>
      </c>
      <c r="B152" s="163">
        <v>81500437</v>
      </c>
      <c r="C152" s="164">
        <v>51.9</v>
      </c>
      <c r="D152" s="151">
        <v>1.2370000000000001</v>
      </c>
      <c r="E152" s="151">
        <v>1.254</v>
      </c>
      <c r="F152" s="160">
        <f t="shared" si="5"/>
        <v>1.6999999999999904E-2</v>
      </c>
      <c r="G152" s="160"/>
      <c r="H152" s="161">
        <v>0</v>
      </c>
      <c r="I152" s="161">
        <f t="shared" si="4"/>
        <v>1.6999999999999904E-2</v>
      </c>
      <c r="J152" s="29"/>
      <c r="K152" s="30"/>
      <c r="L152" s="31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1:23" s="17" customFormat="1" x14ac:dyDescent="0.25">
      <c r="A153" s="162">
        <v>343</v>
      </c>
      <c r="B153" s="163">
        <v>81500429</v>
      </c>
      <c r="C153" s="164">
        <v>48</v>
      </c>
      <c r="D153" s="151">
        <v>4.8650000000000002</v>
      </c>
      <c r="E153" s="151">
        <v>5.1509999999999998</v>
      </c>
      <c r="F153" s="160">
        <f t="shared" si="5"/>
        <v>0.28599999999999959</v>
      </c>
      <c r="G153" s="160"/>
      <c r="H153" s="161">
        <v>0</v>
      </c>
      <c r="I153" s="161">
        <f t="shared" si="4"/>
        <v>0.28599999999999959</v>
      </c>
      <c r="J153" s="29"/>
      <c r="K153" s="30"/>
      <c r="L153" s="31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1:23" s="17" customFormat="1" x14ac:dyDescent="0.25">
      <c r="A154" s="167">
        <v>344</v>
      </c>
      <c r="B154" s="168">
        <v>81500439</v>
      </c>
      <c r="C154" s="169">
        <v>45</v>
      </c>
      <c r="D154" s="170">
        <v>2.524</v>
      </c>
      <c r="E154" s="170">
        <v>2.524</v>
      </c>
      <c r="F154" s="171">
        <f t="shared" si="5"/>
        <v>0</v>
      </c>
      <c r="G154" s="171">
        <v>1.157142857142857</v>
      </c>
      <c r="H154" s="172"/>
      <c r="I154" s="172">
        <f t="shared" si="4"/>
        <v>1.157142857142857</v>
      </c>
      <c r="J154" s="29"/>
      <c r="K154" s="30"/>
      <c r="L154" s="31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1:23" s="17" customFormat="1" x14ac:dyDescent="0.25">
      <c r="A155" s="162">
        <v>345</v>
      </c>
      <c r="B155" s="163">
        <v>81500496</v>
      </c>
      <c r="C155" s="164">
        <v>64.099999999999994</v>
      </c>
      <c r="D155" s="151">
        <v>7.3879999999999999</v>
      </c>
      <c r="E155" s="151">
        <v>7.7560000000000002</v>
      </c>
      <c r="F155" s="160">
        <f t="shared" si="5"/>
        <v>0.36800000000000033</v>
      </c>
      <c r="G155" s="160"/>
      <c r="H155" s="161">
        <v>0</v>
      </c>
      <c r="I155" s="161">
        <f t="shared" si="4"/>
        <v>0.36800000000000033</v>
      </c>
      <c r="J155" s="29"/>
      <c r="K155" s="30"/>
      <c r="L155" s="31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1:23" s="17" customFormat="1" x14ac:dyDescent="0.25">
      <c r="A156" s="162">
        <v>346</v>
      </c>
      <c r="B156" s="166">
        <v>81500500</v>
      </c>
      <c r="C156" s="164">
        <v>36.1</v>
      </c>
      <c r="D156" s="151">
        <v>6.3550000000000004</v>
      </c>
      <c r="E156" s="151">
        <v>6.6429999999999998</v>
      </c>
      <c r="F156" s="160">
        <f t="shared" si="5"/>
        <v>0.28799999999999937</v>
      </c>
      <c r="G156" s="160"/>
      <c r="H156" s="161">
        <v>0</v>
      </c>
      <c r="I156" s="161">
        <f t="shared" si="4"/>
        <v>0.28799999999999937</v>
      </c>
      <c r="J156" s="29"/>
      <c r="K156" s="30"/>
      <c r="L156" s="31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 spans="1:23" s="17" customFormat="1" x14ac:dyDescent="0.25">
      <c r="A157" s="162">
        <v>347</v>
      </c>
      <c r="B157" s="166">
        <v>81500501</v>
      </c>
      <c r="C157" s="164">
        <v>64.8</v>
      </c>
      <c r="D157" s="151">
        <v>9.6120000000000001</v>
      </c>
      <c r="E157" s="151">
        <v>10.537000000000001</v>
      </c>
      <c r="F157" s="160">
        <f t="shared" si="5"/>
        <v>0.92500000000000071</v>
      </c>
      <c r="G157" s="160"/>
      <c r="H157" s="161">
        <v>0</v>
      </c>
      <c r="I157" s="161">
        <f t="shared" si="4"/>
        <v>0.92500000000000071</v>
      </c>
      <c r="J157" s="29"/>
      <c r="K157" s="30"/>
      <c r="L157" s="31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1:23" s="17" customFormat="1" x14ac:dyDescent="0.25">
      <c r="A158" s="162">
        <v>348</v>
      </c>
      <c r="B158" s="166">
        <v>81500497</v>
      </c>
      <c r="C158" s="164">
        <v>45.6</v>
      </c>
      <c r="D158" s="151">
        <v>17.521000000000001</v>
      </c>
      <c r="E158" s="151">
        <v>18.399000000000001</v>
      </c>
      <c r="F158" s="160">
        <f t="shared" si="5"/>
        <v>0.87800000000000011</v>
      </c>
      <c r="G158" s="160"/>
      <c r="H158" s="161">
        <v>0</v>
      </c>
      <c r="I158" s="161">
        <f t="shared" si="4"/>
        <v>0.87800000000000011</v>
      </c>
      <c r="J158" s="29"/>
      <c r="K158" s="30"/>
      <c r="L158" s="31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 spans="1:23" s="17" customFormat="1" x14ac:dyDescent="0.25">
      <c r="A159" s="162">
        <v>349</v>
      </c>
      <c r="B159" s="166">
        <v>81500490</v>
      </c>
      <c r="C159" s="164">
        <v>53.1</v>
      </c>
      <c r="D159" s="151">
        <v>7.5019999999999998</v>
      </c>
      <c r="E159" s="151">
        <v>7.649</v>
      </c>
      <c r="F159" s="160">
        <f t="shared" si="5"/>
        <v>0.14700000000000024</v>
      </c>
      <c r="G159" s="160"/>
      <c r="H159" s="161">
        <v>0</v>
      </c>
      <c r="I159" s="161">
        <f t="shared" si="4"/>
        <v>0.14700000000000024</v>
      </c>
      <c r="J159" s="29"/>
      <c r="K159" s="30"/>
      <c r="L159" s="31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 spans="1:23" s="17" customFormat="1" x14ac:dyDescent="0.25">
      <c r="A160" s="162">
        <v>350</v>
      </c>
      <c r="B160" s="166">
        <v>81500495</v>
      </c>
      <c r="C160" s="164">
        <v>42.9</v>
      </c>
      <c r="D160" s="151">
        <v>14.516</v>
      </c>
      <c r="E160" s="151">
        <v>15.256</v>
      </c>
      <c r="F160" s="160">
        <f t="shared" si="5"/>
        <v>0.74000000000000021</v>
      </c>
      <c r="G160" s="160"/>
      <c r="H160" s="161">
        <v>0</v>
      </c>
      <c r="I160" s="161">
        <f t="shared" si="4"/>
        <v>0.74000000000000021</v>
      </c>
      <c r="J160" s="29"/>
      <c r="K160" s="30"/>
      <c r="L160" s="31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 spans="1:23" s="17" customFormat="1" x14ac:dyDescent="0.25">
      <c r="A161" s="162">
        <v>351</v>
      </c>
      <c r="B161" s="166">
        <v>81500494</v>
      </c>
      <c r="C161" s="164">
        <v>77.5</v>
      </c>
      <c r="D161" s="151">
        <v>21.2</v>
      </c>
      <c r="E161" s="151">
        <v>22.151</v>
      </c>
      <c r="F161" s="160">
        <f t="shared" si="5"/>
        <v>0.95100000000000051</v>
      </c>
      <c r="G161" s="160"/>
      <c r="H161" s="161">
        <v>0</v>
      </c>
      <c r="I161" s="161">
        <f t="shared" si="4"/>
        <v>0.95100000000000051</v>
      </c>
      <c r="J161" s="29"/>
      <c r="K161" s="30"/>
      <c r="L161" s="31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 spans="1:23" s="17" customFormat="1" x14ac:dyDescent="0.25">
      <c r="A162" s="162">
        <v>352</v>
      </c>
      <c r="B162" s="163">
        <v>81500491</v>
      </c>
      <c r="C162" s="164">
        <v>77.8</v>
      </c>
      <c r="D162" s="151">
        <v>5.5810000000000004</v>
      </c>
      <c r="E162" s="151">
        <v>6.1230000000000002</v>
      </c>
      <c r="F162" s="160">
        <f t="shared" si="5"/>
        <v>0.54199999999999982</v>
      </c>
      <c r="G162" s="160"/>
      <c r="H162" s="161">
        <v>0</v>
      </c>
      <c r="I162" s="161">
        <f t="shared" si="4"/>
        <v>0.54199999999999982</v>
      </c>
      <c r="J162" s="29"/>
      <c r="K162" s="30"/>
      <c r="L162" s="31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 spans="1:23" s="17" customFormat="1" x14ac:dyDescent="0.25">
      <c r="A163" s="162">
        <v>353</v>
      </c>
      <c r="B163" s="163">
        <v>81500489</v>
      </c>
      <c r="C163" s="164">
        <v>46.7</v>
      </c>
      <c r="D163" s="151">
        <v>9.2170000000000005</v>
      </c>
      <c r="E163" s="151">
        <v>9.5540000000000003</v>
      </c>
      <c r="F163" s="160">
        <f t="shared" si="5"/>
        <v>0.33699999999999974</v>
      </c>
      <c r="G163" s="160"/>
      <c r="H163" s="161">
        <v>0</v>
      </c>
      <c r="I163" s="161">
        <f t="shared" si="4"/>
        <v>0.33699999999999974</v>
      </c>
      <c r="J163" s="29"/>
      <c r="K163" s="30"/>
      <c r="L163" s="31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 spans="1:23" s="17" customFormat="1" x14ac:dyDescent="0.25">
      <c r="A164" s="162">
        <v>354</v>
      </c>
      <c r="B164" s="163">
        <v>81500488</v>
      </c>
      <c r="C164" s="164">
        <v>51.9</v>
      </c>
      <c r="D164" s="151">
        <v>6.8789999999999996</v>
      </c>
      <c r="E164" s="151">
        <v>7.258</v>
      </c>
      <c r="F164" s="160">
        <f t="shared" si="5"/>
        <v>0.37900000000000045</v>
      </c>
      <c r="G164" s="160"/>
      <c r="H164" s="161">
        <v>0</v>
      </c>
      <c r="I164" s="161">
        <f t="shared" si="4"/>
        <v>0.37900000000000045</v>
      </c>
      <c r="J164" s="29"/>
      <c r="K164" s="30"/>
      <c r="L164" s="31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 spans="1:23" s="17" customFormat="1" x14ac:dyDescent="0.25">
      <c r="A165" s="162">
        <v>355</v>
      </c>
      <c r="B165" s="163">
        <v>81500499</v>
      </c>
      <c r="C165" s="164">
        <v>48</v>
      </c>
      <c r="D165" s="151">
        <v>3.5019999999999998</v>
      </c>
      <c r="E165" s="151">
        <v>3.556</v>
      </c>
      <c r="F165" s="160">
        <f t="shared" si="5"/>
        <v>5.400000000000027E-2</v>
      </c>
      <c r="G165" s="160"/>
      <c r="H165" s="161">
        <v>0</v>
      </c>
      <c r="I165" s="161">
        <f t="shared" si="4"/>
        <v>5.400000000000027E-2</v>
      </c>
      <c r="J165" s="29"/>
      <c r="K165" s="30"/>
      <c r="L165" s="31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 spans="1:23" s="17" customFormat="1" x14ac:dyDescent="0.25">
      <c r="A166" s="162">
        <v>356</v>
      </c>
      <c r="B166" s="163">
        <v>81500493</v>
      </c>
      <c r="C166" s="164">
        <v>44.8</v>
      </c>
      <c r="D166" s="151">
        <v>3.617</v>
      </c>
      <c r="E166" s="151">
        <v>3.8959999999999999</v>
      </c>
      <c r="F166" s="160">
        <f t="shared" si="5"/>
        <v>0.27899999999999991</v>
      </c>
      <c r="G166" s="160"/>
      <c r="H166" s="161">
        <v>0</v>
      </c>
      <c r="I166" s="161">
        <f t="shared" si="4"/>
        <v>0.27899999999999991</v>
      </c>
      <c r="J166" s="29"/>
      <c r="K166" s="30"/>
      <c r="L166" s="31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 spans="1:23" s="17" customFormat="1" x14ac:dyDescent="0.25">
      <c r="A167" s="162">
        <v>357</v>
      </c>
      <c r="B167" s="163">
        <v>81500434</v>
      </c>
      <c r="C167" s="164">
        <v>64.2</v>
      </c>
      <c r="D167" s="151">
        <v>10.134</v>
      </c>
      <c r="E167" s="151">
        <v>10.8</v>
      </c>
      <c r="F167" s="160">
        <f t="shared" si="5"/>
        <v>0.66600000000000037</v>
      </c>
      <c r="G167" s="160"/>
      <c r="H167" s="161">
        <v>0</v>
      </c>
      <c r="I167" s="161">
        <f t="shared" si="4"/>
        <v>0.66600000000000037</v>
      </c>
      <c r="J167" s="29"/>
      <c r="K167" s="30"/>
      <c r="L167" s="31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 spans="1:23" s="17" customFormat="1" x14ac:dyDescent="0.25">
      <c r="A168" s="167">
        <v>358</v>
      </c>
      <c r="B168" s="168">
        <v>81500436</v>
      </c>
      <c r="C168" s="169">
        <v>36.1</v>
      </c>
      <c r="D168" s="170">
        <v>2.2250000000000001</v>
      </c>
      <c r="E168" s="170">
        <v>2.2250000000000001</v>
      </c>
      <c r="F168" s="171">
        <f t="shared" si="5"/>
        <v>0</v>
      </c>
      <c r="G168" s="171">
        <v>0.92828571428571427</v>
      </c>
      <c r="H168" s="172"/>
      <c r="I168" s="172">
        <f t="shared" si="4"/>
        <v>0.92828571428571427</v>
      </c>
      <c r="J168" s="29"/>
      <c r="K168" s="30"/>
      <c r="L168" s="31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1:23" s="17" customFormat="1" x14ac:dyDescent="0.25">
      <c r="A169" s="162">
        <v>359</v>
      </c>
      <c r="B169" s="163">
        <v>81500431</v>
      </c>
      <c r="C169" s="164">
        <v>64.7</v>
      </c>
      <c r="D169" s="151">
        <v>9.9809999999999999</v>
      </c>
      <c r="E169" s="151">
        <v>10.558999999999999</v>
      </c>
      <c r="F169" s="160">
        <f t="shared" si="5"/>
        <v>0.5779999999999994</v>
      </c>
      <c r="G169" s="160"/>
      <c r="H169" s="161">
        <v>0</v>
      </c>
      <c r="I169" s="161">
        <f t="shared" si="4"/>
        <v>0.5779999999999994</v>
      </c>
      <c r="J169" s="29"/>
      <c r="K169" s="30"/>
      <c r="L169" s="31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 spans="1:23" s="17" customFormat="1" x14ac:dyDescent="0.25">
      <c r="A170" s="162">
        <v>360</v>
      </c>
      <c r="B170" s="163">
        <v>81500425</v>
      </c>
      <c r="C170" s="164">
        <v>45.5</v>
      </c>
      <c r="D170" s="151">
        <v>11.358000000000001</v>
      </c>
      <c r="E170" s="151">
        <v>12.414</v>
      </c>
      <c r="F170" s="160">
        <f t="shared" si="5"/>
        <v>1.0559999999999992</v>
      </c>
      <c r="G170" s="160"/>
      <c r="H170" s="161">
        <v>0</v>
      </c>
      <c r="I170" s="161">
        <f t="shared" si="4"/>
        <v>1.0559999999999992</v>
      </c>
      <c r="J170" s="29"/>
      <c r="K170" s="30"/>
      <c r="L170" s="31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 spans="1:23" s="17" customFormat="1" x14ac:dyDescent="0.25">
      <c r="A171" s="157">
        <v>361</v>
      </c>
      <c r="B171" s="158">
        <v>81500470</v>
      </c>
      <c r="C171" s="159">
        <v>53.2</v>
      </c>
      <c r="D171" s="151">
        <v>0.40400000000000003</v>
      </c>
      <c r="E171" s="151">
        <v>0.53900000000000003</v>
      </c>
      <c r="F171" s="160">
        <f t="shared" si="5"/>
        <v>0.13500000000000001</v>
      </c>
      <c r="G171" s="161"/>
      <c r="H171" s="161">
        <v>0</v>
      </c>
      <c r="I171" s="161">
        <f t="shared" si="4"/>
        <v>0.13500000000000001</v>
      </c>
      <c r="J171" s="29"/>
      <c r="K171" s="30"/>
      <c r="L171" s="31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 spans="1:23" s="17" customFormat="1" x14ac:dyDescent="0.25">
      <c r="A172" s="162">
        <v>362</v>
      </c>
      <c r="B172" s="163">
        <v>81500461</v>
      </c>
      <c r="C172" s="164">
        <v>42.9</v>
      </c>
      <c r="D172" s="151">
        <v>12.316000000000001</v>
      </c>
      <c r="E172" s="151">
        <v>12.763999999999999</v>
      </c>
      <c r="F172" s="160">
        <f t="shared" si="5"/>
        <v>0.44799999999999862</v>
      </c>
      <c r="G172" s="160"/>
      <c r="H172" s="161">
        <v>0</v>
      </c>
      <c r="I172" s="161">
        <f t="shared" si="4"/>
        <v>0.44799999999999862</v>
      </c>
      <c r="J172" s="29"/>
      <c r="K172" s="30"/>
      <c r="L172" s="31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 spans="1:23" s="17" customFormat="1" x14ac:dyDescent="0.25">
      <c r="A173" s="157">
        <v>363</v>
      </c>
      <c r="B173" s="158">
        <v>81500469</v>
      </c>
      <c r="C173" s="159">
        <v>78.2</v>
      </c>
      <c r="D173" s="151">
        <v>5.5019999999999998</v>
      </c>
      <c r="E173" s="151">
        <v>5.6630000000000003</v>
      </c>
      <c r="F173" s="160">
        <f t="shared" si="5"/>
        <v>0.16100000000000048</v>
      </c>
      <c r="G173" s="161"/>
      <c r="H173" s="161">
        <v>0</v>
      </c>
      <c r="I173" s="161">
        <f t="shared" si="4"/>
        <v>0.16100000000000048</v>
      </c>
      <c r="J173" s="29"/>
      <c r="K173" s="30"/>
      <c r="L173" s="114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 spans="1:23" s="17" customFormat="1" x14ac:dyDescent="0.25">
      <c r="A174" s="157">
        <v>364</v>
      </c>
      <c r="B174" s="158">
        <v>81500464</v>
      </c>
      <c r="C174" s="159">
        <v>77.7</v>
      </c>
      <c r="D174" s="151">
        <v>2.2570000000000001</v>
      </c>
      <c r="E174" s="151">
        <v>2.3340000000000001</v>
      </c>
      <c r="F174" s="160">
        <f t="shared" si="5"/>
        <v>7.6999999999999957E-2</v>
      </c>
      <c r="G174" s="160"/>
      <c r="H174" s="161">
        <v>0</v>
      </c>
      <c r="I174" s="161">
        <f t="shared" si="4"/>
        <v>7.6999999999999957E-2</v>
      </c>
      <c r="J174" s="29"/>
      <c r="K174" s="30"/>
      <c r="L174" s="31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 spans="1:23" s="17" customFormat="1" x14ac:dyDescent="0.25">
      <c r="A175" s="157">
        <v>365</v>
      </c>
      <c r="B175" s="158">
        <v>81500468</v>
      </c>
      <c r="C175" s="159">
        <v>47</v>
      </c>
      <c r="D175" s="151">
        <v>7.1749999999999998</v>
      </c>
      <c r="E175" s="151">
        <v>7.51</v>
      </c>
      <c r="F175" s="160">
        <f t="shared" si="5"/>
        <v>0.33499999999999996</v>
      </c>
      <c r="G175" s="160"/>
      <c r="H175" s="161">
        <v>1.221678820663419E-6</v>
      </c>
      <c r="I175" s="161">
        <f t="shared" si="4"/>
        <v>0.33500122167882063</v>
      </c>
      <c r="J175" s="29"/>
      <c r="K175" s="30"/>
      <c r="L175" s="31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 spans="1:23" s="17" customFormat="1" x14ac:dyDescent="0.25">
      <c r="A176" s="167">
        <v>366</v>
      </c>
      <c r="B176" s="168">
        <v>81500466</v>
      </c>
      <c r="C176" s="169">
        <v>52</v>
      </c>
      <c r="D176" s="170">
        <v>1.2929999999999999</v>
      </c>
      <c r="E176" s="170">
        <v>1.2929999999999999</v>
      </c>
      <c r="F176" s="171">
        <f t="shared" si="5"/>
        <v>0</v>
      </c>
      <c r="G176" s="171">
        <v>1.3371428571428572</v>
      </c>
      <c r="H176" s="172"/>
      <c r="I176" s="172">
        <f t="shared" si="4"/>
        <v>1.3371428571428572</v>
      </c>
      <c r="J176" s="29"/>
      <c r="K176" s="30"/>
      <c r="L176" s="114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 spans="1:23" s="17" customFormat="1" x14ac:dyDescent="0.25">
      <c r="A177" s="162">
        <v>367</v>
      </c>
      <c r="B177" s="163">
        <v>81500463</v>
      </c>
      <c r="C177" s="164">
        <v>48</v>
      </c>
      <c r="D177" s="151">
        <v>10.393000000000001</v>
      </c>
      <c r="E177" s="151">
        <v>10.856</v>
      </c>
      <c r="F177" s="160">
        <f t="shared" si="5"/>
        <v>0.46299999999999919</v>
      </c>
      <c r="G177" s="160"/>
      <c r="H177" s="161">
        <v>0</v>
      </c>
      <c r="I177" s="161">
        <f t="shared" si="4"/>
        <v>0.46299999999999919</v>
      </c>
      <c r="J177" s="29"/>
      <c r="K177" s="30"/>
      <c r="L177" s="31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 spans="1:23" s="17" customFormat="1" x14ac:dyDescent="0.25">
      <c r="A178" s="162">
        <v>368</v>
      </c>
      <c r="B178" s="163">
        <v>81500458</v>
      </c>
      <c r="C178" s="164">
        <v>44.8</v>
      </c>
      <c r="D178" s="151">
        <v>14.743</v>
      </c>
      <c r="E178" s="151">
        <v>15.156000000000001</v>
      </c>
      <c r="F178" s="160">
        <f t="shared" si="5"/>
        <v>0.41300000000000026</v>
      </c>
      <c r="G178" s="160"/>
      <c r="H178" s="161">
        <v>0</v>
      </c>
      <c r="I178" s="161">
        <f t="shared" si="4"/>
        <v>0.41300000000000026</v>
      </c>
      <c r="J178" s="29"/>
      <c r="K178" s="30"/>
      <c r="L178" s="31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 spans="1:23" s="17" customFormat="1" x14ac:dyDescent="0.25">
      <c r="A179" s="162">
        <v>369</v>
      </c>
      <c r="B179" s="163">
        <v>81500471</v>
      </c>
      <c r="C179" s="164">
        <v>64.400000000000006</v>
      </c>
      <c r="D179" s="151">
        <v>13.477</v>
      </c>
      <c r="E179" s="151">
        <v>14.106999999999999</v>
      </c>
      <c r="F179" s="160">
        <f t="shared" si="5"/>
        <v>0.62999999999999901</v>
      </c>
      <c r="G179" s="160"/>
      <c r="H179" s="161">
        <v>0</v>
      </c>
      <c r="I179" s="161">
        <f t="shared" si="4"/>
        <v>0.62999999999999901</v>
      </c>
      <c r="J179" s="29"/>
      <c r="K179" s="30"/>
      <c r="L179" s="31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 spans="1:23" s="17" customFormat="1" x14ac:dyDescent="0.25">
      <c r="A180" s="162">
        <v>370</v>
      </c>
      <c r="B180" s="163">
        <v>81500459</v>
      </c>
      <c r="C180" s="164">
        <v>36.200000000000003</v>
      </c>
      <c r="D180" s="151">
        <v>8.0180000000000007</v>
      </c>
      <c r="E180" s="151">
        <v>8.0660000000000007</v>
      </c>
      <c r="F180" s="160">
        <f t="shared" si="5"/>
        <v>4.8000000000000043E-2</v>
      </c>
      <c r="G180" s="160"/>
      <c r="H180" s="161">
        <v>0</v>
      </c>
      <c r="I180" s="161">
        <f t="shared" si="4"/>
        <v>4.8000000000000043E-2</v>
      </c>
      <c r="J180" s="29"/>
      <c r="K180" s="30"/>
      <c r="L180" s="31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 spans="1:23" s="17" customFormat="1" x14ac:dyDescent="0.25">
      <c r="A181" s="162">
        <v>371</v>
      </c>
      <c r="B181" s="163">
        <v>81500467</v>
      </c>
      <c r="C181" s="164">
        <v>64.599999999999994</v>
      </c>
      <c r="D181" s="151">
        <v>13.04</v>
      </c>
      <c r="E181" s="151">
        <v>13.513999999999999</v>
      </c>
      <c r="F181" s="160">
        <f t="shared" si="5"/>
        <v>0.4740000000000002</v>
      </c>
      <c r="G181" s="160"/>
      <c r="H181" s="161">
        <v>0</v>
      </c>
      <c r="I181" s="161">
        <f t="shared" si="4"/>
        <v>0.4740000000000002</v>
      </c>
      <c r="J181" s="29"/>
      <c r="K181" s="30"/>
      <c r="L181" s="31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 spans="1:23" s="17" customFormat="1" x14ac:dyDescent="0.25">
      <c r="A182" s="162">
        <v>372</v>
      </c>
      <c r="B182" s="163">
        <v>81500462</v>
      </c>
      <c r="C182" s="164">
        <v>45.8</v>
      </c>
      <c r="D182" s="151">
        <v>9.1020000000000003</v>
      </c>
      <c r="E182" s="151">
        <v>9.5719999999999992</v>
      </c>
      <c r="F182" s="160">
        <f t="shared" si="5"/>
        <v>0.46999999999999886</v>
      </c>
      <c r="G182" s="160"/>
      <c r="H182" s="161">
        <v>0</v>
      </c>
      <c r="I182" s="161">
        <f t="shared" si="4"/>
        <v>0.46999999999999886</v>
      </c>
      <c r="J182" s="29"/>
      <c r="K182" s="30"/>
      <c r="L182" s="31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 spans="1:23" s="17" customFormat="1" x14ac:dyDescent="0.25">
      <c r="A183" s="162">
        <v>373</v>
      </c>
      <c r="B183" s="163">
        <v>81500396</v>
      </c>
      <c r="C183" s="164">
        <v>53.1</v>
      </c>
      <c r="D183" s="151">
        <v>14.464</v>
      </c>
      <c r="E183" s="151">
        <v>15.224</v>
      </c>
      <c r="F183" s="160">
        <f t="shared" si="5"/>
        <v>0.75999999999999979</v>
      </c>
      <c r="G183" s="160"/>
      <c r="H183" s="161">
        <v>0</v>
      </c>
      <c r="I183" s="161">
        <f t="shared" si="4"/>
        <v>0.75999999999999979</v>
      </c>
      <c r="J183" s="29"/>
      <c r="K183" s="30"/>
      <c r="L183" s="31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 spans="1:23" s="17" customFormat="1" x14ac:dyDescent="0.25">
      <c r="A184" s="162">
        <v>374</v>
      </c>
      <c r="B184" s="163">
        <v>81500404</v>
      </c>
      <c r="C184" s="164">
        <v>43</v>
      </c>
      <c r="D184" s="151">
        <v>2.0219999999999998</v>
      </c>
      <c r="E184" s="151">
        <v>2.1520000000000001</v>
      </c>
      <c r="F184" s="160">
        <f t="shared" si="5"/>
        <v>0.13000000000000034</v>
      </c>
      <c r="G184" s="160"/>
      <c r="H184" s="161">
        <v>0</v>
      </c>
      <c r="I184" s="161">
        <f t="shared" si="4"/>
        <v>0.13000000000000034</v>
      </c>
      <c r="J184" s="29"/>
      <c r="K184" s="30"/>
      <c r="L184" s="31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 spans="1:23" s="17" customFormat="1" x14ac:dyDescent="0.25">
      <c r="A185" s="162">
        <v>375</v>
      </c>
      <c r="B185" s="163">
        <v>81500400</v>
      </c>
      <c r="C185" s="164">
        <v>77.400000000000006</v>
      </c>
      <c r="D185" s="151">
        <v>21.431000000000001</v>
      </c>
      <c r="E185" s="151">
        <v>22.428999999999998</v>
      </c>
      <c r="F185" s="160">
        <f t="shared" si="5"/>
        <v>0.99799999999999756</v>
      </c>
      <c r="G185" s="160"/>
      <c r="H185" s="161">
        <v>0</v>
      </c>
      <c r="I185" s="161">
        <f t="shared" si="4"/>
        <v>0.99799999999999756</v>
      </c>
      <c r="J185" s="29"/>
      <c r="K185" s="30"/>
      <c r="L185" s="31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 spans="1:23" s="17" customFormat="1" x14ac:dyDescent="0.25">
      <c r="A186" s="162">
        <v>376</v>
      </c>
      <c r="B186" s="163">
        <v>81500401</v>
      </c>
      <c r="C186" s="164">
        <v>78.2</v>
      </c>
      <c r="D186" s="151">
        <v>18.751000000000001</v>
      </c>
      <c r="E186" s="151">
        <v>19.382999999999999</v>
      </c>
      <c r="F186" s="160">
        <f t="shared" si="5"/>
        <v>0.6319999999999979</v>
      </c>
      <c r="G186" s="160"/>
      <c r="H186" s="161">
        <v>0</v>
      </c>
      <c r="I186" s="161">
        <f t="shared" si="4"/>
        <v>0.6319999999999979</v>
      </c>
      <c r="J186" s="29"/>
      <c r="K186" s="30"/>
      <c r="L186" s="31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 spans="1:23" s="17" customFormat="1" x14ac:dyDescent="0.25">
      <c r="A187" s="162">
        <v>377</v>
      </c>
      <c r="B187" s="163">
        <v>81500405</v>
      </c>
      <c r="C187" s="164">
        <v>46.8</v>
      </c>
      <c r="D187" s="151">
        <v>8.5299999999999994</v>
      </c>
      <c r="E187" s="151">
        <v>8.8789999999999996</v>
      </c>
      <c r="F187" s="160">
        <f t="shared" si="5"/>
        <v>0.3490000000000002</v>
      </c>
      <c r="G187" s="160"/>
      <c r="H187" s="161">
        <v>0</v>
      </c>
      <c r="I187" s="161">
        <f t="shared" si="4"/>
        <v>0.3490000000000002</v>
      </c>
      <c r="J187" s="29"/>
      <c r="K187" s="30"/>
      <c r="L187" s="31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 spans="1:23" s="17" customFormat="1" x14ac:dyDescent="0.25">
      <c r="A188" s="167">
        <v>378</v>
      </c>
      <c r="B188" s="168">
        <v>81500406</v>
      </c>
      <c r="C188" s="169">
        <v>52</v>
      </c>
      <c r="D188" s="170">
        <v>1.4E-2</v>
      </c>
      <c r="E188" s="170">
        <v>1.4999999999999999E-2</v>
      </c>
      <c r="F188" s="171"/>
      <c r="G188" s="171">
        <v>1.3371428571428572</v>
      </c>
      <c r="H188" s="172"/>
      <c r="I188" s="172">
        <f t="shared" si="4"/>
        <v>1.3371428571428572</v>
      </c>
      <c r="J188" s="29"/>
      <c r="K188" s="30"/>
      <c r="L188" s="31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 spans="1:23" s="17" customFormat="1" x14ac:dyDescent="0.25">
      <c r="A189" s="162">
        <v>379</v>
      </c>
      <c r="B189" s="163">
        <v>81500392</v>
      </c>
      <c r="C189" s="164">
        <v>48.3</v>
      </c>
      <c r="D189" s="151">
        <v>2.0019999999999998</v>
      </c>
      <c r="E189" s="151">
        <v>2.137</v>
      </c>
      <c r="F189" s="160">
        <f t="shared" si="5"/>
        <v>0.13500000000000023</v>
      </c>
      <c r="G189" s="160"/>
      <c r="H189" s="161">
        <v>0</v>
      </c>
      <c r="I189" s="161">
        <f t="shared" si="4"/>
        <v>0.13500000000000023</v>
      </c>
      <c r="J189" s="29"/>
      <c r="K189" s="30"/>
      <c r="L189" s="31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 spans="1:23" s="17" customFormat="1" x14ac:dyDescent="0.25">
      <c r="A190" s="162">
        <v>380</v>
      </c>
      <c r="B190" s="163">
        <v>81500407</v>
      </c>
      <c r="C190" s="164">
        <v>44.7</v>
      </c>
      <c r="D190" s="151">
        <v>8.0210000000000008</v>
      </c>
      <c r="E190" s="151">
        <v>8.5429999999999993</v>
      </c>
      <c r="F190" s="160">
        <f t="shared" si="5"/>
        <v>0.52199999999999847</v>
      </c>
      <c r="G190" s="160"/>
      <c r="H190" s="161">
        <v>0</v>
      </c>
      <c r="I190" s="161">
        <f t="shared" si="4"/>
        <v>0.52199999999999847</v>
      </c>
      <c r="J190" s="29"/>
      <c r="K190" s="30"/>
      <c r="L190" s="31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 spans="1:23" s="17" customFormat="1" x14ac:dyDescent="0.25">
      <c r="A191" s="162">
        <v>381</v>
      </c>
      <c r="B191" s="163">
        <v>81500456</v>
      </c>
      <c r="C191" s="164">
        <v>64.400000000000006</v>
      </c>
      <c r="D191" s="151">
        <v>7.665</v>
      </c>
      <c r="E191" s="151">
        <v>8.0519999999999996</v>
      </c>
      <c r="F191" s="160">
        <f t="shared" si="5"/>
        <v>0.38699999999999957</v>
      </c>
      <c r="G191" s="160"/>
      <c r="H191" s="161">
        <v>0</v>
      </c>
      <c r="I191" s="161">
        <f t="shared" si="4"/>
        <v>0.38699999999999957</v>
      </c>
      <c r="J191" s="29"/>
      <c r="K191" s="30"/>
      <c r="L191" s="31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 spans="1:23" s="17" customFormat="1" x14ac:dyDescent="0.25">
      <c r="A192" s="162">
        <v>382</v>
      </c>
      <c r="B192" s="163">
        <v>81500460</v>
      </c>
      <c r="C192" s="164">
        <v>36</v>
      </c>
      <c r="D192" s="151">
        <v>2.4830000000000001</v>
      </c>
      <c r="E192" s="151">
        <v>2.9089999999999998</v>
      </c>
      <c r="F192" s="160">
        <f t="shared" si="5"/>
        <v>0.42599999999999971</v>
      </c>
      <c r="G192" s="160"/>
      <c r="H192" s="161">
        <v>0</v>
      </c>
      <c r="I192" s="161">
        <f t="shared" si="4"/>
        <v>0.42599999999999971</v>
      </c>
      <c r="J192" s="29"/>
      <c r="K192" s="30"/>
      <c r="L192" s="31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 spans="1:23" s="17" customFormat="1" x14ac:dyDescent="0.25">
      <c r="A193" s="162">
        <v>383</v>
      </c>
      <c r="B193" s="163">
        <v>81500465</v>
      </c>
      <c r="C193" s="164">
        <v>65</v>
      </c>
      <c r="D193" s="151">
        <v>6.0890000000000004</v>
      </c>
      <c r="E193" s="151">
        <v>6.266</v>
      </c>
      <c r="F193" s="160">
        <f t="shared" si="5"/>
        <v>0.1769999999999996</v>
      </c>
      <c r="G193" s="160"/>
      <c r="H193" s="161">
        <v>0</v>
      </c>
      <c r="I193" s="161">
        <f t="shared" si="4"/>
        <v>0.1769999999999996</v>
      </c>
      <c r="J193" s="29"/>
      <c r="K193" s="30"/>
      <c r="L193" s="31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 spans="1:23" s="17" customFormat="1" x14ac:dyDescent="0.25">
      <c r="A194" s="162">
        <v>384</v>
      </c>
      <c r="B194" s="163">
        <v>81500457</v>
      </c>
      <c r="C194" s="164">
        <v>45.9</v>
      </c>
      <c r="D194" s="151">
        <v>2.42</v>
      </c>
      <c r="E194" s="151">
        <v>2.4359999999999999</v>
      </c>
      <c r="F194" s="160">
        <f t="shared" si="5"/>
        <v>1.6000000000000014E-2</v>
      </c>
      <c r="G194" s="160"/>
      <c r="H194" s="161">
        <v>0</v>
      </c>
      <c r="I194" s="161">
        <f t="shared" si="4"/>
        <v>1.6000000000000014E-2</v>
      </c>
      <c r="J194" s="29"/>
      <c r="K194" s="30"/>
      <c r="L194" s="31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 spans="1:23" s="17" customFormat="1" x14ac:dyDescent="0.25">
      <c r="A195" s="162">
        <v>385</v>
      </c>
      <c r="B195" s="163">
        <v>81500395</v>
      </c>
      <c r="C195" s="164">
        <v>53.2</v>
      </c>
      <c r="D195" s="151">
        <v>18.581</v>
      </c>
      <c r="E195" s="151">
        <v>19.05</v>
      </c>
      <c r="F195" s="160">
        <f t="shared" si="5"/>
        <v>0.46900000000000119</v>
      </c>
      <c r="G195" s="160"/>
      <c r="H195" s="161">
        <v>0</v>
      </c>
      <c r="I195" s="161">
        <f t="shared" si="4"/>
        <v>0.46900000000000119</v>
      </c>
      <c r="J195" s="29"/>
      <c r="K195" s="30"/>
      <c r="L195" s="31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 spans="1:23" s="17" customFormat="1" x14ac:dyDescent="0.25">
      <c r="A196" s="162">
        <v>386</v>
      </c>
      <c r="B196" s="163">
        <v>81500475</v>
      </c>
      <c r="C196" s="164">
        <v>43</v>
      </c>
      <c r="D196" s="151">
        <v>13.688000000000001</v>
      </c>
      <c r="E196" s="151">
        <v>14.538</v>
      </c>
      <c r="F196" s="160">
        <f t="shared" si="5"/>
        <v>0.84999999999999964</v>
      </c>
      <c r="G196" s="160"/>
      <c r="H196" s="161">
        <v>0</v>
      </c>
      <c r="I196" s="161">
        <f t="shared" si="4"/>
        <v>0.84999999999999964</v>
      </c>
      <c r="J196" s="29"/>
      <c r="K196" s="30"/>
      <c r="L196" s="31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 spans="1:23" s="17" customFormat="1" x14ac:dyDescent="0.25">
      <c r="A197" s="162">
        <v>387</v>
      </c>
      <c r="B197" s="163">
        <v>81500482</v>
      </c>
      <c r="C197" s="164">
        <v>77.5</v>
      </c>
      <c r="D197" s="151">
        <v>9.8859999999999992</v>
      </c>
      <c r="E197" s="151">
        <v>10.218999999999999</v>
      </c>
      <c r="F197" s="160">
        <f t="shared" si="5"/>
        <v>0.33300000000000018</v>
      </c>
      <c r="G197" s="160"/>
      <c r="H197" s="161">
        <v>0</v>
      </c>
      <c r="I197" s="161">
        <f t="shared" si="4"/>
        <v>0.33300000000000018</v>
      </c>
      <c r="J197" s="29"/>
      <c r="K197" s="30"/>
      <c r="L197" s="31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 spans="1:23" s="17" customFormat="1" x14ac:dyDescent="0.25">
      <c r="A198" s="167">
        <v>388</v>
      </c>
      <c r="B198" s="168">
        <v>81500474</v>
      </c>
      <c r="C198" s="169">
        <v>78.7</v>
      </c>
      <c r="D198" s="170">
        <v>10.154999999999999</v>
      </c>
      <c r="E198" s="170">
        <v>10.154999999999999</v>
      </c>
      <c r="F198" s="171">
        <f t="shared" si="5"/>
        <v>0</v>
      </c>
      <c r="G198" s="171">
        <v>2.0237142857142856</v>
      </c>
      <c r="H198" s="172"/>
      <c r="I198" s="172">
        <f t="shared" si="4"/>
        <v>2.0237142857142856</v>
      </c>
      <c r="J198" s="29"/>
      <c r="K198" s="30"/>
      <c r="L198" s="31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 spans="1:23" s="17" customFormat="1" x14ac:dyDescent="0.25">
      <c r="A199" s="162">
        <v>389</v>
      </c>
      <c r="B199" s="163">
        <v>81500472</v>
      </c>
      <c r="C199" s="164">
        <v>47</v>
      </c>
      <c r="D199" s="151">
        <v>8.8369999999999997</v>
      </c>
      <c r="E199" s="151">
        <v>9.4269999999999996</v>
      </c>
      <c r="F199" s="160">
        <f t="shared" si="5"/>
        <v>0.58999999999999986</v>
      </c>
      <c r="G199" s="160"/>
      <c r="H199" s="161">
        <v>0</v>
      </c>
      <c r="I199" s="161">
        <f t="shared" si="4"/>
        <v>0.58999999999999986</v>
      </c>
      <c r="J199" s="29"/>
      <c r="K199" s="30"/>
      <c r="L199" s="31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 spans="1:23" s="17" customFormat="1" x14ac:dyDescent="0.25">
      <c r="A200" s="162">
        <v>390</v>
      </c>
      <c r="B200" s="163">
        <v>81500399</v>
      </c>
      <c r="C200" s="164">
        <v>51.9</v>
      </c>
      <c r="D200" s="151">
        <v>3.4590000000000001</v>
      </c>
      <c r="E200" s="151">
        <v>3.871</v>
      </c>
      <c r="F200" s="160">
        <f t="shared" si="5"/>
        <v>0.41199999999999992</v>
      </c>
      <c r="G200" s="160"/>
      <c r="H200" s="161">
        <v>0</v>
      </c>
      <c r="I200" s="161">
        <f t="shared" si="4"/>
        <v>0.41199999999999992</v>
      </c>
      <c r="J200" s="29"/>
      <c r="K200" s="30"/>
      <c r="L200" s="31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 spans="1:23" s="17" customFormat="1" x14ac:dyDescent="0.25">
      <c r="A201" s="162">
        <v>391</v>
      </c>
      <c r="B201" s="163">
        <v>81500394</v>
      </c>
      <c r="C201" s="164">
        <v>47.8</v>
      </c>
      <c r="D201" s="151">
        <v>13.872</v>
      </c>
      <c r="E201" s="151">
        <v>14.74</v>
      </c>
      <c r="F201" s="160">
        <f t="shared" si="5"/>
        <v>0.86800000000000033</v>
      </c>
      <c r="G201" s="160"/>
      <c r="H201" s="161">
        <v>0</v>
      </c>
      <c r="I201" s="161">
        <f t="shared" si="4"/>
        <v>0.86800000000000033</v>
      </c>
      <c r="J201" s="29"/>
      <c r="K201" s="30"/>
      <c r="L201" s="31"/>
      <c r="M201" s="3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 spans="1:23" s="17" customFormat="1" x14ac:dyDescent="0.25">
      <c r="A202" s="162">
        <v>392</v>
      </c>
      <c r="B202" s="163">
        <v>81500402</v>
      </c>
      <c r="C202" s="164">
        <v>44.6</v>
      </c>
      <c r="D202" s="151">
        <v>1.3740000000000001</v>
      </c>
      <c r="E202" s="151">
        <v>1.581</v>
      </c>
      <c r="F202" s="160">
        <f t="shared" si="5"/>
        <v>0.20699999999999985</v>
      </c>
      <c r="G202" s="160"/>
      <c r="H202" s="161">
        <v>0</v>
      </c>
      <c r="I202" s="161">
        <f t="shared" si="4"/>
        <v>0.20699999999999985</v>
      </c>
      <c r="J202" s="29"/>
      <c r="K202" s="30"/>
      <c r="L202" s="31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 spans="1:23" s="17" customFormat="1" x14ac:dyDescent="0.25">
      <c r="A203" s="162">
        <v>393</v>
      </c>
      <c r="B203" s="163">
        <v>81500397</v>
      </c>
      <c r="C203" s="164">
        <v>64.7</v>
      </c>
      <c r="D203" s="151">
        <v>4.1900000000000004</v>
      </c>
      <c r="E203" s="151">
        <v>4.4829999999999997</v>
      </c>
      <c r="F203" s="160">
        <f t="shared" si="5"/>
        <v>0.29299999999999926</v>
      </c>
      <c r="G203" s="160"/>
      <c r="H203" s="161">
        <v>0</v>
      </c>
      <c r="I203" s="161">
        <f t="shared" si="4"/>
        <v>0.29299999999999926</v>
      </c>
      <c r="J203" s="29"/>
      <c r="K203" s="30"/>
      <c r="L203" s="31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 spans="1:23" s="17" customFormat="1" x14ac:dyDescent="0.25">
      <c r="A204" s="162">
        <v>394</v>
      </c>
      <c r="B204" s="163">
        <v>81500398</v>
      </c>
      <c r="C204" s="164">
        <v>35.9</v>
      </c>
      <c r="D204" s="151">
        <v>5.306</v>
      </c>
      <c r="E204" s="151">
        <v>5.4790000000000001</v>
      </c>
      <c r="F204" s="160">
        <f t="shared" si="5"/>
        <v>0.17300000000000004</v>
      </c>
      <c r="G204" s="160"/>
      <c r="H204" s="161">
        <v>0</v>
      </c>
      <c r="I204" s="161">
        <f t="shared" si="4"/>
        <v>0.17300000000000004</v>
      </c>
      <c r="J204" s="29"/>
      <c r="K204" s="30"/>
      <c r="L204" s="31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 spans="1:23" s="17" customFormat="1" x14ac:dyDescent="0.25">
      <c r="A205" s="162">
        <v>395</v>
      </c>
      <c r="B205" s="163">
        <v>81500393</v>
      </c>
      <c r="C205" s="164">
        <v>64.900000000000006</v>
      </c>
      <c r="D205" s="151">
        <v>9.89</v>
      </c>
      <c r="E205" s="151">
        <v>10.853</v>
      </c>
      <c r="F205" s="160">
        <f t="shared" si="5"/>
        <v>0.96299999999999919</v>
      </c>
      <c r="G205" s="160"/>
      <c r="H205" s="161">
        <v>0</v>
      </c>
      <c r="I205" s="161">
        <f t="shared" si="4"/>
        <v>0.96299999999999919</v>
      </c>
      <c r="J205" s="29"/>
      <c r="K205" s="30"/>
      <c r="L205" s="31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 spans="1:23" s="17" customFormat="1" x14ac:dyDescent="0.25">
      <c r="A206" s="162">
        <v>396</v>
      </c>
      <c r="B206" s="163">
        <v>81500403</v>
      </c>
      <c r="C206" s="164">
        <v>45.5</v>
      </c>
      <c r="D206" s="151">
        <v>8.3770000000000007</v>
      </c>
      <c r="E206" s="151">
        <v>9.1370000000000005</v>
      </c>
      <c r="F206" s="160">
        <f t="shared" si="5"/>
        <v>0.75999999999999979</v>
      </c>
      <c r="G206" s="160"/>
      <c r="H206" s="161">
        <v>0</v>
      </c>
      <c r="I206" s="161">
        <f t="shared" si="4"/>
        <v>0.75999999999999979</v>
      </c>
      <c r="J206" s="29"/>
      <c r="K206" s="30"/>
      <c r="L206" s="31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 spans="1:23" s="17" customFormat="1" x14ac:dyDescent="0.25">
      <c r="A207" s="162">
        <v>397</v>
      </c>
      <c r="B207" s="163">
        <v>81500481</v>
      </c>
      <c r="C207" s="164">
        <v>53.1</v>
      </c>
      <c r="D207" s="151">
        <v>4.4569999999999999</v>
      </c>
      <c r="E207" s="151">
        <v>4.7030000000000003</v>
      </c>
      <c r="F207" s="160">
        <f t="shared" si="5"/>
        <v>0.24600000000000044</v>
      </c>
      <c r="G207" s="160"/>
      <c r="H207" s="161">
        <v>0</v>
      </c>
      <c r="I207" s="161">
        <f t="shared" si="4"/>
        <v>0.24600000000000044</v>
      </c>
      <c r="J207" s="29"/>
      <c r="K207" s="30"/>
      <c r="L207" s="31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 spans="1:23" s="17" customFormat="1" x14ac:dyDescent="0.25">
      <c r="A208" s="162">
        <v>398</v>
      </c>
      <c r="B208" s="163">
        <v>81500476</v>
      </c>
      <c r="C208" s="164">
        <v>43</v>
      </c>
      <c r="D208" s="151">
        <v>14.843999999999999</v>
      </c>
      <c r="E208" s="151">
        <v>15.417999999999999</v>
      </c>
      <c r="F208" s="160">
        <f t="shared" si="5"/>
        <v>0.57399999999999984</v>
      </c>
      <c r="G208" s="160"/>
      <c r="H208" s="161">
        <v>0</v>
      </c>
      <c r="I208" s="161">
        <f t="shared" ref="I208:I218" si="6">F208+G208+H208</f>
        <v>0.57399999999999984</v>
      </c>
      <c r="J208" s="29"/>
      <c r="K208" s="30"/>
      <c r="L208" s="31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 spans="1:24" s="17" customFormat="1" x14ac:dyDescent="0.25">
      <c r="A209" s="162">
        <v>399</v>
      </c>
      <c r="B209" s="163">
        <v>81500484</v>
      </c>
      <c r="C209" s="164">
        <v>77.5</v>
      </c>
      <c r="D209" s="151">
        <v>13.449</v>
      </c>
      <c r="E209" s="151">
        <v>14.385999999999999</v>
      </c>
      <c r="F209" s="160">
        <f t="shared" si="5"/>
        <v>0.93699999999999939</v>
      </c>
      <c r="G209" s="160"/>
      <c r="H209" s="161">
        <v>0</v>
      </c>
      <c r="I209" s="161">
        <f t="shared" si="6"/>
        <v>0.93699999999999939</v>
      </c>
      <c r="J209" s="29"/>
      <c r="K209" s="30"/>
      <c r="L209" s="31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 spans="1:24" s="17" customFormat="1" x14ac:dyDescent="0.25">
      <c r="A210" s="162">
        <v>400</v>
      </c>
      <c r="B210" s="163">
        <v>81500485</v>
      </c>
      <c r="C210" s="164">
        <v>77.099999999999994</v>
      </c>
      <c r="D210" s="151">
        <v>12.555</v>
      </c>
      <c r="E210" s="151">
        <v>13.372</v>
      </c>
      <c r="F210" s="160">
        <f t="shared" ref="F210:F217" si="7">E210-D210</f>
        <v>0.81700000000000017</v>
      </c>
      <c r="G210" s="160"/>
      <c r="H210" s="161">
        <v>0</v>
      </c>
      <c r="I210" s="161">
        <f t="shared" si="6"/>
        <v>0.81700000000000017</v>
      </c>
      <c r="J210" s="29"/>
      <c r="K210" s="30"/>
      <c r="L210" s="31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 spans="1:24" s="17" customFormat="1" x14ac:dyDescent="0.25">
      <c r="A211" s="162">
        <v>401</v>
      </c>
      <c r="B211" s="163">
        <v>81500480</v>
      </c>
      <c r="C211" s="164">
        <v>47.4</v>
      </c>
      <c r="D211" s="151">
        <v>12.523999999999999</v>
      </c>
      <c r="E211" s="151">
        <v>12.663</v>
      </c>
      <c r="F211" s="160">
        <f t="shared" si="7"/>
        <v>0.13900000000000112</v>
      </c>
      <c r="G211" s="160"/>
      <c r="H211" s="161">
        <v>0</v>
      </c>
      <c r="I211" s="161">
        <f t="shared" si="6"/>
        <v>0.13900000000000112</v>
      </c>
      <c r="J211" s="29"/>
      <c r="K211" s="30"/>
      <c r="L211" s="31"/>
      <c r="M211" s="113"/>
      <c r="N211" s="33"/>
      <c r="O211" s="22"/>
      <c r="P211" s="22"/>
      <c r="Q211" s="22"/>
      <c r="R211" s="22"/>
      <c r="S211" s="22"/>
      <c r="T211" s="22"/>
      <c r="U211" s="22"/>
      <c r="V211" s="22"/>
      <c r="W211" s="22"/>
    </row>
    <row r="212" spans="1:24" s="17" customFormat="1" x14ac:dyDescent="0.25">
      <c r="A212" s="167">
        <v>402</v>
      </c>
      <c r="B212" s="168">
        <v>81500487</v>
      </c>
      <c r="C212" s="169">
        <v>52.3</v>
      </c>
      <c r="D212" s="170">
        <v>0.23200000000000001</v>
      </c>
      <c r="E212" s="170">
        <v>0.23200000000000001</v>
      </c>
      <c r="F212" s="171">
        <f t="shared" si="7"/>
        <v>0</v>
      </c>
      <c r="G212" s="171">
        <v>1.3448571428571428</v>
      </c>
      <c r="H212" s="172"/>
      <c r="I212" s="172">
        <f t="shared" si="6"/>
        <v>1.3448571428571428</v>
      </c>
      <c r="J212" s="29"/>
      <c r="K212" s="30"/>
      <c r="L212" s="31"/>
      <c r="M212" s="113"/>
      <c r="N212" s="34"/>
      <c r="O212" s="22"/>
      <c r="P212" s="22"/>
      <c r="Q212" s="22"/>
      <c r="R212" s="22"/>
      <c r="S212" s="22"/>
      <c r="T212" s="22"/>
      <c r="U212" s="22"/>
      <c r="V212" s="22"/>
      <c r="W212" s="22"/>
    </row>
    <row r="213" spans="1:24" s="17" customFormat="1" x14ac:dyDescent="0.25">
      <c r="A213" s="162">
        <v>403</v>
      </c>
      <c r="B213" s="163">
        <v>81500486</v>
      </c>
      <c r="C213" s="164">
        <v>48.2</v>
      </c>
      <c r="D213" s="151">
        <v>1.889</v>
      </c>
      <c r="E213" s="151">
        <v>2.04</v>
      </c>
      <c r="F213" s="160">
        <f t="shared" si="7"/>
        <v>0.15100000000000002</v>
      </c>
      <c r="G213" s="160"/>
      <c r="H213" s="161">
        <v>0</v>
      </c>
      <c r="I213" s="161">
        <f t="shared" si="6"/>
        <v>0.15100000000000002</v>
      </c>
      <c r="J213" s="29"/>
      <c r="K213" s="30"/>
      <c r="L213" s="31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 spans="1:24" s="17" customFormat="1" x14ac:dyDescent="0.25">
      <c r="A214" s="162">
        <v>404</v>
      </c>
      <c r="B214" s="163">
        <v>81500477</v>
      </c>
      <c r="C214" s="164">
        <v>44.9</v>
      </c>
      <c r="D214" s="151">
        <v>2.6859999999999999</v>
      </c>
      <c r="E214" s="151">
        <v>3.08</v>
      </c>
      <c r="F214" s="160">
        <f t="shared" si="7"/>
        <v>0.39400000000000013</v>
      </c>
      <c r="G214" s="160"/>
      <c r="H214" s="161">
        <v>0</v>
      </c>
      <c r="I214" s="161">
        <f t="shared" si="6"/>
        <v>0.39400000000000013</v>
      </c>
      <c r="J214" s="36"/>
      <c r="K214" s="30"/>
      <c r="L214" s="31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 spans="1:24" s="17" customFormat="1" x14ac:dyDescent="0.25">
      <c r="A215" s="157">
        <v>405</v>
      </c>
      <c r="B215" s="158">
        <v>81500479</v>
      </c>
      <c r="C215" s="159">
        <v>64.400000000000006</v>
      </c>
      <c r="D215" s="151">
        <v>42.06</v>
      </c>
      <c r="E215" s="151">
        <v>43.161000000000001</v>
      </c>
      <c r="F215" s="160">
        <f>E215-D215</f>
        <v>1.1009999999999991</v>
      </c>
      <c r="G215" s="160"/>
      <c r="H215" s="161">
        <v>0</v>
      </c>
      <c r="I215" s="161">
        <f>F215+G215+H215</f>
        <v>1.1009999999999991</v>
      </c>
      <c r="J215" s="30"/>
      <c r="L215" s="31"/>
      <c r="M215" s="35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 spans="1:24" s="17" customFormat="1" x14ac:dyDescent="0.25">
      <c r="A216" s="167">
        <v>406</v>
      </c>
      <c r="B216" s="168">
        <v>81500478</v>
      </c>
      <c r="C216" s="169">
        <v>35.700000000000003</v>
      </c>
      <c r="D216" s="170">
        <v>0</v>
      </c>
      <c r="E216" s="170">
        <v>0</v>
      </c>
      <c r="F216" s="171">
        <f t="shared" si="7"/>
        <v>0</v>
      </c>
      <c r="G216" s="171">
        <v>0.91800000000000004</v>
      </c>
      <c r="H216" s="172"/>
      <c r="I216" s="172">
        <f t="shared" si="6"/>
        <v>0.91800000000000004</v>
      </c>
      <c r="J216" s="29"/>
      <c r="K216" s="30"/>
      <c r="L216" s="31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 spans="1:24" s="17" customFormat="1" x14ac:dyDescent="0.25">
      <c r="A217" s="162">
        <v>407</v>
      </c>
      <c r="B217" s="163">
        <v>81500483</v>
      </c>
      <c r="C217" s="164">
        <v>65</v>
      </c>
      <c r="D217" s="151">
        <v>19.759</v>
      </c>
      <c r="E217" s="151">
        <v>20.413</v>
      </c>
      <c r="F217" s="160">
        <f t="shared" si="7"/>
        <v>0.65399999999999991</v>
      </c>
      <c r="G217" s="160"/>
      <c r="H217" s="161">
        <v>0</v>
      </c>
      <c r="I217" s="161">
        <f t="shared" si="6"/>
        <v>0.65399999999999991</v>
      </c>
      <c r="J217" s="29"/>
      <c r="K217" s="30"/>
      <c r="L217" s="31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 spans="1:24" s="17" customFormat="1" x14ac:dyDescent="0.25">
      <c r="A218" s="167">
        <v>408</v>
      </c>
      <c r="B218" s="168">
        <v>51800473</v>
      </c>
      <c r="C218" s="169">
        <v>45.6</v>
      </c>
      <c r="D218" s="170">
        <v>17.207000000000001</v>
      </c>
      <c r="E218" s="170">
        <v>17.215</v>
      </c>
      <c r="F218" s="171"/>
      <c r="G218" s="171">
        <v>1.1725714285714286</v>
      </c>
      <c r="H218" s="172"/>
      <c r="I218" s="172">
        <f t="shared" si="6"/>
        <v>1.1725714285714286</v>
      </c>
      <c r="J218" s="29"/>
      <c r="K218" s="30"/>
      <c r="L218" s="31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 spans="1:24" s="84" customFormat="1" ht="15.75" customHeight="1" x14ac:dyDescent="0.25">
      <c r="A219" s="256" t="s">
        <v>12</v>
      </c>
      <c r="B219" s="257"/>
      <c r="C219" s="157">
        <f>SUM(C15:C218)</f>
        <v>11101.400000000005</v>
      </c>
      <c r="D219" s="157">
        <f t="shared" ref="D219:E219" si="8">SUM(D15:D218)</f>
        <v>1840.2220000000002</v>
      </c>
      <c r="E219" s="157">
        <f t="shared" si="8"/>
        <v>1940.4439999999991</v>
      </c>
      <c r="F219" s="176">
        <f>SUM(F15:F218)</f>
        <v>100.19900000000001</v>
      </c>
      <c r="G219" s="176">
        <f>SUM(G15:G218)</f>
        <v>21.553714285714292</v>
      </c>
      <c r="H219" s="177">
        <f>SUM(H15:H218)</f>
        <v>1.221678820663419E-6</v>
      </c>
      <c r="I219" s="177">
        <f>SUM(I15:I218)</f>
        <v>121.75271550739312</v>
      </c>
      <c r="J219" s="85"/>
      <c r="K219" s="82"/>
      <c r="L219" s="82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</row>
    <row r="220" spans="1:24" s="17" customFormat="1" ht="18.75" customHeight="1" x14ac:dyDescent="0.25">
      <c r="A220" s="233" t="s">
        <v>18</v>
      </c>
      <c r="B220" s="233"/>
      <c r="C220" s="233"/>
      <c r="D220" s="233"/>
      <c r="E220" s="233"/>
      <c r="F220" s="233"/>
      <c r="G220" s="233"/>
      <c r="H220" s="233"/>
      <c r="I220" s="233"/>
      <c r="J220" s="48"/>
      <c r="K220" s="37"/>
      <c r="L220" s="30"/>
      <c r="M220" s="38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</row>
    <row r="221" spans="1:24" s="17" customFormat="1" x14ac:dyDescent="0.25">
      <c r="A221" s="39">
        <v>13</v>
      </c>
      <c r="B221" s="27">
        <v>81500444</v>
      </c>
      <c r="C221" s="28">
        <v>184.3</v>
      </c>
      <c r="D221" s="118">
        <v>2.786</v>
      </c>
      <c r="E221" s="118">
        <v>4.2839999999999998</v>
      </c>
      <c r="F221" s="71">
        <f t="shared" ref="F221:F228" si="9">E221-D221</f>
        <v>1.4979999999999998</v>
      </c>
      <c r="G221" s="9"/>
      <c r="H221" s="72">
        <v>0</v>
      </c>
      <c r="I221" s="94">
        <f>F221+G221+H221</f>
        <v>1.4979999999999998</v>
      </c>
      <c r="J221" s="48"/>
      <c r="K221" s="29"/>
      <c r="L221" s="30"/>
      <c r="M221" s="31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</row>
    <row r="222" spans="1:24" s="17" customFormat="1" x14ac:dyDescent="0.25">
      <c r="A222" s="11">
        <v>14</v>
      </c>
      <c r="B222" s="15">
        <v>81500426</v>
      </c>
      <c r="C222" s="8">
        <v>93.9</v>
      </c>
      <c r="D222" s="118">
        <v>26.815000000000001</v>
      </c>
      <c r="E222" s="118">
        <v>28.873000000000001</v>
      </c>
      <c r="F222" s="9">
        <f t="shared" si="9"/>
        <v>2.0579999999999998</v>
      </c>
      <c r="G222" s="9"/>
      <c r="H222" s="72">
        <v>0</v>
      </c>
      <c r="I222" s="94">
        <f t="shared" ref="I222:I230" si="10">F222+G222+H222</f>
        <v>2.0579999999999998</v>
      </c>
      <c r="J222" s="48"/>
      <c r="K222" s="29"/>
      <c r="L222" s="30"/>
      <c r="M222" s="31"/>
      <c r="N222" s="22"/>
      <c r="O222" s="22"/>
      <c r="P222" s="22"/>
      <c r="Q222" s="22"/>
      <c r="R222" s="22"/>
      <c r="S222" s="22"/>
      <c r="T222" s="35"/>
      <c r="U222" s="22"/>
      <c r="V222" s="109"/>
      <c r="W222" s="22"/>
      <c r="X222" s="22"/>
    </row>
    <row r="223" spans="1:24" s="17" customFormat="1" x14ac:dyDescent="0.25">
      <c r="A223" s="11">
        <v>15</v>
      </c>
      <c r="B223" s="7">
        <v>81500421</v>
      </c>
      <c r="C223" s="8">
        <v>87.8</v>
      </c>
      <c r="D223" s="118">
        <v>4.3330000000000002</v>
      </c>
      <c r="E223" s="118">
        <v>4.766</v>
      </c>
      <c r="F223" s="9">
        <f t="shared" si="9"/>
        <v>0.43299999999999983</v>
      </c>
      <c r="G223" s="9"/>
      <c r="H223" s="72">
        <v>0</v>
      </c>
      <c r="I223" s="94">
        <f t="shared" si="10"/>
        <v>0.43299999999999983</v>
      </c>
      <c r="J223" s="48"/>
      <c r="K223" s="29"/>
      <c r="L223" s="30"/>
      <c r="M223" s="31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</row>
    <row r="224" spans="1:24" s="17" customFormat="1" x14ac:dyDescent="0.25">
      <c r="A224" s="11">
        <v>16</v>
      </c>
      <c r="B224" s="7">
        <v>81500433</v>
      </c>
      <c r="C224" s="8">
        <v>55.9</v>
      </c>
      <c r="D224" s="118">
        <v>6.5149999999999997</v>
      </c>
      <c r="E224" s="118">
        <v>7.1849999999999996</v>
      </c>
      <c r="F224" s="9">
        <f t="shared" si="9"/>
        <v>0.66999999999999993</v>
      </c>
      <c r="G224" s="9"/>
      <c r="H224" s="72">
        <v>0</v>
      </c>
      <c r="I224" s="94">
        <f t="shared" si="10"/>
        <v>0.66999999999999993</v>
      </c>
      <c r="J224" s="48"/>
      <c r="K224" s="29"/>
      <c r="L224" s="30"/>
      <c r="M224" s="31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</row>
    <row r="225" spans="1:24" s="17" customFormat="1" x14ac:dyDescent="0.25">
      <c r="A225" s="11">
        <v>17</v>
      </c>
      <c r="B225" s="7">
        <v>81500425</v>
      </c>
      <c r="C225" s="8">
        <v>35.799999999999997</v>
      </c>
      <c r="D225" s="118">
        <v>7.6139999999999999</v>
      </c>
      <c r="E225" s="118">
        <v>8.4160000000000004</v>
      </c>
      <c r="F225" s="9">
        <f t="shared" si="9"/>
        <v>0.80200000000000049</v>
      </c>
      <c r="G225" s="9"/>
      <c r="H225" s="72">
        <v>0</v>
      </c>
      <c r="I225" s="94">
        <f t="shared" si="10"/>
        <v>0.80200000000000049</v>
      </c>
      <c r="J225" s="48"/>
      <c r="K225" s="29"/>
      <c r="L225" s="30"/>
      <c r="M225" s="31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</row>
    <row r="226" spans="1:24" s="17" customFormat="1" x14ac:dyDescent="0.25">
      <c r="A226" s="11">
        <v>18</v>
      </c>
      <c r="B226" s="7">
        <v>81500428</v>
      </c>
      <c r="C226" s="8">
        <v>53</v>
      </c>
      <c r="D226" s="118">
        <v>9.3030000000000008</v>
      </c>
      <c r="E226" s="118">
        <v>10.186999999999999</v>
      </c>
      <c r="F226" s="9">
        <f t="shared" si="9"/>
        <v>0.88399999999999856</v>
      </c>
      <c r="G226" s="9"/>
      <c r="H226" s="72">
        <v>0</v>
      </c>
      <c r="I226" s="94">
        <f t="shared" si="10"/>
        <v>0.88399999999999856</v>
      </c>
      <c r="J226" s="48"/>
      <c r="K226" s="29"/>
      <c r="L226" s="30"/>
      <c r="M226" s="31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</row>
    <row r="227" spans="1:24" s="17" customFormat="1" x14ac:dyDescent="0.25">
      <c r="A227" s="11">
        <v>19</v>
      </c>
      <c r="B227" s="7">
        <v>81500423</v>
      </c>
      <c r="C227" s="8">
        <v>40.299999999999997</v>
      </c>
      <c r="D227" s="119">
        <v>8.1110000000000007</v>
      </c>
      <c r="E227" s="119">
        <v>9.1890000000000001</v>
      </c>
      <c r="F227" s="9">
        <f t="shared" si="9"/>
        <v>1.0779999999999994</v>
      </c>
      <c r="G227" s="9"/>
      <c r="H227" s="72">
        <v>0</v>
      </c>
      <c r="I227" s="94">
        <f t="shared" si="10"/>
        <v>1.0779999999999994</v>
      </c>
      <c r="J227" s="48"/>
      <c r="K227" s="29"/>
      <c r="L227" s="30"/>
      <c r="M227" s="31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</row>
    <row r="228" spans="1:24" s="17" customFormat="1" x14ac:dyDescent="0.25">
      <c r="A228" s="39">
        <v>20</v>
      </c>
      <c r="B228" s="27">
        <v>81500524</v>
      </c>
      <c r="C228" s="28">
        <v>55.6</v>
      </c>
      <c r="D228" s="118">
        <v>9.3930000000000007</v>
      </c>
      <c r="E228" s="118">
        <v>9.7940000000000005</v>
      </c>
      <c r="F228" s="71">
        <f t="shared" si="9"/>
        <v>0.4009999999999998</v>
      </c>
      <c r="G228" s="71"/>
      <c r="H228" s="72">
        <v>0</v>
      </c>
      <c r="I228" s="94">
        <f t="shared" si="10"/>
        <v>0.4009999999999998</v>
      </c>
      <c r="J228" s="146"/>
      <c r="K228" s="29"/>
      <c r="L228" s="40"/>
      <c r="M228" s="31"/>
      <c r="N228" s="41"/>
      <c r="O228" s="41"/>
      <c r="P228" s="41"/>
      <c r="Q228" s="41"/>
      <c r="R228" s="41"/>
      <c r="S228" s="22"/>
      <c r="T228" s="22"/>
      <c r="U228" s="22"/>
      <c r="V228" s="22"/>
      <c r="W228" s="22"/>
      <c r="X228" s="22"/>
    </row>
    <row r="229" spans="1:24" s="17" customFormat="1" x14ac:dyDescent="0.25">
      <c r="A229" s="39">
        <v>21</v>
      </c>
      <c r="B229" s="27">
        <v>81500438</v>
      </c>
      <c r="C229" s="28">
        <v>122.1</v>
      </c>
      <c r="D229" s="120">
        <v>31.484000000000002</v>
      </c>
      <c r="E229" s="120">
        <v>32.819000000000003</v>
      </c>
      <c r="F229" s="56">
        <f>E229-D229</f>
        <v>1.3350000000000009</v>
      </c>
      <c r="G229" s="56"/>
      <c r="H229" s="72">
        <v>0</v>
      </c>
      <c r="I229" s="94">
        <f t="shared" si="10"/>
        <v>1.3350000000000009</v>
      </c>
      <c r="J229" s="48"/>
      <c r="K229" s="29"/>
      <c r="L229" s="30"/>
      <c r="M229" s="31"/>
      <c r="N229" s="42"/>
      <c r="O229" s="43"/>
      <c r="P229" s="22"/>
      <c r="Q229" s="22"/>
      <c r="R229" s="22"/>
      <c r="S229" s="44"/>
      <c r="T229" s="22"/>
      <c r="U229" s="22"/>
      <c r="V229" s="22"/>
      <c r="W229" s="22"/>
      <c r="X229" s="22"/>
    </row>
    <row r="230" spans="1:24" s="17" customFormat="1" x14ac:dyDescent="0.25">
      <c r="A230" s="39" t="s">
        <v>17</v>
      </c>
      <c r="B230" s="27">
        <v>94005891</v>
      </c>
      <c r="C230" s="95" t="s">
        <v>21</v>
      </c>
      <c r="D230" s="120">
        <v>26.468</v>
      </c>
      <c r="E230" s="120">
        <v>32.908999999999999</v>
      </c>
      <c r="F230" s="56">
        <f>E230-D230</f>
        <v>6.4409999999999989</v>
      </c>
      <c r="G230" s="56"/>
      <c r="H230" s="72"/>
      <c r="I230" s="94">
        <f t="shared" si="10"/>
        <v>6.4409999999999989</v>
      </c>
      <c r="L230" s="30"/>
      <c r="M230" s="31"/>
      <c r="N230" s="42"/>
      <c r="O230" s="43"/>
      <c r="P230" s="22"/>
      <c r="Q230" s="22"/>
      <c r="R230" s="22"/>
      <c r="S230" s="44"/>
      <c r="T230" s="22"/>
      <c r="U230" s="22"/>
      <c r="V230" s="22"/>
      <c r="W230" s="22"/>
      <c r="X230" s="22"/>
    </row>
    <row r="231" spans="1:24" s="17" customFormat="1" ht="16.5" customHeight="1" x14ac:dyDescent="0.25">
      <c r="A231" s="254" t="s">
        <v>24</v>
      </c>
      <c r="B231" s="255"/>
      <c r="C231" s="130">
        <f>SUM(C221:C230)</f>
        <v>728.7</v>
      </c>
      <c r="D231" s="130">
        <f t="shared" ref="D231:E231" si="11">SUM(D221:D230)</f>
        <v>132.822</v>
      </c>
      <c r="E231" s="130">
        <f t="shared" si="11"/>
        <v>148.422</v>
      </c>
      <c r="F231" s="131">
        <f>SUM(F221:F230)</f>
        <v>15.599999999999998</v>
      </c>
      <c r="G231" s="131">
        <f>SUM(G221:G230)</f>
        <v>0</v>
      </c>
      <c r="H231" s="132">
        <f>SUM(H221:H230)</f>
        <v>0</v>
      </c>
      <c r="I231" s="132">
        <f>SUM(I221:I230)</f>
        <v>15.599999999999998</v>
      </c>
      <c r="J231" s="48"/>
      <c r="L231" s="30"/>
      <c r="M231" s="36"/>
      <c r="N231" s="22"/>
      <c r="O231" s="45"/>
      <c r="P231" s="22"/>
      <c r="Q231" s="22"/>
      <c r="R231" s="22"/>
      <c r="S231" s="22"/>
      <c r="T231" s="22"/>
      <c r="U231" s="22"/>
      <c r="V231" s="22"/>
      <c r="W231" s="22"/>
      <c r="X231" s="22"/>
    </row>
    <row r="232" spans="1:24" s="17" customFormat="1" x14ac:dyDescent="0.25">
      <c r="A232" s="254" t="s">
        <v>25</v>
      </c>
      <c r="B232" s="255"/>
      <c r="C232" s="130">
        <f>C231+C219</f>
        <v>11830.100000000006</v>
      </c>
      <c r="D232" s="133">
        <f t="shared" ref="D232:E232" si="12">D231+D219</f>
        <v>1973.0440000000003</v>
      </c>
      <c r="E232" s="133">
        <f t="shared" si="12"/>
        <v>2088.8659999999991</v>
      </c>
      <c r="F232" s="133">
        <f>F231+F219</f>
        <v>115.79900000000001</v>
      </c>
      <c r="G232" s="133">
        <f>G231+G219</f>
        <v>21.553714285714292</v>
      </c>
      <c r="H232" s="135">
        <f>H231+H219</f>
        <v>1.221678820663419E-6</v>
      </c>
      <c r="I232" s="134">
        <f>I219+I231</f>
        <v>137.35271550739313</v>
      </c>
      <c r="J232" s="48"/>
      <c r="K232" s="49"/>
      <c r="L232" s="30"/>
      <c r="M232" s="38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</row>
    <row r="233" spans="1:24" s="17" customFormat="1" x14ac:dyDescent="0.25">
      <c r="A233" s="147"/>
      <c r="B233" s="46"/>
      <c r="C233" s="147"/>
      <c r="D233" s="113"/>
      <c r="E233" s="113"/>
      <c r="F233" s="113"/>
      <c r="G233" s="136"/>
      <c r="H233" s="113"/>
      <c r="I233" s="113"/>
      <c r="J233" s="48"/>
      <c r="K233" s="49"/>
      <c r="L233" s="30"/>
      <c r="M233" s="38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</row>
    <row r="234" spans="1:24" s="17" customFormat="1" x14ac:dyDescent="0.25">
      <c r="A234" s="147"/>
      <c r="B234" s="46"/>
      <c r="C234" s="147"/>
      <c r="D234" s="113"/>
      <c r="E234" s="113"/>
      <c r="F234" s="113"/>
      <c r="G234" s="113"/>
      <c r="H234" s="47"/>
      <c r="I234" s="47"/>
      <c r="J234" s="48"/>
      <c r="K234" s="49"/>
      <c r="L234" s="36"/>
      <c r="M234" s="38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</row>
    <row r="235" spans="1:24" s="17" customFormat="1" x14ac:dyDescent="0.25">
      <c r="A235" s="147"/>
      <c r="B235" s="46"/>
      <c r="C235" s="147"/>
      <c r="D235" s="113"/>
      <c r="E235" s="113"/>
      <c r="F235" s="113"/>
      <c r="G235" s="113"/>
      <c r="H235" s="47"/>
      <c r="I235" s="139"/>
      <c r="J235" s="48"/>
      <c r="K235" s="49"/>
      <c r="L235" s="30"/>
      <c r="M235" s="38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</row>
    <row r="236" spans="1:24" s="17" customFormat="1" x14ac:dyDescent="0.25">
      <c r="A236" s="147"/>
      <c r="B236" s="46"/>
      <c r="C236" s="147"/>
      <c r="D236" s="113"/>
      <c r="E236" s="113"/>
      <c r="F236" s="113"/>
      <c r="G236" s="113"/>
      <c r="H236" s="47"/>
      <c r="I236" s="47"/>
      <c r="J236" s="48"/>
      <c r="K236" s="49"/>
      <c r="L236" s="36"/>
      <c r="M236" s="38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</row>
    <row r="237" spans="1:24" s="17" customFormat="1" x14ac:dyDescent="0.25">
      <c r="A237" s="147"/>
      <c r="B237" s="46"/>
      <c r="C237" s="147"/>
      <c r="D237" s="113"/>
      <c r="E237" s="113"/>
      <c r="F237" s="113"/>
      <c r="G237" s="113"/>
      <c r="H237" s="47"/>
      <c r="I237" s="47"/>
      <c r="J237" s="48"/>
      <c r="K237" s="49"/>
      <c r="L237" s="30"/>
      <c r="M237" s="36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</row>
    <row r="238" spans="1:24" s="17" customFormat="1" x14ac:dyDescent="0.25">
      <c r="A238" s="147"/>
      <c r="B238" s="46"/>
      <c r="C238" s="147"/>
      <c r="D238" s="113"/>
      <c r="E238" s="113"/>
      <c r="F238" s="113"/>
      <c r="G238" s="113"/>
      <c r="H238" s="47"/>
      <c r="I238" s="47"/>
      <c r="J238" s="48"/>
      <c r="K238" s="49"/>
      <c r="L238" s="30"/>
      <c r="M238" s="38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 spans="1:24" s="17" customFormat="1" x14ac:dyDescent="0.25">
      <c r="A239" s="147"/>
      <c r="B239" s="46"/>
      <c r="C239" s="147"/>
      <c r="D239" s="113"/>
      <c r="E239" s="113"/>
      <c r="F239" s="113"/>
      <c r="G239" s="113"/>
      <c r="H239" s="47"/>
      <c r="I239" s="47"/>
      <c r="J239" s="48"/>
      <c r="K239" s="49"/>
      <c r="L239" s="30"/>
      <c r="M239" s="38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 spans="1:24" s="17" customFormat="1" x14ac:dyDescent="0.25">
      <c r="A240" s="147"/>
      <c r="B240" s="46"/>
      <c r="C240" s="147"/>
      <c r="D240" s="113"/>
      <c r="E240" s="113"/>
      <c r="F240" s="113"/>
      <c r="G240" s="113"/>
      <c r="H240" s="47"/>
      <c r="I240" s="47"/>
      <c r="J240" s="48"/>
      <c r="K240" s="49"/>
      <c r="L240" s="30"/>
      <c r="M240" s="38"/>
    </row>
    <row r="241" spans="1:18" s="17" customFormat="1" x14ac:dyDescent="0.25">
      <c r="A241" s="147"/>
      <c r="B241" s="46"/>
      <c r="C241" s="147"/>
      <c r="D241" s="113"/>
      <c r="E241" s="113"/>
      <c r="F241" s="113"/>
      <c r="G241" s="113"/>
      <c r="H241" s="47"/>
      <c r="I241" s="47"/>
      <c r="J241" s="48"/>
      <c r="K241" s="49"/>
      <c r="L241" s="30"/>
      <c r="M241" s="38"/>
    </row>
    <row r="242" spans="1:18" s="17" customFormat="1" x14ac:dyDescent="0.25">
      <c r="A242" s="147"/>
      <c r="B242" s="46"/>
      <c r="C242" s="147"/>
      <c r="D242" s="113"/>
      <c r="E242" s="113"/>
      <c r="F242" s="113"/>
      <c r="G242" s="113"/>
      <c r="H242" s="47"/>
      <c r="I242" s="47"/>
      <c r="J242" s="48"/>
      <c r="K242" s="49"/>
      <c r="L242" s="30"/>
      <c r="M242" s="38"/>
    </row>
    <row r="243" spans="1:18" s="17" customFormat="1" x14ac:dyDescent="0.25">
      <c r="A243" s="147"/>
      <c r="B243" s="46"/>
      <c r="C243" s="147"/>
      <c r="D243" s="113"/>
      <c r="E243" s="113"/>
      <c r="F243" s="113"/>
      <c r="G243" s="113"/>
      <c r="H243" s="47"/>
      <c r="I243" s="47"/>
      <c r="J243" s="48"/>
      <c r="K243" s="49"/>
      <c r="L243" s="36"/>
      <c r="M243" s="38"/>
      <c r="O243" s="50"/>
      <c r="R243" s="50"/>
    </row>
    <row r="244" spans="1:18" s="17" customFormat="1" x14ac:dyDescent="0.25">
      <c r="A244" s="147"/>
      <c r="B244" s="46"/>
      <c r="C244" s="147"/>
      <c r="D244" s="113"/>
      <c r="E244" s="113"/>
      <c r="F244" s="113"/>
      <c r="G244" s="113"/>
      <c r="H244" s="47"/>
      <c r="I244" s="47"/>
      <c r="J244" s="48"/>
      <c r="K244" s="49"/>
      <c r="L244" s="30"/>
      <c r="M244" s="38"/>
    </row>
    <row r="245" spans="1:18" s="17" customFormat="1" x14ac:dyDescent="0.25">
      <c r="A245" s="147"/>
      <c r="B245" s="46"/>
      <c r="C245" s="147"/>
      <c r="D245" s="113"/>
      <c r="E245" s="113"/>
      <c r="F245" s="113"/>
      <c r="G245" s="113"/>
      <c r="H245" s="47"/>
      <c r="I245" s="47"/>
      <c r="J245" s="48"/>
      <c r="K245" s="49"/>
      <c r="L245" s="30"/>
      <c r="M245" s="38"/>
    </row>
    <row r="246" spans="1:18" s="17" customFormat="1" x14ac:dyDescent="0.25">
      <c r="A246" s="147"/>
      <c r="B246" s="46"/>
      <c r="C246" s="147"/>
      <c r="D246" s="113"/>
      <c r="E246" s="113"/>
      <c r="F246" s="113"/>
      <c r="G246" s="113"/>
      <c r="H246" s="47"/>
      <c r="I246" s="47"/>
      <c r="J246" s="48"/>
      <c r="K246" s="49"/>
      <c r="L246" s="30"/>
      <c r="M246" s="38"/>
    </row>
    <row r="247" spans="1:18" s="17" customFormat="1" x14ac:dyDescent="0.25">
      <c r="A247" s="147"/>
      <c r="B247" s="46"/>
      <c r="C247" s="147"/>
      <c r="D247" s="113"/>
      <c r="E247" s="113"/>
      <c r="F247" s="113"/>
      <c r="G247" s="113"/>
      <c r="H247" s="47"/>
      <c r="I247" s="47"/>
      <c r="J247" s="48"/>
      <c r="K247" s="49"/>
      <c r="L247" s="36"/>
      <c r="M247" s="38"/>
    </row>
    <row r="248" spans="1:18" s="17" customFormat="1" x14ac:dyDescent="0.25">
      <c r="A248" s="147"/>
      <c r="B248" s="46"/>
      <c r="C248" s="147"/>
      <c r="D248" s="113"/>
      <c r="E248" s="113"/>
      <c r="F248" s="113"/>
      <c r="G248" s="113"/>
      <c r="H248" s="47"/>
      <c r="I248" s="47"/>
      <c r="J248" s="48"/>
      <c r="K248" s="49"/>
      <c r="L248" s="30"/>
      <c r="M248" s="38"/>
    </row>
    <row r="249" spans="1:18" s="17" customFormat="1" x14ac:dyDescent="0.25">
      <c r="A249" s="147"/>
      <c r="B249" s="46"/>
      <c r="C249" s="147"/>
      <c r="D249" s="113"/>
      <c r="E249" s="113"/>
      <c r="F249" s="113"/>
      <c r="G249" s="113"/>
      <c r="H249" s="47"/>
      <c r="I249" s="47"/>
      <c r="J249" s="48"/>
      <c r="K249" s="49"/>
      <c r="L249" s="30"/>
      <c r="M249" s="38"/>
    </row>
    <row r="250" spans="1:18" s="17" customFormat="1" x14ac:dyDescent="0.25">
      <c r="A250" s="147"/>
      <c r="B250" s="46"/>
      <c r="C250" s="147"/>
      <c r="D250" s="113"/>
      <c r="E250" s="113"/>
      <c r="F250" s="113"/>
      <c r="G250" s="113"/>
      <c r="H250" s="47"/>
      <c r="I250" s="47"/>
      <c r="J250" s="48"/>
      <c r="K250" s="49"/>
      <c r="L250" s="30"/>
      <c r="M250" s="38"/>
    </row>
    <row r="251" spans="1:18" s="17" customFormat="1" x14ac:dyDescent="0.25">
      <c r="A251" s="147"/>
      <c r="B251" s="46"/>
      <c r="C251" s="147"/>
      <c r="D251" s="113"/>
      <c r="E251" s="113"/>
      <c r="F251" s="113"/>
      <c r="G251" s="113"/>
      <c r="H251" s="47"/>
      <c r="I251" s="47"/>
      <c r="J251" s="48"/>
      <c r="K251" s="49"/>
      <c r="L251" s="30"/>
      <c r="M251" s="38"/>
    </row>
    <row r="252" spans="1:18" s="17" customFormat="1" x14ac:dyDescent="0.25">
      <c r="A252" s="147"/>
      <c r="B252" s="46"/>
      <c r="C252" s="147"/>
      <c r="D252" s="113"/>
      <c r="E252" s="113"/>
      <c r="F252" s="113"/>
      <c r="G252" s="113"/>
      <c r="H252" s="47"/>
      <c r="I252" s="47"/>
      <c r="J252" s="48"/>
      <c r="K252" s="49"/>
      <c r="L252" s="30"/>
      <c r="M252" s="38"/>
    </row>
    <row r="253" spans="1:18" s="17" customFormat="1" x14ac:dyDescent="0.25">
      <c r="A253" s="147"/>
      <c r="B253" s="46"/>
      <c r="C253" s="147"/>
      <c r="D253" s="113"/>
      <c r="E253" s="113"/>
      <c r="F253" s="113"/>
      <c r="G253" s="113"/>
      <c r="H253" s="47"/>
      <c r="I253" s="47"/>
      <c r="J253" s="96"/>
      <c r="K253" s="49"/>
      <c r="L253" s="30"/>
      <c r="M253" s="38"/>
    </row>
    <row r="254" spans="1:18" s="17" customFormat="1" x14ac:dyDescent="0.25">
      <c r="A254" s="147"/>
      <c r="B254" s="46"/>
      <c r="C254" s="147"/>
      <c r="D254" s="113"/>
      <c r="E254" s="113"/>
      <c r="F254" s="113"/>
      <c r="G254" s="113"/>
      <c r="H254" s="47"/>
      <c r="I254" s="47"/>
      <c r="J254" s="96"/>
      <c r="K254" s="49"/>
      <c r="L254" s="30"/>
      <c r="M254" s="38"/>
    </row>
    <row r="255" spans="1:18" s="17" customFormat="1" x14ac:dyDescent="0.25">
      <c r="A255" s="147"/>
      <c r="B255" s="46"/>
      <c r="C255" s="147"/>
      <c r="D255" s="113"/>
      <c r="E255" s="113"/>
      <c r="F255" s="113"/>
      <c r="G255" s="113"/>
      <c r="H255" s="47"/>
      <c r="I255" s="47"/>
      <c r="J255" s="97"/>
      <c r="K255" s="49"/>
      <c r="L255" s="30"/>
      <c r="M255" s="38"/>
    </row>
    <row r="256" spans="1:18" s="17" customFormat="1" x14ac:dyDescent="0.25">
      <c r="A256" s="147"/>
      <c r="B256" s="46"/>
      <c r="C256" s="147"/>
      <c r="D256" s="113"/>
      <c r="E256" s="113"/>
      <c r="F256" s="113"/>
      <c r="G256" s="113"/>
      <c r="H256" s="47"/>
      <c r="I256" s="47"/>
      <c r="J256" s="97"/>
      <c r="K256" s="49"/>
      <c r="L256" s="30"/>
      <c r="M256" s="38"/>
    </row>
    <row r="257" spans="1:13" s="17" customFormat="1" x14ac:dyDescent="0.25">
      <c r="A257" s="147"/>
      <c r="B257" s="46"/>
      <c r="C257" s="147"/>
      <c r="D257" s="113"/>
      <c r="E257" s="113"/>
      <c r="F257" s="113"/>
      <c r="G257" s="113"/>
      <c r="H257" s="47"/>
      <c r="I257" s="47"/>
      <c r="J257" s="97"/>
      <c r="K257" s="49"/>
      <c r="L257" s="30"/>
      <c r="M257" s="38"/>
    </row>
    <row r="258" spans="1:13" s="17" customFormat="1" x14ac:dyDescent="0.25">
      <c r="A258" s="147"/>
      <c r="B258" s="46"/>
      <c r="C258" s="147"/>
      <c r="D258" s="113"/>
      <c r="E258" s="113"/>
      <c r="F258" s="113"/>
      <c r="G258" s="113"/>
      <c r="H258" s="47"/>
      <c r="I258" s="47"/>
      <c r="J258" s="22"/>
      <c r="K258" s="49"/>
      <c r="L258" s="30"/>
      <c r="M258" s="38"/>
    </row>
    <row r="259" spans="1:13" s="17" customFormat="1" x14ac:dyDescent="0.25">
      <c r="A259" s="147"/>
      <c r="B259" s="46"/>
      <c r="C259" s="147"/>
      <c r="D259" s="113"/>
      <c r="E259" s="113"/>
      <c r="F259" s="113"/>
      <c r="G259" s="113"/>
      <c r="H259" s="47"/>
      <c r="I259" s="47"/>
      <c r="J259" s="22"/>
      <c r="K259" s="49"/>
      <c r="L259" s="30"/>
      <c r="M259" s="38"/>
    </row>
    <row r="260" spans="1:13" s="17" customFormat="1" x14ac:dyDescent="0.25">
      <c r="A260" s="147"/>
      <c r="B260" s="46"/>
      <c r="C260" s="147"/>
      <c r="D260" s="113"/>
      <c r="E260" s="113"/>
      <c r="F260" s="113"/>
      <c r="G260" s="113"/>
      <c r="H260" s="47"/>
      <c r="I260" s="47"/>
      <c r="J260" s="22"/>
      <c r="K260" s="49"/>
      <c r="L260" s="30"/>
      <c r="M260" s="38"/>
    </row>
    <row r="261" spans="1:13" s="17" customFormat="1" x14ac:dyDescent="0.25">
      <c r="A261" s="147"/>
      <c r="B261" s="46"/>
      <c r="C261" s="147"/>
      <c r="D261" s="113"/>
      <c r="E261" s="113"/>
      <c r="F261" s="113"/>
      <c r="G261" s="113"/>
      <c r="H261" s="47"/>
      <c r="I261" s="47"/>
      <c r="K261" s="49"/>
      <c r="L261" s="30"/>
      <c r="M261" s="38"/>
    </row>
    <row r="262" spans="1:13" s="17" customFormat="1" x14ac:dyDescent="0.25">
      <c r="A262" s="147"/>
      <c r="B262" s="46"/>
      <c r="C262" s="147"/>
      <c r="D262" s="113"/>
      <c r="E262" s="113"/>
      <c r="F262" s="113"/>
      <c r="G262" s="113"/>
      <c r="H262" s="47"/>
      <c r="I262" s="47"/>
      <c r="K262" s="49"/>
      <c r="L262" s="30"/>
      <c r="M262" s="38"/>
    </row>
    <row r="263" spans="1:13" s="17" customFormat="1" x14ac:dyDescent="0.25">
      <c r="A263" s="147"/>
      <c r="B263" s="46"/>
      <c r="C263" s="147"/>
      <c r="D263" s="113"/>
      <c r="E263" s="113"/>
      <c r="F263" s="113"/>
      <c r="G263" s="113"/>
      <c r="H263" s="47"/>
      <c r="I263" s="47"/>
      <c r="K263" s="49"/>
      <c r="L263" s="30"/>
      <c r="M263" s="38"/>
    </row>
    <row r="264" spans="1:13" s="17" customFormat="1" x14ac:dyDescent="0.25">
      <c r="A264" s="147"/>
      <c r="B264" s="46"/>
      <c r="C264" s="147"/>
      <c r="D264" s="113"/>
      <c r="E264" s="113"/>
      <c r="F264" s="113"/>
      <c r="G264" s="113"/>
      <c r="H264" s="47"/>
      <c r="I264" s="47"/>
      <c r="K264" s="49"/>
      <c r="L264" s="36"/>
      <c r="M264" s="38"/>
    </row>
    <row r="265" spans="1:13" s="17" customFormat="1" x14ac:dyDescent="0.25">
      <c r="A265" s="225"/>
      <c r="B265" s="225"/>
      <c r="C265" s="51"/>
      <c r="D265" s="98"/>
      <c r="E265" s="98"/>
      <c r="F265" s="98"/>
      <c r="G265" s="98"/>
      <c r="H265" s="99"/>
      <c r="I265" s="99"/>
      <c r="K265" s="52"/>
      <c r="L265" s="36"/>
      <c r="M265" s="38"/>
    </row>
    <row r="266" spans="1:13" s="17" customFormat="1" x14ac:dyDescent="0.25">
      <c r="A266" s="226"/>
      <c r="B266" s="227"/>
      <c r="C266" s="99"/>
      <c r="D266" s="98"/>
      <c r="E266" s="98"/>
      <c r="F266" s="98"/>
      <c r="G266" s="98"/>
      <c r="H266" s="99"/>
      <c r="I266" s="99"/>
      <c r="K266" s="53"/>
      <c r="L266" s="36"/>
      <c r="M266" s="51"/>
    </row>
    <row r="267" spans="1:13" s="17" customFormat="1" x14ac:dyDescent="0.25">
      <c r="A267" s="100"/>
      <c r="B267" s="101"/>
      <c r="C267" s="100"/>
      <c r="D267" s="97"/>
      <c r="E267" s="102"/>
      <c r="F267" s="102"/>
      <c r="G267" s="102"/>
      <c r="H267" s="97"/>
      <c r="I267" s="97"/>
      <c r="K267" s="54"/>
      <c r="L267" s="30"/>
      <c r="M267" s="55"/>
    </row>
    <row r="268" spans="1:13" s="17" customFormat="1" x14ac:dyDescent="0.25">
      <c r="A268" s="103"/>
      <c r="B268" s="104"/>
      <c r="C268" s="103"/>
      <c r="D268" s="105"/>
      <c r="E268" s="105"/>
      <c r="F268" s="105"/>
      <c r="G268" s="105"/>
      <c r="H268" s="97"/>
      <c r="I268" s="97"/>
      <c r="K268" s="49"/>
      <c r="L268" s="55"/>
      <c r="M268" s="55"/>
    </row>
    <row r="269" spans="1:13" s="17" customFormat="1" x14ac:dyDescent="0.25">
      <c r="A269" s="112"/>
      <c r="B269" s="13"/>
      <c r="C269" s="112"/>
      <c r="D269" s="3"/>
      <c r="E269" s="3"/>
      <c r="F269" s="3"/>
      <c r="G269" s="3"/>
      <c r="H269" s="12"/>
      <c r="I269" s="12"/>
      <c r="J269" s="4"/>
      <c r="K269" s="49"/>
      <c r="L269" s="55"/>
      <c r="M269" s="55"/>
    </row>
    <row r="270" spans="1:13" s="17" customFormat="1" x14ac:dyDescent="0.25">
      <c r="A270" s="5"/>
      <c r="B270" s="13"/>
      <c r="C270" s="5"/>
      <c r="D270" s="5"/>
      <c r="E270" s="5"/>
      <c r="F270" s="5"/>
      <c r="G270" s="5"/>
      <c r="H270" s="5"/>
      <c r="I270" s="5"/>
      <c r="J270" s="4"/>
      <c r="K270" s="49"/>
      <c r="L270" s="55"/>
      <c r="M270" s="55"/>
    </row>
    <row r="271" spans="1:13" s="17" customFormat="1" x14ac:dyDescent="0.25">
      <c r="A271" s="5"/>
      <c r="B271" s="13"/>
      <c r="C271" s="5"/>
      <c r="D271" s="5"/>
      <c r="E271" s="5"/>
      <c r="F271" s="5"/>
      <c r="G271" s="5"/>
      <c r="H271" s="5"/>
      <c r="I271" s="5"/>
      <c r="J271" s="4"/>
      <c r="K271" s="24"/>
    </row>
    <row r="272" spans="1:13" s="17" customFormat="1" x14ac:dyDescent="0.25">
      <c r="A272" s="5"/>
      <c r="B272" s="13"/>
      <c r="C272" s="5"/>
      <c r="D272" s="5"/>
      <c r="E272" s="5"/>
      <c r="F272" s="5"/>
      <c r="G272" s="5"/>
      <c r="H272" s="5"/>
      <c r="I272" s="5"/>
      <c r="J272" s="4"/>
      <c r="K272" s="24"/>
    </row>
  </sheetData>
  <mergeCells count="21">
    <mergeCell ref="A219:B219"/>
    <mergeCell ref="A1:J1"/>
    <mergeCell ref="A2:J2"/>
    <mergeCell ref="A3:J3"/>
    <mergeCell ref="A5:H5"/>
    <mergeCell ref="I5:J12"/>
    <mergeCell ref="A6:D6"/>
    <mergeCell ref="E6:F6"/>
    <mergeCell ref="A7:D7"/>
    <mergeCell ref="E7:F7"/>
    <mergeCell ref="A8:D10"/>
    <mergeCell ref="E8:F8"/>
    <mergeCell ref="E9:F9"/>
    <mergeCell ref="E10:F10"/>
    <mergeCell ref="C11:F11"/>
    <mergeCell ref="C12:F12"/>
    <mergeCell ref="A220:I220"/>
    <mergeCell ref="A231:B231"/>
    <mergeCell ref="A232:B232"/>
    <mergeCell ref="A265:B265"/>
    <mergeCell ref="A266:B266"/>
  </mergeCells>
  <pageMargins left="0.7" right="0.7" top="0.75" bottom="0.75" header="0.3" footer="0.3"/>
  <pageSetup paperSize="9" scale="8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2"/>
  <sheetViews>
    <sheetView workbookViewId="0">
      <pane ySplit="14" topLeftCell="A15" activePane="bottomLeft" state="frozen"/>
      <selection pane="bottomLeft" activeCell="G15" sqref="G15"/>
    </sheetView>
  </sheetViews>
  <sheetFormatPr defaultRowHeight="15" x14ac:dyDescent="0.25"/>
  <cols>
    <col min="1" max="1" width="8" style="4" customWidth="1"/>
    <col min="2" max="2" width="12" style="14" customWidth="1"/>
    <col min="3" max="3" width="9.7109375" style="4" customWidth="1"/>
    <col min="4" max="4" width="10.7109375" style="4" customWidth="1"/>
    <col min="5" max="5" width="11.85546875" style="4" customWidth="1"/>
    <col min="6" max="6" width="9.140625" style="4"/>
    <col min="7" max="7" width="12" style="4" customWidth="1"/>
    <col min="8" max="8" width="11.42578125" style="4" customWidth="1"/>
    <col min="9" max="9" width="10" style="4" customWidth="1"/>
    <col min="10" max="10" width="12.140625" style="4" customWidth="1"/>
    <col min="11" max="11" width="14" style="24" customWidth="1"/>
    <col min="12" max="12" width="9.140625" style="17"/>
    <col min="13" max="13" width="9.5703125" style="17" bestFit="1" customWidth="1"/>
    <col min="14" max="29" width="9.140625" style="17"/>
    <col min="30" max="16384" width="9.140625" style="4"/>
  </cols>
  <sheetData>
    <row r="1" spans="1:23" s="17" customFormat="1" ht="20.25" x14ac:dyDescent="0.3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1"/>
      <c r="L1" s="16"/>
      <c r="M1" s="16"/>
    </row>
    <row r="2" spans="1:23" s="17" customFormat="1" ht="21" customHeight="1" x14ac:dyDescent="0.25">
      <c r="A2" s="235" t="s">
        <v>15</v>
      </c>
      <c r="B2" s="235"/>
      <c r="C2" s="235"/>
      <c r="D2" s="235"/>
      <c r="E2" s="235"/>
      <c r="F2" s="235"/>
      <c r="G2" s="235"/>
      <c r="H2" s="235"/>
      <c r="I2" s="235"/>
      <c r="J2" s="235"/>
      <c r="K2" s="108"/>
      <c r="L2" s="18"/>
      <c r="M2" s="18"/>
    </row>
    <row r="3" spans="1:23" s="17" customFormat="1" ht="18" customHeight="1" x14ac:dyDescent="0.25">
      <c r="A3" s="235" t="s">
        <v>32</v>
      </c>
      <c r="B3" s="235"/>
      <c r="C3" s="235"/>
      <c r="D3" s="235"/>
      <c r="E3" s="235"/>
      <c r="F3" s="235"/>
      <c r="G3" s="235"/>
      <c r="H3" s="235"/>
      <c r="I3" s="235"/>
      <c r="J3" s="235"/>
      <c r="K3" s="107"/>
      <c r="L3" s="141"/>
      <c r="M3" s="141"/>
    </row>
    <row r="4" spans="1:23" s="17" customFormat="1" ht="13.5" customHeight="1" x14ac:dyDescent="0.25">
      <c r="A4" s="141"/>
      <c r="B4" s="59"/>
      <c r="C4" s="141"/>
      <c r="D4" s="60"/>
      <c r="E4" s="60"/>
      <c r="F4" s="60"/>
      <c r="G4" s="60"/>
      <c r="H4" s="60"/>
      <c r="I4" s="61"/>
      <c r="J4" s="19"/>
      <c r="K4" s="20"/>
      <c r="L4" s="20"/>
    </row>
    <row r="5" spans="1:23" s="17" customFormat="1" ht="15" customHeight="1" x14ac:dyDescent="0.25">
      <c r="A5" s="238" t="s">
        <v>1</v>
      </c>
      <c r="B5" s="239"/>
      <c r="C5" s="239"/>
      <c r="D5" s="239"/>
      <c r="E5" s="239"/>
      <c r="F5" s="239"/>
      <c r="G5" s="239"/>
      <c r="H5" s="240"/>
      <c r="I5" s="246" t="s">
        <v>22</v>
      </c>
      <c r="J5" s="247"/>
    </row>
    <row r="6" spans="1:23" s="17" customFormat="1" ht="15" customHeight="1" x14ac:dyDescent="0.25">
      <c r="A6" s="241" t="s">
        <v>2</v>
      </c>
      <c r="B6" s="241"/>
      <c r="C6" s="241"/>
      <c r="D6" s="241"/>
      <c r="E6" s="242" t="s">
        <v>3</v>
      </c>
      <c r="F6" s="252"/>
      <c r="G6" s="116" t="s">
        <v>26</v>
      </c>
      <c r="H6" s="117" t="s">
        <v>28</v>
      </c>
      <c r="I6" s="248"/>
      <c r="J6" s="249"/>
    </row>
    <row r="7" spans="1:23" s="17" customFormat="1" ht="15" customHeight="1" x14ac:dyDescent="0.25">
      <c r="A7" s="244" t="s">
        <v>23</v>
      </c>
      <c r="B7" s="244"/>
      <c r="C7" s="244"/>
      <c r="D7" s="244"/>
      <c r="E7" s="229" t="s">
        <v>20</v>
      </c>
      <c r="F7" s="253"/>
      <c r="G7" s="62">
        <v>209.286</v>
      </c>
      <c r="H7" s="87">
        <v>11830.1</v>
      </c>
      <c r="I7" s="248"/>
      <c r="J7" s="249"/>
    </row>
    <row r="8" spans="1:23" s="17" customFormat="1" ht="15" customHeight="1" x14ac:dyDescent="0.25">
      <c r="A8" s="228" t="s">
        <v>4</v>
      </c>
      <c r="B8" s="228"/>
      <c r="C8" s="228"/>
      <c r="D8" s="228"/>
      <c r="E8" s="229" t="s">
        <v>5</v>
      </c>
      <c r="F8" s="253"/>
      <c r="G8" s="62">
        <v>167.57257142857148</v>
      </c>
      <c r="H8" s="115">
        <v>11101.4</v>
      </c>
      <c r="I8" s="248"/>
      <c r="J8" s="249"/>
    </row>
    <row r="9" spans="1:23" s="17" customFormat="1" ht="15" customHeight="1" x14ac:dyDescent="0.25">
      <c r="A9" s="228"/>
      <c r="B9" s="228"/>
      <c r="C9" s="228"/>
      <c r="D9" s="228"/>
      <c r="E9" s="229" t="s">
        <v>13</v>
      </c>
      <c r="F9" s="253"/>
      <c r="G9" s="62">
        <v>22.713000000000008</v>
      </c>
      <c r="H9" s="115">
        <v>728.7</v>
      </c>
      <c r="I9" s="248"/>
      <c r="J9" s="249"/>
      <c r="K9" s="22"/>
    </row>
    <row r="10" spans="1:23" s="17" customFormat="1" ht="15" customHeight="1" x14ac:dyDescent="0.25">
      <c r="A10" s="228"/>
      <c r="B10" s="228"/>
      <c r="C10" s="228"/>
      <c r="D10" s="228"/>
      <c r="E10" s="229" t="s">
        <v>6</v>
      </c>
      <c r="F10" s="253"/>
      <c r="G10" s="62">
        <v>19.000428571428515</v>
      </c>
      <c r="H10" s="88">
        <v>3916.8</v>
      </c>
      <c r="I10" s="248"/>
      <c r="J10" s="249"/>
      <c r="K10" s="23"/>
      <c r="N10" s="93"/>
    </row>
    <row r="11" spans="1:23" s="17" customFormat="1" ht="15" customHeight="1" x14ac:dyDescent="0.25">
      <c r="A11" s="63"/>
      <c r="B11" s="126"/>
      <c r="C11" s="258" t="s">
        <v>31</v>
      </c>
      <c r="D11" s="258"/>
      <c r="E11" s="258"/>
      <c r="F11" s="259"/>
      <c r="G11" s="62">
        <v>174.78500000000008</v>
      </c>
      <c r="H11" s="137">
        <v>11227.300000000001</v>
      </c>
      <c r="I11" s="248"/>
      <c r="J11" s="249"/>
      <c r="K11" s="23"/>
      <c r="L11" s="23"/>
    </row>
    <row r="12" spans="1:23" s="17" customFormat="1" ht="15" customHeight="1" x14ac:dyDescent="0.25">
      <c r="A12" s="63"/>
      <c r="B12" s="127"/>
      <c r="C12" s="260" t="s">
        <v>30</v>
      </c>
      <c r="D12" s="260"/>
      <c r="E12" s="260"/>
      <c r="F12" s="261"/>
      <c r="G12" s="73">
        <f>G103+G115+G116+G120+G130+G148+G168+G174+G176+G198+G212+G216</f>
        <v>15.500571428571426</v>
      </c>
      <c r="H12" s="138">
        <f>C103+C115+C116+C120+C130+C148+C168+C174+C176+C198+C212+C216</f>
        <v>602.80000000000007</v>
      </c>
      <c r="I12" s="250"/>
      <c r="J12" s="251"/>
      <c r="K12" s="23"/>
      <c r="L12" s="23"/>
    </row>
    <row r="13" spans="1:23" s="17" customFormat="1" ht="17.25" customHeight="1" x14ac:dyDescent="0.25">
      <c r="A13" s="63"/>
      <c r="C13" s="63"/>
      <c r="D13" s="63"/>
      <c r="E13" s="63"/>
      <c r="F13" s="63"/>
      <c r="G13" s="64"/>
      <c r="H13" s="64"/>
      <c r="I13" s="86"/>
      <c r="J13" s="65"/>
      <c r="K13" s="65"/>
      <c r="L13" s="23"/>
      <c r="M13" s="23"/>
    </row>
    <row r="14" spans="1:23" s="17" customFormat="1" ht="40.5" customHeight="1" x14ac:dyDescent="0.25">
      <c r="A14" s="66" t="s">
        <v>7</v>
      </c>
      <c r="B14" s="67" t="s">
        <v>8</v>
      </c>
      <c r="C14" s="66" t="s">
        <v>9</v>
      </c>
      <c r="D14" s="68" t="s">
        <v>29</v>
      </c>
      <c r="E14" s="68" t="s">
        <v>33</v>
      </c>
      <c r="F14" s="68" t="s">
        <v>14</v>
      </c>
      <c r="G14" s="58" t="s">
        <v>19</v>
      </c>
      <c r="H14" s="69" t="s">
        <v>10</v>
      </c>
      <c r="I14" s="69" t="s">
        <v>11</v>
      </c>
      <c r="K14" s="25"/>
      <c r="L14" s="26"/>
      <c r="M14" s="26"/>
      <c r="N14" s="22"/>
      <c r="S14" s="22"/>
      <c r="T14" s="22"/>
    </row>
    <row r="15" spans="1:23" s="17" customFormat="1" x14ac:dyDescent="0.25">
      <c r="A15" s="70">
        <v>205</v>
      </c>
      <c r="B15" s="27">
        <v>81500276</v>
      </c>
      <c r="C15" s="28">
        <v>52.7</v>
      </c>
      <c r="D15" s="121">
        <v>18.870999999999999</v>
      </c>
      <c r="E15" s="142">
        <v>20.306999999999999</v>
      </c>
      <c r="F15" s="71">
        <f>E15-D15</f>
        <v>1.4359999999999999</v>
      </c>
      <c r="G15" s="71"/>
      <c r="H15" s="72">
        <v>8.9186410420518086E-2</v>
      </c>
      <c r="I15" s="72">
        <f>F15+G15+H15</f>
        <v>1.5251864104205179</v>
      </c>
      <c r="J15" s="29"/>
      <c r="K15" s="30"/>
      <c r="L15" s="31"/>
      <c r="M15" s="22"/>
      <c r="R15" s="22"/>
      <c r="S15" s="22"/>
      <c r="T15" s="22"/>
      <c r="W15" s="22"/>
    </row>
    <row r="16" spans="1:23" s="17" customFormat="1" x14ac:dyDescent="0.25">
      <c r="A16" s="70">
        <v>206</v>
      </c>
      <c r="B16" s="27">
        <v>81500281</v>
      </c>
      <c r="C16" s="28">
        <v>43.4</v>
      </c>
      <c r="D16" s="122">
        <v>8.2029999999999994</v>
      </c>
      <c r="E16" s="142">
        <v>8.6180000000000003</v>
      </c>
      <c r="F16" s="71">
        <f>E16-D16</f>
        <v>0.41500000000000092</v>
      </c>
      <c r="G16" s="72"/>
      <c r="H16" s="72">
        <v>7.3447632111014877E-2</v>
      </c>
      <c r="I16" s="72">
        <f t="shared" ref="I16:I79" si="0">F16+G16+H16</f>
        <v>0.48844763211101583</v>
      </c>
      <c r="J16" s="29"/>
      <c r="K16" s="30"/>
      <c r="L16" s="31"/>
      <c r="M16" s="22"/>
      <c r="R16" s="22"/>
      <c r="S16" s="22"/>
      <c r="T16" s="22"/>
      <c r="U16" s="22"/>
      <c r="V16" s="22"/>
      <c r="W16" s="22"/>
    </row>
    <row r="17" spans="1:23" s="17" customFormat="1" x14ac:dyDescent="0.25">
      <c r="A17" s="6">
        <v>207</v>
      </c>
      <c r="B17" s="7">
        <v>81500279</v>
      </c>
      <c r="C17" s="8">
        <v>77.2</v>
      </c>
      <c r="D17" s="121">
        <v>25.39</v>
      </c>
      <c r="E17" s="142">
        <v>27.202000000000002</v>
      </c>
      <c r="F17" s="71">
        <f t="shared" ref="F17:F80" si="1">E17-D17</f>
        <v>1.8120000000000012</v>
      </c>
      <c r="G17" s="71"/>
      <c r="H17" s="72">
        <v>0.13064878338641359</v>
      </c>
      <c r="I17" s="72">
        <f t="shared" si="0"/>
        <v>1.9426487833864148</v>
      </c>
      <c r="J17" s="29"/>
      <c r="K17" s="30"/>
      <c r="L17" s="31"/>
      <c r="M17" s="22"/>
      <c r="N17" s="22"/>
      <c r="R17" s="22"/>
      <c r="S17" s="22"/>
      <c r="T17" s="22"/>
      <c r="U17" s="22"/>
      <c r="V17" s="22"/>
      <c r="W17" s="22"/>
    </row>
    <row r="18" spans="1:23" s="17" customFormat="1" x14ac:dyDescent="0.25">
      <c r="A18" s="6">
        <v>208</v>
      </c>
      <c r="B18" s="10">
        <v>81500283</v>
      </c>
      <c r="C18" s="8">
        <v>77.400000000000006</v>
      </c>
      <c r="D18" s="121">
        <v>6.82</v>
      </c>
      <c r="E18" s="142">
        <v>8.56</v>
      </c>
      <c r="F18" s="71">
        <f t="shared" si="1"/>
        <v>1.7400000000000002</v>
      </c>
      <c r="G18" s="71"/>
      <c r="H18" s="72">
        <v>0.13098725173715559</v>
      </c>
      <c r="I18" s="72">
        <f t="shared" si="0"/>
        <v>1.8709872517371557</v>
      </c>
      <c r="J18" s="29"/>
      <c r="K18" s="30"/>
      <c r="L18" s="31"/>
      <c r="M18" s="22"/>
      <c r="N18" s="22"/>
      <c r="R18" s="22"/>
      <c r="S18" s="22"/>
      <c r="T18" s="22"/>
      <c r="U18" s="22"/>
      <c r="V18" s="22"/>
      <c r="W18" s="22"/>
    </row>
    <row r="19" spans="1:23" s="17" customFormat="1" x14ac:dyDescent="0.25">
      <c r="A19" s="6">
        <v>209</v>
      </c>
      <c r="B19" s="10">
        <v>81500275</v>
      </c>
      <c r="C19" s="8">
        <v>47.3</v>
      </c>
      <c r="D19" s="121">
        <v>8.484</v>
      </c>
      <c r="E19" s="142">
        <v>9.4209999999999994</v>
      </c>
      <c r="F19" s="71">
        <f t="shared" si="1"/>
        <v>0.93699999999999939</v>
      </c>
      <c r="G19" s="71"/>
      <c r="H19" s="72">
        <v>8.0047764950483963E-2</v>
      </c>
      <c r="I19" s="72">
        <f t="shared" si="0"/>
        <v>1.0170477649504834</v>
      </c>
      <c r="J19" s="29"/>
      <c r="K19" s="30"/>
      <c r="L19" s="31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s="17" customFormat="1" x14ac:dyDescent="0.25">
      <c r="A20" s="6">
        <v>210</v>
      </c>
      <c r="B20" s="7">
        <v>81500278</v>
      </c>
      <c r="C20" s="8">
        <v>51.8</v>
      </c>
      <c r="D20" s="121">
        <v>7.452</v>
      </c>
      <c r="E20" s="142">
        <v>8.1289999999999996</v>
      </c>
      <c r="F20" s="71">
        <f t="shared" si="1"/>
        <v>0.6769999999999996</v>
      </c>
      <c r="G20" s="71"/>
      <c r="H20" s="72">
        <v>8.7663302842179047E-2</v>
      </c>
      <c r="I20" s="72">
        <f t="shared" si="0"/>
        <v>0.76466330284217865</v>
      </c>
      <c r="J20" s="29"/>
      <c r="K20" s="30"/>
      <c r="L20" s="31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s="17" customFormat="1" x14ac:dyDescent="0.25">
      <c r="A21" s="6">
        <v>211</v>
      </c>
      <c r="B21" s="7">
        <v>81500282</v>
      </c>
      <c r="C21" s="8">
        <v>48.6</v>
      </c>
      <c r="D21" s="121">
        <v>5.2969999999999997</v>
      </c>
      <c r="E21" s="142">
        <v>6.274</v>
      </c>
      <c r="F21" s="71">
        <f t="shared" si="1"/>
        <v>0.97700000000000031</v>
      </c>
      <c r="G21" s="71"/>
      <c r="H21" s="72">
        <v>8.2247809230306987E-2</v>
      </c>
      <c r="I21" s="72">
        <f t="shared" si="0"/>
        <v>1.0592478092303073</v>
      </c>
      <c r="J21" s="29"/>
      <c r="K21" s="30"/>
      <c r="L21" s="31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s="17" customFormat="1" x14ac:dyDescent="0.25">
      <c r="A22" s="6">
        <v>212</v>
      </c>
      <c r="B22" s="7">
        <v>81500280</v>
      </c>
      <c r="C22" s="8">
        <v>44.6</v>
      </c>
      <c r="D22" s="121">
        <v>4.375</v>
      </c>
      <c r="E22" s="142">
        <v>5.0259999999999998</v>
      </c>
      <c r="F22" s="71">
        <f t="shared" si="1"/>
        <v>0.6509999999999998</v>
      </c>
      <c r="G22" s="71"/>
      <c r="H22" s="72">
        <v>7.5478442215466915E-2</v>
      </c>
      <c r="I22" s="72">
        <f t="shared" si="0"/>
        <v>0.72647844221546676</v>
      </c>
      <c r="J22" s="29"/>
      <c r="K22" s="30"/>
      <c r="L22" s="31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17" customFormat="1" x14ac:dyDescent="0.25">
      <c r="A23" s="6">
        <v>213</v>
      </c>
      <c r="B23" s="7">
        <v>81500273</v>
      </c>
      <c r="C23" s="8">
        <v>63.4</v>
      </c>
      <c r="D23" s="121">
        <v>15.712</v>
      </c>
      <c r="E23" s="142">
        <v>17.097999999999999</v>
      </c>
      <c r="F23" s="71">
        <f t="shared" si="1"/>
        <v>1.3859999999999992</v>
      </c>
      <c r="G23" s="71"/>
      <c r="H23" s="72">
        <v>0.10729446718521531</v>
      </c>
      <c r="I23" s="72">
        <f t="shared" si="0"/>
        <v>1.4932944671852146</v>
      </c>
      <c r="J23" s="29"/>
      <c r="K23" s="30"/>
      <c r="L23" s="31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s="17" customFormat="1" x14ac:dyDescent="0.25">
      <c r="A24" s="6">
        <v>214</v>
      </c>
      <c r="B24" s="7">
        <v>81500262</v>
      </c>
      <c r="C24" s="8">
        <v>36.1</v>
      </c>
      <c r="D24" s="121">
        <v>7.9870000000000001</v>
      </c>
      <c r="E24" s="142">
        <v>8.6349999999999998</v>
      </c>
      <c r="F24" s="71">
        <f t="shared" si="1"/>
        <v>0.64799999999999969</v>
      </c>
      <c r="G24" s="71"/>
      <c r="H24" s="72">
        <v>6.1093537308931745E-2</v>
      </c>
      <c r="I24" s="72">
        <f t="shared" si="0"/>
        <v>0.70909353730893143</v>
      </c>
      <c r="J24" s="29"/>
      <c r="K24" s="30"/>
      <c r="L24" s="31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s="17" customFormat="1" x14ac:dyDescent="0.25">
      <c r="A25" s="6">
        <v>215</v>
      </c>
      <c r="B25" s="7">
        <v>81500277</v>
      </c>
      <c r="C25" s="8">
        <v>63.7</v>
      </c>
      <c r="D25" s="121">
        <v>17.696999999999999</v>
      </c>
      <c r="E25" s="142">
        <v>19.172999999999998</v>
      </c>
      <c r="F25" s="71">
        <f t="shared" si="1"/>
        <v>1.4759999999999991</v>
      </c>
      <c r="G25" s="71"/>
      <c r="H25" s="72">
        <v>0.10780216971132831</v>
      </c>
      <c r="I25" s="72">
        <f t="shared" si="0"/>
        <v>1.5838021697113274</v>
      </c>
      <c r="J25" s="29"/>
      <c r="K25" s="30"/>
      <c r="L25" s="31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s="17" customFormat="1" x14ac:dyDescent="0.25">
      <c r="A26" s="6">
        <v>216</v>
      </c>
      <c r="B26" s="1">
        <v>81500274</v>
      </c>
      <c r="C26" s="8">
        <v>45.7</v>
      </c>
      <c r="D26" s="121">
        <v>8.3390000000000004</v>
      </c>
      <c r="E26" s="142">
        <v>9.14</v>
      </c>
      <c r="F26" s="71">
        <f t="shared" si="1"/>
        <v>0.80100000000000016</v>
      </c>
      <c r="G26" s="71"/>
      <c r="H26" s="72">
        <v>7.7340018144547953E-2</v>
      </c>
      <c r="I26" s="72">
        <f t="shared" si="0"/>
        <v>0.8783400181445481</v>
      </c>
      <c r="J26" s="29"/>
      <c r="K26" s="30"/>
      <c r="L26" s="31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s="17" customFormat="1" x14ac:dyDescent="0.25">
      <c r="A27" s="6">
        <v>217</v>
      </c>
      <c r="B27" s="1">
        <v>81500263</v>
      </c>
      <c r="C27" s="8">
        <v>52.6</v>
      </c>
      <c r="D27" s="121">
        <v>4.4080000000000004</v>
      </c>
      <c r="E27" s="142">
        <v>5.23</v>
      </c>
      <c r="F27" s="71">
        <f t="shared" si="1"/>
        <v>0.82200000000000006</v>
      </c>
      <c r="G27" s="71"/>
      <c r="H27" s="72">
        <v>8.9017176245147087E-2</v>
      </c>
      <c r="I27" s="72">
        <f t="shared" si="0"/>
        <v>0.91101717624514711</v>
      </c>
      <c r="J27" s="29"/>
      <c r="K27" s="30"/>
      <c r="L27" s="31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s="17" customFormat="1" x14ac:dyDescent="0.25">
      <c r="A28" s="6">
        <v>218</v>
      </c>
      <c r="B28" s="7">
        <v>81500261</v>
      </c>
      <c r="C28" s="8">
        <v>43.2</v>
      </c>
      <c r="D28" s="121">
        <v>10.288</v>
      </c>
      <c r="E28" s="142">
        <v>11.263999999999999</v>
      </c>
      <c r="F28" s="71">
        <f t="shared" si="1"/>
        <v>0.97599999999999909</v>
      </c>
      <c r="G28" s="71"/>
      <c r="H28" s="72">
        <v>7.3109163760272891E-2</v>
      </c>
      <c r="I28" s="72">
        <f t="shared" si="0"/>
        <v>1.0491091637602721</v>
      </c>
      <c r="J28" s="29"/>
      <c r="K28" s="30"/>
      <c r="L28" s="31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s="17" customFormat="1" x14ac:dyDescent="0.25">
      <c r="A29" s="6">
        <v>219</v>
      </c>
      <c r="B29" s="7">
        <v>81500265</v>
      </c>
      <c r="C29" s="8">
        <v>77.3</v>
      </c>
      <c r="D29" s="121">
        <v>18.827999999999999</v>
      </c>
      <c r="E29" s="142">
        <v>20.571999999999999</v>
      </c>
      <c r="F29" s="71">
        <f t="shared" si="1"/>
        <v>1.7439999999999998</v>
      </c>
      <c r="G29" s="71"/>
      <c r="H29" s="72">
        <v>0.13081801756178457</v>
      </c>
      <c r="I29" s="72">
        <f t="shared" si="0"/>
        <v>1.8748180175617843</v>
      </c>
      <c r="J29" s="29"/>
      <c r="K29" s="30"/>
      <c r="L29" s="31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s="17" customFormat="1" x14ac:dyDescent="0.25">
      <c r="A30" s="6">
        <v>220</v>
      </c>
      <c r="B30" s="7">
        <v>81500266</v>
      </c>
      <c r="C30" s="8">
        <v>77.3</v>
      </c>
      <c r="D30" s="121">
        <v>11.744</v>
      </c>
      <c r="E30" s="142">
        <v>13.089</v>
      </c>
      <c r="F30" s="71">
        <f t="shared" si="1"/>
        <v>1.3450000000000006</v>
      </c>
      <c r="G30" s="71"/>
      <c r="H30" s="72">
        <v>0.13081801756178457</v>
      </c>
      <c r="I30" s="72">
        <f t="shared" si="0"/>
        <v>1.4758180175617852</v>
      </c>
      <c r="J30" s="29"/>
      <c r="K30" s="30"/>
      <c r="L30" s="31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s="17" customFormat="1" x14ac:dyDescent="0.25">
      <c r="A31" s="6">
        <v>221</v>
      </c>
      <c r="B31" s="7">
        <v>81500284</v>
      </c>
      <c r="C31" s="8">
        <v>47.5</v>
      </c>
      <c r="D31" s="121">
        <v>5.8220000000000001</v>
      </c>
      <c r="E31" s="142">
        <v>6.2039999999999997</v>
      </c>
      <c r="F31" s="71">
        <f t="shared" si="1"/>
        <v>0.38199999999999967</v>
      </c>
      <c r="G31" s="71"/>
      <c r="H31" s="72">
        <v>8.0386233301225962E-2</v>
      </c>
      <c r="I31" s="72">
        <f t="shared" si="0"/>
        <v>0.46238623330122564</v>
      </c>
      <c r="J31" s="29"/>
      <c r="K31" s="30"/>
      <c r="L31" s="31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s="17" customFormat="1" x14ac:dyDescent="0.25">
      <c r="A32" s="6">
        <v>222</v>
      </c>
      <c r="B32" s="7">
        <v>81500264</v>
      </c>
      <c r="C32" s="8">
        <v>51.9</v>
      </c>
      <c r="D32" s="121">
        <v>3.633</v>
      </c>
      <c r="E32" s="142">
        <v>4.1929999999999996</v>
      </c>
      <c r="F32" s="71">
        <f t="shared" si="1"/>
        <v>0.55999999999999961</v>
      </c>
      <c r="G32" s="71"/>
      <c r="H32" s="72">
        <v>8.7832537017550061E-2</v>
      </c>
      <c r="I32" s="72">
        <f t="shared" si="0"/>
        <v>0.64783253701754973</v>
      </c>
      <c r="J32" s="29"/>
      <c r="K32" s="30"/>
      <c r="L32" s="31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s="17" customFormat="1" x14ac:dyDescent="0.25">
      <c r="A33" s="70">
        <v>223</v>
      </c>
      <c r="B33" s="27">
        <v>81500259</v>
      </c>
      <c r="C33" s="28">
        <v>48.5</v>
      </c>
      <c r="D33" s="122">
        <v>0.65600000000000003</v>
      </c>
      <c r="E33" s="142">
        <v>0.95199999999999996</v>
      </c>
      <c r="F33" s="71">
        <f t="shared" si="1"/>
        <v>0.29599999999999993</v>
      </c>
      <c r="G33" s="72"/>
      <c r="H33" s="72">
        <v>8.2078575054936001E-2</v>
      </c>
      <c r="I33" s="72">
        <f t="shared" si="0"/>
        <v>0.37807857505493592</v>
      </c>
      <c r="J33" s="29"/>
      <c r="K33" s="30"/>
      <c r="L33" s="114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s="17" customFormat="1" x14ac:dyDescent="0.25">
      <c r="A34" s="6">
        <v>224</v>
      </c>
      <c r="B34" s="7">
        <v>81500260</v>
      </c>
      <c r="C34" s="8">
        <v>44.8</v>
      </c>
      <c r="D34" s="121">
        <v>13.151</v>
      </c>
      <c r="E34" s="142">
        <v>14.122</v>
      </c>
      <c r="F34" s="71">
        <f t="shared" si="1"/>
        <v>0.97100000000000009</v>
      </c>
      <c r="G34" s="71"/>
      <c r="H34" s="72">
        <v>7.5816910566208914E-2</v>
      </c>
      <c r="I34" s="72">
        <f t="shared" si="0"/>
        <v>1.0468169105662091</v>
      </c>
      <c r="J34" s="29"/>
      <c r="K34" s="30"/>
      <c r="L34" s="114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17" customFormat="1" x14ac:dyDescent="0.25">
      <c r="A35" s="6">
        <v>225</v>
      </c>
      <c r="B35" s="7">
        <v>81500267</v>
      </c>
      <c r="C35" s="8">
        <v>63.5</v>
      </c>
      <c r="D35" s="121">
        <v>11.125999999999999</v>
      </c>
      <c r="E35" s="142">
        <v>12.179</v>
      </c>
      <c r="F35" s="71">
        <f t="shared" si="1"/>
        <v>1.0530000000000008</v>
      </c>
      <c r="G35" s="71"/>
      <c r="H35" s="72">
        <v>0.10746370136058631</v>
      </c>
      <c r="I35" s="72">
        <f t="shared" si="0"/>
        <v>1.1604637013605872</v>
      </c>
      <c r="J35" s="29"/>
      <c r="K35" s="30"/>
      <c r="L35" s="31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17" customFormat="1" x14ac:dyDescent="0.25">
      <c r="A36" s="6">
        <v>226</v>
      </c>
      <c r="B36" s="7">
        <v>81500269</v>
      </c>
      <c r="C36" s="8">
        <v>36.5</v>
      </c>
      <c r="D36" s="121">
        <v>4.7169999999999996</v>
      </c>
      <c r="E36" s="142">
        <v>5.069</v>
      </c>
      <c r="F36" s="71">
        <f t="shared" si="1"/>
        <v>0.35200000000000031</v>
      </c>
      <c r="G36" s="71"/>
      <c r="H36" s="72">
        <v>6.1770474010415743E-2</v>
      </c>
      <c r="I36" s="72">
        <f t="shared" si="0"/>
        <v>0.41377047401041606</v>
      </c>
      <c r="J36" s="29"/>
      <c r="K36" s="30"/>
      <c r="L36" s="31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s="17" customFormat="1" x14ac:dyDescent="0.25">
      <c r="A37" s="70">
        <v>227</v>
      </c>
      <c r="B37" s="27">
        <v>81500270</v>
      </c>
      <c r="C37" s="28">
        <v>63.8</v>
      </c>
      <c r="D37" s="122">
        <v>7.8890000000000002</v>
      </c>
      <c r="E37" s="142">
        <v>8.3219999999999992</v>
      </c>
      <c r="F37" s="71">
        <f t="shared" si="1"/>
        <v>0.43299999999999894</v>
      </c>
      <c r="G37" s="72"/>
      <c r="H37" s="72">
        <v>0.10797140388669929</v>
      </c>
      <c r="I37" s="72">
        <f t="shared" si="0"/>
        <v>0.54097140388669818</v>
      </c>
      <c r="J37" s="29"/>
      <c r="K37" s="30"/>
      <c r="L37" s="31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s="17" customFormat="1" x14ac:dyDescent="0.25">
      <c r="A38" s="6">
        <v>228</v>
      </c>
      <c r="B38" s="1">
        <v>81500268</v>
      </c>
      <c r="C38" s="8">
        <v>45.9</v>
      </c>
      <c r="D38" s="121">
        <v>12.577999999999999</v>
      </c>
      <c r="E38" s="142">
        <v>13.85</v>
      </c>
      <c r="F38" s="71">
        <f t="shared" si="1"/>
        <v>1.2720000000000002</v>
      </c>
      <c r="G38" s="71"/>
      <c r="H38" s="72">
        <v>7.7678486495289939E-2</v>
      </c>
      <c r="I38" s="72">
        <f t="shared" si="0"/>
        <v>1.3496784864952902</v>
      </c>
      <c r="J38" s="29"/>
      <c r="K38" s="30"/>
      <c r="L38" s="31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s="17" customFormat="1" x14ac:dyDescent="0.25">
      <c r="A39" s="70">
        <v>229</v>
      </c>
      <c r="B39" s="27">
        <v>81500243</v>
      </c>
      <c r="C39" s="28">
        <v>52.7</v>
      </c>
      <c r="D39" s="122">
        <v>4.5119999999999996</v>
      </c>
      <c r="E39" s="142">
        <v>4.7229999999999999</v>
      </c>
      <c r="F39" s="71">
        <f t="shared" si="1"/>
        <v>0.2110000000000003</v>
      </c>
      <c r="G39" s="72"/>
      <c r="H39" s="72">
        <v>8.9186410420518086E-2</v>
      </c>
      <c r="I39" s="72">
        <f t="shared" si="0"/>
        <v>0.30018641042051841</v>
      </c>
      <c r="J39" s="29"/>
      <c r="K39" s="30"/>
      <c r="L39" s="31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17" customFormat="1" x14ac:dyDescent="0.25">
      <c r="A40" s="70">
        <v>230</v>
      </c>
      <c r="B40" s="27">
        <v>81500246</v>
      </c>
      <c r="C40" s="28">
        <v>43.5</v>
      </c>
      <c r="D40" s="122">
        <v>1.869</v>
      </c>
      <c r="E40" s="142">
        <v>2.6259999999999999</v>
      </c>
      <c r="F40" s="71">
        <f t="shared" si="1"/>
        <v>0.7569999999999999</v>
      </c>
      <c r="G40" s="72"/>
      <c r="H40" s="72">
        <v>7.361686628638589E-2</v>
      </c>
      <c r="I40" s="72">
        <f t="shared" si="0"/>
        <v>0.83061686628638576</v>
      </c>
      <c r="J40" s="29"/>
      <c r="K40" s="30"/>
      <c r="L40" s="31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1:23" s="17" customFormat="1" x14ac:dyDescent="0.25">
      <c r="A41" s="6">
        <v>231</v>
      </c>
      <c r="B41" s="7">
        <v>81500250</v>
      </c>
      <c r="C41" s="8">
        <v>77.099999999999994</v>
      </c>
      <c r="D41" s="121">
        <v>6.7389999999999999</v>
      </c>
      <c r="E41" s="142">
        <v>7.258</v>
      </c>
      <c r="F41" s="71">
        <f t="shared" si="1"/>
        <v>0.51900000000000013</v>
      </c>
      <c r="G41" s="71"/>
      <c r="H41" s="72">
        <v>0.13047954921104257</v>
      </c>
      <c r="I41" s="72">
        <f t="shared" si="0"/>
        <v>0.64947954921104267</v>
      </c>
      <c r="J41" s="29"/>
      <c r="K41" s="30"/>
      <c r="L41" s="31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17" customFormat="1" x14ac:dyDescent="0.25">
      <c r="A42" s="6">
        <v>232</v>
      </c>
      <c r="B42" s="7">
        <v>81500244</v>
      </c>
      <c r="C42" s="8">
        <v>77.900000000000006</v>
      </c>
      <c r="D42" s="121">
        <v>20.978000000000002</v>
      </c>
      <c r="E42" s="142">
        <v>22.37</v>
      </c>
      <c r="F42" s="71">
        <f t="shared" si="1"/>
        <v>1.3919999999999995</v>
      </c>
      <c r="G42" s="71"/>
      <c r="H42" s="72">
        <v>0.1318334226140106</v>
      </c>
      <c r="I42" s="72">
        <f t="shared" si="0"/>
        <v>1.52383342261401</v>
      </c>
      <c r="J42" s="29"/>
      <c r="K42" s="30"/>
      <c r="L42" s="3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s="17" customFormat="1" x14ac:dyDescent="0.25">
      <c r="A43" s="6">
        <v>233</v>
      </c>
      <c r="B43" s="7">
        <v>81500248</v>
      </c>
      <c r="C43" s="8">
        <v>47.3</v>
      </c>
      <c r="D43" s="121">
        <v>6.28</v>
      </c>
      <c r="E43" s="142">
        <v>6.835</v>
      </c>
      <c r="F43" s="71">
        <f t="shared" si="1"/>
        <v>0.55499999999999972</v>
      </c>
      <c r="G43" s="71"/>
      <c r="H43" s="72">
        <v>8.0047764950483963E-2</v>
      </c>
      <c r="I43" s="72">
        <f t="shared" si="0"/>
        <v>0.63504776495048365</v>
      </c>
      <c r="J43" s="29"/>
      <c r="K43" s="30"/>
      <c r="L43" s="31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s="17" customFormat="1" x14ac:dyDescent="0.25">
      <c r="A44" s="6">
        <v>234</v>
      </c>
      <c r="B44" s="7">
        <v>81500249</v>
      </c>
      <c r="C44" s="8">
        <v>51.7</v>
      </c>
      <c r="D44" s="121">
        <v>2.1419999999999999</v>
      </c>
      <c r="E44" s="142">
        <v>2.4790000000000001</v>
      </c>
      <c r="F44" s="71">
        <f t="shared" si="1"/>
        <v>0.33700000000000019</v>
      </c>
      <c r="G44" s="71"/>
      <c r="H44" s="72">
        <v>8.7494068666808075E-2</v>
      </c>
      <c r="I44" s="72">
        <f t="shared" si="0"/>
        <v>0.42449406866680828</v>
      </c>
      <c r="J44" s="29"/>
      <c r="K44" s="30"/>
      <c r="L44" s="31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s="17" customFormat="1" x14ac:dyDescent="0.25">
      <c r="A45" s="6">
        <v>235</v>
      </c>
      <c r="B45" s="7">
        <v>81500245</v>
      </c>
      <c r="C45" s="8">
        <v>48.7</v>
      </c>
      <c r="D45" s="121">
        <v>1.196</v>
      </c>
      <c r="E45" s="142">
        <v>1.446</v>
      </c>
      <c r="F45" s="71">
        <f t="shared" si="1"/>
        <v>0.25</v>
      </c>
      <c r="G45" s="71"/>
      <c r="H45" s="72">
        <v>8.2417043405678014E-2</v>
      </c>
      <c r="I45" s="72">
        <f t="shared" si="0"/>
        <v>0.33241704340567801</v>
      </c>
      <c r="J45" s="29"/>
      <c r="K45" s="30"/>
      <c r="L45" s="31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s="17" customFormat="1" x14ac:dyDescent="0.25">
      <c r="A46" s="6">
        <v>236</v>
      </c>
      <c r="B46" s="7">
        <v>81500247</v>
      </c>
      <c r="C46" s="8">
        <v>44.8</v>
      </c>
      <c r="D46" s="121">
        <v>6.9029999999999996</v>
      </c>
      <c r="E46" s="142">
        <v>7.5439999999999996</v>
      </c>
      <c r="F46" s="71">
        <f t="shared" si="1"/>
        <v>0.64100000000000001</v>
      </c>
      <c r="G46" s="71"/>
      <c r="H46" s="72">
        <v>7.5816910566208914E-2</v>
      </c>
      <c r="I46" s="72">
        <f t="shared" si="0"/>
        <v>0.71681691056620889</v>
      </c>
      <c r="J46" s="29"/>
      <c r="K46" s="30"/>
      <c r="L46" s="31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s="17" customFormat="1" x14ac:dyDescent="0.25">
      <c r="A47" s="70">
        <v>237</v>
      </c>
      <c r="B47" s="27">
        <v>81500242</v>
      </c>
      <c r="C47" s="28">
        <v>63.5</v>
      </c>
      <c r="D47" s="56">
        <v>2.722</v>
      </c>
      <c r="E47" s="143">
        <v>2.786</v>
      </c>
      <c r="F47" s="71">
        <f>E47-D47</f>
        <v>6.4000000000000057E-2</v>
      </c>
      <c r="G47" s="71"/>
      <c r="H47" s="72">
        <v>0.10746370136058631</v>
      </c>
      <c r="I47" s="72">
        <f t="shared" si="0"/>
        <v>0.17146370136058636</v>
      </c>
      <c r="J47" s="29"/>
      <c r="K47" s="30"/>
      <c r="L47" s="31"/>
      <c r="M47" s="22"/>
      <c r="N47" s="22"/>
      <c r="O47" s="22"/>
      <c r="P47" s="22"/>
      <c r="Q47" s="22"/>
      <c r="R47" s="42"/>
      <c r="S47" s="42"/>
      <c r="T47" s="22"/>
      <c r="U47" s="22"/>
      <c r="V47" s="22"/>
      <c r="W47" s="22"/>
    </row>
    <row r="48" spans="1:23" s="17" customFormat="1" x14ac:dyDescent="0.25">
      <c r="A48" s="70">
        <v>238</v>
      </c>
      <c r="B48" s="27">
        <v>81500241</v>
      </c>
      <c r="C48" s="28">
        <v>36.299999999999997</v>
      </c>
      <c r="D48" s="56">
        <v>5.9539999999999997</v>
      </c>
      <c r="E48" s="143">
        <v>6.6429999999999998</v>
      </c>
      <c r="F48" s="71">
        <f t="shared" si="1"/>
        <v>0.68900000000000006</v>
      </c>
      <c r="G48" s="71"/>
      <c r="H48" s="72">
        <v>6.1432005659673737E-2</v>
      </c>
      <c r="I48" s="72">
        <f t="shared" si="0"/>
        <v>0.75043200565967383</v>
      </c>
      <c r="J48" s="29"/>
      <c r="K48" s="30"/>
      <c r="L48" s="106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s="17" customFormat="1" x14ac:dyDescent="0.25">
      <c r="A49" s="6">
        <v>239</v>
      </c>
      <c r="B49" s="7">
        <v>81500241</v>
      </c>
      <c r="C49" s="8">
        <v>63.8</v>
      </c>
      <c r="D49" s="121">
        <v>11.959</v>
      </c>
      <c r="E49" s="142">
        <v>13.689</v>
      </c>
      <c r="F49" s="71">
        <f t="shared" si="1"/>
        <v>1.7300000000000004</v>
      </c>
      <c r="G49" s="71"/>
      <c r="H49" s="72">
        <v>0.10797140388669929</v>
      </c>
      <c r="I49" s="72">
        <f t="shared" si="0"/>
        <v>1.8379714038866997</v>
      </c>
      <c r="J49" s="29"/>
      <c r="K49" s="30"/>
      <c r="L49" s="31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1:23" s="17" customFormat="1" x14ac:dyDescent="0.25">
      <c r="A50" s="6">
        <v>240</v>
      </c>
      <c r="B50" s="7">
        <v>81500253</v>
      </c>
      <c r="C50" s="8">
        <v>45.5</v>
      </c>
      <c r="D50" s="121">
        <v>9.0470000000000006</v>
      </c>
      <c r="E50" s="142">
        <v>9.61</v>
      </c>
      <c r="F50" s="71">
        <f t="shared" si="1"/>
        <v>0.56299999999999883</v>
      </c>
      <c r="G50" s="71"/>
      <c r="H50" s="72">
        <v>7.700154979380594E-2</v>
      </c>
      <c r="I50" s="72">
        <f t="shared" si="0"/>
        <v>0.64000154979380475</v>
      </c>
      <c r="J50" s="29"/>
      <c r="K50" s="30"/>
      <c r="L50" s="31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1:23" s="17" customFormat="1" x14ac:dyDescent="0.25">
      <c r="A51" s="6">
        <v>241</v>
      </c>
      <c r="B51" s="7">
        <v>81500234</v>
      </c>
      <c r="C51" s="8">
        <v>52.7</v>
      </c>
      <c r="D51" s="121">
        <v>5.5810000000000004</v>
      </c>
      <c r="E51" s="142">
        <v>6.5529999999999999</v>
      </c>
      <c r="F51" s="71">
        <f t="shared" si="1"/>
        <v>0.97199999999999953</v>
      </c>
      <c r="G51" s="71"/>
      <c r="H51" s="72">
        <v>8.9186410420518086E-2</v>
      </c>
      <c r="I51" s="72">
        <f t="shared" si="0"/>
        <v>1.0611864104205175</v>
      </c>
      <c r="J51" s="29"/>
      <c r="K51" s="30"/>
      <c r="L51" s="31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1:23" s="17" customFormat="1" x14ac:dyDescent="0.25">
      <c r="A52" s="6">
        <v>242</v>
      </c>
      <c r="B52" s="7">
        <v>81500252</v>
      </c>
      <c r="C52" s="8">
        <v>43.7</v>
      </c>
      <c r="D52" s="121">
        <v>2.8220000000000001</v>
      </c>
      <c r="E52" s="142">
        <v>3.9049999999999998</v>
      </c>
      <c r="F52" s="71">
        <f t="shared" si="1"/>
        <v>1.0829999999999997</v>
      </c>
      <c r="G52" s="71"/>
      <c r="H52" s="72">
        <v>7.3955334637127904E-2</v>
      </c>
      <c r="I52" s="72">
        <f t="shared" si="0"/>
        <v>1.1569553346371277</v>
      </c>
      <c r="J52" s="29"/>
      <c r="K52" s="30"/>
      <c r="L52" s="31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1:23" s="17" customFormat="1" x14ac:dyDescent="0.25">
      <c r="A53" s="6">
        <v>243</v>
      </c>
      <c r="B53" s="7">
        <v>81500256</v>
      </c>
      <c r="C53" s="8">
        <v>77.3</v>
      </c>
      <c r="D53" s="121">
        <v>9.7560000000000002</v>
      </c>
      <c r="E53" s="142">
        <v>11.901999999999999</v>
      </c>
      <c r="F53" s="71">
        <f t="shared" si="1"/>
        <v>2.145999999999999</v>
      </c>
      <c r="G53" s="71"/>
      <c r="H53" s="72">
        <v>0.13081801756178457</v>
      </c>
      <c r="I53" s="72">
        <f t="shared" si="0"/>
        <v>2.2768180175617836</v>
      </c>
      <c r="J53" s="29"/>
      <c r="K53" s="30"/>
      <c r="L53" s="31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s="17" customFormat="1" x14ac:dyDescent="0.25">
      <c r="A54" s="6">
        <v>244</v>
      </c>
      <c r="B54" s="7">
        <v>81500256</v>
      </c>
      <c r="C54" s="8">
        <v>77.099999999999994</v>
      </c>
      <c r="D54" s="121">
        <v>11.933999999999999</v>
      </c>
      <c r="E54" s="142">
        <v>12.779</v>
      </c>
      <c r="F54" s="71">
        <f t="shared" si="1"/>
        <v>0.84500000000000064</v>
      </c>
      <c r="G54" s="71"/>
      <c r="H54" s="72">
        <v>0.13047954921104257</v>
      </c>
      <c r="I54" s="72">
        <f t="shared" si="0"/>
        <v>0.97547954921104318</v>
      </c>
      <c r="J54" s="29"/>
      <c r="K54" s="30"/>
      <c r="L54" s="31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1:23" s="17" customFormat="1" x14ac:dyDescent="0.25">
      <c r="A55" s="6">
        <v>245</v>
      </c>
      <c r="B55" s="7">
        <v>81500255</v>
      </c>
      <c r="C55" s="8">
        <v>47.4</v>
      </c>
      <c r="D55" s="121">
        <v>8.0210000000000008</v>
      </c>
      <c r="E55" s="142">
        <v>9.2810000000000006</v>
      </c>
      <c r="F55" s="71">
        <f t="shared" si="1"/>
        <v>1.2599999999999998</v>
      </c>
      <c r="G55" s="71"/>
      <c r="H55" s="72">
        <v>8.0216999125854963E-2</v>
      </c>
      <c r="I55" s="72">
        <f t="shared" si="0"/>
        <v>1.3402169991258548</v>
      </c>
      <c r="J55" s="29"/>
      <c r="K55" s="30"/>
      <c r="L55" s="31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7" customFormat="1" x14ac:dyDescent="0.25">
      <c r="A56" s="6">
        <v>246</v>
      </c>
      <c r="B56" s="7">
        <v>81500240</v>
      </c>
      <c r="C56" s="8">
        <v>51.7</v>
      </c>
      <c r="D56" s="121">
        <v>4.524</v>
      </c>
      <c r="E56" s="142">
        <v>5.3129999999999997</v>
      </c>
      <c r="F56" s="71">
        <f t="shared" si="1"/>
        <v>0.7889999999999997</v>
      </c>
      <c r="G56" s="71"/>
      <c r="H56" s="72">
        <v>8.7494068666808075E-2</v>
      </c>
      <c r="I56" s="72">
        <f t="shared" si="0"/>
        <v>0.87649406866680779</v>
      </c>
      <c r="J56" s="29"/>
      <c r="K56" s="30"/>
      <c r="L56" s="31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1:23" s="17" customFormat="1" x14ac:dyDescent="0.25">
      <c r="A57" s="6">
        <v>247</v>
      </c>
      <c r="B57" s="7">
        <v>81500239</v>
      </c>
      <c r="C57" s="8">
        <v>48.6</v>
      </c>
      <c r="D57" s="121">
        <v>12.430999999999999</v>
      </c>
      <c r="E57" s="142">
        <v>13.548</v>
      </c>
      <c r="F57" s="71">
        <f t="shared" si="1"/>
        <v>1.1170000000000009</v>
      </c>
      <c r="G57" s="71"/>
      <c r="H57" s="72">
        <v>8.2247809230306987E-2</v>
      </c>
      <c r="I57" s="72">
        <f t="shared" si="0"/>
        <v>1.1992478092303078</v>
      </c>
      <c r="J57" s="29"/>
      <c r="K57" s="30"/>
      <c r="L57" s="31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1:23" s="17" customFormat="1" x14ac:dyDescent="0.25">
      <c r="A58" s="70">
        <v>248</v>
      </c>
      <c r="B58" s="27">
        <v>81500233</v>
      </c>
      <c r="C58" s="28">
        <v>44.3</v>
      </c>
      <c r="D58" s="122">
        <v>5.1929999999999996</v>
      </c>
      <c r="E58" s="142">
        <v>5.7859999999999996</v>
      </c>
      <c r="F58" s="71">
        <f t="shared" si="1"/>
        <v>0.59299999999999997</v>
      </c>
      <c r="G58" s="72"/>
      <c r="H58" s="72">
        <v>7.4970739689353902E-2</v>
      </c>
      <c r="I58" s="72">
        <f t="shared" si="0"/>
        <v>0.66797073968935383</v>
      </c>
      <c r="J58" s="29"/>
      <c r="K58" s="30"/>
      <c r="L58" s="31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7" customFormat="1" x14ac:dyDescent="0.25">
      <c r="A59" s="6">
        <v>249</v>
      </c>
      <c r="B59" s="7">
        <v>81500235</v>
      </c>
      <c r="C59" s="8">
        <v>63.2</v>
      </c>
      <c r="D59" s="121">
        <v>17.591999999999999</v>
      </c>
      <c r="E59" s="142">
        <v>19.117000000000001</v>
      </c>
      <c r="F59" s="71">
        <f t="shared" si="1"/>
        <v>1.5250000000000021</v>
      </c>
      <c r="G59" s="71"/>
      <c r="H59" s="72">
        <v>0.10695599883447331</v>
      </c>
      <c r="I59" s="72">
        <f t="shared" si="0"/>
        <v>1.6319559988344754</v>
      </c>
      <c r="J59" s="29"/>
      <c r="K59" s="30"/>
      <c r="L59" s="31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 spans="1:23" s="17" customFormat="1" x14ac:dyDescent="0.25">
      <c r="A60" s="6">
        <v>250</v>
      </c>
      <c r="B60" s="7">
        <v>81500236</v>
      </c>
      <c r="C60" s="8">
        <v>36.299999999999997</v>
      </c>
      <c r="D60" s="121">
        <v>8.1340000000000003</v>
      </c>
      <c r="E60" s="142">
        <v>8.7159999999999993</v>
      </c>
      <c r="F60" s="71">
        <f t="shared" si="1"/>
        <v>0.58199999999999896</v>
      </c>
      <c r="G60" s="71"/>
      <c r="H60" s="72">
        <v>6.1432005659673737E-2</v>
      </c>
      <c r="I60" s="72">
        <f t="shared" si="0"/>
        <v>0.64343200565967273</v>
      </c>
      <c r="J60" s="29"/>
      <c r="K60" s="30"/>
      <c r="L60" s="31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 spans="1:23" s="17" customFormat="1" x14ac:dyDescent="0.25">
      <c r="A61" s="6">
        <v>251</v>
      </c>
      <c r="B61" s="7">
        <v>81500238</v>
      </c>
      <c r="C61" s="8">
        <v>63.6</v>
      </c>
      <c r="D61" s="121">
        <v>18.687000000000001</v>
      </c>
      <c r="E61" s="142">
        <v>20.382999999999999</v>
      </c>
      <c r="F61" s="71">
        <f t="shared" si="1"/>
        <v>1.695999999999998</v>
      </c>
      <c r="G61" s="71"/>
      <c r="H61" s="72">
        <v>0.10763293553595729</v>
      </c>
      <c r="I61" s="72">
        <f t="shared" si="0"/>
        <v>1.8036329355359553</v>
      </c>
      <c r="J61" s="29"/>
      <c r="K61" s="30"/>
      <c r="L61" s="31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 s="17" customFormat="1" x14ac:dyDescent="0.25">
      <c r="A62" s="6">
        <v>252</v>
      </c>
      <c r="B62" s="7">
        <v>81500237</v>
      </c>
      <c r="C62" s="8">
        <v>45.7</v>
      </c>
      <c r="D62" s="121">
        <v>2.1440000000000001</v>
      </c>
      <c r="E62" s="142">
        <v>3.601</v>
      </c>
      <c r="F62" s="71">
        <f t="shared" si="1"/>
        <v>1.4569999999999999</v>
      </c>
      <c r="G62" s="71"/>
      <c r="H62" s="72">
        <v>7.7340018144547953E-2</v>
      </c>
      <c r="I62" s="72">
        <f t="shared" si="0"/>
        <v>1.5343400181445479</v>
      </c>
      <c r="J62" s="29"/>
      <c r="K62" s="30"/>
      <c r="L62" s="31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 spans="1:23" s="17" customFormat="1" x14ac:dyDescent="0.25">
      <c r="A63" s="6">
        <v>253</v>
      </c>
      <c r="B63" s="7">
        <v>81500232</v>
      </c>
      <c r="C63" s="8">
        <v>52.8</v>
      </c>
      <c r="D63" s="121">
        <v>13.414999999999999</v>
      </c>
      <c r="E63" s="142">
        <v>14.129</v>
      </c>
      <c r="F63" s="71">
        <f t="shared" si="1"/>
        <v>0.71400000000000041</v>
      </c>
      <c r="G63" s="71"/>
      <c r="H63" s="72">
        <v>8.9355644595889086E-2</v>
      </c>
      <c r="I63" s="72">
        <f t="shared" si="0"/>
        <v>0.80335564459588948</v>
      </c>
      <c r="J63" s="29"/>
      <c r="K63" s="30"/>
      <c r="L63" s="31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 spans="1:23" s="17" customFormat="1" x14ac:dyDescent="0.25">
      <c r="A64" s="6">
        <v>254</v>
      </c>
      <c r="B64" s="7">
        <v>81500226</v>
      </c>
      <c r="C64" s="8">
        <v>43.4</v>
      </c>
      <c r="D64" s="121">
        <v>10.24</v>
      </c>
      <c r="E64" s="142">
        <v>10.494999999999999</v>
      </c>
      <c r="F64" s="71">
        <f t="shared" si="1"/>
        <v>0.25499999999999901</v>
      </c>
      <c r="G64" s="71"/>
      <c r="H64" s="72">
        <v>7.3447632111014877E-2</v>
      </c>
      <c r="I64" s="72">
        <f t="shared" si="0"/>
        <v>0.32844763211101391</v>
      </c>
      <c r="J64" s="29"/>
      <c r="K64" s="30"/>
      <c r="L64" s="31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 spans="1:23" s="17" customFormat="1" x14ac:dyDescent="0.25">
      <c r="A65" s="6">
        <v>255</v>
      </c>
      <c r="B65" s="7">
        <v>81500227</v>
      </c>
      <c r="C65" s="8">
        <v>77.099999999999994</v>
      </c>
      <c r="D65" s="122">
        <v>16.37</v>
      </c>
      <c r="E65" s="142">
        <v>17.448</v>
      </c>
      <c r="F65" s="71">
        <f t="shared" si="1"/>
        <v>1.0779999999999994</v>
      </c>
      <c r="G65" s="71"/>
      <c r="H65" s="72">
        <v>0.13047954921104257</v>
      </c>
      <c r="I65" s="72">
        <f t="shared" si="0"/>
        <v>1.2084795492110421</v>
      </c>
      <c r="J65" s="29"/>
      <c r="K65" s="30"/>
      <c r="L65" s="31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 spans="1:23" s="17" customFormat="1" x14ac:dyDescent="0.25">
      <c r="A66" s="6">
        <v>256</v>
      </c>
      <c r="B66" s="10">
        <v>81500230</v>
      </c>
      <c r="C66" s="8">
        <v>77.400000000000006</v>
      </c>
      <c r="D66" s="121">
        <v>21.545000000000002</v>
      </c>
      <c r="E66" s="142">
        <v>23.036999999999999</v>
      </c>
      <c r="F66" s="71">
        <f t="shared" si="1"/>
        <v>1.4919999999999973</v>
      </c>
      <c r="G66" s="71"/>
      <c r="H66" s="72">
        <v>0.13098725173715559</v>
      </c>
      <c r="I66" s="72">
        <f t="shared" si="0"/>
        <v>1.6229872517371529</v>
      </c>
      <c r="J66" s="29"/>
      <c r="K66" s="30"/>
      <c r="L66" s="31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1:23" s="17" customFormat="1" x14ac:dyDescent="0.25">
      <c r="A67" s="6">
        <v>257</v>
      </c>
      <c r="B67" s="7">
        <v>81500228</v>
      </c>
      <c r="C67" s="8">
        <v>47.7</v>
      </c>
      <c r="D67" s="121">
        <v>10.026</v>
      </c>
      <c r="E67" s="142">
        <v>10.795999999999999</v>
      </c>
      <c r="F67" s="71">
        <f t="shared" si="1"/>
        <v>0.76999999999999957</v>
      </c>
      <c r="G67" s="71"/>
      <c r="H67" s="72">
        <v>8.0724701651967976E-2</v>
      </c>
      <c r="I67" s="72">
        <f t="shared" si="0"/>
        <v>0.85072470165196756</v>
      </c>
      <c r="J67" s="29"/>
      <c r="K67" s="30"/>
      <c r="L67" s="31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1:23" s="17" customFormat="1" x14ac:dyDescent="0.25">
      <c r="A68" s="70">
        <v>258</v>
      </c>
      <c r="B68" s="27">
        <v>81500225</v>
      </c>
      <c r="C68" s="28">
        <v>51.6</v>
      </c>
      <c r="D68" s="122">
        <v>1.228</v>
      </c>
      <c r="E68" s="142">
        <v>1.3440000000000001</v>
      </c>
      <c r="F68" s="71">
        <f t="shared" si="1"/>
        <v>0.1160000000000001</v>
      </c>
      <c r="G68" s="72"/>
      <c r="H68" s="72">
        <v>8.7324834491437048E-2</v>
      </c>
      <c r="I68" s="72">
        <f t="shared" si="0"/>
        <v>0.20332483449143715</v>
      </c>
      <c r="J68" s="29"/>
      <c r="K68" s="30"/>
      <c r="L68" s="31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1:23" s="17" customFormat="1" x14ac:dyDescent="0.25">
      <c r="A69" s="6">
        <v>259</v>
      </c>
      <c r="B69" s="7">
        <v>81500229</v>
      </c>
      <c r="C69" s="8">
        <v>48.4</v>
      </c>
      <c r="D69" s="121">
        <v>4.5789999999999997</v>
      </c>
      <c r="E69" s="142">
        <v>5.367</v>
      </c>
      <c r="F69" s="71">
        <f t="shared" si="1"/>
        <v>0.78800000000000026</v>
      </c>
      <c r="G69" s="71"/>
      <c r="H69" s="72">
        <v>8.1909340879564987E-2</v>
      </c>
      <c r="I69" s="72">
        <f t="shared" si="0"/>
        <v>0.86990934087956528</v>
      </c>
      <c r="J69" s="29"/>
      <c r="K69" s="30"/>
      <c r="L69" s="31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 s="17" customFormat="1" x14ac:dyDescent="0.25">
      <c r="A70" s="6">
        <v>260</v>
      </c>
      <c r="B70" s="7">
        <v>81500231</v>
      </c>
      <c r="C70" s="8">
        <v>44.7</v>
      </c>
      <c r="D70" s="121">
        <v>10.087999999999999</v>
      </c>
      <c r="E70" s="142">
        <v>11.489000000000001</v>
      </c>
      <c r="F70" s="71">
        <f t="shared" si="1"/>
        <v>1.4010000000000016</v>
      </c>
      <c r="G70" s="71"/>
      <c r="H70" s="72">
        <v>7.5647676390837915E-2</v>
      </c>
      <c r="I70" s="72">
        <f t="shared" si="0"/>
        <v>1.4766476763908396</v>
      </c>
      <c r="J70" s="29"/>
      <c r="K70" s="30"/>
      <c r="L70" s="31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 spans="1:23" s="17" customFormat="1" x14ac:dyDescent="0.25">
      <c r="A71" s="6">
        <v>261</v>
      </c>
      <c r="B71" s="7">
        <v>81500272</v>
      </c>
      <c r="C71" s="8">
        <v>63.5</v>
      </c>
      <c r="D71" s="121">
        <v>5.7510000000000003</v>
      </c>
      <c r="E71" s="142">
        <v>6.5910000000000002</v>
      </c>
      <c r="F71" s="71">
        <f t="shared" si="1"/>
        <v>0.83999999999999986</v>
      </c>
      <c r="G71" s="71"/>
      <c r="H71" s="72">
        <v>0.10746370136058631</v>
      </c>
      <c r="I71" s="72">
        <f t="shared" si="0"/>
        <v>0.94746370136058622</v>
      </c>
      <c r="J71" s="29"/>
      <c r="K71" s="30"/>
      <c r="L71" s="31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1:23" s="17" customFormat="1" x14ac:dyDescent="0.25">
      <c r="A72" s="6">
        <v>262</v>
      </c>
      <c r="B72" s="7">
        <v>81500271</v>
      </c>
      <c r="C72" s="8">
        <v>36.5</v>
      </c>
      <c r="D72" s="121">
        <v>3.629</v>
      </c>
      <c r="E72" s="142">
        <v>4.274</v>
      </c>
      <c r="F72" s="71">
        <f t="shared" si="1"/>
        <v>0.64500000000000002</v>
      </c>
      <c r="G72" s="71"/>
      <c r="H72" s="72">
        <v>6.1770474010415743E-2</v>
      </c>
      <c r="I72" s="72">
        <f t="shared" si="0"/>
        <v>0.70677047401041571</v>
      </c>
      <c r="J72" s="29"/>
      <c r="K72" s="30"/>
      <c r="L72" s="31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 spans="1:23" s="17" customFormat="1" x14ac:dyDescent="0.25">
      <c r="A73" s="6">
        <v>263</v>
      </c>
      <c r="B73" s="7">
        <v>81500258</v>
      </c>
      <c r="C73" s="8">
        <v>63.8</v>
      </c>
      <c r="D73" s="121">
        <v>6.1340000000000003</v>
      </c>
      <c r="E73" s="142">
        <v>6.4859999999999998</v>
      </c>
      <c r="F73" s="71">
        <f t="shared" si="1"/>
        <v>0.35199999999999942</v>
      </c>
      <c r="G73" s="71"/>
      <c r="H73" s="72">
        <v>0.10797140388669929</v>
      </c>
      <c r="I73" s="72">
        <f t="shared" si="0"/>
        <v>0.45997140388669872</v>
      </c>
      <c r="J73" s="29"/>
      <c r="K73" s="30"/>
      <c r="L73" s="31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 spans="1:23" s="17" customFormat="1" x14ac:dyDescent="0.25">
      <c r="A74" s="6">
        <v>264</v>
      </c>
      <c r="B74" s="7">
        <v>81500257</v>
      </c>
      <c r="C74" s="8">
        <v>45.6</v>
      </c>
      <c r="D74" s="121">
        <v>12.973000000000001</v>
      </c>
      <c r="E74" s="142">
        <v>14.074</v>
      </c>
      <c r="F74" s="71">
        <f t="shared" si="1"/>
        <v>1.1009999999999991</v>
      </c>
      <c r="G74" s="71"/>
      <c r="H74" s="72">
        <v>7.7170783969176926E-2</v>
      </c>
      <c r="I74" s="72">
        <f t="shared" si="0"/>
        <v>1.178170783969176</v>
      </c>
      <c r="J74" s="29"/>
      <c r="K74" s="30"/>
      <c r="L74" s="31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 spans="1:23" s="17" customFormat="1" x14ac:dyDescent="0.25">
      <c r="A75" s="6">
        <v>265</v>
      </c>
      <c r="B75" s="7">
        <v>81500519</v>
      </c>
      <c r="C75" s="8">
        <v>53.2</v>
      </c>
      <c r="D75" s="121">
        <v>3.2890000000000001</v>
      </c>
      <c r="E75" s="142">
        <v>4.1500000000000004</v>
      </c>
      <c r="F75" s="71">
        <f t="shared" si="1"/>
        <v>0.86100000000000021</v>
      </c>
      <c r="G75" s="71"/>
      <c r="H75" s="72">
        <v>9.0032581297373085E-2</v>
      </c>
      <c r="I75" s="72">
        <f t="shared" si="0"/>
        <v>0.95103258129737334</v>
      </c>
      <c r="J75" s="29"/>
      <c r="K75" s="30"/>
      <c r="L75" s="31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1:23" s="17" customFormat="1" x14ac:dyDescent="0.25">
      <c r="A76" s="6">
        <v>266</v>
      </c>
      <c r="B76" s="7">
        <v>81500516</v>
      </c>
      <c r="C76" s="8">
        <v>42.9</v>
      </c>
      <c r="D76" s="121">
        <v>2.6619999999999999</v>
      </c>
      <c r="E76" s="142">
        <v>3.1469999999999998</v>
      </c>
      <c r="F76" s="71">
        <f t="shared" si="1"/>
        <v>0.48499999999999988</v>
      </c>
      <c r="G76" s="71"/>
      <c r="H76" s="72">
        <v>7.2601461234159878E-2</v>
      </c>
      <c r="I76" s="72">
        <f t="shared" si="0"/>
        <v>0.55760146123415977</v>
      </c>
      <c r="J76" s="29"/>
      <c r="K76" s="30"/>
      <c r="L76" s="31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 spans="1:23" s="17" customFormat="1" x14ac:dyDescent="0.25">
      <c r="A77" s="6">
        <v>267</v>
      </c>
      <c r="B77" s="7">
        <v>81500512</v>
      </c>
      <c r="C77" s="8">
        <v>77.2</v>
      </c>
      <c r="D77" s="121">
        <v>5.1559999999999997</v>
      </c>
      <c r="E77" s="142">
        <v>6.4630000000000001</v>
      </c>
      <c r="F77" s="71">
        <f t="shared" si="1"/>
        <v>1.3070000000000004</v>
      </c>
      <c r="G77" s="71"/>
      <c r="H77" s="72">
        <v>0.13064878338641359</v>
      </c>
      <c r="I77" s="72">
        <f t="shared" si="0"/>
        <v>1.437648783386414</v>
      </c>
      <c r="J77" s="29"/>
      <c r="K77" s="30"/>
      <c r="L77" s="31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1:23" s="17" customFormat="1" x14ac:dyDescent="0.25">
      <c r="A78" s="6">
        <v>268</v>
      </c>
      <c r="B78" s="7">
        <v>81500518</v>
      </c>
      <c r="C78" s="8">
        <v>77</v>
      </c>
      <c r="D78" s="121">
        <v>11.042</v>
      </c>
      <c r="E78" s="142">
        <v>12.346</v>
      </c>
      <c r="F78" s="71">
        <f t="shared" si="1"/>
        <v>1.3040000000000003</v>
      </c>
      <c r="G78" s="71"/>
      <c r="H78" s="72">
        <v>0.13031031503567159</v>
      </c>
      <c r="I78" s="72">
        <f t="shared" si="0"/>
        <v>1.4343103150356717</v>
      </c>
      <c r="J78" s="29"/>
      <c r="K78" s="30"/>
      <c r="L78" s="31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1:23" s="17" customFormat="1" x14ac:dyDescent="0.25">
      <c r="A79" s="6">
        <v>269</v>
      </c>
      <c r="B79" s="7">
        <v>81500517</v>
      </c>
      <c r="C79" s="8">
        <v>47.2</v>
      </c>
      <c r="D79" s="121">
        <v>5.7569999999999997</v>
      </c>
      <c r="E79" s="142">
        <v>6.1529999999999996</v>
      </c>
      <c r="F79" s="71">
        <f t="shared" si="1"/>
        <v>0.39599999999999991</v>
      </c>
      <c r="G79" s="71"/>
      <c r="H79" s="72">
        <v>7.9878530775112963E-2</v>
      </c>
      <c r="I79" s="72">
        <f t="shared" si="0"/>
        <v>0.47587853077511288</v>
      </c>
      <c r="J79" s="29"/>
      <c r="K79" s="30"/>
      <c r="L79" s="31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1:23" s="17" customFormat="1" x14ac:dyDescent="0.25">
      <c r="A80" s="6">
        <v>270</v>
      </c>
      <c r="B80" s="7">
        <v>81500514</v>
      </c>
      <c r="C80" s="8">
        <v>52.4</v>
      </c>
      <c r="D80" s="121">
        <v>5.609</v>
      </c>
      <c r="E80" s="142">
        <v>6.1760000000000002</v>
      </c>
      <c r="F80" s="71">
        <f t="shared" si="1"/>
        <v>0.56700000000000017</v>
      </c>
      <c r="G80" s="71"/>
      <c r="H80" s="72">
        <v>8.8678707894405073E-2</v>
      </c>
      <c r="I80" s="72">
        <f t="shared" ref="I80:I143" si="2">F80+G80+H80</f>
        <v>0.6556787078944053</v>
      </c>
      <c r="J80" s="29"/>
      <c r="K80" s="30"/>
      <c r="L80" s="31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1:23" s="17" customFormat="1" x14ac:dyDescent="0.25">
      <c r="A81" s="70">
        <v>271</v>
      </c>
      <c r="B81" s="27">
        <v>81500508</v>
      </c>
      <c r="C81" s="28">
        <v>48.2</v>
      </c>
      <c r="D81" s="122">
        <v>0.127</v>
      </c>
      <c r="E81" s="142">
        <v>0.28699999999999998</v>
      </c>
      <c r="F81" s="71">
        <f t="shared" ref="F81:F144" si="3">E81-D81</f>
        <v>0.15999999999999998</v>
      </c>
      <c r="G81" s="72"/>
      <c r="H81" s="72">
        <v>8.1570872528822988E-2</v>
      </c>
      <c r="I81" s="72">
        <f t="shared" si="2"/>
        <v>0.24157087252882298</v>
      </c>
      <c r="J81" s="29"/>
      <c r="K81" s="30"/>
      <c r="L81" s="31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1:23" s="17" customFormat="1" x14ac:dyDescent="0.25">
      <c r="A82" s="6">
        <v>272</v>
      </c>
      <c r="B82" s="7">
        <v>81500513</v>
      </c>
      <c r="C82" s="8">
        <v>44.6</v>
      </c>
      <c r="D82" s="121">
        <v>2.4860000000000002</v>
      </c>
      <c r="E82" s="142">
        <v>2.5939999999999999</v>
      </c>
      <c r="F82" s="71">
        <f t="shared" si="3"/>
        <v>0.10799999999999965</v>
      </c>
      <c r="G82" s="71"/>
      <c r="H82" s="72">
        <v>7.5478442215466915E-2</v>
      </c>
      <c r="I82" s="72">
        <f t="shared" si="2"/>
        <v>0.18347844221546655</v>
      </c>
      <c r="J82" s="29"/>
      <c r="K82" s="30"/>
      <c r="L82" s="31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3" s="17" customFormat="1" x14ac:dyDescent="0.25">
      <c r="A83" s="6">
        <v>273</v>
      </c>
      <c r="B83" s="7">
        <v>81500509</v>
      </c>
      <c r="C83" s="8">
        <v>63.7</v>
      </c>
      <c r="D83" s="121">
        <v>6.79</v>
      </c>
      <c r="E83" s="142">
        <v>7.7640000000000002</v>
      </c>
      <c r="F83" s="71">
        <f t="shared" si="3"/>
        <v>0.9740000000000002</v>
      </c>
      <c r="G83" s="71"/>
      <c r="H83" s="72">
        <v>0.10780216971132831</v>
      </c>
      <c r="I83" s="72">
        <f t="shared" si="2"/>
        <v>1.0818021697113285</v>
      </c>
      <c r="J83" s="29"/>
      <c r="K83" s="30"/>
      <c r="L83" s="31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1:23" s="17" customFormat="1" x14ac:dyDescent="0.25">
      <c r="A84" s="6">
        <v>274</v>
      </c>
      <c r="B84" s="7">
        <v>91557084</v>
      </c>
      <c r="C84" s="8">
        <v>36.4</v>
      </c>
      <c r="D84" s="121">
        <v>0.72</v>
      </c>
      <c r="E84" s="142">
        <v>1.089</v>
      </c>
      <c r="F84" s="71">
        <f t="shared" si="3"/>
        <v>0.36899999999999999</v>
      </c>
      <c r="G84" s="71"/>
      <c r="H84" s="72">
        <v>6.1601239835044744E-2</v>
      </c>
      <c r="I84" s="72">
        <f t="shared" si="2"/>
        <v>0.43060123983504472</v>
      </c>
      <c r="J84" s="29"/>
      <c r="K84" s="30"/>
      <c r="L84" s="31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1:23" s="17" customFormat="1" x14ac:dyDescent="0.25">
      <c r="A85" s="6">
        <v>275</v>
      </c>
      <c r="B85" s="7">
        <v>81500505</v>
      </c>
      <c r="C85" s="8">
        <v>64.2</v>
      </c>
      <c r="D85" s="121">
        <v>11.394</v>
      </c>
      <c r="E85" s="142">
        <v>12.303000000000001</v>
      </c>
      <c r="F85" s="71">
        <f t="shared" si="3"/>
        <v>0.9090000000000007</v>
      </c>
      <c r="G85" s="71"/>
      <c r="H85" s="72">
        <v>0.10864834058818332</v>
      </c>
      <c r="I85" s="72">
        <f t="shared" si="2"/>
        <v>1.017648340588184</v>
      </c>
      <c r="J85" s="29"/>
      <c r="K85" s="30"/>
      <c r="L85" s="31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:23" s="17" customFormat="1" x14ac:dyDescent="0.25">
      <c r="A86" s="6">
        <v>276</v>
      </c>
      <c r="B86" s="7">
        <v>81500515</v>
      </c>
      <c r="C86" s="8">
        <v>45.5</v>
      </c>
      <c r="D86" s="121">
        <v>8.5259999999999998</v>
      </c>
      <c r="E86" s="142">
        <v>9.1750000000000007</v>
      </c>
      <c r="F86" s="71">
        <f t="shared" si="3"/>
        <v>0.64900000000000091</v>
      </c>
      <c r="G86" s="71"/>
      <c r="H86" s="72">
        <v>7.700154979380594E-2</v>
      </c>
      <c r="I86" s="72">
        <f t="shared" si="2"/>
        <v>0.72600154979380682</v>
      </c>
      <c r="J86" s="29"/>
      <c r="K86" s="30"/>
      <c r="L86" s="31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1:23" s="17" customFormat="1" x14ac:dyDescent="0.25">
      <c r="A87" s="6">
        <v>277</v>
      </c>
      <c r="B87" s="7">
        <v>81500420</v>
      </c>
      <c r="C87" s="8">
        <v>52.7</v>
      </c>
      <c r="D87" s="121">
        <v>9.5050000000000008</v>
      </c>
      <c r="E87" s="142">
        <v>9.5310000000000006</v>
      </c>
      <c r="F87" s="71">
        <f t="shared" si="3"/>
        <v>2.5999999999999801E-2</v>
      </c>
      <c r="G87" s="71"/>
      <c r="H87" s="72">
        <v>8.9186410420518086E-2</v>
      </c>
      <c r="I87" s="72">
        <f t="shared" si="2"/>
        <v>0.11518641042051789</v>
      </c>
      <c r="J87" s="29"/>
      <c r="K87" s="30"/>
      <c r="L87" s="31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1:23" s="17" customFormat="1" x14ac:dyDescent="0.25">
      <c r="A88" s="6">
        <v>278</v>
      </c>
      <c r="B88" s="7">
        <v>81500510</v>
      </c>
      <c r="C88" s="8">
        <v>42.9</v>
      </c>
      <c r="D88" s="121">
        <v>8.6170000000000009</v>
      </c>
      <c r="E88" s="142">
        <v>9.6850000000000005</v>
      </c>
      <c r="F88" s="71">
        <f t="shared" si="3"/>
        <v>1.0679999999999996</v>
      </c>
      <c r="G88" s="71"/>
      <c r="H88" s="72">
        <v>7.2601461234159878E-2</v>
      </c>
      <c r="I88" s="72">
        <f t="shared" si="2"/>
        <v>1.1406014612341595</v>
      </c>
      <c r="J88" s="29"/>
      <c r="K88" s="30"/>
      <c r="L88" s="31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1:23" s="17" customFormat="1" x14ac:dyDescent="0.25">
      <c r="A89" s="6">
        <v>279</v>
      </c>
      <c r="B89" s="7">
        <v>81500511</v>
      </c>
      <c r="C89" s="8">
        <v>77</v>
      </c>
      <c r="D89" s="121">
        <v>23.463000000000001</v>
      </c>
      <c r="E89" s="142">
        <v>24.556000000000001</v>
      </c>
      <c r="F89" s="71">
        <f t="shared" si="3"/>
        <v>1.093</v>
      </c>
      <c r="G89" s="71"/>
      <c r="H89" s="72">
        <v>0.13031031503567159</v>
      </c>
      <c r="I89" s="72">
        <f t="shared" si="2"/>
        <v>1.2233103150356714</v>
      </c>
      <c r="J89" s="29"/>
      <c r="K89" s="30"/>
      <c r="L89" s="31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1:23" s="17" customFormat="1" x14ac:dyDescent="0.25">
      <c r="A90" s="6">
        <v>280</v>
      </c>
      <c r="B90" s="7">
        <v>81500504</v>
      </c>
      <c r="C90" s="8">
        <v>76.900000000000006</v>
      </c>
      <c r="D90" s="121">
        <v>14.25</v>
      </c>
      <c r="E90" s="142">
        <v>15.532</v>
      </c>
      <c r="F90" s="71">
        <f t="shared" si="3"/>
        <v>1.282</v>
      </c>
      <c r="G90" s="71"/>
      <c r="H90" s="72">
        <v>0.13014108086030057</v>
      </c>
      <c r="I90" s="72">
        <f t="shared" si="2"/>
        <v>1.4121410808603005</v>
      </c>
      <c r="J90" s="29"/>
      <c r="K90" s="30"/>
      <c r="L90" s="31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:23" s="17" customFormat="1" x14ac:dyDescent="0.25">
      <c r="A91" s="6">
        <v>281</v>
      </c>
      <c r="B91" s="7">
        <v>81500507</v>
      </c>
      <c r="C91" s="8">
        <v>46.7</v>
      </c>
      <c r="D91" s="121">
        <v>7.5110000000000001</v>
      </c>
      <c r="E91" s="142">
        <v>8.2720000000000002</v>
      </c>
      <c r="F91" s="71">
        <f t="shared" si="3"/>
        <v>0.76100000000000012</v>
      </c>
      <c r="G91" s="71"/>
      <c r="H91" s="72">
        <v>7.9032359898257964E-2</v>
      </c>
      <c r="I91" s="72">
        <f t="shared" si="2"/>
        <v>0.84003235989825809</v>
      </c>
      <c r="J91" s="29"/>
      <c r="K91" s="30"/>
      <c r="L91" s="31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1:23" s="17" customFormat="1" x14ac:dyDescent="0.25">
      <c r="A92" s="6">
        <v>282</v>
      </c>
      <c r="B92" s="7">
        <v>81500414</v>
      </c>
      <c r="C92" s="8">
        <v>52.2</v>
      </c>
      <c r="D92" s="121">
        <v>9.4830000000000005</v>
      </c>
      <c r="E92" s="142">
        <v>10.377000000000001</v>
      </c>
      <c r="F92" s="71">
        <f t="shared" si="3"/>
        <v>0.89400000000000013</v>
      </c>
      <c r="G92" s="71"/>
      <c r="H92" s="72">
        <v>8.8340239543663074E-2</v>
      </c>
      <c r="I92" s="72">
        <f t="shared" si="2"/>
        <v>0.98234023954366323</v>
      </c>
      <c r="J92" s="29"/>
      <c r="K92" s="30"/>
      <c r="L92" s="31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1:23" s="17" customFormat="1" x14ac:dyDescent="0.25">
      <c r="A93" s="6">
        <v>283</v>
      </c>
      <c r="B93" s="7">
        <v>81500415</v>
      </c>
      <c r="C93" s="8">
        <v>48.3</v>
      </c>
      <c r="D93" s="121">
        <v>10.244999999999999</v>
      </c>
      <c r="E93" s="142">
        <v>11.116</v>
      </c>
      <c r="F93" s="71">
        <f t="shared" si="3"/>
        <v>0.87100000000000044</v>
      </c>
      <c r="G93" s="71"/>
      <c r="H93" s="72">
        <v>8.1740106704193988E-2</v>
      </c>
      <c r="I93" s="72">
        <f t="shared" si="2"/>
        <v>0.9527401067041944</v>
      </c>
      <c r="J93" s="29"/>
      <c r="K93" s="30"/>
      <c r="L93" s="31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:23" s="17" customFormat="1" x14ac:dyDescent="0.25">
      <c r="A94" s="6">
        <v>284</v>
      </c>
      <c r="B94" s="1">
        <v>81500422</v>
      </c>
      <c r="C94" s="2">
        <v>44.6</v>
      </c>
      <c r="D94" s="121">
        <v>7.7809999999999997</v>
      </c>
      <c r="E94" s="142">
        <v>8.3109999999999999</v>
      </c>
      <c r="F94" s="71">
        <f t="shared" si="3"/>
        <v>0.53000000000000025</v>
      </c>
      <c r="G94" s="71"/>
      <c r="H94" s="72">
        <v>7.5478442215466915E-2</v>
      </c>
      <c r="I94" s="72">
        <f t="shared" si="2"/>
        <v>0.60547844221546721</v>
      </c>
      <c r="J94" s="29"/>
      <c r="K94" s="30"/>
      <c r="L94" s="31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1:23" s="17" customFormat="1" x14ac:dyDescent="0.25">
      <c r="A95" s="6">
        <v>285</v>
      </c>
      <c r="B95" s="1">
        <v>81500419</v>
      </c>
      <c r="C95" s="2">
        <v>63.6</v>
      </c>
      <c r="D95" s="121">
        <v>8.1150000000000002</v>
      </c>
      <c r="E95" s="142">
        <v>8.952</v>
      </c>
      <c r="F95" s="71">
        <f t="shared" si="3"/>
        <v>0.83699999999999974</v>
      </c>
      <c r="G95" s="71"/>
      <c r="H95" s="72">
        <v>0.10763293553595729</v>
      </c>
      <c r="I95" s="72">
        <f t="shared" si="2"/>
        <v>0.94463293553595706</v>
      </c>
      <c r="J95" s="29"/>
      <c r="K95" s="30"/>
      <c r="L95" s="31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:23" s="17" customFormat="1" x14ac:dyDescent="0.25">
      <c r="A96" s="6">
        <v>286</v>
      </c>
      <c r="B96" s="1">
        <v>81500411</v>
      </c>
      <c r="C96" s="2">
        <v>35.799999999999997</v>
      </c>
      <c r="D96" s="121">
        <v>6.1669999999999998</v>
      </c>
      <c r="E96" s="142">
        <v>7.1820000000000004</v>
      </c>
      <c r="F96" s="71">
        <f t="shared" si="3"/>
        <v>1.0150000000000006</v>
      </c>
      <c r="G96" s="71"/>
      <c r="H96" s="72">
        <v>6.0585834782818725E-2</v>
      </c>
      <c r="I96" s="72">
        <f t="shared" si="2"/>
        <v>1.0755858347828193</v>
      </c>
      <c r="J96" s="29"/>
      <c r="K96" s="30"/>
      <c r="L96" s="31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:23" s="17" customFormat="1" x14ac:dyDescent="0.25">
      <c r="A97" s="6">
        <v>287</v>
      </c>
      <c r="B97" s="1">
        <v>81500409</v>
      </c>
      <c r="C97" s="2">
        <v>64.3</v>
      </c>
      <c r="D97" s="121">
        <v>4.4660000000000002</v>
      </c>
      <c r="E97" s="142">
        <v>5.4820000000000002</v>
      </c>
      <c r="F97" s="71">
        <f t="shared" si="3"/>
        <v>1.016</v>
      </c>
      <c r="G97" s="71"/>
      <c r="H97" s="72">
        <v>0.10881757476355432</v>
      </c>
      <c r="I97" s="72">
        <f t="shared" si="2"/>
        <v>1.1248175747635543</v>
      </c>
      <c r="J97" s="29"/>
      <c r="K97" s="30"/>
      <c r="L97" s="31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:23" s="17" customFormat="1" x14ac:dyDescent="0.25">
      <c r="A98" s="6">
        <v>288</v>
      </c>
      <c r="B98" s="1">
        <v>81500423</v>
      </c>
      <c r="C98" s="2">
        <v>45.4</v>
      </c>
      <c r="D98" s="121">
        <v>7.694</v>
      </c>
      <c r="E98" s="142">
        <v>8.1069999999999993</v>
      </c>
      <c r="F98" s="71">
        <f t="shared" si="3"/>
        <v>0.41299999999999937</v>
      </c>
      <c r="G98" s="71"/>
      <c r="H98" s="72">
        <v>7.6832315618434927E-2</v>
      </c>
      <c r="I98" s="72">
        <f t="shared" si="2"/>
        <v>0.48983231561843432</v>
      </c>
      <c r="J98" s="29"/>
      <c r="K98" s="30"/>
      <c r="L98" s="31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:23" s="17" customFormat="1" x14ac:dyDescent="0.25">
      <c r="A99" s="6">
        <v>289</v>
      </c>
      <c r="B99" s="1">
        <v>81500528</v>
      </c>
      <c r="C99" s="2">
        <v>52.9</v>
      </c>
      <c r="D99" s="121">
        <v>2.0499999999999998</v>
      </c>
      <c r="E99" s="142">
        <v>2.5760000000000001</v>
      </c>
      <c r="F99" s="71">
        <f t="shared" si="3"/>
        <v>0.52600000000000025</v>
      </c>
      <c r="G99" s="71"/>
      <c r="H99" s="72">
        <v>8.9524878771260086E-2</v>
      </c>
      <c r="I99" s="72">
        <f t="shared" si="2"/>
        <v>0.61552487877126039</v>
      </c>
      <c r="J99" s="29"/>
      <c r="K99" s="30"/>
      <c r="L99" s="31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:23" s="17" customFormat="1" x14ac:dyDescent="0.25">
      <c r="A100" s="6">
        <v>290</v>
      </c>
      <c r="B100" s="1">
        <v>81500416</v>
      </c>
      <c r="C100" s="2">
        <v>43</v>
      </c>
      <c r="D100" s="121">
        <v>3.8130000000000002</v>
      </c>
      <c r="E100" s="142">
        <v>4.5759999999999996</v>
      </c>
      <c r="F100" s="71">
        <f t="shared" si="3"/>
        <v>0.76299999999999946</v>
      </c>
      <c r="G100" s="71"/>
      <c r="H100" s="72">
        <v>7.2770695409530878E-2</v>
      </c>
      <c r="I100" s="72">
        <f t="shared" si="2"/>
        <v>0.83577069540953031</v>
      </c>
      <c r="J100" s="29"/>
      <c r="K100" s="30"/>
      <c r="L100" s="31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:23" s="17" customFormat="1" x14ac:dyDescent="0.25">
      <c r="A101" s="6">
        <v>291</v>
      </c>
      <c r="B101" s="1">
        <v>81500421</v>
      </c>
      <c r="C101" s="2">
        <v>76.7</v>
      </c>
      <c r="D101" s="121">
        <v>4.1479999999999997</v>
      </c>
      <c r="E101" s="142">
        <v>4.6539999999999999</v>
      </c>
      <c r="F101" s="71">
        <f t="shared" si="3"/>
        <v>0.50600000000000023</v>
      </c>
      <c r="G101" s="71"/>
      <c r="H101" s="72">
        <v>0.12980261250955857</v>
      </c>
      <c r="I101" s="72">
        <f t="shared" si="2"/>
        <v>0.63580261250955883</v>
      </c>
      <c r="J101" s="29"/>
      <c r="K101" s="30"/>
      <c r="L101" s="31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:23" s="17" customFormat="1" x14ac:dyDescent="0.25">
      <c r="A102" s="6">
        <v>292</v>
      </c>
      <c r="B102" s="1">
        <v>81500413</v>
      </c>
      <c r="C102" s="2">
        <v>77.900000000000006</v>
      </c>
      <c r="D102" s="121">
        <v>16.151</v>
      </c>
      <c r="E102" s="142">
        <v>17.497</v>
      </c>
      <c r="F102" s="71">
        <f t="shared" si="3"/>
        <v>1.3460000000000001</v>
      </c>
      <c r="G102" s="71"/>
      <c r="H102" s="72">
        <v>0.1318334226140106</v>
      </c>
      <c r="I102" s="72">
        <f t="shared" si="2"/>
        <v>1.4778334226140106</v>
      </c>
      <c r="J102" s="29"/>
      <c r="K102" s="30"/>
      <c r="L102" s="31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:23" s="17" customFormat="1" x14ac:dyDescent="0.25">
      <c r="A103" s="74">
        <v>293</v>
      </c>
      <c r="B103" s="78">
        <v>81500418</v>
      </c>
      <c r="C103" s="79">
        <v>47</v>
      </c>
      <c r="D103" s="128">
        <v>0</v>
      </c>
      <c r="E103" s="144">
        <v>0</v>
      </c>
      <c r="F103" s="77">
        <f t="shared" si="3"/>
        <v>0</v>
      </c>
      <c r="G103" s="77">
        <v>1.2085714285714286</v>
      </c>
      <c r="H103" s="145"/>
      <c r="I103" s="145">
        <f t="shared" si="2"/>
        <v>1.2085714285714286</v>
      </c>
      <c r="J103" s="29"/>
      <c r="K103" s="30"/>
      <c r="L103" s="31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:23" s="17" customFormat="1" x14ac:dyDescent="0.25">
      <c r="A104" s="70">
        <v>294</v>
      </c>
      <c r="B104" s="80">
        <v>81500533</v>
      </c>
      <c r="C104" s="81">
        <v>52</v>
      </c>
      <c r="D104" s="121">
        <v>1.583</v>
      </c>
      <c r="E104" s="142">
        <v>1.7669999999999999</v>
      </c>
      <c r="F104" s="71">
        <f t="shared" si="3"/>
        <v>0.18399999999999994</v>
      </c>
      <c r="G104" s="71"/>
      <c r="H104" s="72">
        <v>8.8001771192921061E-2</v>
      </c>
      <c r="I104" s="72">
        <f t="shared" si="2"/>
        <v>0.27200177119292102</v>
      </c>
      <c r="J104" s="29"/>
      <c r="K104" s="30"/>
      <c r="L104" s="31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:23" s="17" customFormat="1" x14ac:dyDescent="0.25">
      <c r="A105" s="70">
        <v>295</v>
      </c>
      <c r="B105" s="80">
        <v>81500532</v>
      </c>
      <c r="C105" s="81">
        <v>48.1</v>
      </c>
      <c r="D105" s="121">
        <v>1.2110000000000001</v>
      </c>
      <c r="E105" s="142">
        <v>1.627</v>
      </c>
      <c r="F105" s="71">
        <f t="shared" si="3"/>
        <v>0.41599999999999993</v>
      </c>
      <c r="G105" s="71"/>
      <c r="H105" s="72">
        <v>8.1401638353451988E-2</v>
      </c>
      <c r="I105" s="72">
        <f t="shared" si="2"/>
        <v>0.49740163835345191</v>
      </c>
      <c r="J105" s="29"/>
      <c r="K105" s="30"/>
      <c r="L105" s="106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:23" s="17" customFormat="1" x14ac:dyDescent="0.25">
      <c r="A106" s="70">
        <v>296</v>
      </c>
      <c r="B106" s="80">
        <v>81500529</v>
      </c>
      <c r="C106" s="81">
        <v>44.7</v>
      </c>
      <c r="D106" s="121">
        <v>11.657</v>
      </c>
      <c r="E106" s="142">
        <v>12.46</v>
      </c>
      <c r="F106" s="71">
        <f t="shared" si="3"/>
        <v>0.80300000000000082</v>
      </c>
      <c r="G106" s="71"/>
      <c r="H106" s="72">
        <v>7.5647676390837915E-2</v>
      </c>
      <c r="I106" s="72">
        <f t="shared" si="2"/>
        <v>0.87864767639083874</v>
      </c>
      <c r="J106" s="29"/>
      <c r="K106" s="30"/>
      <c r="L106" s="31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 s="17" customFormat="1" x14ac:dyDescent="0.25">
      <c r="A107" s="6">
        <v>297</v>
      </c>
      <c r="B107" s="1">
        <v>81500410</v>
      </c>
      <c r="C107" s="2">
        <v>63.6</v>
      </c>
      <c r="D107" s="121">
        <v>5.4489999999999998</v>
      </c>
      <c r="E107" s="142">
        <v>6.101</v>
      </c>
      <c r="F107" s="71">
        <f t="shared" si="3"/>
        <v>0.65200000000000014</v>
      </c>
      <c r="G107" s="71"/>
      <c r="H107" s="72">
        <v>0.10763293553595729</v>
      </c>
      <c r="I107" s="72">
        <f t="shared" si="2"/>
        <v>0.75963293553595745</v>
      </c>
      <c r="J107" s="29"/>
      <c r="K107" s="30"/>
      <c r="L107" s="31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:23" s="17" customFormat="1" x14ac:dyDescent="0.25">
      <c r="A108" s="70">
        <v>298</v>
      </c>
      <c r="B108" s="80">
        <v>81500412</v>
      </c>
      <c r="C108" s="81">
        <v>36.4</v>
      </c>
      <c r="D108" s="122">
        <v>0.76300000000000001</v>
      </c>
      <c r="E108" s="143">
        <v>1.135</v>
      </c>
      <c r="F108" s="71">
        <f t="shared" si="3"/>
        <v>0.372</v>
      </c>
      <c r="G108" s="71"/>
      <c r="H108" s="72">
        <v>6.1601239835044744E-2</v>
      </c>
      <c r="I108" s="72">
        <f>F108+G108+H108</f>
        <v>0.43360123983504473</v>
      </c>
      <c r="J108" s="29"/>
      <c r="K108" s="30"/>
      <c r="L108" s="114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:23" s="17" customFormat="1" x14ac:dyDescent="0.25">
      <c r="A109" s="70">
        <v>299</v>
      </c>
      <c r="B109" s="80">
        <v>81500417</v>
      </c>
      <c r="C109" s="81">
        <v>64.3</v>
      </c>
      <c r="D109" s="122">
        <v>14.161</v>
      </c>
      <c r="E109" s="143">
        <v>15.343999999999999</v>
      </c>
      <c r="F109" s="71">
        <f t="shared" si="3"/>
        <v>1.1829999999999998</v>
      </c>
      <c r="G109" s="71"/>
      <c r="H109" s="72">
        <v>0.10881757476355432</v>
      </c>
      <c r="I109" s="72">
        <f t="shared" si="2"/>
        <v>1.2918175747635541</v>
      </c>
      <c r="J109" s="29"/>
      <c r="K109" s="30"/>
      <c r="L109" s="31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:23" s="17" customFormat="1" x14ac:dyDescent="0.25">
      <c r="A110" s="6">
        <v>300</v>
      </c>
      <c r="B110" s="1">
        <v>81500408</v>
      </c>
      <c r="C110" s="2">
        <v>45.6</v>
      </c>
      <c r="D110" s="121">
        <v>3.1059999999999999</v>
      </c>
      <c r="E110" s="142">
        <v>3.87</v>
      </c>
      <c r="F110" s="71">
        <f t="shared" si="3"/>
        <v>0.76400000000000023</v>
      </c>
      <c r="G110" s="71"/>
      <c r="H110" s="72">
        <v>7.7170783969176926E-2</v>
      </c>
      <c r="I110" s="72">
        <f t="shared" si="2"/>
        <v>0.8411707839691771</v>
      </c>
      <c r="J110" s="29"/>
      <c r="K110" s="30"/>
      <c r="L110" s="31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:23" s="17" customFormat="1" x14ac:dyDescent="0.25">
      <c r="A111" s="6">
        <v>301</v>
      </c>
      <c r="B111" s="1">
        <v>81500535</v>
      </c>
      <c r="C111" s="2">
        <v>53.1</v>
      </c>
      <c r="D111" s="121">
        <v>14.193</v>
      </c>
      <c r="E111" s="142">
        <v>15.379</v>
      </c>
      <c r="F111" s="71">
        <f t="shared" si="3"/>
        <v>1.1859999999999999</v>
      </c>
      <c r="G111" s="71"/>
      <c r="H111" s="72">
        <v>8.9863347122002099E-2</v>
      </c>
      <c r="I111" s="72">
        <f t="shared" si="2"/>
        <v>1.275863347122002</v>
      </c>
      <c r="J111" s="29"/>
      <c r="K111" s="30"/>
      <c r="L111" s="31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:23" s="17" customFormat="1" x14ac:dyDescent="0.25">
      <c r="A112" s="6">
        <v>302</v>
      </c>
      <c r="B112" s="7">
        <v>81500448</v>
      </c>
      <c r="C112" s="8">
        <v>42.9</v>
      </c>
      <c r="D112" s="121">
        <v>10.324999999999999</v>
      </c>
      <c r="E112" s="142">
        <v>11.002000000000001</v>
      </c>
      <c r="F112" s="71">
        <f t="shared" si="3"/>
        <v>0.67700000000000138</v>
      </c>
      <c r="G112" s="71"/>
      <c r="H112" s="72">
        <v>7.2601461234159878E-2</v>
      </c>
      <c r="I112" s="72">
        <f t="shared" si="2"/>
        <v>0.74960146123416127</v>
      </c>
      <c r="J112" s="29"/>
      <c r="K112" s="30"/>
      <c r="L112" s="31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1:23" s="17" customFormat="1" x14ac:dyDescent="0.25">
      <c r="A113" s="6">
        <v>303</v>
      </c>
      <c r="B113" s="7">
        <v>81500451</v>
      </c>
      <c r="C113" s="8">
        <v>76.900000000000006</v>
      </c>
      <c r="D113" s="121">
        <v>2.2229999999999999</v>
      </c>
      <c r="E113" s="142">
        <v>2.984</v>
      </c>
      <c r="F113" s="71">
        <f t="shared" si="3"/>
        <v>0.76100000000000012</v>
      </c>
      <c r="G113" s="71"/>
      <c r="H113" s="72">
        <v>0.13014108086030057</v>
      </c>
      <c r="I113" s="72">
        <f t="shared" si="2"/>
        <v>0.89114108086030064</v>
      </c>
      <c r="J113" s="29"/>
      <c r="K113" s="30"/>
      <c r="L113" s="31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1:23" s="17" customFormat="1" x14ac:dyDescent="0.25">
      <c r="A114" s="6">
        <v>304</v>
      </c>
      <c r="B114" s="10">
        <v>81500449</v>
      </c>
      <c r="C114" s="8">
        <v>77.400000000000006</v>
      </c>
      <c r="D114" s="121">
        <v>5.1760000000000002</v>
      </c>
      <c r="E114" s="142">
        <v>5.8630000000000004</v>
      </c>
      <c r="F114" s="71">
        <f t="shared" si="3"/>
        <v>0.68700000000000028</v>
      </c>
      <c r="G114" s="71"/>
      <c r="H114" s="72">
        <v>0.13098725173715559</v>
      </c>
      <c r="I114" s="72">
        <f t="shared" si="2"/>
        <v>0.81798725173715581</v>
      </c>
      <c r="J114" s="29"/>
      <c r="K114" s="30"/>
      <c r="L114" s="31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:23" s="17" customFormat="1" x14ac:dyDescent="0.25">
      <c r="A115" s="74">
        <v>305</v>
      </c>
      <c r="B115" s="75">
        <v>81500452</v>
      </c>
      <c r="C115" s="76">
        <v>47.1</v>
      </c>
      <c r="D115" s="129">
        <v>1.2999999999999999E-2</v>
      </c>
      <c r="E115" s="144">
        <v>1.2999999999999999E-2</v>
      </c>
      <c r="F115" s="77">
        <f t="shared" si="3"/>
        <v>0</v>
      </c>
      <c r="G115" s="77">
        <v>1.2111428571428571</v>
      </c>
      <c r="H115" s="145"/>
      <c r="I115" s="145">
        <f t="shared" si="2"/>
        <v>1.2111428571428571</v>
      </c>
      <c r="J115" s="29"/>
      <c r="K115" s="30"/>
      <c r="L115" s="31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1:23" s="17" customFormat="1" x14ac:dyDescent="0.25">
      <c r="A116" s="74">
        <v>306</v>
      </c>
      <c r="B116" s="75">
        <v>81500534</v>
      </c>
      <c r="C116" s="76">
        <v>52.1</v>
      </c>
      <c r="D116" s="129">
        <v>4.4999999999999998E-2</v>
      </c>
      <c r="E116" s="144">
        <v>4.4999999999999998E-2</v>
      </c>
      <c r="F116" s="77">
        <f t="shared" si="3"/>
        <v>0</v>
      </c>
      <c r="G116" s="77">
        <v>1.3397142857142856</v>
      </c>
      <c r="H116" s="145"/>
      <c r="I116" s="145">
        <f t="shared" si="2"/>
        <v>1.3397142857142856</v>
      </c>
      <c r="J116" s="29"/>
      <c r="K116" s="30"/>
      <c r="L116" s="31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1:23" s="17" customFormat="1" x14ac:dyDescent="0.25">
      <c r="A117" s="6">
        <v>307</v>
      </c>
      <c r="B117" s="7">
        <v>81500539</v>
      </c>
      <c r="C117" s="8">
        <v>48.3</v>
      </c>
      <c r="D117" s="121">
        <v>8.7560000000000002</v>
      </c>
      <c r="E117" s="142">
        <v>9.4960000000000004</v>
      </c>
      <c r="F117" s="71">
        <f t="shared" si="3"/>
        <v>0.74000000000000021</v>
      </c>
      <c r="G117" s="71"/>
      <c r="H117" s="72">
        <v>8.1740106704193988E-2</v>
      </c>
      <c r="I117" s="72">
        <f t="shared" si="2"/>
        <v>0.82174010670419417</v>
      </c>
      <c r="J117" s="29"/>
      <c r="K117" s="30"/>
      <c r="L117" s="31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1:23" s="17" customFormat="1" x14ac:dyDescent="0.25">
      <c r="A118" s="6">
        <v>308</v>
      </c>
      <c r="B118" s="7">
        <v>81500530</v>
      </c>
      <c r="C118" s="8">
        <v>44.8</v>
      </c>
      <c r="D118" s="121">
        <v>2.4390000000000001</v>
      </c>
      <c r="E118" s="142">
        <v>3.7090000000000001</v>
      </c>
      <c r="F118" s="71">
        <f t="shared" si="3"/>
        <v>1.27</v>
      </c>
      <c r="G118" s="71"/>
      <c r="H118" s="72">
        <v>7.5816910566208914E-2</v>
      </c>
      <c r="I118" s="72">
        <f t="shared" si="2"/>
        <v>1.345816910566209</v>
      </c>
      <c r="J118" s="29"/>
      <c r="K118" s="30"/>
      <c r="L118" s="31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1:23" s="17" customFormat="1" x14ac:dyDescent="0.25">
      <c r="A119" s="6">
        <v>309</v>
      </c>
      <c r="B119" s="7">
        <v>81500288</v>
      </c>
      <c r="C119" s="8">
        <v>64</v>
      </c>
      <c r="D119" s="121">
        <v>12.013</v>
      </c>
      <c r="E119" s="142">
        <v>13.170999999999999</v>
      </c>
      <c r="F119" s="71">
        <f t="shared" si="3"/>
        <v>1.1579999999999995</v>
      </c>
      <c r="G119" s="71"/>
      <c r="H119" s="72">
        <v>0.1083098722374413</v>
      </c>
      <c r="I119" s="72">
        <f t="shared" si="2"/>
        <v>1.2663098722374408</v>
      </c>
      <c r="J119" s="29"/>
      <c r="K119" s="30"/>
      <c r="L119" s="31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1:23" s="17" customFormat="1" x14ac:dyDescent="0.25">
      <c r="A120" s="74">
        <v>310</v>
      </c>
      <c r="B120" s="75">
        <v>81500537</v>
      </c>
      <c r="C120" s="76">
        <v>36.299999999999997</v>
      </c>
      <c r="D120" s="77">
        <v>0</v>
      </c>
      <c r="E120" s="144">
        <v>0</v>
      </c>
      <c r="F120" s="77">
        <f t="shared" si="3"/>
        <v>0</v>
      </c>
      <c r="G120" s="77">
        <v>0.93342857142857139</v>
      </c>
      <c r="H120" s="145"/>
      <c r="I120" s="145">
        <f t="shared" si="2"/>
        <v>0.93342857142857139</v>
      </c>
      <c r="J120" s="29"/>
      <c r="K120" s="30"/>
      <c r="L120" s="31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1:23" s="17" customFormat="1" x14ac:dyDescent="0.25">
      <c r="A121" s="6">
        <v>311</v>
      </c>
      <c r="B121" s="7">
        <v>81500538</v>
      </c>
      <c r="C121" s="8">
        <v>64.099999999999994</v>
      </c>
      <c r="D121" s="121">
        <v>19.13</v>
      </c>
      <c r="E121" s="142">
        <v>20.515999999999998</v>
      </c>
      <c r="F121" s="71">
        <f t="shared" si="3"/>
        <v>1.3859999999999992</v>
      </c>
      <c r="G121" s="71"/>
      <c r="H121" s="72">
        <v>0.1084791064128123</v>
      </c>
      <c r="I121" s="72">
        <f t="shared" si="2"/>
        <v>1.4944791064128116</v>
      </c>
      <c r="J121" s="29"/>
      <c r="K121" s="30"/>
      <c r="L121" s="31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1:23" s="17" customFormat="1" x14ac:dyDescent="0.25">
      <c r="A122" s="6">
        <v>312</v>
      </c>
      <c r="B122" s="7">
        <v>81500540</v>
      </c>
      <c r="C122" s="8">
        <v>45.7</v>
      </c>
      <c r="D122" s="121">
        <v>5.74</v>
      </c>
      <c r="E122" s="142">
        <v>6.2149999999999999</v>
      </c>
      <c r="F122" s="71">
        <f t="shared" si="3"/>
        <v>0.47499999999999964</v>
      </c>
      <c r="G122" s="71"/>
      <c r="H122" s="72">
        <v>7.7340018144547953E-2</v>
      </c>
      <c r="I122" s="72">
        <f t="shared" si="2"/>
        <v>0.55234001814454758</v>
      </c>
      <c r="J122" s="29"/>
      <c r="K122" s="30"/>
      <c r="L122" s="31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1:23" s="17" customFormat="1" x14ac:dyDescent="0.25">
      <c r="A123" s="6">
        <v>313</v>
      </c>
      <c r="B123" s="7">
        <v>81500285</v>
      </c>
      <c r="C123" s="8">
        <v>53.3</v>
      </c>
      <c r="D123" s="121">
        <v>10.228</v>
      </c>
      <c r="E123" s="142">
        <v>10.831</v>
      </c>
      <c r="F123" s="71">
        <f>E123-D123</f>
        <v>0.60299999999999976</v>
      </c>
      <c r="G123" s="71"/>
      <c r="H123" s="72">
        <v>9.0201815472744085E-2</v>
      </c>
      <c r="I123" s="72">
        <f t="shared" si="2"/>
        <v>0.69320181547274384</v>
      </c>
      <c r="J123" s="57"/>
      <c r="K123" s="30"/>
      <c r="L123" s="31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1:23" s="17" customFormat="1" x14ac:dyDescent="0.25">
      <c r="A124" s="6">
        <v>314</v>
      </c>
      <c r="B124" s="7">
        <v>81500527</v>
      </c>
      <c r="C124" s="8">
        <v>42.8</v>
      </c>
      <c r="D124" s="121">
        <v>6.8289999999999997</v>
      </c>
      <c r="E124" s="142">
        <v>7.173</v>
      </c>
      <c r="F124" s="71">
        <f t="shared" si="3"/>
        <v>0.34400000000000031</v>
      </c>
      <c r="G124" s="71"/>
      <c r="H124" s="72">
        <v>7.2432227058788864E-2</v>
      </c>
      <c r="I124" s="72">
        <f t="shared" si="2"/>
        <v>0.41643222705878918</v>
      </c>
      <c r="J124" s="29"/>
      <c r="K124" s="30"/>
      <c r="L124" s="31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1:23" s="17" customFormat="1" x14ac:dyDescent="0.25">
      <c r="A125" s="6">
        <v>315</v>
      </c>
      <c r="B125" s="7">
        <v>81500522</v>
      </c>
      <c r="C125" s="8">
        <v>76.8</v>
      </c>
      <c r="D125" s="121">
        <v>16.253</v>
      </c>
      <c r="E125" s="142">
        <v>17.706</v>
      </c>
      <c r="F125" s="71">
        <f t="shared" si="3"/>
        <v>1.4529999999999994</v>
      </c>
      <c r="G125" s="71"/>
      <c r="H125" s="72">
        <v>0.12997184668492956</v>
      </c>
      <c r="I125" s="72">
        <f t="shared" si="2"/>
        <v>1.582971846684929</v>
      </c>
      <c r="J125" s="29"/>
      <c r="K125" s="30"/>
      <c r="L125" s="31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1:23" s="17" customFormat="1" x14ac:dyDescent="0.25">
      <c r="A126" s="6">
        <v>316</v>
      </c>
      <c r="B126" s="7">
        <v>81500521</v>
      </c>
      <c r="C126" s="8">
        <v>77.5</v>
      </c>
      <c r="D126" s="121">
        <v>13.217000000000001</v>
      </c>
      <c r="E126" s="142">
        <v>13.805999999999999</v>
      </c>
      <c r="F126" s="71">
        <f t="shared" si="3"/>
        <v>0.58899999999999864</v>
      </c>
      <c r="G126" s="71"/>
      <c r="H126" s="72">
        <v>0.1311564859125266</v>
      </c>
      <c r="I126" s="72">
        <f t="shared" si="2"/>
        <v>0.72015648591252523</v>
      </c>
      <c r="J126" s="29"/>
      <c r="K126" s="30"/>
      <c r="L126" s="31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1:23" s="17" customFormat="1" x14ac:dyDescent="0.25">
      <c r="A127" s="6">
        <v>317</v>
      </c>
      <c r="B127" s="7">
        <v>81500526</v>
      </c>
      <c r="C127" s="8">
        <v>47.1</v>
      </c>
      <c r="D127" s="121">
        <v>5.3460000000000001</v>
      </c>
      <c r="E127" s="142">
        <v>5.835</v>
      </c>
      <c r="F127" s="71">
        <f t="shared" si="3"/>
        <v>0.48899999999999988</v>
      </c>
      <c r="G127" s="71"/>
      <c r="H127" s="72">
        <v>7.9709296599741977E-2</v>
      </c>
      <c r="I127" s="72">
        <f t="shared" si="2"/>
        <v>0.5687092965997419</v>
      </c>
      <c r="J127" s="29"/>
      <c r="K127" s="30"/>
      <c r="L127" s="31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1:23" s="17" customFormat="1" x14ac:dyDescent="0.25">
      <c r="A128" s="6">
        <v>318</v>
      </c>
      <c r="B128" s="7">
        <v>81500286</v>
      </c>
      <c r="C128" s="8">
        <v>52.1</v>
      </c>
      <c r="D128" s="121">
        <v>8.1479999999999997</v>
      </c>
      <c r="E128" s="142">
        <v>8.6379999999999999</v>
      </c>
      <c r="F128" s="71">
        <f t="shared" si="3"/>
        <v>0.49000000000000021</v>
      </c>
      <c r="G128" s="71"/>
      <c r="H128" s="72">
        <v>8.817100536829206E-2</v>
      </c>
      <c r="I128" s="72">
        <f t="shared" si="2"/>
        <v>0.57817100536829225</v>
      </c>
      <c r="J128" s="29"/>
      <c r="K128" s="30"/>
      <c r="L128" s="31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1:23" s="17" customFormat="1" x14ac:dyDescent="0.25">
      <c r="A129" s="6">
        <v>319</v>
      </c>
      <c r="B129" s="7">
        <v>81500536</v>
      </c>
      <c r="C129" s="8">
        <v>48.2</v>
      </c>
      <c r="D129" s="121">
        <v>3.2109999999999999</v>
      </c>
      <c r="E129" s="142">
        <v>3.613</v>
      </c>
      <c r="F129" s="71">
        <f t="shared" si="3"/>
        <v>0.40200000000000014</v>
      </c>
      <c r="G129" s="71"/>
      <c r="H129" s="72">
        <v>8.1570872528822988E-2</v>
      </c>
      <c r="I129" s="72">
        <f t="shared" si="2"/>
        <v>0.48357087252882314</v>
      </c>
      <c r="J129" s="29"/>
      <c r="K129" s="30"/>
      <c r="L129" s="31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1:23" s="17" customFormat="1" x14ac:dyDescent="0.25">
      <c r="A130" s="74">
        <v>320</v>
      </c>
      <c r="B130" s="75">
        <v>81500287</v>
      </c>
      <c r="C130" s="76">
        <v>44.8</v>
      </c>
      <c r="D130" s="129">
        <v>3.2090000000000001</v>
      </c>
      <c r="E130" s="144">
        <v>3.2090000000000001</v>
      </c>
      <c r="F130" s="77">
        <f t="shared" si="3"/>
        <v>0</v>
      </c>
      <c r="G130" s="77">
        <v>1.1519999999999999</v>
      </c>
      <c r="H130" s="145"/>
      <c r="I130" s="145">
        <f t="shared" si="2"/>
        <v>1.1519999999999999</v>
      </c>
      <c r="J130" s="29"/>
      <c r="K130" s="30"/>
      <c r="L130" s="31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1:23" s="17" customFormat="1" x14ac:dyDescent="0.25">
      <c r="A131" s="6">
        <v>321</v>
      </c>
      <c r="B131" s="7">
        <v>81500531</v>
      </c>
      <c r="C131" s="8">
        <v>63.7</v>
      </c>
      <c r="D131" s="121">
        <v>14.321</v>
      </c>
      <c r="E131" s="142">
        <v>15.683</v>
      </c>
      <c r="F131" s="71">
        <f t="shared" si="3"/>
        <v>1.3620000000000001</v>
      </c>
      <c r="G131" s="71"/>
      <c r="H131" s="72">
        <v>0.10780216971132831</v>
      </c>
      <c r="I131" s="72">
        <f t="shared" si="2"/>
        <v>1.4698021697113284</v>
      </c>
      <c r="J131" s="29"/>
      <c r="K131" s="30"/>
      <c r="L131" s="31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1:23" s="17" customFormat="1" x14ac:dyDescent="0.25">
      <c r="A132" s="6">
        <v>322</v>
      </c>
      <c r="B132" s="7">
        <v>81500523</v>
      </c>
      <c r="C132" s="8">
        <v>36.5</v>
      </c>
      <c r="D132" s="121">
        <v>7.2069999999999999</v>
      </c>
      <c r="E132" s="142">
        <v>8.8369999999999997</v>
      </c>
      <c r="F132" s="71">
        <f t="shared" si="3"/>
        <v>1.63</v>
      </c>
      <c r="G132" s="71"/>
      <c r="H132" s="72">
        <v>6.1770474010415743E-2</v>
      </c>
      <c r="I132" s="72">
        <f t="shared" si="2"/>
        <v>1.6917704740104156</v>
      </c>
      <c r="J132" s="29"/>
      <c r="K132" s="30"/>
      <c r="L132" s="31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1:23" s="17" customFormat="1" x14ac:dyDescent="0.25">
      <c r="A133" s="6">
        <v>323</v>
      </c>
      <c r="B133" s="7">
        <v>81500523</v>
      </c>
      <c r="C133" s="8">
        <v>64.5</v>
      </c>
      <c r="D133" s="121">
        <v>14.395</v>
      </c>
      <c r="E133" s="142">
        <v>15.153</v>
      </c>
      <c r="F133" s="71">
        <f t="shared" si="3"/>
        <v>0.7580000000000009</v>
      </c>
      <c r="G133" s="71"/>
      <c r="H133" s="72">
        <v>0.10915604311429632</v>
      </c>
      <c r="I133" s="72">
        <f t="shared" si="2"/>
        <v>0.86715604311429717</v>
      </c>
      <c r="J133" s="29"/>
      <c r="K133" s="30"/>
      <c r="L133" s="3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1:23" s="17" customFormat="1" x14ac:dyDescent="0.25">
      <c r="A134" s="6">
        <v>324</v>
      </c>
      <c r="B134" s="7">
        <v>81500520</v>
      </c>
      <c r="C134" s="8">
        <v>45.5</v>
      </c>
      <c r="D134" s="121">
        <v>5.5759999999999996</v>
      </c>
      <c r="E134" s="142">
        <v>6.5960000000000001</v>
      </c>
      <c r="F134" s="71">
        <f t="shared" si="3"/>
        <v>1.0200000000000005</v>
      </c>
      <c r="G134" s="71"/>
      <c r="H134" s="72">
        <v>7.700154979380594E-2</v>
      </c>
      <c r="I134" s="72">
        <f t="shared" si="2"/>
        <v>1.0970015497938064</v>
      </c>
      <c r="J134" s="29"/>
      <c r="K134" s="30"/>
      <c r="L134" s="31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1:23" s="17" customFormat="1" x14ac:dyDescent="0.25">
      <c r="A135" s="6">
        <v>325</v>
      </c>
      <c r="B135" s="7">
        <v>81500446</v>
      </c>
      <c r="C135" s="8">
        <v>52.9</v>
      </c>
      <c r="D135" s="121">
        <v>7.8339999999999996</v>
      </c>
      <c r="E135" s="142">
        <v>8.7319999999999993</v>
      </c>
      <c r="F135" s="71">
        <f t="shared" si="3"/>
        <v>0.89799999999999969</v>
      </c>
      <c r="G135" s="71"/>
      <c r="H135" s="72">
        <v>8.9524878771260086E-2</v>
      </c>
      <c r="I135" s="72">
        <f t="shared" si="2"/>
        <v>0.98752487877125983</v>
      </c>
      <c r="J135" s="29"/>
      <c r="K135" s="30"/>
      <c r="L135" s="31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1:23" s="17" customFormat="1" x14ac:dyDescent="0.25">
      <c r="A136" s="6">
        <v>326</v>
      </c>
      <c r="B136" s="7">
        <v>81500454</v>
      </c>
      <c r="C136" s="8">
        <v>42.8</v>
      </c>
      <c r="D136" s="121">
        <v>15.513</v>
      </c>
      <c r="E136" s="142">
        <v>16.742999999999999</v>
      </c>
      <c r="F136" s="71">
        <f t="shared" si="3"/>
        <v>1.2299999999999986</v>
      </c>
      <c r="G136" s="71"/>
      <c r="H136" s="72">
        <v>7.2432227058788864E-2</v>
      </c>
      <c r="I136" s="72">
        <f t="shared" si="2"/>
        <v>1.3024322270587876</v>
      </c>
      <c r="J136" s="29"/>
      <c r="K136" s="30"/>
      <c r="L136" s="31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1:23" s="17" customFormat="1" x14ac:dyDescent="0.25">
      <c r="A137" s="6">
        <v>327</v>
      </c>
      <c r="B137" s="7">
        <v>81500447</v>
      </c>
      <c r="C137" s="8">
        <v>77.2</v>
      </c>
      <c r="D137" s="121">
        <v>12.557</v>
      </c>
      <c r="E137" s="142">
        <v>13.332000000000001</v>
      </c>
      <c r="F137" s="71">
        <f t="shared" si="3"/>
        <v>0.77500000000000036</v>
      </c>
      <c r="G137" s="71"/>
      <c r="H137" s="72">
        <v>0.13064878338641359</v>
      </c>
      <c r="I137" s="72">
        <f t="shared" si="2"/>
        <v>0.90564878338641397</v>
      </c>
      <c r="J137" s="29"/>
      <c r="K137" s="30"/>
      <c r="L137" s="31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1:23" s="17" customFormat="1" x14ac:dyDescent="0.25">
      <c r="A138" s="6">
        <v>328</v>
      </c>
      <c r="B138" s="7">
        <v>81500455</v>
      </c>
      <c r="C138" s="8">
        <v>77.8</v>
      </c>
      <c r="D138" s="121">
        <v>8.2560000000000002</v>
      </c>
      <c r="E138" s="142">
        <v>9.2569999999999997</v>
      </c>
      <c r="F138" s="71">
        <f t="shared" si="3"/>
        <v>1.0009999999999994</v>
      </c>
      <c r="G138" s="71"/>
      <c r="H138" s="72">
        <v>0.13166418843863958</v>
      </c>
      <c r="I138" s="72">
        <f t="shared" si="2"/>
        <v>1.132664188438639</v>
      </c>
      <c r="J138" s="29"/>
      <c r="K138" s="30"/>
      <c r="L138" s="31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:23" s="17" customFormat="1" x14ac:dyDescent="0.25">
      <c r="A139" s="6">
        <v>329</v>
      </c>
      <c r="B139" s="7">
        <v>81500453</v>
      </c>
      <c r="C139" s="8">
        <v>47</v>
      </c>
      <c r="D139" s="121">
        <v>9.516</v>
      </c>
      <c r="E139" s="142">
        <v>10.191000000000001</v>
      </c>
      <c r="F139" s="71">
        <f t="shared" si="3"/>
        <v>0.67500000000000071</v>
      </c>
      <c r="G139" s="71"/>
      <c r="H139" s="72">
        <v>7.9540062424370964E-2</v>
      </c>
      <c r="I139" s="72">
        <f t="shared" si="2"/>
        <v>0.75454006242437166</v>
      </c>
      <c r="J139" s="29"/>
      <c r="K139" s="30"/>
      <c r="L139" s="31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:23" s="17" customFormat="1" x14ac:dyDescent="0.25">
      <c r="A140" s="70">
        <v>330</v>
      </c>
      <c r="B140" s="27">
        <v>81500445</v>
      </c>
      <c r="C140" s="28">
        <v>52.1</v>
      </c>
      <c r="D140" s="122">
        <v>1.2430000000000001</v>
      </c>
      <c r="E140" s="142">
        <v>1.423</v>
      </c>
      <c r="F140" s="71">
        <f t="shared" si="3"/>
        <v>0.17999999999999994</v>
      </c>
      <c r="G140" s="72"/>
      <c r="H140" s="72">
        <v>8.817100536829206E-2</v>
      </c>
      <c r="I140" s="72">
        <f t="shared" si="2"/>
        <v>0.26817100536829197</v>
      </c>
      <c r="J140" s="29"/>
      <c r="K140" s="30"/>
      <c r="L140" s="31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:23" s="17" customFormat="1" x14ac:dyDescent="0.25">
      <c r="A141" s="70">
        <v>331</v>
      </c>
      <c r="B141" s="27">
        <v>81500440</v>
      </c>
      <c r="C141" s="28">
        <v>48.3</v>
      </c>
      <c r="D141" s="122">
        <v>5.1950000000000003</v>
      </c>
      <c r="E141" s="143">
        <v>5.3479999999999999</v>
      </c>
      <c r="F141" s="71">
        <f t="shared" si="3"/>
        <v>0.15299999999999958</v>
      </c>
      <c r="G141" s="71"/>
      <c r="H141" s="72">
        <v>8.1740106704193988E-2</v>
      </c>
      <c r="I141" s="72">
        <f t="shared" si="2"/>
        <v>0.23474010670419357</v>
      </c>
      <c r="J141" s="29"/>
      <c r="K141" s="30"/>
      <c r="L141" s="31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:23" s="17" customFormat="1" x14ac:dyDescent="0.25">
      <c r="A142" s="70">
        <v>332</v>
      </c>
      <c r="B142" s="27">
        <v>81500442</v>
      </c>
      <c r="C142" s="28">
        <v>45</v>
      </c>
      <c r="D142" s="122">
        <v>12.743</v>
      </c>
      <c r="E142" s="143">
        <v>13.896000000000001</v>
      </c>
      <c r="F142" s="71">
        <f t="shared" si="3"/>
        <v>1.1530000000000005</v>
      </c>
      <c r="G142" s="71"/>
      <c r="H142" s="72">
        <v>7.6155378916950928E-2</v>
      </c>
      <c r="I142" s="72">
        <f t="shared" si="2"/>
        <v>1.2291553789169514</v>
      </c>
      <c r="J142" s="29"/>
      <c r="K142" s="30"/>
      <c r="L142" s="31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:23" s="17" customFormat="1" x14ac:dyDescent="0.25">
      <c r="A143" s="70">
        <v>333</v>
      </c>
      <c r="B143" s="27">
        <v>81500441</v>
      </c>
      <c r="C143" s="28">
        <v>64.400000000000006</v>
      </c>
      <c r="D143" s="122">
        <v>15.896000000000001</v>
      </c>
      <c r="E143" s="143">
        <v>15.923</v>
      </c>
      <c r="F143" s="71">
        <f t="shared" si="3"/>
        <v>2.6999999999999247E-2</v>
      </c>
      <c r="G143" s="71"/>
      <c r="H143" s="72">
        <v>0.10898680893892533</v>
      </c>
      <c r="I143" s="72">
        <f t="shared" si="2"/>
        <v>0.13598680893892456</v>
      </c>
      <c r="J143" s="29"/>
      <c r="K143" s="30"/>
      <c r="L143" s="31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1:23" s="17" customFormat="1" x14ac:dyDescent="0.25">
      <c r="A144" s="6">
        <v>334</v>
      </c>
      <c r="B144" s="7">
        <v>81500443</v>
      </c>
      <c r="C144" s="8">
        <v>35.9</v>
      </c>
      <c r="D144" s="121">
        <v>3.4580000000000002</v>
      </c>
      <c r="E144" s="142">
        <v>4.085</v>
      </c>
      <c r="F144" s="71">
        <f t="shared" si="3"/>
        <v>0.62699999999999978</v>
      </c>
      <c r="G144" s="71"/>
      <c r="H144" s="72">
        <v>6.0755068958189731E-2</v>
      </c>
      <c r="I144" s="72">
        <f t="shared" ref="I144:I207" si="4">F144+G144+H144</f>
        <v>0.6877550689581895</v>
      </c>
      <c r="J144" s="29"/>
      <c r="K144" s="30"/>
      <c r="L144" s="31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1:23" s="17" customFormat="1" x14ac:dyDescent="0.25">
      <c r="A145" s="6">
        <v>335</v>
      </c>
      <c r="B145" s="7">
        <v>81500444</v>
      </c>
      <c r="C145" s="8">
        <v>64.5</v>
      </c>
      <c r="D145" s="121">
        <v>2.3319999999999999</v>
      </c>
      <c r="E145" s="142">
        <v>2.4990000000000001</v>
      </c>
      <c r="F145" s="71">
        <f t="shared" ref="F145:F208" si="5">E145-D145</f>
        <v>0.16700000000000026</v>
      </c>
      <c r="G145" s="71"/>
      <c r="H145" s="72">
        <v>0.10915604311429632</v>
      </c>
      <c r="I145" s="72">
        <f t="shared" si="4"/>
        <v>0.27615604311429659</v>
      </c>
      <c r="J145" s="29"/>
      <c r="K145" s="30"/>
      <c r="L145" s="31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1:23" s="17" customFormat="1" x14ac:dyDescent="0.25">
      <c r="A146" s="6">
        <v>336</v>
      </c>
      <c r="B146" s="7">
        <v>81500450</v>
      </c>
      <c r="C146" s="8">
        <v>45.6</v>
      </c>
      <c r="D146" s="121">
        <v>12.842000000000001</v>
      </c>
      <c r="E146" s="142">
        <v>13.462</v>
      </c>
      <c r="F146" s="71">
        <f t="shared" si="5"/>
        <v>0.61999999999999922</v>
      </c>
      <c r="G146" s="71"/>
      <c r="H146" s="72">
        <v>7.7170783969176926E-2</v>
      </c>
      <c r="I146" s="72">
        <f t="shared" si="4"/>
        <v>0.69717078396917609</v>
      </c>
      <c r="J146" s="29"/>
      <c r="K146" s="30"/>
      <c r="L146" s="31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1:23" s="17" customFormat="1" x14ac:dyDescent="0.25">
      <c r="A147" s="6">
        <v>337</v>
      </c>
      <c r="B147" s="7">
        <v>81500430</v>
      </c>
      <c r="C147" s="8">
        <v>53</v>
      </c>
      <c r="D147" s="121">
        <v>9.0389999999999997</v>
      </c>
      <c r="E147" s="142">
        <v>9.8829999999999991</v>
      </c>
      <c r="F147" s="71">
        <f t="shared" si="5"/>
        <v>0.84399999999999942</v>
      </c>
      <c r="G147" s="71"/>
      <c r="H147" s="72">
        <v>8.9694112946631072E-2</v>
      </c>
      <c r="I147" s="72">
        <f t="shared" si="4"/>
        <v>0.93369411294663052</v>
      </c>
      <c r="J147" s="29"/>
      <c r="K147" s="30"/>
      <c r="L147" s="31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1:23" s="17" customFormat="1" x14ac:dyDescent="0.25">
      <c r="A148" s="74">
        <v>338</v>
      </c>
      <c r="B148" s="75">
        <v>81500498</v>
      </c>
      <c r="C148" s="76">
        <v>43</v>
      </c>
      <c r="D148" s="129">
        <v>0.114</v>
      </c>
      <c r="E148" s="144">
        <v>0.121</v>
      </c>
      <c r="F148" s="77"/>
      <c r="G148" s="77">
        <v>1.1057142857142856</v>
      </c>
      <c r="H148" s="145"/>
      <c r="I148" s="145">
        <f t="shared" si="4"/>
        <v>1.1057142857142856</v>
      </c>
      <c r="J148" s="29"/>
      <c r="K148" s="30"/>
      <c r="L148" s="31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1:23" s="17" customFormat="1" x14ac:dyDescent="0.25">
      <c r="A149" s="6">
        <v>339</v>
      </c>
      <c r="B149" s="7">
        <v>81500492</v>
      </c>
      <c r="C149" s="8">
        <v>77.599999999999994</v>
      </c>
      <c r="D149" s="121">
        <v>14.632999999999999</v>
      </c>
      <c r="E149" s="142">
        <v>15.763999999999999</v>
      </c>
      <c r="F149" s="71">
        <f t="shared" si="5"/>
        <v>1.1310000000000002</v>
      </c>
      <c r="G149" s="71"/>
      <c r="H149" s="72">
        <v>0.13132572008789758</v>
      </c>
      <c r="I149" s="72">
        <f t="shared" si="4"/>
        <v>1.2623257200878979</v>
      </c>
      <c r="J149" s="29"/>
      <c r="K149" s="30"/>
      <c r="L149" s="31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1:23" s="17" customFormat="1" x14ac:dyDescent="0.25">
      <c r="A150" s="6">
        <v>340</v>
      </c>
      <c r="B150" s="7">
        <v>81500502</v>
      </c>
      <c r="C150" s="8">
        <v>77.599999999999994</v>
      </c>
      <c r="D150" s="121">
        <v>21.754000000000001</v>
      </c>
      <c r="E150" s="142">
        <v>23.085000000000001</v>
      </c>
      <c r="F150" s="71">
        <f t="shared" si="5"/>
        <v>1.3309999999999995</v>
      </c>
      <c r="G150" s="71"/>
      <c r="H150" s="72">
        <v>0.13132572008789758</v>
      </c>
      <c r="I150" s="72">
        <f t="shared" si="4"/>
        <v>1.4623257200878972</v>
      </c>
      <c r="J150" s="29"/>
      <c r="K150" s="30"/>
      <c r="L150" s="31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1:23" s="17" customFormat="1" x14ac:dyDescent="0.25">
      <c r="A151" s="6">
        <v>341</v>
      </c>
      <c r="B151" s="7">
        <v>81500503</v>
      </c>
      <c r="C151" s="8">
        <v>47.3</v>
      </c>
      <c r="D151" s="121">
        <v>6.6980000000000004</v>
      </c>
      <c r="E151" s="142">
        <v>7.4930000000000003</v>
      </c>
      <c r="F151" s="71">
        <f t="shared" si="5"/>
        <v>0.79499999999999993</v>
      </c>
      <c r="G151" s="71"/>
      <c r="H151" s="72">
        <v>8.0047764950483963E-2</v>
      </c>
      <c r="I151" s="72">
        <f t="shared" si="4"/>
        <v>0.87504776495048386</v>
      </c>
      <c r="J151" s="29"/>
      <c r="K151" s="30"/>
      <c r="L151" s="31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1:23" s="17" customFormat="1" x14ac:dyDescent="0.25">
      <c r="A152" s="6">
        <v>342</v>
      </c>
      <c r="B152" s="7">
        <v>81500437</v>
      </c>
      <c r="C152" s="8">
        <v>51.9</v>
      </c>
      <c r="D152" s="121">
        <v>1.1879999999999999</v>
      </c>
      <c r="E152" s="142">
        <v>1.2370000000000001</v>
      </c>
      <c r="F152" s="71">
        <f t="shared" si="5"/>
        <v>4.9000000000000155E-2</v>
      </c>
      <c r="G152" s="71"/>
      <c r="H152" s="72">
        <v>8.7832537017550061E-2</v>
      </c>
      <c r="I152" s="72">
        <f t="shared" si="4"/>
        <v>0.13683253701755022</v>
      </c>
      <c r="J152" s="29"/>
      <c r="K152" s="30"/>
      <c r="L152" s="31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1:23" s="17" customFormat="1" x14ac:dyDescent="0.25">
      <c r="A153" s="6">
        <v>343</v>
      </c>
      <c r="B153" s="7">
        <v>81500429</v>
      </c>
      <c r="C153" s="8">
        <v>48</v>
      </c>
      <c r="D153" s="121">
        <v>4.3929999999999998</v>
      </c>
      <c r="E153" s="142">
        <v>4.8650000000000002</v>
      </c>
      <c r="F153" s="71">
        <f t="shared" si="5"/>
        <v>0.47200000000000042</v>
      </c>
      <c r="G153" s="71"/>
      <c r="H153" s="72">
        <v>8.1232404178080989E-2</v>
      </c>
      <c r="I153" s="72">
        <f t="shared" si="4"/>
        <v>0.55323240417808139</v>
      </c>
      <c r="J153" s="29"/>
      <c r="K153" s="30"/>
      <c r="L153" s="31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1:23" s="17" customFormat="1" x14ac:dyDescent="0.25">
      <c r="A154" s="70">
        <v>344</v>
      </c>
      <c r="B154" s="27">
        <v>81500439</v>
      </c>
      <c r="C154" s="28">
        <v>45</v>
      </c>
      <c r="D154" s="122">
        <v>2.4950000000000001</v>
      </c>
      <c r="E154" s="142">
        <v>2.524</v>
      </c>
      <c r="F154" s="71">
        <f t="shared" si="5"/>
        <v>2.8999999999999915E-2</v>
      </c>
      <c r="G154" s="72"/>
      <c r="H154" s="72">
        <v>7.6155378916950928E-2</v>
      </c>
      <c r="I154" s="72">
        <f t="shared" si="4"/>
        <v>0.10515537891695084</v>
      </c>
      <c r="J154" s="29"/>
      <c r="K154" s="30"/>
      <c r="L154" s="31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1:23" s="17" customFormat="1" x14ac:dyDescent="0.25">
      <c r="A155" s="6">
        <v>345</v>
      </c>
      <c r="B155" s="7">
        <v>81500496</v>
      </c>
      <c r="C155" s="8">
        <v>64.099999999999994</v>
      </c>
      <c r="D155" s="121">
        <v>6.8789999999999996</v>
      </c>
      <c r="E155" s="142">
        <v>7.3879999999999999</v>
      </c>
      <c r="F155" s="71">
        <f t="shared" si="5"/>
        <v>0.50900000000000034</v>
      </c>
      <c r="G155" s="71"/>
      <c r="H155" s="72">
        <v>0.1084791064128123</v>
      </c>
      <c r="I155" s="72">
        <f t="shared" si="4"/>
        <v>0.61747910641281267</v>
      </c>
      <c r="J155" s="29"/>
      <c r="K155" s="30"/>
      <c r="L155" s="31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1:23" s="17" customFormat="1" x14ac:dyDescent="0.25">
      <c r="A156" s="6">
        <v>346</v>
      </c>
      <c r="B156" s="1">
        <v>81500500</v>
      </c>
      <c r="C156" s="8">
        <v>36.1</v>
      </c>
      <c r="D156" s="121">
        <v>5.8760000000000003</v>
      </c>
      <c r="E156" s="142">
        <v>6.3550000000000004</v>
      </c>
      <c r="F156" s="71">
        <f t="shared" si="5"/>
        <v>0.47900000000000009</v>
      </c>
      <c r="G156" s="71"/>
      <c r="H156" s="72">
        <v>6.1093537308931745E-2</v>
      </c>
      <c r="I156" s="72">
        <f t="shared" si="4"/>
        <v>0.54009353730893184</v>
      </c>
      <c r="J156" s="29"/>
      <c r="K156" s="30"/>
      <c r="L156" s="31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 spans="1:23" s="17" customFormat="1" x14ac:dyDescent="0.25">
      <c r="A157" s="6">
        <v>347</v>
      </c>
      <c r="B157" s="1">
        <v>81500501</v>
      </c>
      <c r="C157" s="8">
        <v>64.8</v>
      </c>
      <c r="D157" s="121">
        <v>8.3879999999999999</v>
      </c>
      <c r="E157" s="142">
        <v>9.6120000000000001</v>
      </c>
      <c r="F157" s="71">
        <f t="shared" si="5"/>
        <v>1.2240000000000002</v>
      </c>
      <c r="G157" s="71"/>
      <c r="H157" s="72">
        <v>0.10966374564040933</v>
      </c>
      <c r="I157" s="72">
        <f t="shared" si="4"/>
        <v>1.3336637456404095</v>
      </c>
      <c r="J157" s="29"/>
      <c r="K157" s="30"/>
      <c r="L157" s="31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1:23" s="17" customFormat="1" x14ac:dyDescent="0.25">
      <c r="A158" s="6">
        <v>348</v>
      </c>
      <c r="B158" s="1">
        <v>81500497</v>
      </c>
      <c r="C158" s="8">
        <v>45.6</v>
      </c>
      <c r="D158" s="121">
        <v>16.335000000000001</v>
      </c>
      <c r="E158" s="142">
        <v>17.521000000000001</v>
      </c>
      <c r="F158" s="71">
        <f t="shared" si="5"/>
        <v>1.1859999999999999</v>
      </c>
      <c r="G158" s="71"/>
      <c r="H158" s="72">
        <v>7.7170783969176926E-2</v>
      </c>
      <c r="I158" s="72">
        <f t="shared" si="4"/>
        <v>1.2631707839691768</v>
      </c>
      <c r="J158" s="29"/>
      <c r="K158" s="30"/>
      <c r="L158" s="31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 spans="1:23" s="17" customFormat="1" x14ac:dyDescent="0.25">
      <c r="A159" s="6">
        <v>349</v>
      </c>
      <c r="B159" s="1">
        <v>81500490</v>
      </c>
      <c r="C159" s="8">
        <v>53.1</v>
      </c>
      <c r="D159" s="121">
        <v>7.2130000000000001</v>
      </c>
      <c r="E159" s="142">
        <v>7.5019999999999998</v>
      </c>
      <c r="F159" s="71">
        <f t="shared" si="5"/>
        <v>0.2889999999999997</v>
      </c>
      <c r="G159" s="71"/>
      <c r="H159" s="72">
        <v>8.9863347122002099E-2</v>
      </c>
      <c r="I159" s="72">
        <f t="shared" si="4"/>
        <v>0.37886334712200181</v>
      </c>
      <c r="J159" s="29"/>
      <c r="K159" s="30"/>
      <c r="L159" s="31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 spans="1:23" s="17" customFormat="1" x14ac:dyDescent="0.25">
      <c r="A160" s="6">
        <v>350</v>
      </c>
      <c r="B160" s="1">
        <v>81500495</v>
      </c>
      <c r="C160" s="8">
        <v>42.9</v>
      </c>
      <c r="D160" s="121">
        <v>13.643000000000001</v>
      </c>
      <c r="E160" s="142">
        <v>14.516</v>
      </c>
      <c r="F160" s="71">
        <f t="shared" si="5"/>
        <v>0.87299999999999933</v>
      </c>
      <c r="G160" s="71"/>
      <c r="H160" s="72">
        <v>7.2601461234159878E-2</v>
      </c>
      <c r="I160" s="72">
        <f t="shared" si="4"/>
        <v>0.94560146123415922</v>
      </c>
      <c r="J160" s="29"/>
      <c r="K160" s="30"/>
      <c r="L160" s="31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 spans="1:23" s="17" customFormat="1" x14ac:dyDescent="0.25">
      <c r="A161" s="6">
        <v>351</v>
      </c>
      <c r="B161" s="1">
        <v>81500494</v>
      </c>
      <c r="C161" s="8">
        <v>77.5</v>
      </c>
      <c r="D161" s="121">
        <v>19.911000000000001</v>
      </c>
      <c r="E161" s="142">
        <v>21.2</v>
      </c>
      <c r="F161" s="71">
        <f t="shared" si="5"/>
        <v>1.2889999999999979</v>
      </c>
      <c r="G161" s="71"/>
      <c r="H161" s="72">
        <v>0.1311564859125266</v>
      </c>
      <c r="I161" s="72">
        <f t="shared" si="4"/>
        <v>1.4201564859125244</v>
      </c>
      <c r="J161" s="29"/>
      <c r="K161" s="30"/>
      <c r="L161" s="31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 spans="1:23" s="17" customFormat="1" x14ac:dyDescent="0.25">
      <c r="A162" s="6">
        <v>352</v>
      </c>
      <c r="B162" s="7">
        <v>81500491</v>
      </c>
      <c r="C162" s="8">
        <v>77.8</v>
      </c>
      <c r="D162" s="121">
        <v>4.407</v>
      </c>
      <c r="E162" s="142">
        <v>5.5810000000000004</v>
      </c>
      <c r="F162" s="71">
        <f t="shared" si="5"/>
        <v>1.1740000000000004</v>
      </c>
      <c r="G162" s="71"/>
      <c r="H162" s="72">
        <v>0.13166418843863958</v>
      </c>
      <c r="I162" s="72">
        <f t="shared" si="4"/>
        <v>1.30566418843864</v>
      </c>
      <c r="J162" s="29"/>
      <c r="K162" s="30"/>
      <c r="L162" s="31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 spans="1:23" s="17" customFormat="1" x14ac:dyDescent="0.25">
      <c r="A163" s="6">
        <v>353</v>
      </c>
      <c r="B163" s="7">
        <v>81500489</v>
      </c>
      <c r="C163" s="8">
        <v>46.7</v>
      </c>
      <c r="D163" s="121">
        <v>8.6129999999999995</v>
      </c>
      <c r="E163" s="142">
        <v>9.2170000000000005</v>
      </c>
      <c r="F163" s="71">
        <f t="shared" si="5"/>
        <v>0.60400000000000098</v>
      </c>
      <c r="G163" s="71"/>
      <c r="H163" s="72">
        <v>7.9032359898257964E-2</v>
      </c>
      <c r="I163" s="72">
        <f t="shared" si="4"/>
        <v>0.68303235989825895</v>
      </c>
      <c r="J163" s="29"/>
      <c r="K163" s="30"/>
      <c r="L163" s="31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 spans="1:23" s="17" customFormat="1" x14ac:dyDescent="0.25">
      <c r="A164" s="6">
        <v>354</v>
      </c>
      <c r="B164" s="7">
        <v>81500488</v>
      </c>
      <c r="C164" s="8">
        <v>51.9</v>
      </c>
      <c r="D164" s="121">
        <v>6.4850000000000003</v>
      </c>
      <c r="E164" s="142">
        <v>6.8789999999999996</v>
      </c>
      <c r="F164" s="71">
        <f t="shared" si="5"/>
        <v>0.39399999999999924</v>
      </c>
      <c r="G164" s="71"/>
      <c r="H164" s="72">
        <v>8.7832537017550061E-2</v>
      </c>
      <c r="I164" s="72">
        <f t="shared" si="4"/>
        <v>0.4818325370175493</v>
      </c>
      <c r="J164" s="29"/>
      <c r="K164" s="30"/>
      <c r="L164" s="31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 spans="1:23" s="17" customFormat="1" x14ac:dyDescent="0.25">
      <c r="A165" s="6">
        <v>355</v>
      </c>
      <c r="B165" s="7">
        <v>81500499</v>
      </c>
      <c r="C165" s="8">
        <v>48</v>
      </c>
      <c r="D165" s="121">
        <v>3.4470000000000001</v>
      </c>
      <c r="E165" s="142">
        <v>3.5019999999999998</v>
      </c>
      <c r="F165" s="71">
        <f t="shared" si="5"/>
        <v>5.4999999999999716E-2</v>
      </c>
      <c r="G165" s="71"/>
      <c r="H165" s="72">
        <v>8.1232404178080989E-2</v>
      </c>
      <c r="I165" s="72">
        <f t="shared" si="4"/>
        <v>0.13623240417808069</v>
      </c>
      <c r="J165" s="29"/>
      <c r="K165" s="30"/>
      <c r="L165" s="31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 spans="1:23" s="17" customFormat="1" x14ac:dyDescent="0.25">
      <c r="A166" s="6">
        <v>356</v>
      </c>
      <c r="B166" s="7">
        <v>81500493</v>
      </c>
      <c r="C166" s="8">
        <v>44.8</v>
      </c>
      <c r="D166" s="121">
        <v>3.089</v>
      </c>
      <c r="E166" s="142">
        <v>3.617</v>
      </c>
      <c r="F166" s="71">
        <f t="shared" si="5"/>
        <v>0.52800000000000002</v>
      </c>
      <c r="G166" s="71"/>
      <c r="H166" s="72">
        <v>7.5816910566208914E-2</v>
      </c>
      <c r="I166" s="72">
        <f t="shared" si="4"/>
        <v>0.6038169105662089</v>
      </c>
      <c r="J166" s="29"/>
      <c r="K166" s="30"/>
      <c r="L166" s="31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 spans="1:23" s="17" customFormat="1" x14ac:dyDescent="0.25">
      <c r="A167" s="6">
        <v>357</v>
      </c>
      <c r="B167" s="7">
        <v>81500434</v>
      </c>
      <c r="C167" s="8">
        <v>64.2</v>
      </c>
      <c r="D167" s="121">
        <v>9.2539999999999996</v>
      </c>
      <c r="E167" s="142">
        <v>10.134</v>
      </c>
      <c r="F167" s="71">
        <f t="shared" si="5"/>
        <v>0.88000000000000078</v>
      </c>
      <c r="G167" s="71"/>
      <c r="H167" s="72">
        <v>0.10864834058818332</v>
      </c>
      <c r="I167" s="72">
        <f t="shared" si="4"/>
        <v>0.98864834058818407</v>
      </c>
      <c r="J167" s="29"/>
      <c r="K167" s="30"/>
      <c r="L167" s="31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 spans="1:23" s="17" customFormat="1" x14ac:dyDescent="0.25">
      <c r="A168" s="74">
        <v>358</v>
      </c>
      <c r="B168" s="75">
        <v>81500436</v>
      </c>
      <c r="C168" s="76">
        <v>36.1</v>
      </c>
      <c r="D168" s="129">
        <v>2.2250000000000001</v>
      </c>
      <c r="E168" s="144">
        <v>2.2250000000000001</v>
      </c>
      <c r="F168" s="77">
        <f t="shared" si="5"/>
        <v>0</v>
      </c>
      <c r="G168" s="77">
        <v>0.92828571428571427</v>
      </c>
      <c r="H168" s="145"/>
      <c r="I168" s="145">
        <f t="shared" si="4"/>
        <v>0.92828571428571427</v>
      </c>
      <c r="J168" s="29"/>
      <c r="K168" s="30"/>
      <c r="L168" s="31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1:23" s="17" customFormat="1" x14ac:dyDescent="0.25">
      <c r="A169" s="6">
        <v>359</v>
      </c>
      <c r="B169" s="7">
        <v>81500431</v>
      </c>
      <c r="C169" s="8">
        <v>64.7</v>
      </c>
      <c r="D169" s="121">
        <v>9.1850000000000005</v>
      </c>
      <c r="E169" s="142">
        <v>9.9809999999999999</v>
      </c>
      <c r="F169" s="71">
        <f t="shared" si="5"/>
        <v>0.79599999999999937</v>
      </c>
      <c r="G169" s="71"/>
      <c r="H169" s="72">
        <v>0.10949451146503833</v>
      </c>
      <c r="I169" s="72">
        <f t="shared" si="4"/>
        <v>0.90549451146503768</v>
      </c>
      <c r="J169" s="29"/>
      <c r="K169" s="30"/>
      <c r="L169" s="31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 spans="1:23" s="17" customFormat="1" x14ac:dyDescent="0.25">
      <c r="A170" s="6">
        <v>360</v>
      </c>
      <c r="B170" s="7">
        <v>81500425</v>
      </c>
      <c r="C170" s="8">
        <v>45.5</v>
      </c>
      <c r="D170" s="121">
        <v>10.135999999999999</v>
      </c>
      <c r="E170" s="142">
        <v>11.358000000000001</v>
      </c>
      <c r="F170" s="71">
        <f t="shared" si="5"/>
        <v>1.2220000000000013</v>
      </c>
      <c r="G170" s="71"/>
      <c r="H170" s="72">
        <v>7.700154979380594E-2</v>
      </c>
      <c r="I170" s="72">
        <f t="shared" si="4"/>
        <v>1.2990015497938072</v>
      </c>
      <c r="J170" s="29"/>
      <c r="K170" s="30"/>
      <c r="L170" s="31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 spans="1:23" s="17" customFormat="1" x14ac:dyDescent="0.25">
      <c r="A171" s="70">
        <v>361</v>
      </c>
      <c r="B171" s="27">
        <v>81500470</v>
      </c>
      <c r="C171" s="28">
        <v>53.2</v>
      </c>
      <c r="D171" s="122">
        <v>5.7000000000000002E-2</v>
      </c>
      <c r="E171" s="142">
        <v>0.40400000000000003</v>
      </c>
      <c r="F171" s="71">
        <f t="shared" si="5"/>
        <v>0.34700000000000003</v>
      </c>
      <c r="G171" s="72"/>
      <c r="H171" s="72">
        <v>9.0032581297373085E-2</v>
      </c>
      <c r="I171" s="72">
        <f t="shared" si="4"/>
        <v>0.4370325812973731</v>
      </c>
      <c r="J171" s="29"/>
      <c r="K171" s="30"/>
      <c r="L171" s="31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 spans="1:23" s="17" customFormat="1" x14ac:dyDescent="0.25">
      <c r="A172" s="6">
        <v>362</v>
      </c>
      <c r="B172" s="7">
        <v>81500461</v>
      </c>
      <c r="C172" s="8">
        <v>42.9</v>
      </c>
      <c r="D172" s="121">
        <v>11.397</v>
      </c>
      <c r="E172" s="142">
        <v>12.316000000000001</v>
      </c>
      <c r="F172" s="71">
        <f t="shared" si="5"/>
        <v>0.91900000000000048</v>
      </c>
      <c r="G172" s="71"/>
      <c r="H172" s="72">
        <v>7.2601461234159878E-2</v>
      </c>
      <c r="I172" s="72">
        <f t="shared" si="4"/>
        <v>0.99160146123416038</v>
      </c>
      <c r="J172" s="29"/>
      <c r="K172" s="30"/>
      <c r="L172" s="31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 spans="1:23" s="17" customFormat="1" x14ac:dyDescent="0.25">
      <c r="A173" s="70">
        <v>363</v>
      </c>
      <c r="B173" s="27">
        <v>81500469</v>
      </c>
      <c r="C173" s="28">
        <v>78.2</v>
      </c>
      <c r="D173" s="122">
        <v>4.3810000000000002</v>
      </c>
      <c r="E173" s="142">
        <v>5.5019999999999998</v>
      </c>
      <c r="F173" s="71">
        <f t="shared" si="5"/>
        <v>1.1209999999999996</v>
      </c>
      <c r="G173" s="72"/>
      <c r="H173" s="72">
        <v>0.13234112514012361</v>
      </c>
      <c r="I173" s="72">
        <f t="shared" si="4"/>
        <v>1.2533411251401232</v>
      </c>
      <c r="J173" s="29"/>
      <c r="K173" s="30"/>
      <c r="L173" s="114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 spans="1:23" s="17" customFormat="1" x14ac:dyDescent="0.25">
      <c r="A174" s="74">
        <v>364</v>
      </c>
      <c r="B174" s="75">
        <v>81500464</v>
      </c>
      <c r="C174" s="76">
        <v>77.7</v>
      </c>
      <c r="D174" s="129">
        <v>2.2570000000000001</v>
      </c>
      <c r="E174" s="144">
        <v>2.2570000000000001</v>
      </c>
      <c r="F174" s="77">
        <f t="shared" si="5"/>
        <v>0</v>
      </c>
      <c r="G174" s="77">
        <v>1.998</v>
      </c>
      <c r="H174" s="145"/>
      <c r="I174" s="145">
        <f t="shared" si="4"/>
        <v>1.998</v>
      </c>
      <c r="J174" s="29"/>
      <c r="K174" s="30"/>
      <c r="L174" s="31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 spans="1:23" s="17" customFormat="1" x14ac:dyDescent="0.25">
      <c r="A175" s="6">
        <v>365</v>
      </c>
      <c r="B175" s="7">
        <v>81500468</v>
      </c>
      <c r="C175" s="8">
        <v>47</v>
      </c>
      <c r="D175" s="121">
        <v>6.4390000000000001</v>
      </c>
      <c r="E175" s="142">
        <v>7.1749999999999998</v>
      </c>
      <c r="F175" s="71">
        <f t="shared" si="5"/>
        <v>0.73599999999999977</v>
      </c>
      <c r="G175" s="71"/>
      <c r="H175" s="72">
        <v>7.9540062424370964E-2</v>
      </c>
      <c r="I175" s="72">
        <f t="shared" si="4"/>
        <v>0.81554006242437072</v>
      </c>
      <c r="J175" s="29"/>
      <c r="K175" s="30"/>
      <c r="L175" s="31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 spans="1:23" s="17" customFormat="1" x14ac:dyDescent="0.25">
      <c r="A176" s="74">
        <v>366</v>
      </c>
      <c r="B176" s="75">
        <v>81500466</v>
      </c>
      <c r="C176" s="76">
        <v>52</v>
      </c>
      <c r="D176" s="129">
        <v>1.29</v>
      </c>
      <c r="E176" s="144">
        <v>1.2929999999999999</v>
      </c>
      <c r="F176" s="77"/>
      <c r="G176" s="77">
        <v>1.3371428571428572</v>
      </c>
      <c r="H176" s="145"/>
      <c r="I176" s="145">
        <f t="shared" si="4"/>
        <v>1.3371428571428572</v>
      </c>
      <c r="J176" s="29"/>
      <c r="K176" s="30"/>
      <c r="L176" s="114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 spans="1:23" s="17" customFormat="1" x14ac:dyDescent="0.25">
      <c r="A177" s="6">
        <v>367</v>
      </c>
      <c r="B177" s="7">
        <v>81500463</v>
      </c>
      <c r="C177" s="8">
        <v>48</v>
      </c>
      <c r="D177" s="121">
        <v>9.625</v>
      </c>
      <c r="E177" s="142">
        <v>10.393000000000001</v>
      </c>
      <c r="F177" s="71">
        <f t="shared" si="5"/>
        <v>0.76800000000000068</v>
      </c>
      <c r="G177" s="71"/>
      <c r="H177" s="72">
        <v>8.1232404178080989E-2</v>
      </c>
      <c r="I177" s="72">
        <f t="shared" si="4"/>
        <v>0.84923240417808166</v>
      </c>
      <c r="J177" s="29"/>
      <c r="K177" s="30"/>
      <c r="L177" s="31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 spans="1:23" s="17" customFormat="1" x14ac:dyDescent="0.25">
      <c r="A178" s="6">
        <v>368</v>
      </c>
      <c r="B178" s="7">
        <v>81500458</v>
      </c>
      <c r="C178" s="8">
        <v>44.8</v>
      </c>
      <c r="D178" s="121">
        <v>14.01</v>
      </c>
      <c r="E178" s="142">
        <v>14.743</v>
      </c>
      <c r="F178" s="71">
        <f t="shared" si="5"/>
        <v>0.73300000000000054</v>
      </c>
      <c r="G178" s="71"/>
      <c r="H178" s="72">
        <v>7.5816910566208914E-2</v>
      </c>
      <c r="I178" s="72">
        <f t="shared" si="4"/>
        <v>0.80881691056620941</v>
      </c>
      <c r="J178" s="29"/>
      <c r="K178" s="30"/>
      <c r="L178" s="31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 spans="1:23" s="17" customFormat="1" x14ac:dyDescent="0.25">
      <c r="A179" s="6">
        <v>369</v>
      </c>
      <c r="B179" s="7">
        <v>81500471</v>
      </c>
      <c r="C179" s="8">
        <v>64.400000000000006</v>
      </c>
      <c r="D179" s="121">
        <v>12.619</v>
      </c>
      <c r="E179" s="142">
        <v>13.477</v>
      </c>
      <c r="F179" s="71">
        <f t="shared" si="5"/>
        <v>0.85800000000000054</v>
      </c>
      <c r="G179" s="71"/>
      <c r="H179" s="72">
        <v>0.10898680893892533</v>
      </c>
      <c r="I179" s="72">
        <f t="shared" si="4"/>
        <v>0.96698680893892586</v>
      </c>
      <c r="J179" s="29"/>
      <c r="K179" s="30"/>
      <c r="L179" s="31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 spans="1:23" s="17" customFormat="1" x14ac:dyDescent="0.25">
      <c r="A180" s="6">
        <v>370</v>
      </c>
      <c r="B180" s="7">
        <v>81500459</v>
      </c>
      <c r="C180" s="8">
        <v>36.200000000000003</v>
      </c>
      <c r="D180" s="121">
        <v>7.9530000000000003</v>
      </c>
      <c r="E180" s="142">
        <v>8.0180000000000007</v>
      </c>
      <c r="F180" s="71">
        <f t="shared" si="5"/>
        <v>6.5000000000000391E-2</v>
      </c>
      <c r="G180" s="71"/>
      <c r="H180" s="72">
        <v>6.1262771484302744E-2</v>
      </c>
      <c r="I180" s="72">
        <f t="shared" si="4"/>
        <v>0.12626277148430315</v>
      </c>
      <c r="J180" s="29"/>
      <c r="K180" s="30"/>
      <c r="L180" s="31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 spans="1:23" s="17" customFormat="1" x14ac:dyDescent="0.25">
      <c r="A181" s="6">
        <v>371</v>
      </c>
      <c r="B181" s="7">
        <v>81500467</v>
      </c>
      <c r="C181" s="8">
        <v>64.599999999999994</v>
      </c>
      <c r="D181" s="121">
        <v>12.238</v>
      </c>
      <c r="E181" s="142">
        <v>13.04</v>
      </c>
      <c r="F181" s="71">
        <f t="shared" si="5"/>
        <v>0.8019999999999996</v>
      </c>
      <c r="G181" s="71"/>
      <c r="H181" s="72">
        <v>0.10932527728966732</v>
      </c>
      <c r="I181" s="72">
        <f t="shared" si="4"/>
        <v>0.91132527728966695</v>
      </c>
      <c r="J181" s="29"/>
      <c r="K181" s="30"/>
      <c r="L181" s="31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 spans="1:23" s="17" customFormat="1" x14ac:dyDescent="0.25">
      <c r="A182" s="6">
        <v>372</v>
      </c>
      <c r="B182" s="7">
        <v>81500462</v>
      </c>
      <c r="C182" s="8">
        <v>45.8</v>
      </c>
      <c r="D182" s="121">
        <v>7.86</v>
      </c>
      <c r="E182" s="142">
        <v>9.1020000000000003</v>
      </c>
      <c r="F182" s="71">
        <f t="shared" si="5"/>
        <v>1.242</v>
      </c>
      <c r="G182" s="71"/>
      <c r="H182" s="72">
        <v>7.7509252319918925E-2</v>
      </c>
      <c r="I182" s="72">
        <f t="shared" si="4"/>
        <v>1.319509252319919</v>
      </c>
      <c r="J182" s="29"/>
      <c r="K182" s="30"/>
      <c r="L182" s="31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 spans="1:23" s="17" customFormat="1" x14ac:dyDescent="0.25">
      <c r="A183" s="6">
        <v>373</v>
      </c>
      <c r="B183" s="7">
        <v>81500396</v>
      </c>
      <c r="C183" s="8">
        <v>53.1</v>
      </c>
      <c r="D183" s="121">
        <v>12.441000000000001</v>
      </c>
      <c r="E183" s="142">
        <v>14.464</v>
      </c>
      <c r="F183" s="71">
        <f t="shared" si="5"/>
        <v>2.0229999999999997</v>
      </c>
      <c r="G183" s="71"/>
      <c r="H183" s="72">
        <v>8.9863347122002099E-2</v>
      </c>
      <c r="I183" s="72">
        <f t="shared" si="4"/>
        <v>2.1128633471220017</v>
      </c>
      <c r="J183" s="29"/>
      <c r="K183" s="30"/>
      <c r="L183" s="31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 spans="1:23" s="17" customFormat="1" x14ac:dyDescent="0.25">
      <c r="A184" s="6">
        <v>374</v>
      </c>
      <c r="B184" s="7">
        <v>81500404</v>
      </c>
      <c r="C184" s="8">
        <v>43</v>
      </c>
      <c r="D184" s="121">
        <v>1.837</v>
      </c>
      <c r="E184" s="142">
        <v>2.0219999999999998</v>
      </c>
      <c r="F184" s="71">
        <f t="shared" si="5"/>
        <v>0.18499999999999983</v>
      </c>
      <c r="G184" s="71"/>
      <c r="H184" s="72">
        <v>7.2770695409530878E-2</v>
      </c>
      <c r="I184" s="72">
        <f t="shared" si="4"/>
        <v>0.25777069540953068</v>
      </c>
      <c r="J184" s="29"/>
      <c r="K184" s="30"/>
      <c r="L184" s="31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 spans="1:23" s="17" customFormat="1" x14ac:dyDescent="0.25">
      <c r="A185" s="6">
        <v>375</v>
      </c>
      <c r="B185" s="7">
        <v>81500400</v>
      </c>
      <c r="C185" s="8">
        <v>77.400000000000006</v>
      </c>
      <c r="D185" s="121">
        <v>19.797999999999998</v>
      </c>
      <c r="E185" s="142">
        <v>21.431000000000001</v>
      </c>
      <c r="F185" s="71">
        <f t="shared" si="5"/>
        <v>1.6330000000000027</v>
      </c>
      <c r="G185" s="71"/>
      <c r="H185" s="72">
        <v>0.13098725173715559</v>
      </c>
      <c r="I185" s="72">
        <f t="shared" si="4"/>
        <v>1.7639872517371582</v>
      </c>
      <c r="J185" s="29"/>
      <c r="K185" s="30"/>
      <c r="L185" s="31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 spans="1:23" s="17" customFormat="1" x14ac:dyDescent="0.25">
      <c r="A186" s="6">
        <v>376</v>
      </c>
      <c r="B186" s="7">
        <v>81500401</v>
      </c>
      <c r="C186" s="8">
        <v>78.2</v>
      </c>
      <c r="D186" s="121">
        <v>17.721</v>
      </c>
      <c r="E186" s="142">
        <v>18.751000000000001</v>
      </c>
      <c r="F186" s="71">
        <f t="shared" si="5"/>
        <v>1.0300000000000011</v>
      </c>
      <c r="G186" s="71"/>
      <c r="H186" s="72">
        <v>0.13234112514012361</v>
      </c>
      <c r="I186" s="72">
        <f t="shared" si="4"/>
        <v>1.1623411251401248</v>
      </c>
      <c r="J186" s="29"/>
      <c r="K186" s="30"/>
      <c r="L186" s="31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 spans="1:23" s="17" customFormat="1" x14ac:dyDescent="0.25">
      <c r="A187" s="6">
        <v>377</v>
      </c>
      <c r="B187" s="7">
        <v>81500405</v>
      </c>
      <c r="C187" s="8">
        <v>46.8</v>
      </c>
      <c r="D187" s="121">
        <v>8.1010000000000009</v>
      </c>
      <c r="E187" s="142">
        <v>8.5299999999999994</v>
      </c>
      <c r="F187" s="71">
        <f t="shared" si="5"/>
        <v>0.42899999999999849</v>
      </c>
      <c r="G187" s="71"/>
      <c r="H187" s="72">
        <v>7.9201594073628964E-2</v>
      </c>
      <c r="I187" s="72">
        <f t="shared" si="4"/>
        <v>0.50820159407362742</v>
      </c>
      <c r="J187" s="29"/>
      <c r="K187" s="30"/>
      <c r="L187" s="31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 spans="1:23" s="17" customFormat="1" x14ac:dyDescent="0.25">
      <c r="A188" s="70">
        <v>378</v>
      </c>
      <c r="B188" s="27">
        <v>81500406</v>
      </c>
      <c r="C188" s="28">
        <v>52</v>
      </c>
      <c r="D188" s="56">
        <v>0</v>
      </c>
      <c r="E188" s="143">
        <v>1.4E-2</v>
      </c>
      <c r="F188" s="71">
        <f t="shared" si="5"/>
        <v>1.4E-2</v>
      </c>
      <c r="G188" s="71"/>
      <c r="H188" s="72">
        <v>8.8001771192921061E-2</v>
      </c>
      <c r="I188" s="72">
        <f t="shared" si="4"/>
        <v>0.10200177119292106</v>
      </c>
      <c r="J188" s="29"/>
      <c r="K188" s="30"/>
      <c r="L188" s="31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 spans="1:23" s="17" customFormat="1" x14ac:dyDescent="0.25">
      <c r="A189" s="6">
        <v>379</v>
      </c>
      <c r="B189" s="7">
        <v>81500392</v>
      </c>
      <c r="C189" s="8">
        <v>48.3</v>
      </c>
      <c r="D189" s="121">
        <v>1.859</v>
      </c>
      <c r="E189" s="142">
        <v>2.0019999999999998</v>
      </c>
      <c r="F189" s="71">
        <f t="shared" si="5"/>
        <v>0.14299999999999979</v>
      </c>
      <c r="G189" s="71"/>
      <c r="H189" s="72">
        <v>8.1740106704193988E-2</v>
      </c>
      <c r="I189" s="72">
        <f t="shared" si="4"/>
        <v>0.22474010670419378</v>
      </c>
      <c r="J189" s="29"/>
      <c r="K189" s="30"/>
      <c r="L189" s="31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 spans="1:23" s="17" customFormat="1" x14ac:dyDescent="0.25">
      <c r="A190" s="6">
        <v>380</v>
      </c>
      <c r="B190" s="7">
        <v>81500407</v>
      </c>
      <c r="C190" s="8">
        <v>44.7</v>
      </c>
      <c r="D190" s="121">
        <v>7.2160000000000002</v>
      </c>
      <c r="E190" s="142">
        <v>8.0210000000000008</v>
      </c>
      <c r="F190" s="71">
        <f t="shared" si="5"/>
        <v>0.8050000000000006</v>
      </c>
      <c r="G190" s="71"/>
      <c r="H190" s="72">
        <v>7.5647676390837915E-2</v>
      </c>
      <c r="I190" s="72">
        <f t="shared" si="4"/>
        <v>0.88064767639083852</v>
      </c>
      <c r="J190" s="29"/>
      <c r="K190" s="30"/>
      <c r="L190" s="31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 spans="1:23" s="17" customFormat="1" x14ac:dyDescent="0.25">
      <c r="A191" s="6">
        <v>381</v>
      </c>
      <c r="B191" s="7">
        <v>81500456</v>
      </c>
      <c r="C191" s="8">
        <v>64.400000000000006</v>
      </c>
      <c r="D191" s="121">
        <v>7.1420000000000003</v>
      </c>
      <c r="E191" s="142">
        <v>7.665</v>
      </c>
      <c r="F191" s="71">
        <f t="shared" si="5"/>
        <v>0.52299999999999969</v>
      </c>
      <c r="G191" s="71"/>
      <c r="H191" s="72">
        <v>0.10898680893892533</v>
      </c>
      <c r="I191" s="72">
        <f t="shared" si="4"/>
        <v>0.631986808938925</v>
      </c>
      <c r="J191" s="29"/>
      <c r="K191" s="30"/>
      <c r="L191" s="31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 spans="1:23" s="17" customFormat="1" x14ac:dyDescent="0.25">
      <c r="A192" s="6">
        <v>382</v>
      </c>
      <c r="B192" s="7">
        <v>81500460</v>
      </c>
      <c r="C192" s="8">
        <v>36</v>
      </c>
      <c r="D192" s="121">
        <v>2.0049999999999999</v>
      </c>
      <c r="E192" s="142">
        <v>2.4830000000000001</v>
      </c>
      <c r="F192" s="71">
        <f t="shared" si="5"/>
        <v>0.4780000000000002</v>
      </c>
      <c r="G192" s="71"/>
      <c r="H192" s="72">
        <v>6.0924303133560738E-2</v>
      </c>
      <c r="I192" s="72">
        <f t="shared" si="4"/>
        <v>0.53892430313356099</v>
      </c>
      <c r="J192" s="29"/>
      <c r="K192" s="30"/>
      <c r="L192" s="31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 spans="1:23" s="17" customFormat="1" x14ac:dyDescent="0.25">
      <c r="A193" s="6">
        <v>383</v>
      </c>
      <c r="B193" s="7">
        <v>81500465</v>
      </c>
      <c r="C193" s="8">
        <v>65</v>
      </c>
      <c r="D193" s="121">
        <v>5.5529999999999999</v>
      </c>
      <c r="E193" s="142">
        <v>6.0890000000000004</v>
      </c>
      <c r="F193" s="71">
        <f t="shared" si="5"/>
        <v>0.53600000000000048</v>
      </c>
      <c r="G193" s="71"/>
      <c r="H193" s="72">
        <v>0.11000221399115134</v>
      </c>
      <c r="I193" s="72">
        <f t="shared" si="4"/>
        <v>0.64600221399115187</v>
      </c>
      <c r="J193" s="29"/>
      <c r="K193" s="30"/>
      <c r="L193" s="31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 spans="1:23" s="17" customFormat="1" x14ac:dyDescent="0.25">
      <c r="A194" s="6">
        <v>384</v>
      </c>
      <c r="B194" s="7">
        <v>81500457</v>
      </c>
      <c r="C194" s="8">
        <v>45.9</v>
      </c>
      <c r="D194" s="121">
        <v>2.331</v>
      </c>
      <c r="E194" s="142">
        <v>2.42</v>
      </c>
      <c r="F194" s="71">
        <f t="shared" si="5"/>
        <v>8.8999999999999968E-2</v>
      </c>
      <c r="G194" s="71"/>
      <c r="H194" s="72">
        <v>7.7678486495289939E-2</v>
      </c>
      <c r="I194" s="72">
        <f t="shared" si="4"/>
        <v>0.16667848649528991</v>
      </c>
      <c r="J194" s="29"/>
      <c r="K194" s="30"/>
      <c r="L194" s="31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 spans="1:23" s="17" customFormat="1" x14ac:dyDescent="0.25">
      <c r="A195" s="6">
        <v>385</v>
      </c>
      <c r="B195" s="7">
        <v>81500395</v>
      </c>
      <c r="C195" s="8">
        <v>53.2</v>
      </c>
      <c r="D195" s="121">
        <v>17.975000000000001</v>
      </c>
      <c r="E195" s="142">
        <v>18.581</v>
      </c>
      <c r="F195" s="71">
        <f t="shared" si="5"/>
        <v>0.6059999999999981</v>
      </c>
      <c r="G195" s="71"/>
      <c r="H195" s="72">
        <v>9.0032581297373085E-2</v>
      </c>
      <c r="I195" s="72">
        <f t="shared" si="4"/>
        <v>0.69603258129737122</v>
      </c>
      <c r="J195" s="29"/>
      <c r="K195" s="30"/>
      <c r="L195" s="31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 spans="1:23" s="17" customFormat="1" x14ac:dyDescent="0.25">
      <c r="A196" s="6">
        <v>386</v>
      </c>
      <c r="B196" s="7">
        <v>81500475</v>
      </c>
      <c r="C196" s="8">
        <v>43</v>
      </c>
      <c r="D196" s="121">
        <v>12.494999999999999</v>
      </c>
      <c r="E196" s="142">
        <v>13.688000000000001</v>
      </c>
      <c r="F196" s="71">
        <f t="shared" si="5"/>
        <v>1.1930000000000014</v>
      </c>
      <c r="G196" s="71"/>
      <c r="H196" s="72">
        <v>7.2770695409530878E-2</v>
      </c>
      <c r="I196" s="72">
        <f t="shared" si="4"/>
        <v>1.2657706954095322</v>
      </c>
      <c r="J196" s="29"/>
      <c r="K196" s="30"/>
      <c r="L196" s="31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 spans="1:23" s="17" customFormat="1" x14ac:dyDescent="0.25">
      <c r="A197" s="6">
        <v>387</v>
      </c>
      <c r="B197" s="7">
        <v>81500482</v>
      </c>
      <c r="C197" s="8">
        <v>77.5</v>
      </c>
      <c r="D197" s="121">
        <v>9.3670000000000009</v>
      </c>
      <c r="E197" s="142">
        <v>9.8859999999999992</v>
      </c>
      <c r="F197" s="71">
        <f t="shared" si="5"/>
        <v>0.51899999999999835</v>
      </c>
      <c r="G197" s="71"/>
      <c r="H197" s="72">
        <v>0.1311564859125266</v>
      </c>
      <c r="I197" s="72">
        <f t="shared" si="4"/>
        <v>0.65015648591252495</v>
      </c>
      <c r="J197" s="29"/>
      <c r="K197" s="30"/>
      <c r="L197" s="31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 spans="1:23" s="17" customFormat="1" x14ac:dyDescent="0.25">
      <c r="A198" s="74">
        <v>388</v>
      </c>
      <c r="B198" s="75">
        <v>81500474</v>
      </c>
      <c r="C198" s="76">
        <v>78.7</v>
      </c>
      <c r="D198" s="129">
        <v>10.154999999999999</v>
      </c>
      <c r="E198" s="144">
        <v>10.154999999999999</v>
      </c>
      <c r="F198" s="77">
        <f t="shared" si="5"/>
        <v>0</v>
      </c>
      <c r="G198" s="77">
        <v>2.0237142857142856</v>
      </c>
      <c r="H198" s="145"/>
      <c r="I198" s="145">
        <f t="shared" si="4"/>
        <v>2.0237142857142856</v>
      </c>
      <c r="J198" s="29"/>
      <c r="K198" s="30"/>
      <c r="L198" s="31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 spans="1:23" s="17" customFormat="1" x14ac:dyDescent="0.25">
      <c r="A199" s="6">
        <v>389</v>
      </c>
      <c r="B199" s="7">
        <v>81500472</v>
      </c>
      <c r="C199" s="8">
        <v>47</v>
      </c>
      <c r="D199" s="121">
        <v>8.0980000000000008</v>
      </c>
      <c r="E199" s="142">
        <v>8.8369999999999997</v>
      </c>
      <c r="F199" s="71">
        <f t="shared" si="5"/>
        <v>0.73899999999999899</v>
      </c>
      <c r="G199" s="71"/>
      <c r="H199" s="72">
        <v>7.9540062424370964E-2</v>
      </c>
      <c r="I199" s="72">
        <f t="shared" si="4"/>
        <v>0.81854006242436994</v>
      </c>
      <c r="J199" s="29"/>
      <c r="K199" s="30"/>
      <c r="L199" s="31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 spans="1:23" s="17" customFormat="1" x14ac:dyDescent="0.25">
      <c r="A200" s="6">
        <v>390</v>
      </c>
      <c r="B200" s="7">
        <v>81500399</v>
      </c>
      <c r="C200" s="8">
        <v>51.9</v>
      </c>
      <c r="D200" s="121">
        <v>2.7189999999999999</v>
      </c>
      <c r="E200" s="142">
        <v>3.4590000000000001</v>
      </c>
      <c r="F200" s="71">
        <f t="shared" si="5"/>
        <v>0.74000000000000021</v>
      </c>
      <c r="G200" s="71"/>
      <c r="H200" s="72">
        <v>8.7832537017550061E-2</v>
      </c>
      <c r="I200" s="72">
        <f t="shared" si="4"/>
        <v>0.82783253701755033</v>
      </c>
      <c r="J200" s="29"/>
      <c r="K200" s="30"/>
      <c r="L200" s="31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 spans="1:23" s="17" customFormat="1" x14ac:dyDescent="0.25">
      <c r="A201" s="6">
        <v>391</v>
      </c>
      <c r="B201" s="7">
        <v>81500394</v>
      </c>
      <c r="C201" s="8">
        <v>47.8</v>
      </c>
      <c r="D201" s="121">
        <v>12.992000000000001</v>
      </c>
      <c r="E201" s="142">
        <v>13.872</v>
      </c>
      <c r="F201" s="71">
        <f t="shared" si="5"/>
        <v>0.87999999999999901</v>
      </c>
      <c r="G201" s="71"/>
      <c r="H201" s="72">
        <v>8.0893935827338975E-2</v>
      </c>
      <c r="I201" s="72">
        <f t="shared" si="4"/>
        <v>0.96089393582733795</v>
      </c>
      <c r="J201" s="29"/>
      <c r="K201" s="30"/>
      <c r="L201" s="31"/>
      <c r="M201" s="3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 spans="1:23" s="17" customFormat="1" x14ac:dyDescent="0.25">
      <c r="A202" s="6">
        <v>392</v>
      </c>
      <c r="B202" s="7">
        <v>81500402</v>
      </c>
      <c r="C202" s="8">
        <v>44.6</v>
      </c>
      <c r="D202" s="121">
        <v>0.97599999999999998</v>
      </c>
      <c r="E202" s="142">
        <v>1.3740000000000001</v>
      </c>
      <c r="F202" s="71">
        <f t="shared" si="5"/>
        <v>0.39800000000000013</v>
      </c>
      <c r="G202" s="71"/>
      <c r="H202" s="72">
        <v>7.5478442215466915E-2</v>
      </c>
      <c r="I202" s="72">
        <f t="shared" si="4"/>
        <v>0.47347844221546703</v>
      </c>
      <c r="J202" s="29"/>
      <c r="K202" s="30"/>
      <c r="L202" s="31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 spans="1:23" s="17" customFormat="1" x14ac:dyDescent="0.25">
      <c r="A203" s="6">
        <v>393</v>
      </c>
      <c r="B203" s="7">
        <v>81500397</v>
      </c>
      <c r="C203" s="8">
        <v>64.7</v>
      </c>
      <c r="D203" s="121">
        <v>3.4209999999999998</v>
      </c>
      <c r="E203" s="142">
        <v>4.1900000000000004</v>
      </c>
      <c r="F203" s="71">
        <f t="shared" si="5"/>
        <v>0.76900000000000057</v>
      </c>
      <c r="G203" s="71"/>
      <c r="H203" s="72">
        <v>0.10949451146503833</v>
      </c>
      <c r="I203" s="72">
        <f t="shared" si="4"/>
        <v>0.87849451146503887</v>
      </c>
      <c r="J203" s="29"/>
      <c r="K203" s="30"/>
      <c r="L203" s="31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 spans="1:23" s="17" customFormat="1" x14ac:dyDescent="0.25">
      <c r="A204" s="6">
        <v>394</v>
      </c>
      <c r="B204" s="7">
        <v>81500398</v>
      </c>
      <c r="C204" s="8">
        <v>35.9</v>
      </c>
      <c r="D204" s="121">
        <v>4.9960000000000004</v>
      </c>
      <c r="E204" s="142">
        <v>5.306</v>
      </c>
      <c r="F204" s="71">
        <f t="shared" si="5"/>
        <v>0.30999999999999961</v>
      </c>
      <c r="G204" s="71"/>
      <c r="H204" s="72">
        <v>6.0755068958189731E-2</v>
      </c>
      <c r="I204" s="72">
        <f t="shared" si="4"/>
        <v>0.37075506895818933</v>
      </c>
      <c r="J204" s="29"/>
      <c r="K204" s="30"/>
      <c r="L204" s="31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 spans="1:23" s="17" customFormat="1" x14ac:dyDescent="0.25">
      <c r="A205" s="6">
        <v>395</v>
      </c>
      <c r="B205" s="7">
        <v>81500393</v>
      </c>
      <c r="C205" s="8">
        <v>64.900000000000006</v>
      </c>
      <c r="D205" s="121">
        <v>8.9</v>
      </c>
      <c r="E205" s="142">
        <v>9.89</v>
      </c>
      <c r="F205" s="71">
        <f t="shared" si="5"/>
        <v>0.99000000000000021</v>
      </c>
      <c r="G205" s="71"/>
      <c r="H205" s="72">
        <v>0.10983297981578034</v>
      </c>
      <c r="I205" s="72">
        <f t="shared" si="4"/>
        <v>1.0998329798157807</v>
      </c>
      <c r="J205" s="29"/>
      <c r="K205" s="30"/>
      <c r="L205" s="31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 spans="1:23" s="17" customFormat="1" x14ac:dyDescent="0.25">
      <c r="A206" s="6">
        <v>396</v>
      </c>
      <c r="B206" s="7">
        <v>81500403</v>
      </c>
      <c r="C206" s="8">
        <v>45.5</v>
      </c>
      <c r="D206" s="121">
        <v>7.4560000000000004</v>
      </c>
      <c r="E206" s="142">
        <v>8.3770000000000007</v>
      </c>
      <c r="F206" s="71">
        <f t="shared" si="5"/>
        <v>0.92100000000000026</v>
      </c>
      <c r="G206" s="71"/>
      <c r="H206" s="72">
        <v>7.700154979380594E-2</v>
      </c>
      <c r="I206" s="72">
        <f t="shared" si="4"/>
        <v>0.99800154979380618</v>
      </c>
      <c r="J206" s="29"/>
      <c r="K206" s="30"/>
      <c r="L206" s="31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 spans="1:23" s="17" customFormat="1" x14ac:dyDescent="0.25">
      <c r="A207" s="6">
        <v>397</v>
      </c>
      <c r="B207" s="7">
        <v>81500481</v>
      </c>
      <c r="C207" s="8">
        <v>53.1</v>
      </c>
      <c r="D207" s="121">
        <v>4.1980000000000004</v>
      </c>
      <c r="E207" s="142">
        <v>4.4569999999999999</v>
      </c>
      <c r="F207" s="71">
        <f t="shared" si="5"/>
        <v>0.25899999999999945</v>
      </c>
      <c r="G207" s="71"/>
      <c r="H207" s="72">
        <v>8.9863347122002099E-2</v>
      </c>
      <c r="I207" s="72">
        <f t="shared" si="4"/>
        <v>0.34886334712200157</v>
      </c>
      <c r="J207" s="29"/>
      <c r="K207" s="30"/>
      <c r="L207" s="31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 spans="1:23" s="17" customFormat="1" x14ac:dyDescent="0.25">
      <c r="A208" s="6">
        <v>398</v>
      </c>
      <c r="B208" s="7">
        <v>81500476</v>
      </c>
      <c r="C208" s="8">
        <v>43</v>
      </c>
      <c r="D208" s="121">
        <v>14.122</v>
      </c>
      <c r="E208" s="142">
        <v>14.843999999999999</v>
      </c>
      <c r="F208" s="71">
        <f t="shared" si="5"/>
        <v>0.72199999999999953</v>
      </c>
      <c r="G208" s="71"/>
      <c r="H208" s="72">
        <v>7.2770695409530878E-2</v>
      </c>
      <c r="I208" s="72">
        <f t="shared" ref="I208:I218" si="6">F208+G208+H208</f>
        <v>0.79477069540953038</v>
      </c>
      <c r="J208" s="29"/>
      <c r="K208" s="30"/>
      <c r="L208" s="31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 spans="1:24" s="17" customFormat="1" x14ac:dyDescent="0.25">
      <c r="A209" s="6">
        <v>399</v>
      </c>
      <c r="B209" s="7">
        <v>81500484</v>
      </c>
      <c r="C209" s="8">
        <v>77.5</v>
      </c>
      <c r="D209" s="121">
        <v>12.167999999999999</v>
      </c>
      <c r="E209" s="142">
        <v>13.449</v>
      </c>
      <c r="F209" s="71">
        <f t="shared" ref="F209:F218" si="7">E209-D209</f>
        <v>1.2810000000000006</v>
      </c>
      <c r="G209" s="71"/>
      <c r="H209" s="72">
        <v>0.1311564859125266</v>
      </c>
      <c r="I209" s="72">
        <f t="shared" si="6"/>
        <v>1.4121564859125271</v>
      </c>
      <c r="J209" s="29"/>
      <c r="K209" s="30"/>
      <c r="L209" s="31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 spans="1:24" s="17" customFormat="1" x14ac:dyDescent="0.25">
      <c r="A210" s="6">
        <v>400</v>
      </c>
      <c r="B210" s="7">
        <v>81500485</v>
      </c>
      <c r="C210" s="8">
        <v>77.099999999999994</v>
      </c>
      <c r="D210" s="121">
        <v>11.26</v>
      </c>
      <c r="E210" s="142">
        <v>12.555</v>
      </c>
      <c r="F210" s="71">
        <f t="shared" si="7"/>
        <v>1.2949999999999999</v>
      </c>
      <c r="G210" s="71"/>
      <c r="H210" s="72">
        <v>0.13047954921104257</v>
      </c>
      <c r="I210" s="72">
        <f t="shared" si="6"/>
        <v>1.4254795492110426</v>
      </c>
      <c r="J210" s="29"/>
      <c r="K210" s="30"/>
      <c r="L210" s="31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 spans="1:24" s="17" customFormat="1" x14ac:dyDescent="0.25">
      <c r="A211" s="6">
        <v>401</v>
      </c>
      <c r="B211" s="7">
        <v>81500480</v>
      </c>
      <c r="C211" s="8">
        <v>47.4</v>
      </c>
      <c r="D211" s="121">
        <v>12.096</v>
      </c>
      <c r="E211" s="142">
        <v>12.523999999999999</v>
      </c>
      <c r="F211" s="71">
        <f t="shared" si="7"/>
        <v>0.42799999999999905</v>
      </c>
      <c r="G211" s="71"/>
      <c r="H211" s="72">
        <v>8.0216999125854963E-2</v>
      </c>
      <c r="I211" s="72">
        <f t="shared" si="6"/>
        <v>0.50821699912585405</v>
      </c>
      <c r="J211" s="29"/>
      <c r="K211" s="30"/>
      <c r="L211" s="31"/>
      <c r="M211" s="113"/>
      <c r="N211" s="33"/>
      <c r="O211" s="22"/>
      <c r="P211" s="22"/>
      <c r="Q211" s="22"/>
      <c r="R211" s="22"/>
      <c r="S211" s="22"/>
      <c r="T211" s="22"/>
      <c r="U211" s="22"/>
      <c r="V211" s="22"/>
      <c r="W211" s="22"/>
    </row>
    <row r="212" spans="1:24" s="17" customFormat="1" x14ac:dyDescent="0.25">
      <c r="A212" s="74">
        <v>402</v>
      </c>
      <c r="B212" s="75">
        <v>81500487</v>
      </c>
      <c r="C212" s="76">
        <v>52.3</v>
      </c>
      <c r="D212" s="129">
        <v>0.23200000000000001</v>
      </c>
      <c r="E212" s="144">
        <v>0.23200000000000001</v>
      </c>
      <c r="F212" s="77">
        <f t="shared" si="7"/>
        <v>0</v>
      </c>
      <c r="G212" s="77">
        <v>1.3448571428571428</v>
      </c>
      <c r="H212" s="145"/>
      <c r="I212" s="145">
        <f t="shared" si="6"/>
        <v>1.3448571428571428</v>
      </c>
      <c r="J212" s="29"/>
      <c r="K212" s="30"/>
      <c r="L212" s="31"/>
      <c r="M212" s="113"/>
      <c r="N212" s="34"/>
      <c r="O212" s="22"/>
      <c r="P212" s="22"/>
      <c r="Q212" s="22"/>
      <c r="R212" s="22"/>
      <c r="S212" s="22"/>
      <c r="T212" s="22"/>
      <c r="U212" s="22"/>
      <c r="V212" s="22"/>
      <c r="W212" s="22"/>
    </row>
    <row r="213" spans="1:24" s="17" customFormat="1" x14ac:dyDescent="0.25">
      <c r="A213" s="6">
        <v>403</v>
      </c>
      <c r="B213" s="7">
        <v>81500486</v>
      </c>
      <c r="C213" s="8">
        <v>48.2</v>
      </c>
      <c r="D213" s="121">
        <v>1.5820000000000001</v>
      </c>
      <c r="E213" s="142">
        <v>1.889</v>
      </c>
      <c r="F213" s="71">
        <f t="shared" si="7"/>
        <v>0.30699999999999994</v>
      </c>
      <c r="G213" s="71"/>
      <c r="H213" s="72">
        <v>8.1570872528822988E-2</v>
      </c>
      <c r="I213" s="72">
        <f t="shared" si="6"/>
        <v>0.38857087252882294</v>
      </c>
      <c r="J213" s="29"/>
      <c r="K213" s="30"/>
      <c r="L213" s="31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 spans="1:24" s="17" customFormat="1" x14ac:dyDescent="0.25">
      <c r="A214" s="6">
        <v>404</v>
      </c>
      <c r="B214" s="7">
        <v>81500477</v>
      </c>
      <c r="C214" s="8">
        <v>44.9</v>
      </c>
      <c r="D214" s="121">
        <v>2.0710000000000002</v>
      </c>
      <c r="E214" s="142">
        <v>2.6859999999999999</v>
      </c>
      <c r="F214" s="71">
        <f t="shared" si="7"/>
        <v>0.61499999999999977</v>
      </c>
      <c r="G214" s="71"/>
      <c r="H214" s="72">
        <v>7.5986144741579914E-2</v>
      </c>
      <c r="I214" s="72">
        <f t="shared" si="6"/>
        <v>0.69098614474157971</v>
      </c>
      <c r="J214" s="36"/>
      <c r="K214" s="30"/>
      <c r="L214" s="31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 spans="1:24" s="17" customFormat="1" x14ac:dyDescent="0.25">
      <c r="A215" s="70">
        <v>405</v>
      </c>
      <c r="B215" s="27">
        <v>81500479</v>
      </c>
      <c r="C215" s="28">
        <v>64.400000000000006</v>
      </c>
      <c r="D215" s="122">
        <v>40.664999999999999</v>
      </c>
      <c r="E215" s="143">
        <v>42.06</v>
      </c>
      <c r="F215" s="71">
        <f>E215-D215</f>
        <v>1.3950000000000031</v>
      </c>
      <c r="G215" s="71"/>
      <c r="H215" s="72">
        <v>0.10898680893892533</v>
      </c>
      <c r="I215" s="72">
        <f>F215+G215+H215</f>
        <v>1.5039868089389286</v>
      </c>
      <c r="J215" s="30"/>
      <c r="L215" s="31"/>
      <c r="M215" s="35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 spans="1:24" s="17" customFormat="1" x14ac:dyDescent="0.25">
      <c r="A216" s="74">
        <v>406</v>
      </c>
      <c r="B216" s="75">
        <v>81500478</v>
      </c>
      <c r="C216" s="76">
        <v>35.700000000000003</v>
      </c>
      <c r="D216" s="128">
        <v>0</v>
      </c>
      <c r="E216" s="144">
        <v>0</v>
      </c>
      <c r="F216" s="77">
        <f t="shared" si="7"/>
        <v>0</v>
      </c>
      <c r="G216" s="77">
        <v>0.91800000000000004</v>
      </c>
      <c r="H216" s="145"/>
      <c r="I216" s="145">
        <f t="shared" si="6"/>
        <v>0.91800000000000004</v>
      </c>
      <c r="J216" s="29"/>
      <c r="K216" s="30"/>
      <c r="L216" s="31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 spans="1:24" s="17" customFormat="1" x14ac:dyDescent="0.25">
      <c r="A217" s="6">
        <v>407</v>
      </c>
      <c r="B217" s="7">
        <v>81500483</v>
      </c>
      <c r="C217" s="8">
        <v>65</v>
      </c>
      <c r="D217" s="121">
        <v>18.667000000000002</v>
      </c>
      <c r="E217" s="142">
        <v>19.759</v>
      </c>
      <c r="F217" s="71">
        <f t="shared" si="7"/>
        <v>1.0919999999999987</v>
      </c>
      <c r="G217" s="71"/>
      <c r="H217" s="72">
        <v>0.11000221399115134</v>
      </c>
      <c r="I217" s="72">
        <f t="shared" si="6"/>
        <v>1.2020022139911501</v>
      </c>
      <c r="J217" s="29"/>
      <c r="K217" s="30"/>
      <c r="L217" s="31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 spans="1:24" s="17" customFormat="1" x14ac:dyDescent="0.25">
      <c r="A218" s="70">
        <v>408</v>
      </c>
      <c r="B218" s="27">
        <v>51800473</v>
      </c>
      <c r="C218" s="28">
        <v>45.6</v>
      </c>
      <c r="D218" s="56">
        <v>17.109000000000002</v>
      </c>
      <c r="E218" s="143">
        <v>17.207000000000001</v>
      </c>
      <c r="F218" s="71">
        <f t="shared" si="7"/>
        <v>9.7999999999998977E-2</v>
      </c>
      <c r="G218" s="71"/>
      <c r="H218" s="72">
        <v>7.7170783969176926E-2</v>
      </c>
      <c r="I218" s="72">
        <f t="shared" si="6"/>
        <v>0.1751707839691759</v>
      </c>
      <c r="J218" s="29"/>
      <c r="K218" s="30"/>
      <c r="L218" s="31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 spans="1:24" s="84" customFormat="1" ht="15.75" customHeight="1" x14ac:dyDescent="0.25">
      <c r="A219" s="231" t="s">
        <v>12</v>
      </c>
      <c r="B219" s="232"/>
      <c r="C219" s="89">
        <f>SUM(C15:C218)</f>
        <v>11101.400000000005</v>
      </c>
      <c r="D219" s="89">
        <f t="shared" ref="D219:E219" si="8">SUM(D15:D218)</f>
        <v>1688.139999999999</v>
      </c>
      <c r="E219" s="89">
        <f t="shared" si="8"/>
        <v>1840.2220000000002</v>
      </c>
      <c r="F219" s="90">
        <f>SUM(F15:F218)</f>
        <v>152.07200000000006</v>
      </c>
      <c r="G219" s="90">
        <f>SUM(G15:G218)</f>
        <v>15.500571428571426</v>
      </c>
      <c r="H219" s="91">
        <f>SUM(H15:H218)</f>
        <v>17.767219135500017</v>
      </c>
      <c r="I219" s="91">
        <f>SUM(I15:I218)</f>
        <v>185.33979056407145</v>
      </c>
      <c r="J219" s="85"/>
      <c r="K219" s="82"/>
      <c r="L219" s="82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</row>
    <row r="220" spans="1:24" s="17" customFormat="1" ht="18.75" customHeight="1" x14ac:dyDescent="0.25">
      <c r="A220" s="233" t="s">
        <v>18</v>
      </c>
      <c r="B220" s="233"/>
      <c r="C220" s="233"/>
      <c r="D220" s="233"/>
      <c r="E220" s="233"/>
      <c r="F220" s="233"/>
      <c r="G220" s="233"/>
      <c r="H220" s="233"/>
      <c r="I220" s="233"/>
      <c r="J220" s="48"/>
      <c r="K220" s="37"/>
      <c r="L220" s="30"/>
      <c r="M220" s="38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</row>
    <row r="221" spans="1:24" s="17" customFormat="1" x14ac:dyDescent="0.25">
      <c r="A221" s="39">
        <v>13</v>
      </c>
      <c r="B221" s="27">
        <v>81500444</v>
      </c>
      <c r="C221" s="28">
        <v>184.3</v>
      </c>
      <c r="D221" s="118">
        <v>0</v>
      </c>
      <c r="E221" s="118">
        <v>2.786</v>
      </c>
      <c r="F221" s="71">
        <f t="shared" ref="F221:F228" si="9">E221-D221</f>
        <v>2.786</v>
      </c>
      <c r="G221" s="9"/>
      <c r="H221" s="72">
        <v>0.3118985852087568</v>
      </c>
      <c r="I221" s="94">
        <f>F221+G221+H221</f>
        <v>3.0978985852087568</v>
      </c>
      <c r="J221" s="48"/>
      <c r="K221" s="29"/>
      <c r="L221" s="30"/>
      <c r="M221" s="31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</row>
    <row r="222" spans="1:24" s="17" customFormat="1" x14ac:dyDescent="0.25">
      <c r="A222" s="11">
        <v>14</v>
      </c>
      <c r="B222" s="15">
        <v>81500426</v>
      </c>
      <c r="C222" s="8">
        <v>93.9</v>
      </c>
      <c r="D222" s="118">
        <v>24.414999999999999</v>
      </c>
      <c r="E222" s="118">
        <v>26.815000000000001</v>
      </c>
      <c r="F222" s="9">
        <f t="shared" si="9"/>
        <v>2.4000000000000021</v>
      </c>
      <c r="G222" s="9"/>
      <c r="H222" s="72">
        <v>0.15891089067337094</v>
      </c>
      <c r="I222" s="94">
        <f t="shared" ref="I222:I230" si="10">F222+G222+H222</f>
        <v>2.5589108906733733</v>
      </c>
      <c r="J222" s="48"/>
      <c r="K222" s="29"/>
      <c r="L222" s="30"/>
      <c r="M222" s="31"/>
      <c r="N222" s="22"/>
      <c r="O222" s="22"/>
      <c r="P222" s="22"/>
      <c r="Q222" s="22"/>
      <c r="R222" s="22"/>
      <c r="S222" s="22"/>
      <c r="T222" s="35"/>
      <c r="U222" s="22"/>
      <c r="V222" s="109"/>
      <c r="W222" s="22"/>
      <c r="X222" s="22"/>
    </row>
    <row r="223" spans="1:24" s="17" customFormat="1" x14ac:dyDescent="0.25">
      <c r="A223" s="11">
        <v>15</v>
      </c>
      <c r="B223" s="7">
        <v>81500421</v>
      </c>
      <c r="C223" s="8">
        <v>87.8</v>
      </c>
      <c r="D223" s="118">
        <v>3.169</v>
      </c>
      <c r="E223" s="118">
        <v>4.3330000000000002</v>
      </c>
      <c r="F223" s="9">
        <f t="shared" si="9"/>
        <v>1.1640000000000001</v>
      </c>
      <c r="G223" s="9"/>
      <c r="H223" s="72">
        <v>0.14858760597573981</v>
      </c>
      <c r="I223" s="94">
        <f t="shared" si="10"/>
        <v>1.31258760597574</v>
      </c>
      <c r="J223" s="48"/>
      <c r="K223" s="29"/>
      <c r="L223" s="30"/>
      <c r="M223" s="31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</row>
    <row r="224" spans="1:24" s="17" customFormat="1" x14ac:dyDescent="0.25">
      <c r="A224" s="11">
        <v>16</v>
      </c>
      <c r="B224" s="7">
        <v>81500433</v>
      </c>
      <c r="C224" s="8">
        <v>55.9</v>
      </c>
      <c r="D224" s="118">
        <v>5.5430000000000001</v>
      </c>
      <c r="E224" s="118">
        <v>6.5149999999999997</v>
      </c>
      <c r="F224" s="9">
        <f t="shared" si="9"/>
        <v>0.97199999999999953</v>
      </c>
      <c r="G224" s="9"/>
      <c r="H224" s="72">
        <v>9.4601904032390147E-2</v>
      </c>
      <c r="I224" s="94">
        <f t="shared" si="10"/>
        <v>1.0666019040323897</v>
      </c>
      <c r="J224" s="48"/>
      <c r="K224" s="29"/>
      <c r="L224" s="30"/>
      <c r="M224" s="31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</row>
    <row r="225" spans="1:24" s="17" customFormat="1" x14ac:dyDescent="0.25">
      <c r="A225" s="11">
        <v>17</v>
      </c>
      <c r="B225" s="7">
        <v>81500425</v>
      </c>
      <c r="C225" s="8">
        <v>35.799999999999997</v>
      </c>
      <c r="D225" s="118">
        <v>6.4</v>
      </c>
      <c r="E225" s="118">
        <v>7.6139999999999999</v>
      </c>
      <c r="F225" s="9">
        <f t="shared" si="9"/>
        <v>1.2139999999999995</v>
      </c>
      <c r="G225" s="9"/>
      <c r="H225" s="72">
        <v>6.0585834782818725E-2</v>
      </c>
      <c r="I225" s="94">
        <f t="shared" si="10"/>
        <v>1.2745858347828183</v>
      </c>
      <c r="J225" s="48"/>
      <c r="K225" s="29"/>
      <c r="L225" s="30"/>
      <c r="M225" s="31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</row>
    <row r="226" spans="1:24" s="17" customFormat="1" x14ac:dyDescent="0.25">
      <c r="A226" s="11">
        <v>18</v>
      </c>
      <c r="B226" s="7">
        <v>81500428</v>
      </c>
      <c r="C226" s="8">
        <v>53</v>
      </c>
      <c r="D226" s="118">
        <v>7.97</v>
      </c>
      <c r="E226" s="118">
        <v>9.3030000000000008</v>
      </c>
      <c r="F226" s="9">
        <f t="shared" si="9"/>
        <v>1.3330000000000011</v>
      </c>
      <c r="G226" s="9"/>
      <c r="H226" s="72">
        <v>8.9694112946631072E-2</v>
      </c>
      <c r="I226" s="94">
        <f t="shared" si="10"/>
        <v>1.4226941129466322</v>
      </c>
      <c r="J226" s="48"/>
      <c r="K226" s="29"/>
      <c r="L226" s="30"/>
      <c r="M226" s="31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</row>
    <row r="227" spans="1:24" s="17" customFormat="1" x14ac:dyDescent="0.25">
      <c r="A227" s="11">
        <v>19</v>
      </c>
      <c r="B227" s="7">
        <v>81500423</v>
      </c>
      <c r="C227" s="8">
        <v>40.299999999999997</v>
      </c>
      <c r="D227" s="119">
        <v>6.5860000000000003</v>
      </c>
      <c r="E227" s="119">
        <v>8.1110000000000007</v>
      </c>
      <c r="F227" s="9">
        <f t="shared" si="9"/>
        <v>1.5250000000000004</v>
      </c>
      <c r="G227" s="9"/>
      <c r="H227" s="72">
        <v>6.820137267451383E-2</v>
      </c>
      <c r="I227" s="94">
        <f t="shared" si="10"/>
        <v>1.5932013726745142</v>
      </c>
      <c r="J227" s="48"/>
      <c r="K227" s="29"/>
      <c r="L227" s="30"/>
      <c r="M227" s="31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</row>
    <row r="228" spans="1:24" s="17" customFormat="1" x14ac:dyDescent="0.25">
      <c r="A228" s="39">
        <v>20</v>
      </c>
      <c r="B228" s="27">
        <v>81500524</v>
      </c>
      <c r="C228" s="28">
        <v>55.6</v>
      </c>
      <c r="D228" s="118">
        <v>8.0779999999999994</v>
      </c>
      <c r="E228" s="118">
        <v>9.3930000000000007</v>
      </c>
      <c r="F228" s="71">
        <f t="shared" si="9"/>
        <v>1.3150000000000013</v>
      </c>
      <c r="G228" s="71"/>
      <c r="H228" s="72">
        <v>9.4094201506277148E-2</v>
      </c>
      <c r="I228" s="94">
        <f t="shared" si="10"/>
        <v>1.4090942015062784</v>
      </c>
      <c r="J228" s="146"/>
      <c r="K228" s="29"/>
      <c r="L228" s="40"/>
      <c r="M228" s="31"/>
      <c r="N228" s="41"/>
      <c r="O228" s="41"/>
      <c r="P228" s="41"/>
      <c r="Q228" s="41"/>
      <c r="R228" s="41"/>
      <c r="S228" s="22"/>
      <c r="T228" s="22"/>
      <c r="U228" s="22"/>
      <c r="V228" s="22"/>
      <c r="W228" s="22"/>
      <c r="X228" s="22"/>
    </row>
    <row r="229" spans="1:24" s="17" customFormat="1" x14ac:dyDescent="0.25">
      <c r="A229" s="39">
        <v>21</v>
      </c>
      <c r="B229" s="27">
        <v>81500438</v>
      </c>
      <c r="C229" s="28">
        <v>122.1</v>
      </c>
      <c r="D229" s="120">
        <v>29.27</v>
      </c>
      <c r="E229" s="120">
        <v>31.484000000000002</v>
      </c>
      <c r="F229" s="56">
        <f>E229-D229</f>
        <v>2.2140000000000022</v>
      </c>
      <c r="G229" s="56"/>
      <c r="H229" s="72">
        <v>0.20663492812799347</v>
      </c>
      <c r="I229" s="94">
        <f t="shared" si="10"/>
        <v>2.4206349281279955</v>
      </c>
      <c r="J229" s="48"/>
      <c r="K229" s="29"/>
      <c r="L229" s="30"/>
      <c r="M229" s="31"/>
      <c r="N229" s="42"/>
      <c r="O229" s="43"/>
      <c r="P229" s="22"/>
      <c r="Q229" s="22"/>
      <c r="R229" s="22"/>
      <c r="S229" s="44"/>
      <c r="T229" s="22"/>
      <c r="U229" s="22"/>
      <c r="V229" s="22"/>
      <c r="W229" s="22"/>
      <c r="X229" s="22"/>
    </row>
    <row r="230" spans="1:24" s="17" customFormat="1" x14ac:dyDescent="0.25">
      <c r="A230" s="39" t="s">
        <v>17</v>
      </c>
      <c r="B230" s="27">
        <v>94005891</v>
      </c>
      <c r="C230" s="95" t="s">
        <v>21</v>
      </c>
      <c r="D230" s="120">
        <v>18.678000000000001</v>
      </c>
      <c r="E230" s="120">
        <v>26.468</v>
      </c>
      <c r="F230" s="56">
        <f>E230-D230</f>
        <v>7.7899999999999991</v>
      </c>
      <c r="G230" s="56"/>
      <c r="H230" s="72"/>
      <c r="I230" s="94">
        <f t="shared" si="10"/>
        <v>7.7899999999999991</v>
      </c>
      <c r="L230" s="30"/>
      <c r="M230" s="31"/>
      <c r="N230" s="42"/>
      <c r="O230" s="43"/>
      <c r="P230" s="22"/>
      <c r="Q230" s="22"/>
      <c r="R230" s="22"/>
      <c r="S230" s="44"/>
      <c r="T230" s="22"/>
      <c r="U230" s="22"/>
      <c r="V230" s="22"/>
      <c r="W230" s="22"/>
      <c r="X230" s="22"/>
    </row>
    <row r="231" spans="1:24" s="17" customFormat="1" ht="16.5" customHeight="1" x14ac:dyDescent="0.25">
      <c r="A231" s="254" t="s">
        <v>24</v>
      </c>
      <c r="B231" s="255"/>
      <c r="C231" s="130">
        <f>SUM(C221:C230)</f>
        <v>728.7</v>
      </c>
      <c r="D231" s="130">
        <f t="shared" ref="D231:E231" si="11">SUM(D221:D230)</f>
        <v>110.10899999999999</v>
      </c>
      <c r="E231" s="130">
        <f t="shared" si="11"/>
        <v>132.822</v>
      </c>
      <c r="F231" s="131">
        <f>SUM(F221:F230)</f>
        <v>22.713000000000008</v>
      </c>
      <c r="G231" s="131">
        <f>SUM(G221:G230)</f>
        <v>0</v>
      </c>
      <c r="H231" s="132">
        <f>SUM(H221:H230)</f>
        <v>1.2332094359284922</v>
      </c>
      <c r="I231" s="132">
        <f>SUM(I221:I230)</f>
        <v>23.946209435928495</v>
      </c>
      <c r="J231" s="48"/>
      <c r="L231" s="30"/>
      <c r="M231" s="36"/>
      <c r="N231" s="22"/>
      <c r="O231" s="45"/>
      <c r="P231" s="22"/>
      <c r="Q231" s="22"/>
      <c r="R231" s="22"/>
      <c r="S231" s="22"/>
      <c r="T231" s="22"/>
      <c r="U231" s="22"/>
      <c r="V231" s="22"/>
      <c r="W231" s="22"/>
      <c r="X231" s="22"/>
    </row>
    <row r="232" spans="1:24" s="17" customFormat="1" x14ac:dyDescent="0.25">
      <c r="A232" s="254" t="s">
        <v>25</v>
      </c>
      <c r="B232" s="255"/>
      <c r="C232" s="130">
        <f>C231+C219</f>
        <v>11830.100000000006</v>
      </c>
      <c r="D232" s="133">
        <f t="shared" ref="D232:E232" si="12">D231+D219</f>
        <v>1798.2489999999989</v>
      </c>
      <c r="E232" s="133">
        <f t="shared" si="12"/>
        <v>1973.0440000000003</v>
      </c>
      <c r="F232" s="133">
        <f>F231+F219</f>
        <v>174.78500000000008</v>
      </c>
      <c r="G232" s="133">
        <f>G231+G219</f>
        <v>15.500571428571426</v>
      </c>
      <c r="H232" s="135">
        <f>H231+H219</f>
        <v>19.000428571428511</v>
      </c>
      <c r="I232" s="134">
        <f>I219+I231</f>
        <v>209.28599999999994</v>
      </c>
      <c r="J232" s="48"/>
      <c r="K232" s="49"/>
      <c r="L232" s="30"/>
      <c r="M232" s="38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</row>
    <row r="233" spans="1:24" s="17" customFormat="1" x14ac:dyDescent="0.25">
      <c r="A233" s="140"/>
      <c r="B233" s="46"/>
      <c r="C233" s="140"/>
      <c r="D233" s="113"/>
      <c r="E233" s="113"/>
      <c r="F233" s="113"/>
      <c r="G233" s="136"/>
      <c r="H233" s="113"/>
      <c r="I233" s="113"/>
      <c r="J233" s="48"/>
      <c r="K233" s="49"/>
      <c r="L233" s="30"/>
      <c r="M233" s="38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</row>
    <row r="234" spans="1:24" s="17" customFormat="1" x14ac:dyDescent="0.25">
      <c r="A234" s="140"/>
      <c r="B234" s="46"/>
      <c r="C234" s="140"/>
      <c r="D234" s="113"/>
      <c r="E234" s="113"/>
      <c r="F234" s="113"/>
      <c r="G234" s="113"/>
      <c r="H234" s="47"/>
      <c r="I234" s="47"/>
      <c r="J234" s="48"/>
      <c r="K234" s="49"/>
      <c r="L234" s="36"/>
      <c r="M234" s="38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</row>
    <row r="235" spans="1:24" s="17" customFormat="1" x14ac:dyDescent="0.25">
      <c r="A235" s="140"/>
      <c r="B235" s="46"/>
      <c r="C235" s="140"/>
      <c r="D235" s="113"/>
      <c r="E235" s="113"/>
      <c r="F235" s="113"/>
      <c r="G235" s="113"/>
      <c r="H235" s="47"/>
      <c r="I235" s="139"/>
      <c r="J235" s="48"/>
      <c r="K235" s="49"/>
      <c r="L235" s="30"/>
      <c r="M235" s="38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</row>
    <row r="236" spans="1:24" s="17" customFormat="1" x14ac:dyDescent="0.25">
      <c r="A236" s="140"/>
      <c r="B236" s="46"/>
      <c r="C236" s="140"/>
      <c r="D236" s="113"/>
      <c r="E236" s="113"/>
      <c r="F236" s="113"/>
      <c r="G236" s="113"/>
      <c r="H236" s="47"/>
      <c r="I236" s="47"/>
      <c r="J236" s="48"/>
      <c r="K236" s="49"/>
      <c r="L236" s="36"/>
      <c r="M236" s="38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</row>
    <row r="237" spans="1:24" s="17" customFormat="1" x14ac:dyDescent="0.25">
      <c r="A237" s="140"/>
      <c r="B237" s="46"/>
      <c r="C237" s="140"/>
      <c r="D237" s="113"/>
      <c r="E237" s="113"/>
      <c r="F237" s="113"/>
      <c r="G237" s="113"/>
      <c r="H237" s="47"/>
      <c r="I237" s="47"/>
      <c r="J237" s="48"/>
      <c r="K237" s="49"/>
      <c r="L237" s="30"/>
      <c r="M237" s="36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</row>
    <row r="238" spans="1:24" s="17" customFormat="1" x14ac:dyDescent="0.25">
      <c r="A238" s="140"/>
      <c r="B238" s="46"/>
      <c r="C238" s="140"/>
      <c r="D238" s="113"/>
      <c r="E238" s="113"/>
      <c r="F238" s="113"/>
      <c r="G238" s="113"/>
      <c r="H238" s="47"/>
      <c r="I238" s="47"/>
      <c r="J238" s="48"/>
      <c r="K238" s="49"/>
      <c r="L238" s="30"/>
      <c r="M238" s="38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 spans="1:24" s="17" customFormat="1" x14ac:dyDescent="0.25">
      <c r="A239" s="140"/>
      <c r="B239" s="46"/>
      <c r="C239" s="140"/>
      <c r="D239" s="113"/>
      <c r="E239" s="113"/>
      <c r="F239" s="113"/>
      <c r="G239" s="113"/>
      <c r="H239" s="47"/>
      <c r="I239" s="47"/>
      <c r="J239" s="48"/>
      <c r="K239" s="49"/>
      <c r="L239" s="30"/>
      <c r="M239" s="38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 spans="1:24" s="17" customFormat="1" x14ac:dyDescent="0.25">
      <c r="A240" s="140"/>
      <c r="B240" s="46"/>
      <c r="C240" s="140"/>
      <c r="D240" s="113"/>
      <c r="E240" s="113"/>
      <c r="F240" s="113"/>
      <c r="G240" s="113"/>
      <c r="H240" s="47"/>
      <c r="I240" s="47"/>
      <c r="J240" s="48"/>
      <c r="K240" s="49"/>
      <c r="L240" s="30"/>
      <c r="M240" s="38"/>
    </row>
    <row r="241" spans="1:18" s="17" customFormat="1" x14ac:dyDescent="0.25">
      <c r="A241" s="140"/>
      <c r="B241" s="46"/>
      <c r="C241" s="140"/>
      <c r="D241" s="113"/>
      <c r="E241" s="113"/>
      <c r="F241" s="113"/>
      <c r="G241" s="113"/>
      <c r="H241" s="47"/>
      <c r="I241" s="47"/>
      <c r="J241" s="48"/>
      <c r="K241" s="49"/>
      <c r="L241" s="30"/>
      <c r="M241" s="38"/>
    </row>
    <row r="242" spans="1:18" s="17" customFormat="1" x14ac:dyDescent="0.25">
      <c r="A242" s="140"/>
      <c r="B242" s="46"/>
      <c r="C242" s="140"/>
      <c r="D242" s="113"/>
      <c r="E242" s="113"/>
      <c r="F242" s="113"/>
      <c r="G242" s="113"/>
      <c r="H242" s="47"/>
      <c r="I242" s="47"/>
      <c r="J242" s="48"/>
      <c r="K242" s="49"/>
      <c r="L242" s="30"/>
      <c r="M242" s="38"/>
    </row>
    <row r="243" spans="1:18" s="17" customFormat="1" x14ac:dyDescent="0.25">
      <c r="A243" s="140"/>
      <c r="B243" s="46"/>
      <c r="C243" s="140"/>
      <c r="D243" s="113"/>
      <c r="E243" s="113"/>
      <c r="F243" s="113"/>
      <c r="G243" s="113"/>
      <c r="H243" s="47"/>
      <c r="I243" s="47"/>
      <c r="J243" s="48"/>
      <c r="K243" s="49"/>
      <c r="L243" s="36"/>
      <c r="M243" s="38"/>
      <c r="O243" s="50"/>
      <c r="R243" s="50"/>
    </row>
    <row r="244" spans="1:18" s="17" customFormat="1" x14ac:dyDescent="0.25">
      <c r="A244" s="140"/>
      <c r="B244" s="46"/>
      <c r="C244" s="140"/>
      <c r="D244" s="113"/>
      <c r="E244" s="113"/>
      <c r="F244" s="113"/>
      <c r="G244" s="113"/>
      <c r="H244" s="47"/>
      <c r="I244" s="47"/>
      <c r="J244" s="48"/>
      <c r="K244" s="49"/>
      <c r="L244" s="30"/>
      <c r="M244" s="38"/>
    </row>
    <row r="245" spans="1:18" s="17" customFormat="1" x14ac:dyDescent="0.25">
      <c r="A245" s="140"/>
      <c r="B245" s="46"/>
      <c r="C245" s="140"/>
      <c r="D245" s="113"/>
      <c r="E245" s="113"/>
      <c r="F245" s="113"/>
      <c r="G245" s="113"/>
      <c r="H245" s="47"/>
      <c r="I245" s="47"/>
      <c r="J245" s="48"/>
      <c r="K245" s="49"/>
      <c r="L245" s="30"/>
      <c r="M245" s="38"/>
    </row>
    <row r="246" spans="1:18" s="17" customFormat="1" x14ac:dyDescent="0.25">
      <c r="A246" s="140"/>
      <c r="B246" s="46"/>
      <c r="C246" s="140"/>
      <c r="D246" s="113"/>
      <c r="E246" s="113"/>
      <c r="F246" s="113"/>
      <c r="G246" s="113"/>
      <c r="H246" s="47"/>
      <c r="I246" s="47"/>
      <c r="J246" s="48"/>
      <c r="K246" s="49"/>
      <c r="L246" s="30"/>
      <c r="M246" s="38"/>
    </row>
    <row r="247" spans="1:18" s="17" customFormat="1" x14ac:dyDescent="0.25">
      <c r="A247" s="140"/>
      <c r="B247" s="46"/>
      <c r="C247" s="140"/>
      <c r="D247" s="113"/>
      <c r="E247" s="113"/>
      <c r="F247" s="113"/>
      <c r="G247" s="113"/>
      <c r="H247" s="47"/>
      <c r="I247" s="47"/>
      <c r="J247" s="48"/>
      <c r="K247" s="49"/>
      <c r="L247" s="36"/>
      <c r="M247" s="38"/>
    </row>
    <row r="248" spans="1:18" s="17" customFormat="1" x14ac:dyDescent="0.25">
      <c r="A248" s="140"/>
      <c r="B248" s="46"/>
      <c r="C248" s="140"/>
      <c r="D248" s="113"/>
      <c r="E248" s="113"/>
      <c r="F248" s="113"/>
      <c r="G248" s="113"/>
      <c r="H248" s="47"/>
      <c r="I248" s="47"/>
      <c r="J248" s="48"/>
      <c r="K248" s="49"/>
      <c r="L248" s="30"/>
      <c r="M248" s="38"/>
    </row>
    <row r="249" spans="1:18" s="17" customFormat="1" x14ac:dyDescent="0.25">
      <c r="A249" s="140"/>
      <c r="B249" s="46"/>
      <c r="C249" s="140"/>
      <c r="D249" s="113"/>
      <c r="E249" s="113"/>
      <c r="F249" s="113"/>
      <c r="G249" s="113"/>
      <c r="H249" s="47"/>
      <c r="I249" s="47"/>
      <c r="J249" s="48"/>
      <c r="K249" s="49"/>
      <c r="L249" s="30"/>
      <c r="M249" s="38"/>
    </row>
    <row r="250" spans="1:18" s="17" customFormat="1" x14ac:dyDescent="0.25">
      <c r="A250" s="140"/>
      <c r="B250" s="46"/>
      <c r="C250" s="140"/>
      <c r="D250" s="113"/>
      <c r="E250" s="113"/>
      <c r="F250" s="113"/>
      <c r="G250" s="113"/>
      <c r="H250" s="47"/>
      <c r="I250" s="47"/>
      <c r="J250" s="48"/>
      <c r="K250" s="49"/>
      <c r="L250" s="30"/>
      <c r="M250" s="38"/>
    </row>
    <row r="251" spans="1:18" s="17" customFormat="1" x14ac:dyDescent="0.25">
      <c r="A251" s="140"/>
      <c r="B251" s="46"/>
      <c r="C251" s="140"/>
      <c r="D251" s="113"/>
      <c r="E251" s="113"/>
      <c r="F251" s="113"/>
      <c r="G251" s="113"/>
      <c r="H251" s="47"/>
      <c r="I251" s="47"/>
      <c r="J251" s="48"/>
      <c r="K251" s="49"/>
      <c r="L251" s="30"/>
      <c r="M251" s="38"/>
    </row>
    <row r="252" spans="1:18" s="17" customFormat="1" x14ac:dyDescent="0.25">
      <c r="A252" s="140"/>
      <c r="B252" s="46"/>
      <c r="C252" s="140"/>
      <c r="D252" s="113"/>
      <c r="E252" s="113"/>
      <c r="F252" s="113"/>
      <c r="G252" s="113"/>
      <c r="H252" s="47"/>
      <c r="I252" s="47"/>
      <c r="J252" s="48"/>
      <c r="K252" s="49"/>
      <c r="L252" s="30"/>
      <c r="M252" s="38"/>
    </row>
    <row r="253" spans="1:18" s="17" customFormat="1" x14ac:dyDescent="0.25">
      <c r="A253" s="140"/>
      <c r="B253" s="46"/>
      <c r="C253" s="140"/>
      <c r="D253" s="113"/>
      <c r="E253" s="113"/>
      <c r="F253" s="113"/>
      <c r="G253" s="113"/>
      <c r="H253" s="47"/>
      <c r="I253" s="47"/>
      <c r="J253" s="96"/>
      <c r="K253" s="49"/>
      <c r="L253" s="30"/>
      <c r="M253" s="38"/>
    </row>
    <row r="254" spans="1:18" s="17" customFormat="1" x14ac:dyDescent="0.25">
      <c r="A254" s="140"/>
      <c r="B254" s="46"/>
      <c r="C254" s="140"/>
      <c r="D254" s="113"/>
      <c r="E254" s="113"/>
      <c r="F254" s="113"/>
      <c r="G254" s="113"/>
      <c r="H254" s="47"/>
      <c r="I254" s="47"/>
      <c r="J254" s="96"/>
      <c r="K254" s="49"/>
      <c r="L254" s="30"/>
      <c r="M254" s="38"/>
    </row>
    <row r="255" spans="1:18" s="17" customFormat="1" x14ac:dyDescent="0.25">
      <c r="A255" s="140"/>
      <c r="B255" s="46"/>
      <c r="C255" s="140"/>
      <c r="D255" s="113"/>
      <c r="E255" s="113"/>
      <c r="F255" s="113"/>
      <c r="G255" s="113"/>
      <c r="H255" s="47"/>
      <c r="I255" s="47"/>
      <c r="J255" s="97"/>
      <c r="K255" s="49"/>
      <c r="L255" s="30"/>
      <c r="M255" s="38"/>
    </row>
    <row r="256" spans="1:18" s="17" customFormat="1" x14ac:dyDescent="0.25">
      <c r="A256" s="140"/>
      <c r="B256" s="46"/>
      <c r="C256" s="140"/>
      <c r="D256" s="113"/>
      <c r="E256" s="113"/>
      <c r="F256" s="113"/>
      <c r="G256" s="113"/>
      <c r="H256" s="47"/>
      <c r="I256" s="47"/>
      <c r="J256" s="97"/>
      <c r="K256" s="49"/>
      <c r="L256" s="30"/>
      <c r="M256" s="38"/>
    </row>
    <row r="257" spans="1:13" s="17" customFormat="1" x14ac:dyDescent="0.25">
      <c r="A257" s="140"/>
      <c r="B257" s="46"/>
      <c r="C257" s="140"/>
      <c r="D257" s="113"/>
      <c r="E257" s="113"/>
      <c r="F257" s="113"/>
      <c r="G257" s="113"/>
      <c r="H257" s="47"/>
      <c r="I257" s="47"/>
      <c r="J257" s="97"/>
      <c r="K257" s="49"/>
      <c r="L257" s="30"/>
      <c r="M257" s="38"/>
    </row>
    <row r="258" spans="1:13" s="17" customFormat="1" x14ac:dyDescent="0.25">
      <c r="A258" s="140"/>
      <c r="B258" s="46"/>
      <c r="C258" s="140"/>
      <c r="D258" s="113"/>
      <c r="E258" s="113"/>
      <c r="F258" s="113"/>
      <c r="G258" s="113"/>
      <c r="H258" s="47"/>
      <c r="I258" s="47"/>
      <c r="J258" s="22"/>
      <c r="K258" s="49"/>
      <c r="L258" s="30"/>
      <c r="M258" s="38"/>
    </row>
    <row r="259" spans="1:13" s="17" customFormat="1" x14ac:dyDescent="0.25">
      <c r="A259" s="140"/>
      <c r="B259" s="46"/>
      <c r="C259" s="140"/>
      <c r="D259" s="113"/>
      <c r="E259" s="113"/>
      <c r="F259" s="113"/>
      <c r="G259" s="113"/>
      <c r="H259" s="47"/>
      <c r="I259" s="47"/>
      <c r="J259" s="22"/>
      <c r="K259" s="49"/>
      <c r="L259" s="30"/>
      <c r="M259" s="38"/>
    </row>
    <row r="260" spans="1:13" s="17" customFormat="1" x14ac:dyDescent="0.25">
      <c r="A260" s="140"/>
      <c r="B260" s="46"/>
      <c r="C260" s="140"/>
      <c r="D260" s="113"/>
      <c r="E260" s="113"/>
      <c r="F260" s="113"/>
      <c r="G260" s="113"/>
      <c r="H260" s="47"/>
      <c r="I260" s="47"/>
      <c r="J260" s="22"/>
      <c r="K260" s="49"/>
      <c r="L260" s="30"/>
      <c r="M260" s="38"/>
    </row>
    <row r="261" spans="1:13" s="17" customFormat="1" x14ac:dyDescent="0.25">
      <c r="A261" s="140"/>
      <c r="B261" s="46"/>
      <c r="C261" s="140"/>
      <c r="D261" s="113"/>
      <c r="E261" s="113"/>
      <c r="F261" s="113"/>
      <c r="G261" s="113"/>
      <c r="H261" s="47"/>
      <c r="I261" s="47"/>
      <c r="K261" s="49"/>
      <c r="L261" s="30"/>
      <c r="M261" s="38"/>
    </row>
    <row r="262" spans="1:13" s="17" customFormat="1" x14ac:dyDescent="0.25">
      <c r="A262" s="140"/>
      <c r="B262" s="46"/>
      <c r="C262" s="140"/>
      <c r="D262" s="113"/>
      <c r="E262" s="113"/>
      <c r="F262" s="113"/>
      <c r="G262" s="113"/>
      <c r="H262" s="47"/>
      <c r="I262" s="47"/>
      <c r="K262" s="49"/>
      <c r="L262" s="30"/>
      <c r="M262" s="38"/>
    </row>
    <row r="263" spans="1:13" s="17" customFormat="1" x14ac:dyDescent="0.25">
      <c r="A263" s="140"/>
      <c r="B263" s="46"/>
      <c r="C263" s="140"/>
      <c r="D263" s="113"/>
      <c r="E263" s="113"/>
      <c r="F263" s="113"/>
      <c r="G263" s="113"/>
      <c r="H263" s="47"/>
      <c r="I263" s="47"/>
      <c r="K263" s="49"/>
      <c r="L263" s="30"/>
      <c r="M263" s="38"/>
    </row>
    <row r="264" spans="1:13" s="17" customFormat="1" x14ac:dyDescent="0.25">
      <c r="A264" s="140"/>
      <c r="B264" s="46"/>
      <c r="C264" s="140"/>
      <c r="D264" s="113"/>
      <c r="E264" s="113"/>
      <c r="F264" s="113"/>
      <c r="G264" s="113"/>
      <c r="H264" s="47"/>
      <c r="I264" s="47"/>
      <c r="K264" s="49"/>
      <c r="L264" s="36"/>
      <c r="M264" s="38"/>
    </row>
    <row r="265" spans="1:13" s="17" customFormat="1" x14ac:dyDescent="0.25">
      <c r="A265" s="225"/>
      <c r="B265" s="225"/>
      <c r="C265" s="51"/>
      <c r="D265" s="98"/>
      <c r="E265" s="98"/>
      <c r="F265" s="98"/>
      <c r="G265" s="98"/>
      <c r="H265" s="99"/>
      <c r="I265" s="99"/>
      <c r="K265" s="52"/>
      <c r="L265" s="36"/>
      <c r="M265" s="38"/>
    </row>
    <row r="266" spans="1:13" s="17" customFormat="1" x14ac:dyDescent="0.25">
      <c r="A266" s="226"/>
      <c r="B266" s="227"/>
      <c r="C266" s="99"/>
      <c r="D266" s="98"/>
      <c r="E266" s="98"/>
      <c r="F266" s="98"/>
      <c r="G266" s="98"/>
      <c r="H266" s="99"/>
      <c r="I266" s="99"/>
      <c r="K266" s="53"/>
      <c r="L266" s="36"/>
      <c r="M266" s="51"/>
    </row>
    <row r="267" spans="1:13" s="17" customFormat="1" x14ac:dyDescent="0.25">
      <c r="A267" s="100"/>
      <c r="B267" s="101"/>
      <c r="C267" s="100"/>
      <c r="D267" s="97"/>
      <c r="E267" s="102"/>
      <c r="F267" s="102"/>
      <c r="G267" s="102"/>
      <c r="H267" s="97"/>
      <c r="I267" s="97"/>
      <c r="K267" s="54"/>
      <c r="L267" s="30"/>
      <c r="M267" s="55"/>
    </row>
    <row r="268" spans="1:13" s="17" customFormat="1" x14ac:dyDescent="0.25">
      <c r="A268" s="103"/>
      <c r="B268" s="104"/>
      <c r="C268" s="103"/>
      <c r="D268" s="105"/>
      <c r="E268" s="105"/>
      <c r="F268" s="105"/>
      <c r="G268" s="105"/>
      <c r="H268" s="97"/>
      <c r="I268" s="97"/>
      <c r="K268" s="49"/>
      <c r="L268" s="55"/>
      <c r="M268" s="55"/>
    </row>
    <row r="269" spans="1:13" s="17" customFormat="1" x14ac:dyDescent="0.25">
      <c r="A269" s="112"/>
      <c r="B269" s="13"/>
      <c r="C269" s="112"/>
      <c r="D269" s="3"/>
      <c r="E269" s="3"/>
      <c r="F269" s="3"/>
      <c r="G269" s="3"/>
      <c r="H269" s="12"/>
      <c r="I269" s="12"/>
      <c r="J269" s="4"/>
      <c r="K269" s="49"/>
      <c r="L269" s="55"/>
      <c r="M269" s="55"/>
    </row>
    <row r="270" spans="1:13" s="17" customFormat="1" x14ac:dyDescent="0.25">
      <c r="A270" s="5"/>
      <c r="B270" s="13"/>
      <c r="C270" s="5"/>
      <c r="D270" s="5"/>
      <c r="E270" s="5"/>
      <c r="F270" s="5"/>
      <c r="G270" s="5"/>
      <c r="H270" s="5"/>
      <c r="I270" s="5"/>
      <c r="J270" s="4"/>
      <c r="K270" s="49"/>
      <c r="L270" s="55"/>
      <c r="M270" s="55"/>
    </row>
    <row r="271" spans="1:13" s="17" customFormat="1" x14ac:dyDescent="0.25">
      <c r="A271" s="5"/>
      <c r="B271" s="13"/>
      <c r="C271" s="5"/>
      <c r="D271" s="5"/>
      <c r="E271" s="5"/>
      <c r="F271" s="5"/>
      <c r="G271" s="5"/>
      <c r="H271" s="5"/>
      <c r="I271" s="5"/>
      <c r="J271" s="4"/>
      <c r="K271" s="24"/>
    </row>
    <row r="272" spans="1:13" s="17" customFormat="1" x14ac:dyDescent="0.25">
      <c r="A272" s="5"/>
      <c r="B272" s="13"/>
      <c r="C272" s="5"/>
      <c r="D272" s="5"/>
      <c r="E272" s="5"/>
      <c r="F272" s="5"/>
      <c r="G272" s="5"/>
      <c r="H272" s="5"/>
      <c r="I272" s="5"/>
      <c r="J272" s="4"/>
      <c r="K272" s="24"/>
    </row>
  </sheetData>
  <mergeCells count="21">
    <mergeCell ref="A219:B219"/>
    <mergeCell ref="A1:J1"/>
    <mergeCell ref="A2:J2"/>
    <mergeCell ref="A3:J3"/>
    <mergeCell ref="A5:H5"/>
    <mergeCell ref="I5:J12"/>
    <mergeCell ref="A6:D6"/>
    <mergeCell ref="E6:F6"/>
    <mergeCell ref="A7:D7"/>
    <mergeCell ref="E7:F7"/>
    <mergeCell ref="A8:D10"/>
    <mergeCell ref="E8:F8"/>
    <mergeCell ref="E9:F9"/>
    <mergeCell ref="E10:F10"/>
    <mergeCell ref="C11:F11"/>
    <mergeCell ref="C12:F12"/>
    <mergeCell ref="A220:I220"/>
    <mergeCell ref="A231:B231"/>
    <mergeCell ref="A232:B232"/>
    <mergeCell ref="A265:B265"/>
    <mergeCell ref="A266:B266"/>
  </mergeCells>
  <pageMargins left="0.7" right="0.7" top="0.75" bottom="0.75" header="0.3" footer="0.3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2"/>
  <sheetViews>
    <sheetView workbookViewId="0">
      <pane ySplit="14" topLeftCell="A15" activePane="bottomLeft" state="frozen"/>
      <selection pane="bottomLeft" activeCell="G15" sqref="G15"/>
    </sheetView>
  </sheetViews>
  <sheetFormatPr defaultRowHeight="15" x14ac:dyDescent="0.25"/>
  <cols>
    <col min="1" max="1" width="7.5703125" style="4" customWidth="1"/>
    <col min="2" max="2" width="12" style="14" customWidth="1"/>
    <col min="3" max="3" width="9.7109375" style="4" customWidth="1"/>
    <col min="4" max="4" width="10.7109375" style="4" customWidth="1"/>
    <col min="5" max="5" width="11.85546875" style="4" customWidth="1"/>
    <col min="6" max="6" width="9.140625" style="4"/>
    <col min="7" max="7" width="12" style="4" customWidth="1"/>
    <col min="8" max="8" width="11.42578125" style="4" customWidth="1"/>
    <col min="9" max="9" width="10" style="4" customWidth="1"/>
    <col min="10" max="10" width="12.140625" style="4" customWidth="1"/>
    <col min="11" max="11" width="14" style="24" customWidth="1"/>
    <col min="12" max="12" width="9.140625" style="17"/>
    <col min="13" max="13" width="9.5703125" style="17" bestFit="1" customWidth="1"/>
    <col min="14" max="29" width="9.140625" style="17"/>
    <col min="30" max="16384" width="9.140625" style="4"/>
  </cols>
  <sheetData>
    <row r="1" spans="1:23" s="17" customFormat="1" ht="20.25" x14ac:dyDescent="0.3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1"/>
      <c r="L1" s="16"/>
      <c r="M1" s="16"/>
    </row>
    <row r="2" spans="1:23" s="17" customFormat="1" ht="21" customHeight="1" x14ac:dyDescent="0.25">
      <c r="A2" s="235" t="s">
        <v>15</v>
      </c>
      <c r="B2" s="235"/>
      <c r="C2" s="235"/>
      <c r="D2" s="235"/>
      <c r="E2" s="235"/>
      <c r="F2" s="235"/>
      <c r="G2" s="235"/>
      <c r="H2" s="235"/>
      <c r="I2" s="235"/>
      <c r="J2" s="235"/>
      <c r="K2" s="108"/>
      <c r="L2" s="18"/>
      <c r="M2" s="18"/>
    </row>
    <row r="3" spans="1:23" s="17" customFormat="1" ht="18" customHeight="1" x14ac:dyDescent="0.25">
      <c r="A3" s="235" t="s">
        <v>27</v>
      </c>
      <c r="B3" s="235"/>
      <c r="C3" s="235"/>
      <c r="D3" s="235"/>
      <c r="E3" s="235"/>
      <c r="F3" s="235"/>
      <c r="G3" s="235"/>
      <c r="H3" s="235"/>
      <c r="I3" s="235"/>
      <c r="J3" s="235"/>
      <c r="K3" s="107"/>
      <c r="L3" s="111"/>
      <c r="M3" s="111"/>
    </row>
    <row r="4" spans="1:23" s="17" customFormat="1" ht="13.5" customHeight="1" x14ac:dyDescent="0.25">
      <c r="A4" s="111"/>
      <c r="B4" s="59"/>
      <c r="C4" s="111"/>
      <c r="D4" s="60"/>
      <c r="E4" s="60"/>
      <c r="F4" s="60"/>
      <c r="G4" s="60"/>
      <c r="H4" s="60"/>
      <c r="I4" s="61"/>
      <c r="J4" s="19"/>
      <c r="K4" s="20"/>
      <c r="L4" s="20"/>
    </row>
    <row r="5" spans="1:23" s="17" customFormat="1" ht="15" customHeight="1" x14ac:dyDescent="0.25">
      <c r="A5" s="238" t="s">
        <v>1</v>
      </c>
      <c r="B5" s="239"/>
      <c r="C5" s="239"/>
      <c r="D5" s="239"/>
      <c r="E5" s="239"/>
      <c r="F5" s="239"/>
      <c r="G5" s="239"/>
      <c r="H5" s="240"/>
      <c r="I5" s="246" t="s">
        <v>22</v>
      </c>
      <c r="J5" s="247"/>
    </row>
    <row r="6" spans="1:23" s="17" customFormat="1" ht="15" customHeight="1" x14ac:dyDescent="0.25">
      <c r="A6" s="241" t="s">
        <v>2</v>
      </c>
      <c r="B6" s="241"/>
      <c r="C6" s="241"/>
      <c r="D6" s="241"/>
      <c r="E6" s="242" t="s">
        <v>3</v>
      </c>
      <c r="F6" s="252"/>
      <c r="G6" s="116" t="s">
        <v>26</v>
      </c>
      <c r="H6" s="117" t="s">
        <v>28</v>
      </c>
      <c r="I6" s="248"/>
      <c r="J6" s="249"/>
    </row>
    <row r="7" spans="1:23" s="17" customFormat="1" ht="15" customHeight="1" x14ac:dyDescent="0.25">
      <c r="A7" s="244" t="s">
        <v>23</v>
      </c>
      <c r="B7" s="244"/>
      <c r="C7" s="244"/>
      <c r="D7" s="244"/>
      <c r="E7" s="229" t="s">
        <v>20</v>
      </c>
      <c r="F7" s="253"/>
      <c r="G7" s="62">
        <v>231.131</v>
      </c>
      <c r="H7" s="87">
        <v>11830.1</v>
      </c>
      <c r="I7" s="248"/>
      <c r="J7" s="249"/>
    </row>
    <row r="8" spans="1:23" s="17" customFormat="1" ht="15" customHeight="1" x14ac:dyDescent="0.25">
      <c r="A8" s="228" t="s">
        <v>4</v>
      </c>
      <c r="B8" s="228"/>
      <c r="C8" s="228"/>
      <c r="D8" s="228"/>
      <c r="E8" s="229" t="s">
        <v>5</v>
      </c>
      <c r="F8" s="253"/>
      <c r="G8" s="62">
        <v>186.33500000000001</v>
      </c>
      <c r="H8" s="115">
        <v>11101.4</v>
      </c>
      <c r="I8" s="248"/>
      <c r="J8" s="249"/>
      <c r="L8" s="21"/>
      <c r="M8" s="22"/>
    </row>
    <row r="9" spans="1:23" s="17" customFormat="1" ht="15" customHeight="1" x14ac:dyDescent="0.25">
      <c r="A9" s="228"/>
      <c r="B9" s="228"/>
      <c r="C9" s="228"/>
      <c r="D9" s="228"/>
      <c r="E9" s="229" t="s">
        <v>13</v>
      </c>
      <c r="F9" s="253"/>
      <c r="G9" s="62">
        <v>25.882999999999999</v>
      </c>
      <c r="H9" s="115">
        <v>728.7</v>
      </c>
      <c r="I9" s="248"/>
      <c r="J9" s="249"/>
      <c r="K9" s="22"/>
      <c r="L9" s="22"/>
      <c r="M9" s="22"/>
    </row>
    <row r="10" spans="1:23" s="17" customFormat="1" ht="15" customHeight="1" x14ac:dyDescent="0.25">
      <c r="A10" s="228"/>
      <c r="B10" s="228"/>
      <c r="C10" s="228"/>
      <c r="D10" s="228"/>
      <c r="E10" s="229" t="s">
        <v>6</v>
      </c>
      <c r="F10" s="253"/>
      <c r="G10" s="62">
        <v>18.911999999999999</v>
      </c>
      <c r="H10" s="88">
        <v>3916.8</v>
      </c>
      <c r="I10" s="248"/>
      <c r="J10" s="249"/>
      <c r="K10" s="23"/>
      <c r="M10" s="92"/>
      <c r="N10" s="93"/>
    </row>
    <row r="11" spans="1:23" s="17" customFormat="1" ht="15" customHeight="1" x14ac:dyDescent="0.25">
      <c r="A11" s="63"/>
      <c r="B11" s="126"/>
      <c r="C11" s="258" t="s">
        <v>31</v>
      </c>
      <c r="D11" s="258"/>
      <c r="E11" s="258"/>
      <c r="F11" s="259"/>
      <c r="G11" s="62">
        <v>192.69100000000003</v>
      </c>
      <c r="H11" s="137">
        <v>11070.7</v>
      </c>
      <c r="I11" s="248"/>
      <c r="J11" s="249"/>
      <c r="K11" s="23"/>
      <c r="L11" s="23"/>
    </row>
    <row r="12" spans="1:23" s="17" customFormat="1" ht="15" customHeight="1" x14ac:dyDescent="0.25">
      <c r="A12" s="63"/>
      <c r="B12" s="127"/>
      <c r="C12" s="260" t="s">
        <v>30</v>
      </c>
      <c r="D12" s="260"/>
      <c r="E12" s="260"/>
      <c r="F12" s="261"/>
      <c r="G12" s="73">
        <v>19.527000000000001</v>
      </c>
      <c r="H12" s="138">
        <v>759.40000000000009</v>
      </c>
      <c r="I12" s="250"/>
      <c r="J12" s="251"/>
      <c r="K12" s="23"/>
      <c r="L12" s="23"/>
    </row>
    <row r="13" spans="1:23" s="17" customFormat="1" ht="17.25" customHeight="1" x14ac:dyDescent="0.25">
      <c r="A13" s="63"/>
      <c r="C13" s="63"/>
      <c r="D13" s="63"/>
      <c r="E13" s="63"/>
      <c r="F13" s="63"/>
      <c r="G13" s="64"/>
      <c r="H13" s="64"/>
      <c r="I13" s="86"/>
      <c r="J13" s="65"/>
      <c r="K13" s="65"/>
      <c r="L13" s="23"/>
      <c r="M13" s="23"/>
    </row>
    <row r="14" spans="1:23" s="17" customFormat="1" ht="40.5" customHeight="1" x14ac:dyDescent="0.25">
      <c r="A14" s="66" t="s">
        <v>7</v>
      </c>
      <c r="B14" s="67" t="s">
        <v>8</v>
      </c>
      <c r="C14" s="66" t="s">
        <v>9</v>
      </c>
      <c r="D14" s="68" t="s">
        <v>16</v>
      </c>
      <c r="E14" s="68" t="s">
        <v>29</v>
      </c>
      <c r="F14" s="68" t="s">
        <v>14</v>
      </c>
      <c r="G14" s="58" t="s">
        <v>19</v>
      </c>
      <c r="H14" s="69" t="s">
        <v>10</v>
      </c>
      <c r="I14" s="69" t="s">
        <v>11</v>
      </c>
      <c r="K14" s="25"/>
      <c r="L14" s="26"/>
      <c r="M14" s="26"/>
      <c r="N14" s="22"/>
      <c r="S14" s="22"/>
      <c r="T14" s="22"/>
    </row>
    <row r="15" spans="1:23" s="17" customFormat="1" x14ac:dyDescent="0.25">
      <c r="A15" s="70">
        <v>205</v>
      </c>
      <c r="B15" s="27">
        <v>81500276</v>
      </c>
      <c r="C15" s="28">
        <v>52.7</v>
      </c>
      <c r="D15" s="71">
        <v>17.192</v>
      </c>
      <c r="E15" s="121">
        <v>18.870999999999999</v>
      </c>
      <c r="F15" s="71">
        <f>E15-D15</f>
        <v>1.6789999999999985</v>
      </c>
      <c r="G15" s="71"/>
      <c r="H15" s="72">
        <v>9.0029764539343776E-2</v>
      </c>
      <c r="I15" s="72">
        <v>1.7690297645393422</v>
      </c>
      <c r="J15" s="29"/>
      <c r="K15" s="30"/>
      <c r="L15" s="31"/>
      <c r="M15" s="22"/>
      <c r="R15" s="22"/>
      <c r="S15" s="22"/>
      <c r="T15" s="22"/>
      <c r="W15" s="22"/>
    </row>
    <row r="16" spans="1:23" s="17" customFormat="1" x14ac:dyDescent="0.25">
      <c r="A16" s="70">
        <v>206</v>
      </c>
      <c r="B16" s="27">
        <v>81500281</v>
      </c>
      <c r="C16" s="28">
        <v>43.4</v>
      </c>
      <c r="D16" s="71">
        <v>7.7469999999999999</v>
      </c>
      <c r="E16" s="122">
        <v>8.2029999999999994</v>
      </c>
      <c r="F16" s="71">
        <f>E16-D16</f>
        <v>0.45599999999999952</v>
      </c>
      <c r="G16" s="72"/>
      <c r="H16" s="72">
        <v>7.4142159032400762E-2</v>
      </c>
      <c r="I16" s="72">
        <v>0.53014215903240025</v>
      </c>
      <c r="J16" s="29"/>
      <c r="K16" s="30"/>
      <c r="L16" s="31"/>
      <c r="M16" s="22"/>
      <c r="R16" s="22"/>
      <c r="S16" s="22"/>
      <c r="T16" s="22"/>
      <c r="U16" s="22"/>
      <c r="V16" s="22"/>
      <c r="W16" s="22"/>
    </row>
    <row r="17" spans="1:23" s="17" customFormat="1" x14ac:dyDescent="0.25">
      <c r="A17" s="6">
        <v>207</v>
      </c>
      <c r="B17" s="7">
        <v>81500279</v>
      </c>
      <c r="C17" s="8">
        <v>77.2</v>
      </c>
      <c r="D17" s="9">
        <v>22.896999999999998</v>
      </c>
      <c r="E17" s="121">
        <v>25.39</v>
      </c>
      <c r="F17" s="71">
        <f t="shared" ref="F17:F79" si="0">E17-D17</f>
        <v>2.4930000000000021</v>
      </c>
      <c r="G17" s="71"/>
      <c r="H17" s="72">
        <v>0.13188420915440871</v>
      </c>
      <c r="I17" s="72">
        <v>2.6248842091544109</v>
      </c>
      <c r="J17" s="29"/>
      <c r="K17" s="30"/>
      <c r="L17" s="31"/>
      <c r="M17" s="22"/>
      <c r="N17" s="22"/>
      <c r="R17" s="22"/>
      <c r="S17" s="22"/>
      <c r="T17" s="22"/>
      <c r="U17" s="22"/>
      <c r="V17" s="22"/>
      <c r="W17" s="22"/>
    </row>
    <row r="18" spans="1:23" s="17" customFormat="1" x14ac:dyDescent="0.25">
      <c r="A18" s="6">
        <v>208</v>
      </c>
      <c r="B18" s="10">
        <v>81500283</v>
      </c>
      <c r="C18" s="8">
        <v>77.400000000000006</v>
      </c>
      <c r="D18" s="9">
        <v>5.3540000000000001</v>
      </c>
      <c r="E18" s="121">
        <v>6.82</v>
      </c>
      <c r="F18" s="71">
        <f t="shared" si="0"/>
        <v>1.4660000000000002</v>
      </c>
      <c r="G18" s="71"/>
      <c r="H18" s="72">
        <v>0.13222587809004191</v>
      </c>
      <c r="I18" s="72">
        <v>1.598225878090042</v>
      </c>
      <c r="J18" s="29"/>
      <c r="K18" s="30"/>
      <c r="L18" s="31"/>
      <c r="M18" s="22"/>
      <c r="N18" s="22"/>
      <c r="R18" s="22"/>
      <c r="S18" s="22"/>
      <c r="T18" s="22"/>
      <c r="U18" s="22"/>
      <c r="V18" s="22"/>
      <c r="W18" s="22"/>
    </row>
    <row r="19" spans="1:23" s="17" customFormat="1" x14ac:dyDescent="0.25">
      <c r="A19" s="6">
        <v>209</v>
      </c>
      <c r="B19" s="10">
        <v>81500275</v>
      </c>
      <c r="C19" s="8">
        <v>47.3</v>
      </c>
      <c r="D19" s="9">
        <v>7.84</v>
      </c>
      <c r="E19" s="121">
        <v>8.484</v>
      </c>
      <c r="F19" s="71">
        <f t="shared" si="0"/>
        <v>0.64400000000000013</v>
      </c>
      <c r="G19" s="71"/>
      <c r="H19" s="72">
        <v>8.0804703277247814E-2</v>
      </c>
      <c r="I19" s="72">
        <v>0.724804703277248</v>
      </c>
      <c r="J19" s="29"/>
      <c r="K19" s="30"/>
      <c r="L19" s="31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s="17" customFormat="1" x14ac:dyDescent="0.25">
      <c r="A20" s="6">
        <v>210</v>
      </c>
      <c r="B20" s="7">
        <v>81500278</v>
      </c>
      <c r="C20" s="8">
        <v>51.8</v>
      </c>
      <c r="D20" s="9">
        <v>6.6890000000000001</v>
      </c>
      <c r="E20" s="121">
        <v>7.452</v>
      </c>
      <c r="F20" s="71">
        <f t="shared" si="0"/>
        <v>0.7629999999999999</v>
      </c>
      <c r="G20" s="71"/>
      <c r="H20" s="72">
        <v>8.8492254328994435E-2</v>
      </c>
      <c r="I20" s="72">
        <v>0.85149225432899434</v>
      </c>
      <c r="J20" s="29"/>
      <c r="K20" s="30"/>
      <c r="L20" s="31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s="17" customFormat="1" x14ac:dyDescent="0.25">
      <c r="A21" s="6">
        <v>211</v>
      </c>
      <c r="B21" s="7">
        <v>81500282</v>
      </c>
      <c r="C21" s="8">
        <v>48.6</v>
      </c>
      <c r="D21" s="9">
        <v>4.0049999999999999</v>
      </c>
      <c r="E21" s="121">
        <v>5.2969999999999997</v>
      </c>
      <c r="F21" s="71">
        <f t="shared" si="0"/>
        <v>1.2919999999999998</v>
      </c>
      <c r="G21" s="71"/>
      <c r="H21" s="72">
        <v>8.3025551358863525E-2</v>
      </c>
      <c r="I21" s="72">
        <v>1.3750255513588634</v>
      </c>
      <c r="J21" s="29"/>
      <c r="K21" s="30"/>
      <c r="L21" s="31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s="17" customFormat="1" x14ac:dyDescent="0.25">
      <c r="A22" s="6">
        <v>212</v>
      </c>
      <c r="B22" s="7">
        <v>81500280</v>
      </c>
      <c r="C22" s="8">
        <v>44.6</v>
      </c>
      <c r="D22" s="9">
        <v>3.371</v>
      </c>
      <c r="E22" s="121">
        <v>4.375</v>
      </c>
      <c r="F22" s="71">
        <f t="shared" si="0"/>
        <v>1.004</v>
      </c>
      <c r="G22" s="71"/>
      <c r="H22" s="72">
        <v>7.6192172646199846E-2</v>
      </c>
      <c r="I22" s="72">
        <v>1.0801921726461998</v>
      </c>
      <c r="J22" s="29"/>
      <c r="K22" s="30"/>
      <c r="L22" s="31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17" customFormat="1" x14ac:dyDescent="0.25">
      <c r="A23" s="6">
        <v>213</v>
      </c>
      <c r="B23" s="7">
        <v>81500273</v>
      </c>
      <c r="C23" s="8">
        <v>63.4</v>
      </c>
      <c r="D23" s="9">
        <v>14.083</v>
      </c>
      <c r="E23" s="121">
        <v>15.712</v>
      </c>
      <c r="F23" s="71">
        <f t="shared" si="0"/>
        <v>1.6289999999999996</v>
      </c>
      <c r="G23" s="71"/>
      <c r="H23" s="72">
        <v>0.10830905259571907</v>
      </c>
      <c r="I23" s="72">
        <v>1.7373090525957187</v>
      </c>
      <c r="J23" s="29"/>
      <c r="K23" s="30"/>
      <c r="L23" s="31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s="17" customFormat="1" x14ac:dyDescent="0.25">
      <c r="A24" s="6">
        <v>214</v>
      </c>
      <c r="B24" s="7">
        <v>81500262</v>
      </c>
      <c r="C24" s="8">
        <v>36.1</v>
      </c>
      <c r="D24" s="9">
        <v>7.3293999999999997</v>
      </c>
      <c r="E24" s="121">
        <v>7.9870000000000001</v>
      </c>
      <c r="F24" s="71">
        <f t="shared" si="0"/>
        <v>0.65760000000000041</v>
      </c>
      <c r="G24" s="71"/>
      <c r="H24" s="72">
        <v>6.1671242881789573E-2</v>
      </c>
      <c r="I24" s="72">
        <v>0.71927124288179001</v>
      </c>
      <c r="J24" s="29"/>
      <c r="K24" s="30"/>
      <c r="L24" s="31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s="17" customFormat="1" x14ac:dyDescent="0.25">
      <c r="A25" s="6">
        <v>215</v>
      </c>
      <c r="B25" s="7">
        <v>81500277</v>
      </c>
      <c r="C25" s="8">
        <v>63.7</v>
      </c>
      <c r="D25" s="9">
        <v>15.958</v>
      </c>
      <c r="E25" s="121">
        <v>17.696999999999999</v>
      </c>
      <c r="F25" s="71">
        <f t="shared" si="0"/>
        <v>1.738999999999999</v>
      </c>
      <c r="G25" s="71"/>
      <c r="H25" s="72">
        <v>0.10882155599916885</v>
      </c>
      <c r="I25" s="72">
        <v>1.8478215559991678</v>
      </c>
      <c r="J25" s="29"/>
      <c r="K25" s="30"/>
      <c r="L25" s="31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s="17" customFormat="1" x14ac:dyDescent="0.25">
      <c r="A26" s="6">
        <v>216</v>
      </c>
      <c r="B26" s="1">
        <v>81500274</v>
      </c>
      <c r="C26" s="8">
        <v>45.7</v>
      </c>
      <c r="D26" s="9">
        <v>7.5250000000000004</v>
      </c>
      <c r="E26" s="121">
        <v>8.3390000000000004</v>
      </c>
      <c r="F26" s="71">
        <f t="shared" si="0"/>
        <v>0.81400000000000006</v>
      </c>
      <c r="G26" s="71"/>
      <c r="H26" s="72">
        <v>7.8071351792182372E-2</v>
      </c>
      <c r="I26" s="72">
        <v>0.89207135179218244</v>
      </c>
      <c r="J26" s="29"/>
      <c r="K26" s="30"/>
      <c r="L26" s="31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s="17" customFormat="1" x14ac:dyDescent="0.25">
      <c r="A27" s="6">
        <v>217</v>
      </c>
      <c r="B27" s="1">
        <v>81500263</v>
      </c>
      <c r="C27" s="8">
        <v>52.6</v>
      </c>
      <c r="D27" s="9">
        <v>3.516</v>
      </c>
      <c r="E27" s="121">
        <v>4.4080000000000004</v>
      </c>
      <c r="F27" s="71">
        <f t="shared" si="0"/>
        <v>0.89200000000000035</v>
      </c>
      <c r="G27" s="71"/>
      <c r="H27" s="72">
        <v>8.985893007152719E-2</v>
      </c>
      <c r="I27" s="72">
        <v>0.98185893007152758</v>
      </c>
      <c r="J27" s="29"/>
      <c r="K27" s="30"/>
      <c r="L27" s="31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s="17" customFormat="1" x14ac:dyDescent="0.25">
      <c r="A28" s="6">
        <v>218</v>
      </c>
      <c r="B28" s="7">
        <v>81500261</v>
      </c>
      <c r="C28" s="8">
        <v>43.2</v>
      </c>
      <c r="D28" s="9">
        <v>9.2449999999999992</v>
      </c>
      <c r="E28" s="121">
        <v>10.288</v>
      </c>
      <c r="F28" s="71">
        <f t="shared" si="0"/>
        <v>1.043000000000001</v>
      </c>
      <c r="G28" s="71"/>
      <c r="H28" s="72">
        <v>7.3800490096767576E-2</v>
      </c>
      <c r="I28" s="72">
        <v>1.1168004900967685</v>
      </c>
      <c r="J28" s="29"/>
      <c r="K28" s="30"/>
      <c r="L28" s="31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s="17" customFormat="1" x14ac:dyDescent="0.25">
      <c r="A29" s="6">
        <v>219</v>
      </c>
      <c r="B29" s="7">
        <v>81500265</v>
      </c>
      <c r="C29" s="8">
        <v>77.3</v>
      </c>
      <c r="D29" s="9">
        <v>16.984999999999999</v>
      </c>
      <c r="E29" s="121">
        <v>18.827999999999999</v>
      </c>
      <c r="F29" s="71">
        <f t="shared" si="0"/>
        <v>1.843</v>
      </c>
      <c r="G29" s="71"/>
      <c r="H29" s="72">
        <v>0.13205504362222531</v>
      </c>
      <c r="I29" s="72">
        <v>1.9750550436222252</v>
      </c>
      <c r="J29" s="29"/>
      <c r="K29" s="30"/>
      <c r="L29" s="31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s="17" customFormat="1" x14ac:dyDescent="0.25">
      <c r="A30" s="6">
        <v>220</v>
      </c>
      <c r="B30" s="7">
        <v>81500266</v>
      </c>
      <c r="C30" s="8">
        <v>77.3</v>
      </c>
      <c r="D30" s="9">
        <v>10.022</v>
      </c>
      <c r="E30" s="121">
        <v>11.744</v>
      </c>
      <c r="F30" s="71">
        <f t="shared" si="0"/>
        <v>1.7219999999999995</v>
      </c>
      <c r="G30" s="71"/>
      <c r="H30" s="72">
        <v>0.13205504362222531</v>
      </c>
      <c r="I30" s="72">
        <v>1.8540550436222247</v>
      </c>
      <c r="J30" s="29"/>
      <c r="K30" s="30"/>
      <c r="L30" s="31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s="17" customFormat="1" x14ac:dyDescent="0.25">
      <c r="A31" s="6">
        <v>221</v>
      </c>
      <c r="B31" s="7">
        <v>81500284</v>
      </c>
      <c r="C31" s="8">
        <v>47.5</v>
      </c>
      <c r="D31" s="9">
        <v>5.3449999999999998</v>
      </c>
      <c r="E31" s="121">
        <v>5.8220000000000001</v>
      </c>
      <c r="F31" s="71">
        <f t="shared" si="0"/>
        <v>0.47700000000000031</v>
      </c>
      <c r="G31" s="71"/>
      <c r="H31" s="72">
        <v>8.1146372212880999E-2</v>
      </c>
      <c r="I31" s="72">
        <v>0.55814637221288133</v>
      </c>
      <c r="J31" s="29"/>
      <c r="K31" s="30"/>
      <c r="L31" s="31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s="17" customFormat="1" x14ac:dyDescent="0.25">
      <c r="A32" s="6">
        <v>222</v>
      </c>
      <c r="B32" s="7">
        <v>81500264</v>
      </c>
      <c r="C32" s="8">
        <v>51.9</v>
      </c>
      <c r="D32" s="9">
        <v>3.0339999999999998</v>
      </c>
      <c r="E32" s="121">
        <v>3.633</v>
      </c>
      <c r="F32" s="71">
        <f t="shared" si="0"/>
        <v>0.5990000000000002</v>
      </c>
      <c r="G32" s="71"/>
      <c r="H32" s="72">
        <v>8.8663088796811035E-2</v>
      </c>
      <c r="I32" s="72">
        <v>0.68766308879681126</v>
      </c>
      <c r="J32" s="29"/>
      <c r="K32" s="30"/>
      <c r="L32" s="31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s="17" customFormat="1" x14ac:dyDescent="0.25">
      <c r="A33" s="70">
        <v>223</v>
      </c>
      <c r="B33" s="27">
        <v>81500259</v>
      </c>
      <c r="C33" s="28">
        <v>48.5</v>
      </c>
      <c r="D33" s="71">
        <v>0.63</v>
      </c>
      <c r="E33" s="122">
        <v>0.65600000000000003</v>
      </c>
      <c r="F33" s="71">
        <f t="shared" si="0"/>
        <v>2.6000000000000023E-2</v>
      </c>
      <c r="G33" s="72"/>
      <c r="H33" s="72">
        <v>8.2854716891046926E-2</v>
      </c>
      <c r="I33" s="72">
        <v>0.10885471689104695</v>
      </c>
      <c r="J33" s="29"/>
      <c r="K33" s="30"/>
      <c r="L33" s="114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s="17" customFormat="1" x14ac:dyDescent="0.25">
      <c r="A34" s="6">
        <v>224</v>
      </c>
      <c r="B34" s="7">
        <v>81500260</v>
      </c>
      <c r="C34" s="8">
        <v>44.8</v>
      </c>
      <c r="D34" s="9">
        <v>12.108000000000001</v>
      </c>
      <c r="E34" s="121">
        <v>13.151</v>
      </c>
      <c r="F34" s="71">
        <f t="shared" si="0"/>
        <v>1.0429999999999993</v>
      </c>
      <c r="G34" s="71"/>
      <c r="H34" s="72">
        <v>7.6533841581833031E-2</v>
      </c>
      <c r="I34" s="72">
        <v>1.1195338415818323</v>
      </c>
      <c r="J34" s="29"/>
      <c r="K34" s="30"/>
      <c r="L34" s="114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17" customFormat="1" x14ac:dyDescent="0.25">
      <c r="A35" s="6">
        <v>225</v>
      </c>
      <c r="B35" s="7">
        <v>81500267</v>
      </c>
      <c r="C35" s="8">
        <v>63.5</v>
      </c>
      <c r="D35" s="9">
        <v>10.176</v>
      </c>
      <c r="E35" s="121">
        <v>11.125999999999999</v>
      </c>
      <c r="F35" s="71">
        <f t="shared" si="0"/>
        <v>0.94999999999999929</v>
      </c>
      <c r="G35" s="71"/>
      <c r="H35" s="72">
        <v>0.10847988706353566</v>
      </c>
      <c r="I35" s="72">
        <v>1.058479887063535</v>
      </c>
      <c r="J35" s="29"/>
      <c r="K35" s="30"/>
      <c r="L35" s="31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17" customFormat="1" x14ac:dyDescent="0.25">
      <c r="A36" s="6">
        <v>226</v>
      </c>
      <c r="B36" s="7">
        <v>81500269</v>
      </c>
      <c r="C36" s="8">
        <v>36.5</v>
      </c>
      <c r="D36" s="9">
        <v>4.0049999999999999</v>
      </c>
      <c r="E36" s="121">
        <v>4.7169999999999996</v>
      </c>
      <c r="F36" s="71">
        <f t="shared" si="0"/>
        <v>0.71199999999999974</v>
      </c>
      <c r="G36" s="71"/>
      <c r="H36" s="72">
        <v>6.2354580753055937E-2</v>
      </c>
      <c r="I36" s="72">
        <v>0.77435458075305563</v>
      </c>
      <c r="J36" s="29"/>
      <c r="K36" s="30"/>
      <c r="L36" s="31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s="17" customFormat="1" x14ac:dyDescent="0.25">
      <c r="A37" s="70">
        <v>227</v>
      </c>
      <c r="B37" s="27">
        <v>81500270</v>
      </c>
      <c r="C37" s="28">
        <v>63.8</v>
      </c>
      <c r="D37" s="71">
        <v>7.6870000000000003</v>
      </c>
      <c r="E37" s="122">
        <v>7.8890000000000002</v>
      </c>
      <c r="F37" s="71">
        <f t="shared" si="0"/>
        <v>0.20199999999999996</v>
      </c>
      <c r="G37" s="72"/>
      <c r="H37" s="72">
        <v>0.10899239046698543</v>
      </c>
      <c r="I37" s="72">
        <v>0.3109923904669854</v>
      </c>
      <c r="J37" s="29"/>
      <c r="K37" s="30"/>
      <c r="L37" s="31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s="17" customFormat="1" x14ac:dyDescent="0.25">
      <c r="A38" s="6">
        <v>228</v>
      </c>
      <c r="B38" s="1">
        <v>81500268</v>
      </c>
      <c r="C38" s="8">
        <v>45.9</v>
      </c>
      <c r="D38" s="9">
        <v>11.228999999999999</v>
      </c>
      <c r="E38" s="121">
        <v>12.577999999999999</v>
      </c>
      <c r="F38" s="71">
        <f t="shared" si="0"/>
        <v>1.3490000000000002</v>
      </c>
      <c r="G38" s="71"/>
      <c r="H38" s="72">
        <v>7.8413020727815544E-2</v>
      </c>
      <c r="I38" s="72">
        <v>1.4274130207278157</v>
      </c>
      <c r="J38" s="29"/>
      <c r="K38" s="30"/>
      <c r="L38" s="31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s="17" customFormat="1" x14ac:dyDescent="0.25">
      <c r="A39" s="70">
        <v>229</v>
      </c>
      <c r="B39" s="27">
        <v>81500243</v>
      </c>
      <c r="C39" s="28">
        <v>52.7</v>
      </c>
      <c r="D39" s="71">
        <v>4.4089999999999998</v>
      </c>
      <c r="E39" s="122">
        <v>4.5119999999999996</v>
      </c>
      <c r="F39" s="71">
        <f t="shared" si="0"/>
        <v>0.10299999999999976</v>
      </c>
      <c r="G39" s="72"/>
      <c r="H39" s="72">
        <v>9.0029764539343776E-2</v>
      </c>
      <c r="I39" s="72">
        <v>0.19302976453934353</v>
      </c>
      <c r="J39" s="29"/>
      <c r="K39" s="30"/>
      <c r="L39" s="31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17" customFormat="1" x14ac:dyDescent="0.25">
      <c r="A40" s="70">
        <v>230</v>
      </c>
      <c r="B40" s="27">
        <v>81500246</v>
      </c>
      <c r="C40" s="28">
        <v>43.5</v>
      </c>
      <c r="D40" s="71">
        <v>1.3280000000000001</v>
      </c>
      <c r="E40" s="122">
        <v>1.869</v>
      </c>
      <c r="F40" s="71">
        <f t="shared" si="0"/>
        <v>0.54099999999999993</v>
      </c>
      <c r="G40" s="72"/>
      <c r="H40" s="72">
        <v>7.4312993500217348E-2</v>
      </c>
      <c r="I40" s="72">
        <v>0.61531299350021729</v>
      </c>
      <c r="J40" s="29"/>
      <c r="K40" s="30"/>
      <c r="L40" s="31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1:23" s="17" customFormat="1" x14ac:dyDescent="0.25">
      <c r="A41" s="6">
        <v>231</v>
      </c>
      <c r="B41" s="7">
        <v>81500250</v>
      </c>
      <c r="C41" s="8">
        <v>77.099999999999994</v>
      </c>
      <c r="D41" s="9">
        <v>6.2480000000000002</v>
      </c>
      <c r="E41" s="121">
        <v>6.7389999999999999</v>
      </c>
      <c r="F41" s="71">
        <f t="shared" si="0"/>
        <v>0.49099999999999966</v>
      </c>
      <c r="G41" s="71"/>
      <c r="H41" s="72">
        <v>0.13171337468659211</v>
      </c>
      <c r="I41" s="72">
        <v>0.62271337468659183</v>
      </c>
      <c r="J41" s="29"/>
      <c r="K41" s="30"/>
      <c r="L41" s="31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17" customFormat="1" x14ac:dyDescent="0.25">
      <c r="A42" s="6">
        <v>232</v>
      </c>
      <c r="B42" s="7">
        <v>81500244</v>
      </c>
      <c r="C42" s="8">
        <v>77.900000000000006</v>
      </c>
      <c r="D42" s="9">
        <v>19.256</v>
      </c>
      <c r="E42" s="121">
        <v>20.978000000000002</v>
      </c>
      <c r="F42" s="71">
        <f t="shared" si="0"/>
        <v>1.7220000000000013</v>
      </c>
      <c r="G42" s="71"/>
      <c r="H42" s="72">
        <v>0.13308005042912488</v>
      </c>
      <c r="I42" s="72">
        <v>1.8550800504291263</v>
      </c>
      <c r="J42" s="29"/>
      <c r="K42" s="30"/>
      <c r="L42" s="3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s="17" customFormat="1" x14ac:dyDescent="0.25">
      <c r="A43" s="6">
        <v>233</v>
      </c>
      <c r="B43" s="7">
        <v>81500248</v>
      </c>
      <c r="C43" s="8">
        <v>47.3</v>
      </c>
      <c r="D43" s="9">
        <v>5.5629999999999997</v>
      </c>
      <c r="E43" s="121">
        <v>6.28</v>
      </c>
      <c r="F43" s="71">
        <f t="shared" si="0"/>
        <v>0.71700000000000053</v>
      </c>
      <c r="G43" s="71"/>
      <c r="H43" s="72">
        <v>8.0804703277247814E-2</v>
      </c>
      <c r="I43" s="72">
        <v>0.79780470327724839</v>
      </c>
      <c r="J43" s="29"/>
      <c r="K43" s="30"/>
      <c r="L43" s="31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s="17" customFormat="1" x14ac:dyDescent="0.25">
      <c r="A44" s="6">
        <v>234</v>
      </c>
      <c r="B44" s="7">
        <v>81500249</v>
      </c>
      <c r="C44" s="8">
        <v>51.7</v>
      </c>
      <c r="D44" s="9">
        <v>1.893</v>
      </c>
      <c r="E44" s="121">
        <v>2.1419999999999999</v>
      </c>
      <c r="F44" s="71">
        <f t="shared" si="0"/>
        <v>0.24899999999999989</v>
      </c>
      <c r="G44" s="71"/>
      <c r="H44" s="72">
        <v>8.8321419861177863E-2</v>
      </c>
      <c r="I44" s="72">
        <v>0.33732141986117775</v>
      </c>
      <c r="J44" s="29"/>
      <c r="K44" s="30"/>
      <c r="L44" s="31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s="17" customFormat="1" x14ac:dyDescent="0.25">
      <c r="A45" s="6">
        <v>235</v>
      </c>
      <c r="B45" s="7">
        <v>81500245</v>
      </c>
      <c r="C45" s="8">
        <v>48.7</v>
      </c>
      <c r="D45" s="9">
        <v>0.98699999999999999</v>
      </c>
      <c r="E45" s="121">
        <v>1.196</v>
      </c>
      <c r="F45" s="71">
        <f t="shared" si="0"/>
        <v>0.20899999999999996</v>
      </c>
      <c r="G45" s="71"/>
      <c r="H45" s="72">
        <v>8.3196385826680111E-2</v>
      </c>
      <c r="I45" s="72">
        <v>0.29219638582668006</v>
      </c>
      <c r="J45" s="29"/>
      <c r="K45" s="30"/>
      <c r="L45" s="31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s="17" customFormat="1" x14ac:dyDescent="0.25">
      <c r="A46" s="6">
        <v>236</v>
      </c>
      <c r="B46" s="7">
        <v>81500247</v>
      </c>
      <c r="C46" s="8">
        <v>44.8</v>
      </c>
      <c r="D46" s="9">
        <v>6.1980000000000004</v>
      </c>
      <c r="E46" s="121">
        <v>6.9029999999999996</v>
      </c>
      <c r="F46" s="71">
        <f t="shared" si="0"/>
        <v>0.70499999999999918</v>
      </c>
      <c r="G46" s="71"/>
      <c r="H46" s="72">
        <v>7.6533841581833031E-2</v>
      </c>
      <c r="I46" s="72">
        <v>0.78153384158183226</v>
      </c>
      <c r="J46" s="29"/>
      <c r="K46" s="30"/>
      <c r="L46" s="31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s="17" customFormat="1" x14ac:dyDescent="0.25">
      <c r="A47" s="70">
        <v>237</v>
      </c>
      <c r="B47" s="27">
        <v>81500242</v>
      </c>
      <c r="C47" s="28">
        <v>63.5</v>
      </c>
      <c r="D47" s="71">
        <v>2.6539999999999999</v>
      </c>
      <c r="E47" s="56">
        <v>2.722</v>
      </c>
      <c r="F47" s="71">
        <f t="shared" si="0"/>
        <v>6.800000000000006E-2</v>
      </c>
      <c r="G47" s="71"/>
      <c r="H47" s="72">
        <v>0.10847988706353566</v>
      </c>
      <c r="I47" s="72">
        <v>0.17647988706353573</v>
      </c>
      <c r="J47" s="29"/>
      <c r="K47" s="30"/>
      <c r="L47" s="31"/>
      <c r="M47" s="22"/>
      <c r="N47" s="22"/>
      <c r="O47" s="22"/>
      <c r="P47" s="22"/>
      <c r="Q47" s="22"/>
      <c r="R47" s="42"/>
      <c r="S47" s="42"/>
      <c r="T47" s="22"/>
      <c r="U47" s="22"/>
      <c r="V47" s="22"/>
      <c r="W47" s="22"/>
    </row>
    <row r="48" spans="1:23" s="17" customFormat="1" x14ac:dyDescent="0.25">
      <c r="A48" s="70">
        <v>238</v>
      </c>
      <c r="B48" s="27">
        <v>81500241</v>
      </c>
      <c r="C48" s="28">
        <v>36.299999999999997</v>
      </c>
      <c r="D48" s="71">
        <v>5.2549999999999999</v>
      </c>
      <c r="E48" s="56">
        <v>5.9539999999999997</v>
      </c>
      <c r="F48" s="71">
        <f t="shared" si="0"/>
        <v>0.69899999999999984</v>
      </c>
      <c r="G48" s="71"/>
      <c r="H48" s="72">
        <v>6.2012911817422751E-2</v>
      </c>
      <c r="I48" s="72">
        <v>0.76101291181742259</v>
      </c>
      <c r="J48" s="29"/>
      <c r="K48" s="30"/>
      <c r="L48" s="106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s="17" customFormat="1" x14ac:dyDescent="0.25">
      <c r="A49" s="6">
        <v>239</v>
      </c>
      <c r="B49" s="7">
        <v>81500241</v>
      </c>
      <c r="C49" s="8">
        <v>63.8</v>
      </c>
      <c r="D49" s="9">
        <v>10.098000000000001</v>
      </c>
      <c r="E49" s="121">
        <v>11.959</v>
      </c>
      <c r="F49" s="71">
        <f t="shared" si="0"/>
        <v>1.8609999999999989</v>
      </c>
      <c r="G49" s="71"/>
      <c r="H49" s="72">
        <v>0.10899239046698543</v>
      </c>
      <c r="I49" s="72">
        <v>1.9699923904669843</v>
      </c>
      <c r="J49" s="29"/>
      <c r="K49" s="30"/>
      <c r="L49" s="31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1:23" s="17" customFormat="1" x14ac:dyDescent="0.25">
      <c r="A50" s="6">
        <v>240</v>
      </c>
      <c r="B50" s="7">
        <v>81500253</v>
      </c>
      <c r="C50" s="8">
        <v>45.5</v>
      </c>
      <c r="D50" s="9">
        <v>8.4440000000000008</v>
      </c>
      <c r="E50" s="121">
        <v>9.0470000000000006</v>
      </c>
      <c r="F50" s="71">
        <f t="shared" si="0"/>
        <v>0.60299999999999976</v>
      </c>
      <c r="G50" s="71"/>
      <c r="H50" s="72">
        <v>7.7729682856549187E-2</v>
      </c>
      <c r="I50" s="72">
        <v>0.680729682856549</v>
      </c>
      <c r="J50" s="29"/>
      <c r="K50" s="30"/>
      <c r="L50" s="31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1:23" s="17" customFormat="1" x14ac:dyDescent="0.25">
      <c r="A51" s="6">
        <v>241</v>
      </c>
      <c r="B51" s="7">
        <v>81500234</v>
      </c>
      <c r="C51" s="8">
        <v>52.7</v>
      </c>
      <c r="D51" s="9">
        <v>4.3239999999999998</v>
      </c>
      <c r="E51" s="121">
        <v>5.5810000000000004</v>
      </c>
      <c r="F51" s="71">
        <f t="shared" si="0"/>
        <v>1.2570000000000006</v>
      </c>
      <c r="G51" s="71"/>
      <c r="H51" s="72">
        <v>9.0029764539343776E-2</v>
      </c>
      <c r="I51" s="72">
        <v>1.3470297645393443</v>
      </c>
      <c r="J51" s="29"/>
      <c r="K51" s="30"/>
      <c r="L51" s="31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1:23" s="17" customFormat="1" x14ac:dyDescent="0.25">
      <c r="A52" s="6">
        <v>242</v>
      </c>
      <c r="B52" s="7">
        <v>81500252</v>
      </c>
      <c r="C52" s="8">
        <v>43.7</v>
      </c>
      <c r="D52" s="9">
        <v>1.5960000000000001</v>
      </c>
      <c r="E52" s="121">
        <v>2.8220000000000001</v>
      </c>
      <c r="F52" s="71">
        <f t="shared" si="0"/>
        <v>1.226</v>
      </c>
      <c r="G52" s="71"/>
      <c r="H52" s="72">
        <v>7.4654662435850533E-2</v>
      </c>
      <c r="I52" s="72">
        <v>1.3006546624358506</v>
      </c>
      <c r="J52" s="29"/>
      <c r="K52" s="30"/>
      <c r="L52" s="31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1:23" s="17" customFormat="1" x14ac:dyDescent="0.25">
      <c r="A53" s="6">
        <v>243</v>
      </c>
      <c r="B53" s="7">
        <v>81500256</v>
      </c>
      <c r="C53" s="8">
        <v>77.3</v>
      </c>
      <c r="D53" s="9">
        <v>7.5060000000000002</v>
      </c>
      <c r="E53" s="121">
        <v>9.7560000000000002</v>
      </c>
      <c r="F53" s="71">
        <f t="shared" si="0"/>
        <v>2.25</v>
      </c>
      <c r="G53" s="71"/>
      <c r="H53" s="72">
        <v>0.13205504362222531</v>
      </c>
      <c r="I53" s="72">
        <v>2.3820550436222252</v>
      </c>
      <c r="J53" s="29"/>
      <c r="K53" s="30"/>
      <c r="L53" s="31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s="17" customFormat="1" x14ac:dyDescent="0.25">
      <c r="A54" s="6">
        <v>244</v>
      </c>
      <c r="B54" s="7">
        <v>81500256</v>
      </c>
      <c r="C54" s="8">
        <v>77.099999999999994</v>
      </c>
      <c r="D54" s="9">
        <v>10.946999999999999</v>
      </c>
      <c r="E54" s="121">
        <v>11.933999999999999</v>
      </c>
      <c r="F54" s="71">
        <f t="shared" si="0"/>
        <v>0.9870000000000001</v>
      </c>
      <c r="G54" s="71"/>
      <c r="H54" s="72">
        <v>0.13171337468659211</v>
      </c>
      <c r="I54" s="72">
        <v>1.1187133746865923</v>
      </c>
      <c r="J54" s="29"/>
      <c r="K54" s="30"/>
      <c r="L54" s="31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1:23" s="17" customFormat="1" x14ac:dyDescent="0.25">
      <c r="A55" s="6">
        <v>245</v>
      </c>
      <c r="B55" s="7">
        <v>81500255</v>
      </c>
      <c r="C55" s="8">
        <v>47.4</v>
      </c>
      <c r="D55" s="9">
        <v>6.6970000000000001</v>
      </c>
      <c r="E55" s="121">
        <v>8.0210000000000008</v>
      </c>
      <c r="F55" s="71">
        <f t="shared" si="0"/>
        <v>1.3240000000000007</v>
      </c>
      <c r="G55" s="71"/>
      <c r="H55" s="72">
        <v>8.0975537745064413E-2</v>
      </c>
      <c r="I55" s="72">
        <v>1.4049755377450652</v>
      </c>
      <c r="J55" s="29"/>
      <c r="K55" s="30"/>
      <c r="L55" s="31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7" customFormat="1" x14ac:dyDescent="0.25">
      <c r="A56" s="6">
        <v>246</v>
      </c>
      <c r="B56" s="7">
        <v>81500240</v>
      </c>
      <c r="C56" s="8">
        <v>51.7</v>
      </c>
      <c r="D56" s="9">
        <v>3.7450000000000001</v>
      </c>
      <c r="E56" s="121">
        <v>4.524</v>
      </c>
      <c r="F56" s="71">
        <f t="shared" si="0"/>
        <v>0.77899999999999991</v>
      </c>
      <c r="G56" s="71"/>
      <c r="H56" s="72">
        <v>8.8321419861177863E-2</v>
      </c>
      <c r="I56" s="72">
        <v>0.86732141986117783</v>
      </c>
      <c r="J56" s="29"/>
      <c r="K56" s="30"/>
      <c r="L56" s="31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1:23" s="17" customFormat="1" x14ac:dyDescent="0.25">
      <c r="A57" s="6">
        <v>247</v>
      </c>
      <c r="B57" s="7">
        <v>81500239</v>
      </c>
      <c r="C57" s="8">
        <v>48.6</v>
      </c>
      <c r="D57" s="9">
        <v>11.089</v>
      </c>
      <c r="E57" s="121">
        <v>12.430999999999999</v>
      </c>
      <c r="F57" s="71">
        <f t="shared" si="0"/>
        <v>1.3419999999999987</v>
      </c>
      <c r="G57" s="71"/>
      <c r="H57" s="72">
        <v>8.3025551358863525E-2</v>
      </c>
      <c r="I57" s="72">
        <v>1.4250255513588623</v>
      </c>
      <c r="J57" s="29"/>
      <c r="K57" s="30"/>
      <c r="L57" s="31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1:23" s="17" customFormat="1" x14ac:dyDescent="0.25">
      <c r="A58" s="70">
        <v>248</v>
      </c>
      <c r="B58" s="27">
        <v>81500233</v>
      </c>
      <c r="C58" s="28">
        <v>44.3</v>
      </c>
      <c r="D58" s="71">
        <v>4.4770000000000003</v>
      </c>
      <c r="E58" s="122">
        <v>5.1929999999999996</v>
      </c>
      <c r="F58" s="71">
        <f t="shared" si="0"/>
        <v>0.7159999999999993</v>
      </c>
      <c r="G58" s="72"/>
      <c r="H58" s="72">
        <v>7.5679669242750075E-2</v>
      </c>
      <c r="I58" s="72">
        <v>0.79167966924274935</v>
      </c>
      <c r="J58" s="29"/>
      <c r="K58" s="30"/>
      <c r="L58" s="31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7" customFormat="1" x14ac:dyDescent="0.25">
      <c r="A59" s="6">
        <v>249</v>
      </c>
      <c r="B59" s="7">
        <v>81500235</v>
      </c>
      <c r="C59" s="8">
        <v>63.2</v>
      </c>
      <c r="D59" s="9">
        <v>15.968</v>
      </c>
      <c r="E59" s="121">
        <v>17.591999999999999</v>
      </c>
      <c r="F59" s="71">
        <f t="shared" si="0"/>
        <v>1.6239999999999988</v>
      </c>
      <c r="G59" s="71"/>
      <c r="H59" s="72">
        <v>0.1079673836600859</v>
      </c>
      <c r="I59" s="72">
        <v>1.7319673836600846</v>
      </c>
      <c r="J59" s="29"/>
      <c r="K59" s="30"/>
      <c r="L59" s="31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 spans="1:23" s="17" customFormat="1" x14ac:dyDescent="0.25">
      <c r="A60" s="6">
        <v>250</v>
      </c>
      <c r="B60" s="7">
        <v>81500236</v>
      </c>
      <c r="C60" s="8">
        <v>36.299999999999997</v>
      </c>
      <c r="D60" s="9">
        <v>7.625</v>
      </c>
      <c r="E60" s="121">
        <v>8.1340000000000003</v>
      </c>
      <c r="F60" s="71">
        <f t="shared" si="0"/>
        <v>0.50900000000000034</v>
      </c>
      <c r="G60" s="71"/>
      <c r="H60" s="72">
        <v>6.2012911817422751E-2</v>
      </c>
      <c r="I60" s="72">
        <v>0.57101291181742309</v>
      </c>
      <c r="J60" s="29"/>
      <c r="K60" s="30"/>
      <c r="L60" s="31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 spans="1:23" s="17" customFormat="1" x14ac:dyDescent="0.25">
      <c r="A61" s="6">
        <v>251</v>
      </c>
      <c r="B61" s="7">
        <v>81500238</v>
      </c>
      <c r="C61" s="8">
        <v>63.6</v>
      </c>
      <c r="D61" s="9">
        <v>16.866</v>
      </c>
      <c r="E61" s="121">
        <v>18.687000000000001</v>
      </c>
      <c r="F61" s="71">
        <f t="shared" si="0"/>
        <v>1.8210000000000015</v>
      </c>
      <c r="G61" s="71"/>
      <c r="H61" s="72">
        <v>0.10865072153135226</v>
      </c>
      <c r="I61" s="72">
        <v>1.9296507215313539</v>
      </c>
      <c r="J61" s="29"/>
      <c r="K61" s="30"/>
      <c r="L61" s="31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 s="17" customFormat="1" x14ac:dyDescent="0.25">
      <c r="A62" s="6">
        <v>252</v>
      </c>
      <c r="B62" s="7">
        <v>81500237</v>
      </c>
      <c r="C62" s="8">
        <v>45.7</v>
      </c>
      <c r="D62" s="9">
        <v>1.7969999999999999</v>
      </c>
      <c r="E62" s="121">
        <v>2.1440000000000001</v>
      </c>
      <c r="F62" s="71">
        <f t="shared" si="0"/>
        <v>0.3470000000000002</v>
      </c>
      <c r="G62" s="71"/>
      <c r="H62" s="72">
        <v>7.8071351792182372E-2</v>
      </c>
      <c r="I62" s="72">
        <v>0.42507135179218258</v>
      </c>
      <c r="J62" s="29"/>
      <c r="K62" s="30"/>
      <c r="L62" s="31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 spans="1:23" s="17" customFormat="1" x14ac:dyDescent="0.25">
      <c r="A63" s="6">
        <v>253</v>
      </c>
      <c r="B63" s="7">
        <v>81500232</v>
      </c>
      <c r="C63" s="8">
        <v>52.8</v>
      </c>
      <c r="D63" s="9">
        <v>12.532999999999999</v>
      </c>
      <c r="E63" s="121">
        <v>13.414999999999999</v>
      </c>
      <c r="F63" s="71">
        <f t="shared" si="0"/>
        <v>0.88199999999999967</v>
      </c>
      <c r="G63" s="71"/>
      <c r="H63" s="72">
        <v>9.0200599007160362E-2</v>
      </c>
      <c r="I63" s="72">
        <v>0.97220059900716005</v>
      </c>
      <c r="J63" s="29"/>
      <c r="K63" s="30"/>
      <c r="L63" s="31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 spans="1:23" s="17" customFormat="1" x14ac:dyDescent="0.25">
      <c r="A64" s="6">
        <v>254</v>
      </c>
      <c r="B64" s="7">
        <v>81500226</v>
      </c>
      <c r="C64" s="8">
        <v>43.4</v>
      </c>
      <c r="D64" s="9">
        <v>9.7110000000000003</v>
      </c>
      <c r="E64" s="121">
        <v>10.24</v>
      </c>
      <c r="F64" s="71">
        <f t="shared" si="0"/>
        <v>0.52899999999999991</v>
      </c>
      <c r="G64" s="71"/>
      <c r="H64" s="72">
        <v>7.4142159032400762E-2</v>
      </c>
      <c r="I64" s="72">
        <v>0.60314215903240065</v>
      </c>
      <c r="J64" s="29"/>
      <c r="K64" s="30"/>
      <c r="L64" s="31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 spans="1:23" s="17" customFormat="1" x14ac:dyDescent="0.25">
      <c r="A65" s="6">
        <v>255</v>
      </c>
      <c r="B65" s="7">
        <v>81500227</v>
      </c>
      <c r="C65" s="8">
        <v>77.099999999999994</v>
      </c>
      <c r="D65" s="9">
        <v>15.384</v>
      </c>
      <c r="E65" s="122">
        <v>16.37</v>
      </c>
      <c r="F65" s="71">
        <f t="shared" si="0"/>
        <v>0.98600000000000065</v>
      </c>
      <c r="G65" s="71"/>
      <c r="H65" s="72">
        <v>0.13171337468659211</v>
      </c>
      <c r="I65" s="72">
        <v>1.1177133746865928</v>
      </c>
      <c r="J65" s="29"/>
      <c r="K65" s="30"/>
      <c r="L65" s="31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 spans="1:23" s="17" customFormat="1" x14ac:dyDescent="0.25">
      <c r="A66" s="6">
        <v>256</v>
      </c>
      <c r="B66" s="10">
        <v>81500230</v>
      </c>
      <c r="C66" s="8">
        <v>77.400000000000006</v>
      </c>
      <c r="D66" s="9">
        <v>19.675000000000001</v>
      </c>
      <c r="E66" s="121">
        <v>21.545000000000002</v>
      </c>
      <c r="F66" s="71">
        <f t="shared" si="0"/>
        <v>1.870000000000001</v>
      </c>
      <c r="G66" s="71"/>
      <c r="H66" s="72">
        <v>0.13222587809004191</v>
      </c>
      <c r="I66" s="72">
        <v>2.002225878090043</v>
      </c>
      <c r="J66" s="29"/>
      <c r="K66" s="30"/>
      <c r="L66" s="31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1:23" s="17" customFormat="1" x14ac:dyDescent="0.25">
      <c r="A67" s="6">
        <v>257</v>
      </c>
      <c r="B67" s="7">
        <v>81500228</v>
      </c>
      <c r="C67" s="8">
        <v>47.7</v>
      </c>
      <c r="D67" s="9">
        <v>9.125</v>
      </c>
      <c r="E67" s="121">
        <v>10.026</v>
      </c>
      <c r="F67" s="71">
        <f t="shared" si="0"/>
        <v>0.9009999999999998</v>
      </c>
      <c r="G67" s="71"/>
      <c r="H67" s="72">
        <v>8.1488041148514198E-2</v>
      </c>
      <c r="I67" s="72">
        <v>0.98248804114851396</v>
      </c>
      <c r="J67" s="29"/>
      <c r="K67" s="30"/>
      <c r="L67" s="31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1:23" s="17" customFormat="1" x14ac:dyDescent="0.25">
      <c r="A68" s="70">
        <v>258</v>
      </c>
      <c r="B68" s="27">
        <v>81500225</v>
      </c>
      <c r="C68" s="28">
        <v>51.6</v>
      </c>
      <c r="D68" s="71">
        <v>1.153</v>
      </c>
      <c r="E68" s="122">
        <v>1.228</v>
      </c>
      <c r="F68" s="71">
        <f t="shared" si="0"/>
        <v>7.4999999999999956E-2</v>
      </c>
      <c r="G68" s="72"/>
      <c r="H68" s="72">
        <v>8.8150585393361264E-2</v>
      </c>
      <c r="I68" s="72">
        <v>0.16315058539336122</v>
      </c>
      <c r="J68" s="29"/>
      <c r="K68" s="30"/>
      <c r="L68" s="31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1:23" s="17" customFormat="1" x14ac:dyDescent="0.25">
      <c r="A69" s="6">
        <v>259</v>
      </c>
      <c r="B69" s="7">
        <v>81500229</v>
      </c>
      <c r="C69" s="8">
        <v>48.4</v>
      </c>
      <c r="D69" s="9">
        <v>4.0069999999999997</v>
      </c>
      <c r="E69" s="121">
        <v>4.5789999999999997</v>
      </c>
      <c r="F69" s="71">
        <f t="shared" si="0"/>
        <v>0.57200000000000006</v>
      </c>
      <c r="G69" s="71"/>
      <c r="H69" s="72">
        <v>8.268388242323034E-2</v>
      </c>
      <c r="I69" s="72">
        <v>0.65468388242323039</v>
      </c>
      <c r="J69" s="29"/>
      <c r="K69" s="30"/>
      <c r="L69" s="31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 s="17" customFormat="1" x14ac:dyDescent="0.25">
      <c r="A70" s="6">
        <v>260</v>
      </c>
      <c r="B70" s="7">
        <v>81500231</v>
      </c>
      <c r="C70" s="8">
        <v>44.7</v>
      </c>
      <c r="D70" s="9">
        <v>8.6929999999999996</v>
      </c>
      <c r="E70" s="121">
        <v>10.087999999999999</v>
      </c>
      <c r="F70" s="71">
        <f t="shared" si="0"/>
        <v>1.3949999999999996</v>
      </c>
      <c r="G70" s="71"/>
      <c r="H70" s="72">
        <v>7.6363007114016446E-2</v>
      </c>
      <c r="I70" s="72">
        <v>1.471363007114016</v>
      </c>
      <c r="J70" s="29"/>
      <c r="K70" s="30"/>
      <c r="L70" s="31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 spans="1:23" s="17" customFormat="1" x14ac:dyDescent="0.25">
      <c r="A71" s="6">
        <v>261</v>
      </c>
      <c r="B71" s="7">
        <v>81500272</v>
      </c>
      <c r="C71" s="8">
        <v>63.5</v>
      </c>
      <c r="D71" s="9">
        <v>4.7389999999999999</v>
      </c>
      <c r="E71" s="121">
        <v>5.7510000000000003</v>
      </c>
      <c r="F71" s="71">
        <f t="shared" si="0"/>
        <v>1.0120000000000005</v>
      </c>
      <c r="G71" s="71"/>
      <c r="H71" s="72">
        <v>0.10847988706353566</v>
      </c>
      <c r="I71" s="72">
        <v>1.1204798870635362</v>
      </c>
      <c r="J71" s="29"/>
      <c r="K71" s="30"/>
      <c r="L71" s="31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1:23" s="17" customFormat="1" x14ac:dyDescent="0.25">
      <c r="A72" s="6">
        <v>262</v>
      </c>
      <c r="B72" s="7">
        <v>81500271</v>
      </c>
      <c r="C72" s="8">
        <v>36.5</v>
      </c>
      <c r="D72" s="9">
        <v>2.476</v>
      </c>
      <c r="E72" s="121">
        <v>3.629</v>
      </c>
      <c r="F72" s="71">
        <f t="shared" si="0"/>
        <v>1.153</v>
      </c>
      <c r="G72" s="71"/>
      <c r="H72" s="72">
        <v>6.2354580753055937E-2</v>
      </c>
      <c r="I72" s="72">
        <v>1.2153545807530559</v>
      </c>
      <c r="J72" s="29"/>
      <c r="K72" s="30"/>
      <c r="L72" s="31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 spans="1:23" s="17" customFormat="1" x14ac:dyDescent="0.25">
      <c r="A73" s="6">
        <v>263</v>
      </c>
      <c r="B73" s="7">
        <v>81500258</v>
      </c>
      <c r="C73" s="8">
        <v>63.8</v>
      </c>
      <c r="D73" s="9">
        <v>5.9660000000000002</v>
      </c>
      <c r="E73" s="121">
        <v>6.1340000000000003</v>
      </c>
      <c r="F73" s="71">
        <f t="shared" si="0"/>
        <v>0.16800000000000015</v>
      </c>
      <c r="G73" s="71"/>
      <c r="H73" s="72">
        <v>0.10899239046698543</v>
      </c>
      <c r="I73" s="72">
        <v>0.27699239046698559</v>
      </c>
      <c r="J73" s="29"/>
      <c r="K73" s="30"/>
      <c r="L73" s="31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 spans="1:23" s="17" customFormat="1" x14ac:dyDescent="0.25">
      <c r="A74" s="6">
        <v>264</v>
      </c>
      <c r="B74" s="7">
        <v>81500257</v>
      </c>
      <c r="C74" s="8">
        <v>45.6</v>
      </c>
      <c r="D74" s="9">
        <v>11.726000000000001</v>
      </c>
      <c r="E74" s="121">
        <v>12.973000000000001</v>
      </c>
      <c r="F74" s="71">
        <f t="shared" si="0"/>
        <v>1.2469999999999999</v>
      </c>
      <c r="G74" s="71"/>
      <c r="H74" s="72">
        <v>7.7900517324365773E-2</v>
      </c>
      <c r="I74" s="72">
        <v>1.3249005173243658</v>
      </c>
      <c r="J74" s="29"/>
      <c r="K74" s="30"/>
      <c r="L74" s="31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 spans="1:23" s="17" customFormat="1" x14ac:dyDescent="0.25">
      <c r="A75" s="6">
        <v>265</v>
      </c>
      <c r="B75" s="7">
        <v>81500519</v>
      </c>
      <c r="C75" s="8">
        <v>53.2</v>
      </c>
      <c r="D75" s="9">
        <v>2.5659999999999998</v>
      </c>
      <c r="E75" s="121">
        <v>3.2890000000000001</v>
      </c>
      <c r="F75" s="71">
        <f t="shared" si="0"/>
        <v>0.72300000000000031</v>
      </c>
      <c r="G75" s="71"/>
      <c r="H75" s="72">
        <v>9.0883936878426733E-2</v>
      </c>
      <c r="I75" s="72">
        <v>0.81388393687842708</v>
      </c>
      <c r="J75" s="29"/>
      <c r="K75" s="30"/>
      <c r="L75" s="31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1:23" s="17" customFormat="1" x14ac:dyDescent="0.25">
      <c r="A76" s="6">
        <v>266</v>
      </c>
      <c r="B76" s="7">
        <v>81500516</v>
      </c>
      <c r="C76" s="8">
        <v>42.9</v>
      </c>
      <c r="D76" s="9">
        <v>1.9610000000000001</v>
      </c>
      <c r="E76" s="121">
        <v>2.6619999999999999</v>
      </c>
      <c r="F76" s="71">
        <f t="shared" si="0"/>
        <v>0.70099999999999985</v>
      </c>
      <c r="G76" s="71"/>
      <c r="H76" s="72">
        <v>7.3287986693317791E-2</v>
      </c>
      <c r="I76" s="72">
        <v>0.77428798669331766</v>
      </c>
      <c r="J76" s="29"/>
      <c r="K76" s="30"/>
      <c r="L76" s="31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 spans="1:23" s="17" customFormat="1" x14ac:dyDescent="0.25">
      <c r="A77" s="6">
        <v>267</v>
      </c>
      <c r="B77" s="7">
        <v>81500512</v>
      </c>
      <c r="C77" s="8">
        <v>77.2</v>
      </c>
      <c r="D77" s="9">
        <v>3.516</v>
      </c>
      <c r="E77" s="121">
        <v>5.1559999999999997</v>
      </c>
      <c r="F77" s="71">
        <f t="shared" si="0"/>
        <v>1.6399999999999997</v>
      </c>
      <c r="G77" s="71"/>
      <c r="H77" s="72">
        <v>0.13188420915440871</v>
      </c>
      <c r="I77" s="72">
        <v>1.7718842091544085</v>
      </c>
      <c r="J77" s="29"/>
      <c r="K77" s="30"/>
      <c r="L77" s="31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1:23" s="17" customFormat="1" x14ac:dyDescent="0.25">
      <c r="A78" s="6">
        <v>268</v>
      </c>
      <c r="B78" s="7">
        <v>81500518</v>
      </c>
      <c r="C78" s="8">
        <v>77</v>
      </c>
      <c r="D78" s="9">
        <v>9.7119999999999997</v>
      </c>
      <c r="E78" s="121">
        <v>11.042</v>
      </c>
      <c r="F78" s="71">
        <f t="shared" si="0"/>
        <v>1.33</v>
      </c>
      <c r="G78" s="71"/>
      <c r="H78" s="72">
        <v>0.13154254021877554</v>
      </c>
      <c r="I78" s="72">
        <v>1.4615425402187756</v>
      </c>
      <c r="J78" s="29"/>
      <c r="K78" s="30"/>
      <c r="L78" s="31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1:23" s="17" customFormat="1" x14ac:dyDescent="0.25">
      <c r="A79" s="6">
        <v>269</v>
      </c>
      <c r="B79" s="7">
        <v>81500517</v>
      </c>
      <c r="C79" s="8">
        <v>47.2</v>
      </c>
      <c r="D79" s="9">
        <v>5.343</v>
      </c>
      <c r="E79" s="121">
        <v>5.7569999999999997</v>
      </c>
      <c r="F79" s="71">
        <f t="shared" si="0"/>
        <v>0.4139999999999997</v>
      </c>
      <c r="G79" s="71"/>
      <c r="H79" s="72">
        <v>8.0633868809431228E-2</v>
      </c>
      <c r="I79" s="72">
        <v>0.49463386880943094</v>
      </c>
      <c r="J79" s="29"/>
      <c r="K79" s="30"/>
      <c r="L79" s="31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1:23" s="17" customFormat="1" x14ac:dyDescent="0.25">
      <c r="A80" s="6">
        <v>270</v>
      </c>
      <c r="B80" s="7">
        <v>81500514</v>
      </c>
      <c r="C80" s="8">
        <v>52.4</v>
      </c>
      <c r="D80" s="9">
        <v>4.883</v>
      </c>
      <c r="E80" s="121">
        <v>5.609</v>
      </c>
      <c r="F80" s="71">
        <f t="shared" ref="F80:F143" si="1">E80-D80</f>
        <v>0.72599999999999998</v>
      </c>
      <c r="G80" s="71"/>
      <c r="H80" s="72">
        <v>8.9517261135893991E-2</v>
      </c>
      <c r="I80" s="72">
        <v>0.81551726113589396</v>
      </c>
      <c r="J80" s="29"/>
      <c r="K80" s="30"/>
      <c r="L80" s="31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1:23" s="17" customFormat="1" x14ac:dyDescent="0.25">
      <c r="A81" s="70">
        <v>271</v>
      </c>
      <c r="B81" s="27">
        <v>81500508</v>
      </c>
      <c r="C81" s="28">
        <v>48.2</v>
      </c>
      <c r="D81" s="71">
        <v>0</v>
      </c>
      <c r="E81" s="122">
        <v>0.127</v>
      </c>
      <c r="F81" s="71">
        <f t="shared" si="1"/>
        <v>0.127</v>
      </c>
      <c r="G81" s="72"/>
      <c r="H81" s="72">
        <v>8.2342213487597155E-2</v>
      </c>
      <c r="I81" s="72">
        <v>0.20934221348759716</v>
      </c>
      <c r="J81" s="29"/>
      <c r="K81" s="30"/>
      <c r="L81" s="31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1:23" s="17" customFormat="1" x14ac:dyDescent="0.25">
      <c r="A82" s="6">
        <v>272</v>
      </c>
      <c r="B82" s="7">
        <v>81500513</v>
      </c>
      <c r="C82" s="8">
        <v>44.6</v>
      </c>
      <c r="D82" s="9">
        <v>2.3416000000000001</v>
      </c>
      <c r="E82" s="121">
        <v>2.4860000000000002</v>
      </c>
      <c r="F82" s="71">
        <f t="shared" si="1"/>
        <v>0.14440000000000008</v>
      </c>
      <c r="G82" s="71"/>
      <c r="H82" s="72">
        <v>7.6192172646199846E-2</v>
      </c>
      <c r="I82" s="72">
        <v>0.22059217264619993</v>
      </c>
      <c r="J82" s="29"/>
      <c r="K82" s="30"/>
      <c r="L82" s="31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3" s="17" customFormat="1" x14ac:dyDescent="0.25">
      <c r="A83" s="6">
        <v>273</v>
      </c>
      <c r="B83" s="7">
        <v>81500509</v>
      </c>
      <c r="C83" s="8">
        <v>63.7</v>
      </c>
      <c r="D83" s="9">
        <v>5.6310000000000002</v>
      </c>
      <c r="E83" s="121">
        <v>6.79</v>
      </c>
      <c r="F83" s="71">
        <f t="shared" si="1"/>
        <v>1.1589999999999998</v>
      </c>
      <c r="G83" s="71"/>
      <c r="H83" s="72">
        <v>0.10882155599916885</v>
      </c>
      <c r="I83" s="72">
        <v>1.2678215559991686</v>
      </c>
      <c r="J83" s="29"/>
      <c r="K83" s="30"/>
      <c r="L83" s="31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1:23" s="17" customFormat="1" x14ac:dyDescent="0.25">
      <c r="A84" s="6">
        <v>274</v>
      </c>
      <c r="B84" s="7">
        <v>91557084</v>
      </c>
      <c r="C84" s="8">
        <v>36.4</v>
      </c>
      <c r="D84" s="9">
        <v>0.32400000000000001</v>
      </c>
      <c r="E84" s="121">
        <v>0.72</v>
      </c>
      <c r="F84" s="71">
        <f t="shared" si="1"/>
        <v>0.39599999999999996</v>
      </c>
      <c r="G84" s="71"/>
      <c r="H84" s="72">
        <v>6.2183746285239344E-2</v>
      </c>
      <c r="I84" s="72">
        <v>0.45818374628523928</v>
      </c>
      <c r="J84" s="29"/>
      <c r="K84" s="30"/>
      <c r="L84" s="31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1:23" s="17" customFormat="1" x14ac:dyDescent="0.25">
      <c r="A85" s="6">
        <v>275</v>
      </c>
      <c r="B85" s="7">
        <v>81500505</v>
      </c>
      <c r="C85" s="8">
        <v>64.2</v>
      </c>
      <c r="D85" s="9">
        <v>10.257</v>
      </c>
      <c r="E85" s="121">
        <v>11.394</v>
      </c>
      <c r="F85" s="71">
        <f t="shared" si="1"/>
        <v>1.1370000000000005</v>
      </c>
      <c r="G85" s="71"/>
      <c r="H85" s="72">
        <v>0.1096757283382518</v>
      </c>
      <c r="I85" s="72">
        <v>1.2466757283382524</v>
      </c>
      <c r="J85" s="29"/>
      <c r="K85" s="30"/>
      <c r="L85" s="31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:23" s="17" customFormat="1" x14ac:dyDescent="0.25">
      <c r="A86" s="6">
        <v>276</v>
      </c>
      <c r="B86" s="7">
        <v>81500515</v>
      </c>
      <c r="C86" s="8">
        <v>45.5</v>
      </c>
      <c r="D86" s="9">
        <v>7.8650000000000002</v>
      </c>
      <c r="E86" s="121">
        <v>8.5259999999999998</v>
      </c>
      <c r="F86" s="71">
        <f t="shared" si="1"/>
        <v>0.66099999999999959</v>
      </c>
      <c r="G86" s="71"/>
      <c r="H86" s="72">
        <v>7.7729682856549187E-2</v>
      </c>
      <c r="I86" s="72">
        <v>0.73872968285654883</v>
      </c>
      <c r="J86" s="29"/>
      <c r="K86" s="30"/>
      <c r="L86" s="31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1:23" s="17" customFormat="1" x14ac:dyDescent="0.25">
      <c r="A87" s="6">
        <v>277</v>
      </c>
      <c r="B87" s="7">
        <v>81500420</v>
      </c>
      <c r="C87" s="8">
        <v>52.7</v>
      </c>
      <c r="D87" s="9">
        <v>9.3550000000000004</v>
      </c>
      <c r="E87" s="121">
        <v>9.5050000000000008</v>
      </c>
      <c r="F87" s="71">
        <f t="shared" si="1"/>
        <v>0.15000000000000036</v>
      </c>
      <c r="G87" s="71"/>
      <c r="H87" s="72">
        <v>9.0029764539343776E-2</v>
      </c>
      <c r="I87" s="72">
        <v>0.24002976453934413</v>
      </c>
      <c r="J87" s="29"/>
      <c r="K87" s="30"/>
      <c r="L87" s="31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1:23" s="17" customFormat="1" x14ac:dyDescent="0.25">
      <c r="A88" s="6">
        <v>278</v>
      </c>
      <c r="B88" s="7">
        <v>81500510</v>
      </c>
      <c r="C88" s="8">
        <v>42.9</v>
      </c>
      <c r="D88" s="9">
        <v>7.5419999999999998</v>
      </c>
      <c r="E88" s="121">
        <v>8.6170000000000009</v>
      </c>
      <c r="F88" s="71">
        <f t="shared" si="1"/>
        <v>1.0750000000000011</v>
      </c>
      <c r="G88" s="71"/>
      <c r="H88" s="72">
        <v>7.3287986693317791E-2</v>
      </c>
      <c r="I88" s="72">
        <v>1.1482879866933189</v>
      </c>
      <c r="J88" s="29"/>
      <c r="K88" s="30"/>
      <c r="L88" s="31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1:23" s="17" customFormat="1" x14ac:dyDescent="0.25">
      <c r="A89" s="6">
        <v>279</v>
      </c>
      <c r="B89" s="7">
        <v>81500511</v>
      </c>
      <c r="C89" s="8">
        <v>77</v>
      </c>
      <c r="D89" s="9">
        <v>22.126999999999999</v>
      </c>
      <c r="E89" s="121">
        <v>23.463000000000001</v>
      </c>
      <c r="F89" s="71">
        <f t="shared" si="1"/>
        <v>1.3360000000000021</v>
      </c>
      <c r="G89" s="71"/>
      <c r="H89" s="72">
        <v>0.13154254021877554</v>
      </c>
      <c r="I89" s="72">
        <v>1.4675425402187776</v>
      </c>
      <c r="J89" s="29"/>
      <c r="K89" s="30"/>
      <c r="L89" s="31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1:23" s="17" customFormat="1" x14ac:dyDescent="0.25">
      <c r="A90" s="6">
        <v>280</v>
      </c>
      <c r="B90" s="7">
        <v>81500504</v>
      </c>
      <c r="C90" s="8">
        <v>76.900000000000006</v>
      </c>
      <c r="D90" s="9">
        <v>12.894</v>
      </c>
      <c r="E90" s="121">
        <v>14.25</v>
      </c>
      <c r="F90" s="71">
        <f t="shared" si="1"/>
        <v>1.3559999999999999</v>
      </c>
      <c r="G90" s="71"/>
      <c r="H90" s="72">
        <v>0.13137170575095894</v>
      </c>
      <c r="I90" s="72">
        <v>1.4873717057509588</v>
      </c>
      <c r="J90" s="29"/>
      <c r="K90" s="30"/>
      <c r="L90" s="31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:23" s="17" customFormat="1" x14ac:dyDescent="0.25">
      <c r="A91" s="6">
        <v>281</v>
      </c>
      <c r="B91" s="7">
        <v>81500507</v>
      </c>
      <c r="C91" s="8">
        <v>46.7</v>
      </c>
      <c r="D91" s="9">
        <v>6.62</v>
      </c>
      <c r="E91" s="121">
        <v>7.5110000000000001</v>
      </c>
      <c r="F91" s="71">
        <f t="shared" si="1"/>
        <v>0.89100000000000001</v>
      </c>
      <c r="G91" s="71"/>
      <c r="H91" s="72">
        <v>7.9779696470348285E-2</v>
      </c>
      <c r="I91" s="72">
        <v>0.97077969647034834</v>
      </c>
      <c r="J91" s="29"/>
      <c r="K91" s="30"/>
      <c r="L91" s="31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1:23" s="17" customFormat="1" x14ac:dyDescent="0.25">
      <c r="A92" s="6">
        <v>282</v>
      </c>
      <c r="B92" s="7">
        <v>81500414</v>
      </c>
      <c r="C92" s="8">
        <v>52.2</v>
      </c>
      <c r="D92" s="9">
        <v>8.4789999999999992</v>
      </c>
      <c r="E92" s="121">
        <v>9.4830000000000005</v>
      </c>
      <c r="F92" s="71">
        <f t="shared" si="1"/>
        <v>1.0040000000000013</v>
      </c>
      <c r="G92" s="71"/>
      <c r="H92" s="72">
        <v>8.9175592200260834E-2</v>
      </c>
      <c r="I92" s="72">
        <v>1.0931755922002622</v>
      </c>
      <c r="J92" s="29"/>
      <c r="K92" s="30"/>
      <c r="L92" s="31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1:23" s="17" customFormat="1" x14ac:dyDescent="0.25">
      <c r="A93" s="6">
        <v>283</v>
      </c>
      <c r="B93" s="7">
        <v>81500415</v>
      </c>
      <c r="C93" s="8">
        <v>48.3</v>
      </c>
      <c r="D93" s="9">
        <v>9.3339999999999996</v>
      </c>
      <c r="E93" s="121">
        <v>10.244999999999999</v>
      </c>
      <c r="F93" s="71">
        <f t="shared" si="1"/>
        <v>0.91099999999999959</v>
      </c>
      <c r="G93" s="71"/>
      <c r="H93" s="72">
        <v>8.251304795541374E-2</v>
      </c>
      <c r="I93" s="72">
        <v>0.99351304795541329</v>
      </c>
      <c r="J93" s="29"/>
      <c r="K93" s="30"/>
      <c r="L93" s="31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:23" s="17" customFormat="1" x14ac:dyDescent="0.25">
      <c r="A94" s="6">
        <v>284</v>
      </c>
      <c r="B94" s="1">
        <v>81500422</v>
      </c>
      <c r="C94" s="2">
        <v>44.6</v>
      </c>
      <c r="D94" s="9">
        <v>7.0970000000000004</v>
      </c>
      <c r="E94" s="121">
        <v>7.7809999999999997</v>
      </c>
      <c r="F94" s="71">
        <f t="shared" si="1"/>
        <v>0.68399999999999928</v>
      </c>
      <c r="G94" s="71"/>
      <c r="H94" s="72">
        <v>7.6192172646199846E-2</v>
      </c>
      <c r="I94" s="72">
        <v>0.76019217264619909</v>
      </c>
      <c r="J94" s="29"/>
      <c r="K94" s="30"/>
      <c r="L94" s="31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1:23" s="17" customFormat="1" x14ac:dyDescent="0.25">
      <c r="A95" s="6">
        <v>285</v>
      </c>
      <c r="B95" s="1">
        <v>81500419</v>
      </c>
      <c r="C95" s="2">
        <v>63.6</v>
      </c>
      <c r="D95" s="9">
        <v>7.0259999999999998</v>
      </c>
      <c r="E95" s="121">
        <v>8.1150000000000002</v>
      </c>
      <c r="F95" s="71">
        <f t="shared" si="1"/>
        <v>1.0890000000000004</v>
      </c>
      <c r="G95" s="71"/>
      <c r="H95" s="72">
        <v>0.10865072153135226</v>
      </c>
      <c r="I95" s="72">
        <v>1.1976507215313528</v>
      </c>
      <c r="J95" s="29"/>
      <c r="K95" s="30"/>
      <c r="L95" s="31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:23" s="17" customFormat="1" x14ac:dyDescent="0.25">
      <c r="A96" s="6">
        <v>286</v>
      </c>
      <c r="B96" s="1">
        <v>81500411</v>
      </c>
      <c r="C96" s="2">
        <v>35.799999999999997</v>
      </c>
      <c r="D96" s="9">
        <v>5.9039999999999999</v>
      </c>
      <c r="E96" s="121">
        <v>6.1669999999999998</v>
      </c>
      <c r="F96" s="71">
        <f t="shared" si="1"/>
        <v>0.2629999999999999</v>
      </c>
      <c r="G96" s="71"/>
      <c r="H96" s="72">
        <v>6.1158739478339788E-2</v>
      </c>
      <c r="I96" s="72">
        <v>0.32415873947833967</v>
      </c>
      <c r="J96" s="29"/>
      <c r="K96" s="30"/>
      <c r="L96" s="31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:23" s="17" customFormat="1" x14ac:dyDescent="0.25">
      <c r="A97" s="6">
        <v>287</v>
      </c>
      <c r="B97" s="1">
        <v>81500409</v>
      </c>
      <c r="C97" s="2">
        <v>64.3</v>
      </c>
      <c r="D97" s="9">
        <v>3.2290000000000001</v>
      </c>
      <c r="E97" s="121">
        <v>4.4660000000000002</v>
      </c>
      <c r="F97" s="71">
        <f t="shared" si="1"/>
        <v>1.2370000000000001</v>
      </c>
      <c r="G97" s="71"/>
      <c r="H97" s="72">
        <v>0.10984656280606839</v>
      </c>
      <c r="I97" s="72">
        <v>1.3468465628060684</v>
      </c>
      <c r="J97" s="29"/>
      <c r="K97" s="30"/>
      <c r="L97" s="31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:23" s="17" customFormat="1" x14ac:dyDescent="0.25">
      <c r="A98" s="6">
        <v>288</v>
      </c>
      <c r="B98" s="1">
        <v>81500423</v>
      </c>
      <c r="C98" s="2">
        <v>45.4</v>
      </c>
      <c r="D98" s="9">
        <v>7.1369999999999996</v>
      </c>
      <c r="E98" s="121">
        <v>7.694</v>
      </c>
      <c r="F98" s="71">
        <f t="shared" si="1"/>
        <v>0.55700000000000038</v>
      </c>
      <c r="G98" s="71"/>
      <c r="H98" s="72">
        <v>7.7558848388732587E-2</v>
      </c>
      <c r="I98" s="72">
        <v>0.634558848388733</v>
      </c>
      <c r="J98" s="29"/>
      <c r="K98" s="30"/>
      <c r="L98" s="31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:23" s="17" customFormat="1" x14ac:dyDescent="0.25">
      <c r="A99" s="6">
        <v>289</v>
      </c>
      <c r="B99" s="1">
        <v>81500528</v>
      </c>
      <c r="C99" s="2">
        <v>52.9</v>
      </c>
      <c r="D99" s="9">
        <v>1.5880000000000001</v>
      </c>
      <c r="E99" s="121">
        <v>2.0499999999999998</v>
      </c>
      <c r="F99" s="71">
        <f t="shared" si="1"/>
        <v>0.46199999999999974</v>
      </c>
      <c r="G99" s="71"/>
      <c r="H99" s="72">
        <v>9.0371433474976962E-2</v>
      </c>
      <c r="I99" s="72">
        <v>0.55237143347497675</v>
      </c>
      <c r="J99" s="29"/>
      <c r="K99" s="30"/>
      <c r="L99" s="31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:23" s="17" customFormat="1" x14ac:dyDescent="0.25">
      <c r="A100" s="6">
        <v>290</v>
      </c>
      <c r="B100" s="1">
        <v>81500416</v>
      </c>
      <c r="C100" s="2">
        <v>43</v>
      </c>
      <c r="D100" s="9">
        <v>2.9870000000000001</v>
      </c>
      <c r="E100" s="121">
        <v>3.8130000000000002</v>
      </c>
      <c r="F100" s="71">
        <f t="shared" si="1"/>
        <v>0.82600000000000007</v>
      </c>
      <c r="G100" s="71"/>
      <c r="H100" s="72">
        <v>7.3458821161134391E-2</v>
      </c>
      <c r="I100" s="72">
        <v>0.89945882116113451</v>
      </c>
      <c r="J100" s="29"/>
      <c r="K100" s="30"/>
      <c r="L100" s="31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:23" s="17" customFormat="1" x14ac:dyDescent="0.25">
      <c r="A101" s="6">
        <v>291</v>
      </c>
      <c r="B101" s="1">
        <v>81500421</v>
      </c>
      <c r="C101" s="2">
        <v>76.7</v>
      </c>
      <c r="D101" s="9">
        <v>3.5070000000000001</v>
      </c>
      <c r="E101" s="121">
        <v>4.1479999999999997</v>
      </c>
      <c r="F101" s="71">
        <f t="shared" si="1"/>
        <v>0.64099999999999957</v>
      </c>
      <c r="G101" s="71"/>
      <c r="H101" s="72">
        <v>0.13103003681532577</v>
      </c>
      <c r="I101" s="72">
        <v>0.77203003681532534</v>
      </c>
      <c r="J101" s="29"/>
      <c r="K101" s="30"/>
      <c r="L101" s="31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:23" s="17" customFormat="1" x14ac:dyDescent="0.25">
      <c r="A102" s="6">
        <v>292</v>
      </c>
      <c r="B102" s="1">
        <v>81500413</v>
      </c>
      <c r="C102" s="2">
        <v>77.900000000000006</v>
      </c>
      <c r="D102" s="9">
        <v>14.603999999999999</v>
      </c>
      <c r="E102" s="121">
        <v>16.151</v>
      </c>
      <c r="F102" s="71">
        <f t="shared" si="1"/>
        <v>1.5470000000000006</v>
      </c>
      <c r="G102" s="71"/>
      <c r="H102" s="72">
        <v>0.13308005042912488</v>
      </c>
      <c r="I102" s="72">
        <v>1.6800800504291256</v>
      </c>
      <c r="J102" s="29"/>
      <c r="K102" s="30"/>
      <c r="L102" s="31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:23" s="17" customFormat="1" x14ac:dyDescent="0.25">
      <c r="A103" s="74">
        <v>293</v>
      </c>
      <c r="B103" s="78">
        <v>81500418</v>
      </c>
      <c r="C103" s="79">
        <v>47</v>
      </c>
      <c r="D103" s="77">
        <v>0</v>
      </c>
      <c r="E103" s="128">
        <v>0</v>
      </c>
      <c r="F103" s="77"/>
      <c r="G103" s="77">
        <v>1.2085714285714286</v>
      </c>
      <c r="H103" s="72"/>
      <c r="I103" s="72">
        <v>1.2085714285714286</v>
      </c>
      <c r="J103" s="29"/>
      <c r="K103" s="30"/>
      <c r="L103" s="31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:23" s="17" customFormat="1" x14ac:dyDescent="0.25">
      <c r="A104" s="70">
        <v>294</v>
      </c>
      <c r="B104" s="80">
        <v>81500533</v>
      </c>
      <c r="C104" s="81">
        <v>52</v>
      </c>
      <c r="D104" s="71">
        <v>1.327</v>
      </c>
      <c r="E104" s="121">
        <v>1.583</v>
      </c>
      <c r="F104" s="71">
        <f t="shared" si="1"/>
        <v>0.25600000000000001</v>
      </c>
      <c r="G104" s="71"/>
      <c r="H104" s="72">
        <v>8.8833923264627634E-2</v>
      </c>
      <c r="I104" s="72">
        <v>0.34483392326462764</v>
      </c>
      <c r="J104" s="29"/>
      <c r="K104" s="30"/>
      <c r="L104" s="31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:23" s="17" customFormat="1" x14ac:dyDescent="0.25">
      <c r="A105" s="70">
        <v>295</v>
      </c>
      <c r="B105" s="80">
        <v>81500532</v>
      </c>
      <c r="C105" s="81">
        <v>48.1</v>
      </c>
      <c r="D105" s="71">
        <v>0.42099999999999999</v>
      </c>
      <c r="E105" s="121">
        <v>1.2110000000000001</v>
      </c>
      <c r="F105" s="71">
        <f t="shared" si="1"/>
        <v>0.79</v>
      </c>
      <c r="G105" s="71"/>
      <c r="H105" s="72">
        <v>8.2171379019780569E-2</v>
      </c>
      <c r="I105" s="72">
        <v>0.87217137901978059</v>
      </c>
      <c r="J105" s="29"/>
      <c r="K105" s="30"/>
      <c r="L105" s="106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:23" s="17" customFormat="1" x14ac:dyDescent="0.25">
      <c r="A106" s="70">
        <v>296</v>
      </c>
      <c r="B106" s="80">
        <v>81500529</v>
      </c>
      <c r="C106" s="81">
        <v>44.7</v>
      </c>
      <c r="D106" s="71">
        <v>10.766999999999999</v>
      </c>
      <c r="E106" s="121">
        <v>11.657</v>
      </c>
      <c r="F106" s="71">
        <f t="shared" si="1"/>
        <v>0.89000000000000057</v>
      </c>
      <c r="G106" s="71"/>
      <c r="H106" s="72">
        <v>7.6363007114016446E-2</v>
      </c>
      <c r="I106" s="72">
        <v>0.96636300711401701</v>
      </c>
      <c r="J106" s="29"/>
      <c r="K106" s="30"/>
      <c r="L106" s="31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 s="17" customFormat="1" x14ac:dyDescent="0.25">
      <c r="A107" s="6">
        <v>297</v>
      </c>
      <c r="B107" s="1">
        <v>81500410</v>
      </c>
      <c r="C107" s="2">
        <v>63.6</v>
      </c>
      <c r="D107" s="9">
        <v>4.78</v>
      </c>
      <c r="E107" s="121">
        <v>5.4489999999999998</v>
      </c>
      <c r="F107" s="71">
        <f t="shared" si="1"/>
        <v>0.66899999999999959</v>
      </c>
      <c r="G107" s="71"/>
      <c r="H107" s="72">
        <v>0.10865072153135226</v>
      </c>
      <c r="I107" s="72">
        <v>0.77765072153135184</v>
      </c>
      <c r="J107" s="29"/>
      <c r="K107" s="30"/>
      <c r="L107" s="31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:23" s="17" customFormat="1" x14ac:dyDescent="0.25">
      <c r="A108" s="74">
        <v>298</v>
      </c>
      <c r="B108" s="78">
        <v>81500412</v>
      </c>
      <c r="C108" s="79">
        <v>36.4</v>
      </c>
      <c r="D108" s="77">
        <v>0.76300000000000001</v>
      </c>
      <c r="E108" s="129">
        <v>0.76300000000000001</v>
      </c>
      <c r="F108" s="77"/>
      <c r="G108" s="77">
        <v>0.93599999999999994</v>
      </c>
      <c r="H108" s="72"/>
      <c r="I108" s="72">
        <v>0.93599999999999994</v>
      </c>
      <c r="J108" s="29"/>
      <c r="K108" s="30"/>
      <c r="L108" s="114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:23" s="17" customFormat="1" x14ac:dyDescent="0.25">
      <c r="A109" s="6">
        <v>299</v>
      </c>
      <c r="B109" s="1">
        <v>81500417</v>
      </c>
      <c r="C109" s="2">
        <v>64.3</v>
      </c>
      <c r="D109" s="9">
        <v>12.771000000000001</v>
      </c>
      <c r="E109" s="121">
        <v>14.161</v>
      </c>
      <c r="F109" s="71">
        <f t="shared" si="1"/>
        <v>1.3899999999999988</v>
      </c>
      <c r="G109" s="71"/>
      <c r="H109" s="72">
        <v>0.10984656280606839</v>
      </c>
      <c r="I109" s="72">
        <v>1.4998465628060671</v>
      </c>
      <c r="J109" s="29"/>
      <c r="K109" s="30"/>
      <c r="L109" s="31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:23" s="17" customFormat="1" x14ac:dyDescent="0.25">
      <c r="A110" s="6">
        <v>300</v>
      </c>
      <c r="B110" s="1">
        <v>81500408</v>
      </c>
      <c r="C110" s="2">
        <v>45.6</v>
      </c>
      <c r="D110" s="9">
        <v>2.2170000000000001</v>
      </c>
      <c r="E110" s="121">
        <v>3.1059999999999999</v>
      </c>
      <c r="F110" s="71">
        <f t="shared" si="1"/>
        <v>0.88899999999999979</v>
      </c>
      <c r="G110" s="71"/>
      <c r="H110" s="72">
        <v>7.7900517324365773E-2</v>
      </c>
      <c r="I110" s="72">
        <v>0.96690051732436555</v>
      </c>
      <c r="J110" s="29"/>
      <c r="K110" s="30"/>
      <c r="L110" s="31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:23" s="17" customFormat="1" x14ac:dyDescent="0.25">
      <c r="A111" s="6">
        <v>301</v>
      </c>
      <c r="B111" s="1">
        <v>81500535</v>
      </c>
      <c r="C111" s="2">
        <v>53.1</v>
      </c>
      <c r="D111" s="9">
        <v>12.946999999999999</v>
      </c>
      <c r="E111" s="121">
        <v>14.193</v>
      </c>
      <c r="F111" s="71">
        <f t="shared" si="1"/>
        <v>1.2460000000000004</v>
      </c>
      <c r="G111" s="71"/>
      <c r="H111" s="72">
        <v>9.0713102410610147E-2</v>
      </c>
      <c r="I111" s="72">
        <v>1.3367131024106107</v>
      </c>
      <c r="J111" s="29"/>
      <c r="K111" s="30"/>
      <c r="L111" s="31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:23" s="17" customFormat="1" x14ac:dyDescent="0.25">
      <c r="A112" s="6">
        <v>302</v>
      </c>
      <c r="B112" s="7">
        <v>81500448</v>
      </c>
      <c r="C112" s="8">
        <v>42.9</v>
      </c>
      <c r="D112" s="9">
        <v>9.5429999999999993</v>
      </c>
      <c r="E112" s="121">
        <v>10.324999999999999</v>
      </c>
      <c r="F112" s="71">
        <f t="shared" si="1"/>
        <v>0.78200000000000003</v>
      </c>
      <c r="G112" s="71"/>
      <c r="H112" s="72">
        <v>7.3287986693317791E-2</v>
      </c>
      <c r="I112" s="72">
        <v>0.85528798669331785</v>
      </c>
      <c r="J112" s="29"/>
      <c r="K112" s="30"/>
      <c r="L112" s="31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1:23" s="17" customFormat="1" x14ac:dyDescent="0.25">
      <c r="A113" s="6">
        <v>303</v>
      </c>
      <c r="B113" s="7">
        <v>81500451</v>
      </c>
      <c r="C113" s="8">
        <v>76.900000000000006</v>
      </c>
      <c r="D113" s="9">
        <v>1.3740000000000001</v>
      </c>
      <c r="E113" s="121">
        <v>2.2229999999999999</v>
      </c>
      <c r="F113" s="71">
        <f t="shared" si="1"/>
        <v>0.84899999999999975</v>
      </c>
      <c r="G113" s="71"/>
      <c r="H113" s="72">
        <v>0.13137170575095894</v>
      </c>
      <c r="I113" s="72">
        <v>0.98037170575095867</v>
      </c>
      <c r="J113" s="29"/>
      <c r="K113" s="30"/>
      <c r="L113" s="31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1:23" s="17" customFormat="1" x14ac:dyDescent="0.25">
      <c r="A114" s="6">
        <v>304</v>
      </c>
      <c r="B114" s="10">
        <v>81500449</v>
      </c>
      <c r="C114" s="8">
        <v>77.400000000000006</v>
      </c>
      <c r="D114" s="9">
        <v>4.2130000000000001</v>
      </c>
      <c r="E114" s="121">
        <v>5.1760000000000002</v>
      </c>
      <c r="F114" s="71">
        <f t="shared" si="1"/>
        <v>0.96300000000000008</v>
      </c>
      <c r="G114" s="71"/>
      <c r="H114" s="72">
        <v>0.13222587809004191</v>
      </c>
      <c r="I114" s="72">
        <v>1.0952258780900419</v>
      </c>
      <c r="J114" s="29"/>
      <c r="K114" s="30"/>
      <c r="L114" s="31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:23" s="17" customFormat="1" x14ac:dyDescent="0.25">
      <c r="A115" s="70">
        <v>305</v>
      </c>
      <c r="B115" s="27">
        <v>81500452</v>
      </c>
      <c r="C115" s="28">
        <v>47.1</v>
      </c>
      <c r="D115" s="71">
        <v>1E-3</v>
      </c>
      <c r="E115" s="122">
        <v>1.2999999999999999E-2</v>
      </c>
      <c r="F115" s="71">
        <f t="shared" si="1"/>
        <v>1.2E-2</v>
      </c>
      <c r="G115" s="72"/>
      <c r="H115" s="72">
        <v>8.0463034341614642E-2</v>
      </c>
      <c r="I115" s="72">
        <v>9.2463034341614639E-2</v>
      </c>
      <c r="J115" s="29"/>
      <c r="K115" s="30"/>
      <c r="L115" s="31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1:23" s="17" customFormat="1" x14ac:dyDescent="0.25">
      <c r="A116" s="74">
        <v>306</v>
      </c>
      <c r="B116" s="75">
        <v>81500534</v>
      </c>
      <c r="C116" s="76">
        <v>52.1</v>
      </c>
      <c r="D116" s="77">
        <v>4.4999999999999998E-2</v>
      </c>
      <c r="E116" s="129">
        <v>4.4999999999999998E-2</v>
      </c>
      <c r="F116" s="77"/>
      <c r="G116" s="77">
        <v>1.3397142857142856</v>
      </c>
      <c r="H116" s="72"/>
      <c r="I116" s="72">
        <v>1.3397142857142856</v>
      </c>
      <c r="J116" s="29"/>
      <c r="K116" s="30"/>
      <c r="L116" s="31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1:23" s="17" customFormat="1" x14ac:dyDescent="0.25">
      <c r="A117" s="6">
        <v>307</v>
      </c>
      <c r="B117" s="7">
        <v>81500539</v>
      </c>
      <c r="C117" s="8">
        <v>48.3</v>
      </c>
      <c r="D117" s="9">
        <v>7.9050000000000002</v>
      </c>
      <c r="E117" s="121">
        <v>8.7560000000000002</v>
      </c>
      <c r="F117" s="71">
        <f t="shared" si="1"/>
        <v>0.85099999999999998</v>
      </c>
      <c r="G117" s="71"/>
      <c r="H117" s="72">
        <v>8.251304795541374E-2</v>
      </c>
      <c r="I117" s="72">
        <v>0.93351304795541368</v>
      </c>
      <c r="J117" s="29"/>
      <c r="K117" s="30"/>
      <c r="L117" s="31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1:23" s="17" customFormat="1" x14ac:dyDescent="0.25">
      <c r="A118" s="6">
        <v>308</v>
      </c>
      <c r="B118" s="7">
        <v>81500530</v>
      </c>
      <c r="C118" s="8">
        <v>44.8</v>
      </c>
      <c r="D118" s="9">
        <v>1.4179999999999999</v>
      </c>
      <c r="E118" s="121">
        <v>2.4390000000000001</v>
      </c>
      <c r="F118" s="71">
        <f t="shared" si="1"/>
        <v>1.0210000000000001</v>
      </c>
      <c r="G118" s="71"/>
      <c r="H118" s="72">
        <v>7.6533841581833031E-2</v>
      </c>
      <c r="I118" s="72">
        <v>1.0975338415818332</v>
      </c>
      <c r="J118" s="29"/>
      <c r="K118" s="30"/>
      <c r="L118" s="31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1:23" s="17" customFormat="1" x14ac:dyDescent="0.25">
      <c r="A119" s="6">
        <v>309</v>
      </c>
      <c r="B119" s="7">
        <v>81500288</v>
      </c>
      <c r="C119" s="8">
        <v>64</v>
      </c>
      <c r="D119" s="9">
        <v>10.56</v>
      </c>
      <c r="E119" s="121">
        <v>12.013</v>
      </c>
      <c r="F119" s="71">
        <f t="shared" si="1"/>
        <v>1.4529999999999994</v>
      </c>
      <c r="G119" s="71"/>
      <c r="H119" s="72">
        <v>0.10933405940261862</v>
      </c>
      <c r="I119" s="72">
        <v>1.562334059402618</v>
      </c>
      <c r="J119" s="29"/>
      <c r="K119" s="30"/>
      <c r="L119" s="31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1:23" s="17" customFormat="1" x14ac:dyDescent="0.25">
      <c r="A120" s="74">
        <v>310</v>
      </c>
      <c r="B120" s="75">
        <v>81500537</v>
      </c>
      <c r="C120" s="76">
        <v>36.299999999999997</v>
      </c>
      <c r="D120" s="77">
        <v>0</v>
      </c>
      <c r="E120" s="77">
        <v>0</v>
      </c>
      <c r="F120" s="77"/>
      <c r="G120" s="77">
        <v>0.93342857142857139</v>
      </c>
      <c r="H120" s="72"/>
      <c r="I120" s="72">
        <v>0.93342857142857139</v>
      </c>
      <c r="J120" s="29"/>
      <c r="K120" s="30"/>
      <c r="L120" s="31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1:23" s="17" customFormat="1" x14ac:dyDescent="0.25">
      <c r="A121" s="6">
        <v>311</v>
      </c>
      <c r="B121" s="7">
        <v>81500538</v>
      </c>
      <c r="C121" s="8">
        <v>64.099999999999994</v>
      </c>
      <c r="D121" s="9">
        <v>17.471</v>
      </c>
      <c r="E121" s="121">
        <v>19.13</v>
      </c>
      <c r="F121" s="71">
        <f t="shared" si="1"/>
        <v>1.6589999999999989</v>
      </c>
      <c r="G121" s="71"/>
      <c r="H121" s="72">
        <v>0.1095048938704352</v>
      </c>
      <c r="I121" s="72">
        <v>1.7685048938704342</v>
      </c>
      <c r="J121" s="29"/>
      <c r="K121" s="30"/>
      <c r="L121" s="31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1:23" s="17" customFormat="1" x14ac:dyDescent="0.25">
      <c r="A122" s="6">
        <v>312</v>
      </c>
      <c r="B122" s="7">
        <v>81500540</v>
      </c>
      <c r="C122" s="8">
        <v>45.7</v>
      </c>
      <c r="D122" s="9">
        <v>5.1630000000000003</v>
      </c>
      <c r="E122" s="121">
        <v>5.74</v>
      </c>
      <c r="F122" s="71">
        <f t="shared" si="1"/>
        <v>0.57699999999999996</v>
      </c>
      <c r="G122" s="71"/>
      <c r="H122" s="72">
        <v>7.8071351792182372E-2</v>
      </c>
      <c r="I122" s="72">
        <v>0.65507135179218234</v>
      </c>
      <c r="J122" s="29"/>
      <c r="K122" s="30"/>
      <c r="L122" s="31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1:23" s="17" customFormat="1" x14ac:dyDescent="0.25">
      <c r="A123" s="6">
        <v>313</v>
      </c>
      <c r="B123" s="7">
        <v>81500285</v>
      </c>
      <c r="C123" s="8">
        <v>53.3</v>
      </c>
      <c r="D123" s="9">
        <v>9.3279999999999994</v>
      </c>
      <c r="E123" s="121">
        <v>10.228</v>
      </c>
      <c r="F123" s="71">
        <f>E123-D123</f>
        <v>0.90000000000000036</v>
      </c>
      <c r="G123" s="71"/>
      <c r="H123" s="72">
        <v>9.1054771346243318E-2</v>
      </c>
      <c r="I123" s="72">
        <v>0.99105477134624365</v>
      </c>
      <c r="J123" s="57"/>
      <c r="K123" s="30"/>
      <c r="L123" s="31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1:23" s="17" customFormat="1" x14ac:dyDescent="0.25">
      <c r="A124" s="6">
        <v>314</v>
      </c>
      <c r="B124" s="7">
        <v>81500527</v>
      </c>
      <c r="C124" s="8">
        <v>42.8</v>
      </c>
      <c r="D124" s="9">
        <v>6.3209999999999997</v>
      </c>
      <c r="E124" s="121">
        <v>6.8289999999999997</v>
      </c>
      <c r="F124" s="71">
        <f t="shared" si="1"/>
        <v>0.50800000000000001</v>
      </c>
      <c r="G124" s="71"/>
      <c r="H124" s="72">
        <v>7.3117152225501192E-2</v>
      </c>
      <c r="I124" s="72">
        <v>0.5811171522255012</v>
      </c>
      <c r="J124" s="29"/>
      <c r="K124" s="30"/>
      <c r="L124" s="31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1:23" s="17" customFormat="1" x14ac:dyDescent="0.25">
      <c r="A125" s="6">
        <v>315</v>
      </c>
      <c r="B125" s="7">
        <v>81500522</v>
      </c>
      <c r="C125" s="8">
        <v>76.8</v>
      </c>
      <c r="D125" s="9">
        <v>14.416</v>
      </c>
      <c r="E125" s="121">
        <v>16.253</v>
      </c>
      <c r="F125" s="71">
        <f t="shared" si="1"/>
        <v>1.8369999999999997</v>
      </c>
      <c r="G125" s="71"/>
      <c r="H125" s="72">
        <v>0.13120087128314234</v>
      </c>
      <c r="I125" s="72">
        <v>1.968200871283142</v>
      </c>
      <c r="J125" s="29"/>
      <c r="K125" s="30"/>
      <c r="L125" s="31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1:23" s="17" customFormat="1" x14ac:dyDescent="0.25">
      <c r="A126" s="6">
        <v>316</v>
      </c>
      <c r="B126" s="7">
        <v>81500521</v>
      </c>
      <c r="C126" s="8">
        <v>77.5</v>
      </c>
      <c r="D126" s="9">
        <v>12.523999999999999</v>
      </c>
      <c r="E126" s="121">
        <v>13.217000000000001</v>
      </c>
      <c r="F126" s="71">
        <f t="shared" si="1"/>
        <v>0.69300000000000139</v>
      </c>
      <c r="G126" s="71"/>
      <c r="H126" s="72">
        <v>0.13239671255785848</v>
      </c>
      <c r="I126" s="72">
        <v>0.82539671255785985</v>
      </c>
      <c r="J126" s="29"/>
      <c r="K126" s="30"/>
      <c r="L126" s="31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1:23" s="17" customFormat="1" x14ac:dyDescent="0.25">
      <c r="A127" s="6">
        <v>317</v>
      </c>
      <c r="B127" s="7">
        <v>81500526</v>
      </c>
      <c r="C127" s="8">
        <v>47.1</v>
      </c>
      <c r="D127" s="9">
        <v>4.6429999999999998</v>
      </c>
      <c r="E127" s="121">
        <v>5.3460000000000001</v>
      </c>
      <c r="F127" s="71">
        <f t="shared" si="1"/>
        <v>0.70300000000000029</v>
      </c>
      <c r="G127" s="71"/>
      <c r="H127" s="72">
        <v>8.0463034341614642E-2</v>
      </c>
      <c r="I127" s="72">
        <v>0.78346303434161491</v>
      </c>
      <c r="J127" s="29"/>
      <c r="K127" s="30"/>
      <c r="L127" s="31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1:23" s="17" customFormat="1" x14ac:dyDescent="0.25">
      <c r="A128" s="6">
        <v>318</v>
      </c>
      <c r="B128" s="7">
        <v>81500286</v>
      </c>
      <c r="C128" s="8">
        <v>52.1</v>
      </c>
      <c r="D128" s="9">
        <v>7.5650000000000004</v>
      </c>
      <c r="E128" s="121">
        <v>8.1479999999999997</v>
      </c>
      <c r="F128" s="71">
        <f t="shared" si="1"/>
        <v>0.5829999999999993</v>
      </c>
      <c r="G128" s="71"/>
      <c r="H128" s="72">
        <v>8.900475773244422E-2</v>
      </c>
      <c r="I128" s="72">
        <v>0.6720047577324435</v>
      </c>
      <c r="J128" s="29"/>
      <c r="K128" s="30"/>
      <c r="L128" s="31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1:23" s="17" customFormat="1" x14ac:dyDescent="0.25">
      <c r="A129" s="6">
        <v>319</v>
      </c>
      <c r="B129" s="7">
        <v>81500536</v>
      </c>
      <c r="C129" s="8">
        <v>48.2</v>
      </c>
      <c r="D129" s="9">
        <v>2.6589999999999998</v>
      </c>
      <c r="E129" s="121">
        <v>3.2109999999999999</v>
      </c>
      <c r="F129" s="71">
        <f t="shared" si="1"/>
        <v>0.55200000000000005</v>
      </c>
      <c r="G129" s="71"/>
      <c r="H129" s="72">
        <v>8.2342213487597155E-2</v>
      </c>
      <c r="I129" s="72">
        <v>0.63434221348759723</v>
      </c>
      <c r="J129" s="29"/>
      <c r="K129" s="30"/>
      <c r="L129" s="31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1:23" s="17" customFormat="1" x14ac:dyDescent="0.25">
      <c r="A130" s="74">
        <v>320</v>
      </c>
      <c r="B130" s="75">
        <v>81500287</v>
      </c>
      <c r="C130" s="76">
        <v>44.8</v>
      </c>
      <c r="D130" s="77">
        <v>3.2090000000000001</v>
      </c>
      <c r="E130" s="129">
        <v>3.2090000000000001</v>
      </c>
      <c r="F130" s="77"/>
      <c r="G130" s="77">
        <v>1.1519999999999999</v>
      </c>
      <c r="H130" s="72"/>
      <c r="I130" s="72">
        <v>1.1519999999999999</v>
      </c>
      <c r="J130" s="29"/>
      <c r="K130" s="30"/>
      <c r="L130" s="31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1:23" s="17" customFormat="1" x14ac:dyDescent="0.25">
      <c r="A131" s="6">
        <v>321</v>
      </c>
      <c r="B131" s="7">
        <v>81500531</v>
      </c>
      <c r="C131" s="8">
        <v>63.7</v>
      </c>
      <c r="D131" s="9">
        <v>12.744</v>
      </c>
      <c r="E131" s="121">
        <v>14.321</v>
      </c>
      <c r="F131" s="71">
        <f t="shared" si="1"/>
        <v>1.577</v>
      </c>
      <c r="G131" s="71"/>
      <c r="H131" s="72">
        <v>0.10882155599916885</v>
      </c>
      <c r="I131" s="72">
        <v>1.6858215559991687</v>
      </c>
      <c r="J131" s="29"/>
      <c r="K131" s="30"/>
      <c r="L131" s="31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1:23" s="17" customFormat="1" x14ac:dyDescent="0.25">
      <c r="A132" s="6">
        <v>322</v>
      </c>
      <c r="B132" s="7">
        <v>81500523</v>
      </c>
      <c r="C132" s="8">
        <v>36.5</v>
      </c>
      <c r="D132" s="9">
        <v>6.4530000000000003</v>
      </c>
      <c r="E132" s="121">
        <v>7.2069999999999999</v>
      </c>
      <c r="F132" s="71">
        <f t="shared" si="1"/>
        <v>0.75399999999999956</v>
      </c>
      <c r="G132" s="71"/>
      <c r="H132" s="72">
        <v>6.2354580753055937E-2</v>
      </c>
      <c r="I132" s="72">
        <v>0.81635458075305545</v>
      </c>
      <c r="J132" s="29"/>
      <c r="K132" s="30"/>
      <c r="L132" s="31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1:23" s="17" customFormat="1" x14ac:dyDescent="0.25">
      <c r="A133" s="6">
        <v>323</v>
      </c>
      <c r="B133" s="7">
        <v>81500523</v>
      </c>
      <c r="C133" s="8">
        <v>64.5</v>
      </c>
      <c r="D133" s="9">
        <v>13.723000000000001</v>
      </c>
      <c r="E133" s="121">
        <v>14.395</v>
      </c>
      <c r="F133" s="71">
        <f t="shared" si="1"/>
        <v>0.67199999999999882</v>
      </c>
      <c r="G133" s="71"/>
      <c r="H133" s="72">
        <v>0.11018823174170157</v>
      </c>
      <c r="I133" s="72">
        <v>0.78218823174170038</v>
      </c>
      <c r="J133" s="29"/>
      <c r="K133" s="30"/>
      <c r="L133" s="3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1:23" s="17" customFormat="1" x14ac:dyDescent="0.25">
      <c r="A134" s="6">
        <v>324</v>
      </c>
      <c r="B134" s="7">
        <v>81500520</v>
      </c>
      <c r="C134" s="8">
        <v>45.5</v>
      </c>
      <c r="D134" s="9">
        <v>4.4219999999999997</v>
      </c>
      <c r="E134" s="121">
        <v>5.5759999999999996</v>
      </c>
      <c r="F134" s="71">
        <f t="shared" si="1"/>
        <v>1.1539999999999999</v>
      </c>
      <c r="G134" s="71"/>
      <c r="H134" s="72">
        <v>7.7729682856549187E-2</v>
      </c>
      <c r="I134" s="72">
        <v>1.2317296828565492</v>
      </c>
      <c r="J134" s="29"/>
      <c r="K134" s="30"/>
      <c r="L134" s="31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1:23" s="17" customFormat="1" x14ac:dyDescent="0.25">
      <c r="A135" s="6">
        <v>325</v>
      </c>
      <c r="B135" s="7">
        <v>81500446</v>
      </c>
      <c r="C135" s="8">
        <v>52.9</v>
      </c>
      <c r="D135" s="9">
        <v>7.0190000000000001</v>
      </c>
      <c r="E135" s="121">
        <v>7.8339999999999996</v>
      </c>
      <c r="F135" s="71">
        <f t="shared" si="1"/>
        <v>0.8149999999999995</v>
      </c>
      <c r="G135" s="71"/>
      <c r="H135" s="72">
        <v>9.0371433474976962E-2</v>
      </c>
      <c r="I135" s="72">
        <v>0.90537143347497651</v>
      </c>
      <c r="J135" s="29"/>
      <c r="K135" s="30"/>
      <c r="L135" s="31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1:23" s="17" customFormat="1" x14ac:dyDescent="0.25">
      <c r="A136" s="6">
        <v>326</v>
      </c>
      <c r="B136" s="7">
        <v>81500454</v>
      </c>
      <c r="C136" s="8">
        <v>42.8</v>
      </c>
      <c r="D136" s="9">
        <v>14.045999999999999</v>
      </c>
      <c r="E136" s="121">
        <v>15.513</v>
      </c>
      <c r="F136" s="71">
        <f t="shared" si="1"/>
        <v>1.4670000000000005</v>
      </c>
      <c r="G136" s="71"/>
      <c r="H136" s="72">
        <v>7.3117152225501192E-2</v>
      </c>
      <c r="I136" s="72">
        <v>1.5401171522255017</v>
      </c>
      <c r="J136" s="29"/>
      <c r="K136" s="30"/>
      <c r="L136" s="31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1:23" s="17" customFormat="1" x14ac:dyDescent="0.25">
      <c r="A137" s="6">
        <v>327</v>
      </c>
      <c r="B137" s="7">
        <v>81500447</v>
      </c>
      <c r="C137" s="8">
        <v>77.2</v>
      </c>
      <c r="D137" s="9">
        <v>11.547000000000001</v>
      </c>
      <c r="E137" s="121">
        <v>12.557</v>
      </c>
      <c r="F137" s="71">
        <f t="shared" si="1"/>
        <v>1.0099999999999998</v>
      </c>
      <c r="G137" s="71"/>
      <c r="H137" s="72">
        <v>0.13188420915440871</v>
      </c>
      <c r="I137" s="72">
        <v>1.1418842091544086</v>
      </c>
      <c r="J137" s="29"/>
      <c r="K137" s="30"/>
      <c r="L137" s="31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1:23" s="17" customFormat="1" x14ac:dyDescent="0.25">
      <c r="A138" s="6">
        <v>328</v>
      </c>
      <c r="B138" s="7">
        <v>81500455</v>
      </c>
      <c r="C138" s="8">
        <v>77.8</v>
      </c>
      <c r="D138" s="9">
        <v>7.109</v>
      </c>
      <c r="E138" s="121">
        <v>8.2560000000000002</v>
      </c>
      <c r="F138" s="71">
        <f t="shared" si="1"/>
        <v>1.1470000000000002</v>
      </c>
      <c r="G138" s="71"/>
      <c r="H138" s="72">
        <v>0.13290921596130825</v>
      </c>
      <c r="I138" s="72">
        <v>1.2799092159613086</v>
      </c>
      <c r="J138" s="29"/>
      <c r="K138" s="30"/>
      <c r="L138" s="31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:23" s="17" customFormat="1" x14ac:dyDescent="0.25">
      <c r="A139" s="6">
        <v>329</v>
      </c>
      <c r="B139" s="7">
        <v>81500453</v>
      </c>
      <c r="C139" s="8">
        <v>47</v>
      </c>
      <c r="D139" s="9">
        <v>8.7970000000000006</v>
      </c>
      <c r="E139" s="121">
        <v>9.516</v>
      </c>
      <c r="F139" s="71">
        <f t="shared" si="1"/>
        <v>0.71899999999999942</v>
      </c>
      <c r="G139" s="71"/>
      <c r="H139" s="72">
        <v>8.0292199873798042E-2</v>
      </c>
      <c r="I139" s="72">
        <v>0.7992921998737974</v>
      </c>
      <c r="J139" s="29"/>
      <c r="K139" s="30"/>
      <c r="L139" s="31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:23" s="17" customFormat="1" x14ac:dyDescent="0.25">
      <c r="A140" s="70">
        <v>330</v>
      </c>
      <c r="B140" s="27">
        <v>81500445</v>
      </c>
      <c r="C140" s="28">
        <v>52.1</v>
      </c>
      <c r="D140" s="71">
        <v>1.2230000000000001</v>
      </c>
      <c r="E140" s="122">
        <v>1.2430000000000001</v>
      </c>
      <c r="F140" s="71">
        <f t="shared" si="1"/>
        <v>2.0000000000000018E-2</v>
      </c>
      <c r="G140" s="72"/>
      <c r="H140" s="72">
        <v>8.900475773244422E-2</v>
      </c>
      <c r="I140" s="72">
        <v>0.10900475773244424</v>
      </c>
      <c r="J140" s="29"/>
      <c r="K140" s="30"/>
      <c r="L140" s="31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:23" s="17" customFormat="1" x14ac:dyDescent="0.25">
      <c r="A141" s="74">
        <v>331</v>
      </c>
      <c r="B141" s="75">
        <v>81500440</v>
      </c>
      <c r="C141" s="76">
        <v>48.3</v>
      </c>
      <c r="D141" s="77">
        <v>5.1950000000000003</v>
      </c>
      <c r="E141" s="129">
        <v>5.1950000000000003</v>
      </c>
      <c r="F141" s="77"/>
      <c r="G141" s="77">
        <v>1.242</v>
      </c>
      <c r="H141" s="72"/>
      <c r="I141" s="72">
        <v>1.242</v>
      </c>
      <c r="J141" s="29"/>
      <c r="K141" s="30"/>
      <c r="L141" s="31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:23" s="17" customFormat="1" x14ac:dyDescent="0.25">
      <c r="A142" s="6">
        <v>332</v>
      </c>
      <c r="B142" s="7">
        <v>81500442</v>
      </c>
      <c r="C142" s="8">
        <v>45</v>
      </c>
      <c r="D142" s="9">
        <v>11.833</v>
      </c>
      <c r="E142" s="121">
        <v>12.743</v>
      </c>
      <c r="F142" s="71">
        <f t="shared" si="1"/>
        <v>0.91000000000000014</v>
      </c>
      <c r="G142" s="71"/>
      <c r="H142" s="72">
        <v>7.6875510517466217E-2</v>
      </c>
      <c r="I142" s="72">
        <v>0.98687551051746636</v>
      </c>
      <c r="J142" s="29"/>
      <c r="K142" s="30"/>
      <c r="L142" s="31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:23" s="17" customFormat="1" x14ac:dyDescent="0.25">
      <c r="A143" s="6">
        <v>333</v>
      </c>
      <c r="B143" s="7">
        <v>81500441</v>
      </c>
      <c r="C143" s="8">
        <v>64.400000000000006</v>
      </c>
      <c r="D143" s="9">
        <v>15.455</v>
      </c>
      <c r="E143" s="121">
        <v>15.896000000000001</v>
      </c>
      <c r="F143" s="71">
        <f t="shared" si="1"/>
        <v>0.44100000000000072</v>
      </c>
      <c r="G143" s="71"/>
      <c r="H143" s="72">
        <v>0.11001739727388499</v>
      </c>
      <c r="I143" s="72">
        <v>0.55101739727388566</v>
      </c>
      <c r="J143" s="29"/>
      <c r="K143" s="30"/>
      <c r="L143" s="31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1:23" s="17" customFormat="1" x14ac:dyDescent="0.25">
      <c r="A144" s="6">
        <v>334</v>
      </c>
      <c r="B144" s="7">
        <v>81500443</v>
      </c>
      <c r="C144" s="8">
        <v>35.9</v>
      </c>
      <c r="D144" s="9">
        <v>2.714</v>
      </c>
      <c r="E144" s="121">
        <v>3.4580000000000002</v>
      </c>
      <c r="F144" s="71">
        <f t="shared" ref="F144:F207" si="2">E144-D144</f>
        <v>0.74400000000000022</v>
      </c>
      <c r="G144" s="71"/>
      <c r="H144" s="72">
        <v>6.1329573946156381E-2</v>
      </c>
      <c r="I144" s="72">
        <v>0.80532957394615656</v>
      </c>
      <c r="J144" s="29"/>
      <c r="K144" s="30"/>
      <c r="L144" s="31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1:23" s="17" customFormat="1" x14ac:dyDescent="0.25">
      <c r="A145" s="6">
        <v>335</v>
      </c>
      <c r="B145" s="7">
        <v>81500444</v>
      </c>
      <c r="C145" s="8">
        <v>64.5</v>
      </c>
      <c r="D145" s="9">
        <v>2.0939999999999999</v>
      </c>
      <c r="E145" s="121">
        <v>2.3319999999999999</v>
      </c>
      <c r="F145" s="71">
        <f t="shared" si="2"/>
        <v>0.23799999999999999</v>
      </c>
      <c r="G145" s="71"/>
      <c r="H145" s="72">
        <v>0.11018823174170157</v>
      </c>
      <c r="I145" s="72">
        <v>0.34818823174170155</v>
      </c>
      <c r="J145" s="29"/>
      <c r="K145" s="30"/>
      <c r="L145" s="31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1:23" s="17" customFormat="1" x14ac:dyDescent="0.25">
      <c r="A146" s="6">
        <v>336</v>
      </c>
      <c r="B146" s="7">
        <v>81500450</v>
      </c>
      <c r="C146" s="8">
        <v>45.6</v>
      </c>
      <c r="D146" s="9">
        <v>11.925000000000001</v>
      </c>
      <c r="E146" s="121">
        <v>12.842000000000001</v>
      </c>
      <c r="F146" s="71">
        <f t="shared" si="2"/>
        <v>0.91699999999999982</v>
      </c>
      <c r="G146" s="71"/>
      <c r="H146" s="72">
        <v>7.7900517324365773E-2</v>
      </c>
      <c r="I146" s="72">
        <v>0.99490051732436557</v>
      </c>
      <c r="J146" s="29"/>
      <c r="K146" s="30"/>
      <c r="L146" s="31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1:23" s="17" customFormat="1" x14ac:dyDescent="0.25">
      <c r="A147" s="6">
        <v>337</v>
      </c>
      <c r="B147" s="7">
        <v>81500430</v>
      </c>
      <c r="C147" s="8">
        <v>53</v>
      </c>
      <c r="D147" s="9">
        <v>8.0890000000000004</v>
      </c>
      <c r="E147" s="121">
        <v>9.0389999999999997</v>
      </c>
      <c r="F147" s="71">
        <f t="shared" si="2"/>
        <v>0.94999999999999929</v>
      </c>
      <c r="G147" s="71"/>
      <c r="H147" s="72">
        <v>9.0542267942793547E-2</v>
      </c>
      <c r="I147" s="72">
        <v>1.0405422679427929</v>
      </c>
      <c r="J147" s="29"/>
      <c r="K147" s="30"/>
      <c r="L147" s="31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1:23" s="17" customFormat="1" x14ac:dyDescent="0.25">
      <c r="A148" s="70">
        <v>338</v>
      </c>
      <c r="B148" s="27">
        <v>81500498</v>
      </c>
      <c r="C148" s="28">
        <v>43</v>
      </c>
      <c r="D148" s="71">
        <v>0</v>
      </c>
      <c r="E148" s="122">
        <v>0.114</v>
      </c>
      <c r="F148" s="71">
        <f t="shared" si="2"/>
        <v>0.114</v>
      </c>
      <c r="G148" s="72"/>
      <c r="H148" s="72">
        <v>7.3458821161134391E-2</v>
      </c>
      <c r="I148" s="72">
        <v>0.18745882116113438</v>
      </c>
      <c r="J148" s="29"/>
      <c r="K148" s="30"/>
      <c r="L148" s="31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1:23" s="17" customFormat="1" x14ac:dyDescent="0.25">
      <c r="A149" s="6">
        <v>339</v>
      </c>
      <c r="B149" s="7">
        <v>81500492</v>
      </c>
      <c r="C149" s="8">
        <v>77.599999999999994</v>
      </c>
      <c r="D149" s="9">
        <v>13.507999999999999</v>
      </c>
      <c r="E149" s="121">
        <v>14.632999999999999</v>
      </c>
      <c r="F149" s="71">
        <f t="shared" si="2"/>
        <v>1.125</v>
      </c>
      <c r="G149" s="71"/>
      <c r="H149" s="72">
        <v>0.13256754702567508</v>
      </c>
      <c r="I149" s="72">
        <v>1.2575675470256751</v>
      </c>
      <c r="J149" s="29"/>
      <c r="K149" s="30"/>
      <c r="L149" s="31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1:23" s="17" customFormat="1" x14ac:dyDescent="0.25">
      <c r="A150" s="6">
        <v>340</v>
      </c>
      <c r="B150" s="7">
        <v>81500502</v>
      </c>
      <c r="C150" s="8">
        <v>77.599999999999994</v>
      </c>
      <c r="D150" s="9">
        <v>20.190000000000001</v>
      </c>
      <c r="E150" s="121">
        <v>21.754000000000001</v>
      </c>
      <c r="F150" s="71">
        <f t="shared" si="2"/>
        <v>1.5640000000000001</v>
      </c>
      <c r="G150" s="71"/>
      <c r="H150" s="72">
        <v>0.13256754702567508</v>
      </c>
      <c r="I150" s="72">
        <v>1.6965675470256751</v>
      </c>
      <c r="J150" s="29"/>
      <c r="K150" s="30"/>
      <c r="L150" s="31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1:23" s="17" customFormat="1" x14ac:dyDescent="0.25">
      <c r="A151" s="6">
        <v>341</v>
      </c>
      <c r="B151" s="7">
        <v>81500503</v>
      </c>
      <c r="C151" s="8">
        <v>47.3</v>
      </c>
      <c r="D151" s="9">
        <v>5.7220000000000004</v>
      </c>
      <c r="E151" s="121">
        <v>6.6980000000000004</v>
      </c>
      <c r="F151" s="71">
        <f t="shared" si="2"/>
        <v>0.97599999999999998</v>
      </c>
      <c r="G151" s="71"/>
      <c r="H151" s="72">
        <v>8.0804703277247814E-2</v>
      </c>
      <c r="I151" s="72">
        <v>1.0568047032772478</v>
      </c>
      <c r="J151" s="29"/>
      <c r="K151" s="30"/>
      <c r="L151" s="31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1:23" s="17" customFormat="1" x14ac:dyDescent="0.25">
      <c r="A152" s="6">
        <v>342</v>
      </c>
      <c r="B152" s="7">
        <v>81500437</v>
      </c>
      <c r="C152" s="8">
        <v>51.9</v>
      </c>
      <c r="D152" s="9">
        <v>1.1619999999999999</v>
      </c>
      <c r="E152" s="121">
        <v>1.1879999999999999</v>
      </c>
      <c r="F152" s="71">
        <f t="shared" si="2"/>
        <v>2.6000000000000023E-2</v>
      </c>
      <c r="G152" s="71"/>
      <c r="H152" s="72">
        <v>8.8663088796811035E-2</v>
      </c>
      <c r="I152" s="72">
        <v>0.11466308879681106</v>
      </c>
      <c r="J152" s="29"/>
      <c r="K152" s="30"/>
      <c r="L152" s="31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1:23" s="17" customFormat="1" x14ac:dyDescent="0.25">
      <c r="A153" s="6">
        <v>343</v>
      </c>
      <c r="B153" s="7">
        <v>81500429</v>
      </c>
      <c r="C153" s="8">
        <v>48</v>
      </c>
      <c r="D153" s="9">
        <v>3.6970000000000001</v>
      </c>
      <c r="E153" s="121">
        <v>4.3929999999999998</v>
      </c>
      <c r="F153" s="71">
        <f t="shared" si="2"/>
        <v>0.69599999999999973</v>
      </c>
      <c r="G153" s="71"/>
      <c r="H153" s="72">
        <v>8.2000544551963969E-2</v>
      </c>
      <c r="I153" s="72">
        <v>0.77800054455196366</v>
      </c>
      <c r="J153" s="29"/>
      <c r="K153" s="30"/>
      <c r="L153" s="31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1:23" s="17" customFormat="1" x14ac:dyDescent="0.25">
      <c r="A154" s="70">
        <v>344</v>
      </c>
      <c r="B154" s="27">
        <v>81500439</v>
      </c>
      <c r="C154" s="28">
        <v>45</v>
      </c>
      <c r="D154" s="71">
        <v>2.4590000000000001</v>
      </c>
      <c r="E154" s="122">
        <v>2.4950000000000001</v>
      </c>
      <c r="F154" s="71">
        <f t="shared" si="2"/>
        <v>3.6000000000000032E-2</v>
      </c>
      <c r="G154" s="72"/>
      <c r="H154" s="72">
        <v>7.6875510517466217E-2</v>
      </c>
      <c r="I154" s="72">
        <v>0.11287551051746625</v>
      </c>
      <c r="J154" s="29"/>
      <c r="K154" s="30"/>
      <c r="L154" s="31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1:23" s="17" customFormat="1" x14ac:dyDescent="0.25">
      <c r="A155" s="6">
        <v>345</v>
      </c>
      <c r="B155" s="7">
        <v>81500496</v>
      </c>
      <c r="C155" s="8">
        <v>64.099999999999994</v>
      </c>
      <c r="D155" s="9">
        <v>6.319</v>
      </c>
      <c r="E155" s="121">
        <v>6.8789999999999996</v>
      </c>
      <c r="F155" s="71">
        <f t="shared" si="2"/>
        <v>0.55999999999999961</v>
      </c>
      <c r="G155" s="71"/>
      <c r="H155" s="72">
        <v>0.1095048938704352</v>
      </c>
      <c r="I155" s="72">
        <v>0.66950489387043477</v>
      </c>
      <c r="J155" s="29"/>
      <c r="K155" s="30"/>
      <c r="L155" s="31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1:23" s="17" customFormat="1" x14ac:dyDescent="0.25">
      <c r="A156" s="6">
        <v>346</v>
      </c>
      <c r="B156" s="1">
        <v>81500500</v>
      </c>
      <c r="C156" s="8">
        <v>36.1</v>
      </c>
      <c r="D156" s="9">
        <v>5.2130000000000001</v>
      </c>
      <c r="E156" s="121">
        <v>5.8760000000000003</v>
      </c>
      <c r="F156" s="71">
        <f t="shared" si="2"/>
        <v>0.66300000000000026</v>
      </c>
      <c r="G156" s="71"/>
      <c r="H156" s="72">
        <v>6.1671242881789573E-2</v>
      </c>
      <c r="I156" s="72">
        <v>0.72467124288178986</v>
      </c>
      <c r="J156" s="29"/>
      <c r="K156" s="30"/>
      <c r="L156" s="31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 spans="1:23" s="17" customFormat="1" x14ac:dyDescent="0.25">
      <c r="A157" s="6">
        <v>347</v>
      </c>
      <c r="B157" s="1">
        <v>81500501</v>
      </c>
      <c r="C157" s="8">
        <v>64.8</v>
      </c>
      <c r="D157" s="9">
        <v>6.9829999999999997</v>
      </c>
      <c r="E157" s="121">
        <v>8.3879999999999999</v>
      </c>
      <c r="F157" s="71">
        <f t="shared" si="2"/>
        <v>1.4050000000000002</v>
      </c>
      <c r="G157" s="71"/>
      <c r="H157" s="72">
        <v>0.11070073514515134</v>
      </c>
      <c r="I157" s="72">
        <v>1.5157007351451517</v>
      </c>
      <c r="J157" s="29"/>
      <c r="K157" s="30"/>
      <c r="L157" s="31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1:23" s="17" customFormat="1" x14ac:dyDescent="0.25">
      <c r="A158" s="6">
        <v>348</v>
      </c>
      <c r="B158" s="1">
        <v>81500497</v>
      </c>
      <c r="C158" s="8">
        <v>45.6</v>
      </c>
      <c r="D158" s="9">
        <v>14.855</v>
      </c>
      <c r="E158" s="121">
        <v>16.335000000000001</v>
      </c>
      <c r="F158" s="71">
        <f t="shared" si="2"/>
        <v>1.4800000000000004</v>
      </c>
      <c r="G158" s="71"/>
      <c r="H158" s="72">
        <v>7.7900517324365773E-2</v>
      </c>
      <c r="I158" s="72">
        <v>1.5579005173243663</v>
      </c>
      <c r="J158" s="29"/>
      <c r="K158" s="30"/>
      <c r="L158" s="31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 spans="1:23" s="17" customFormat="1" x14ac:dyDescent="0.25">
      <c r="A159" s="6">
        <v>349</v>
      </c>
      <c r="B159" s="1">
        <v>81500490</v>
      </c>
      <c r="C159" s="8">
        <v>53.1</v>
      </c>
      <c r="D159" s="9">
        <v>6.7359999999999998</v>
      </c>
      <c r="E159" s="121">
        <v>7.2130000000000001</v>
      </c>
      <c r="F159" s="71">
        <f t="shared" si="2"/>
        <v>0.47700000000000031</v>
      </c>
      <c r="G159" s="71"/>
      <c r="H159" s="72">
        <v>9.0713102410610147E-2</v>
      </c>
      <c r="I159" s="72">
        <v>0.56771310241061046</v>
      </c>
      <c r="J159" s="29"/>
      <c r="K159" s="30"/>
      <c r="L159" s="31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 spans="1:23" s="17" customFormat="1" x14ac:dyDescent="0.25">
      <c r="A160" s="6">
        <v>350</v>
      </c>
      <c r="B160" s="1">
        <v>81500495</v>
      </c>
      <c r="C160" s="8">
        <v>42.9</v>
      </c>
      <c r="D160" s="9">
        <v>12.6</v>
      </c>
      <c r="E160" s="121">
        <v>13.643000000000001</v>
      </c>
      <c r="F160" s="71">
        <f t="shared" si="2"/>
        <v>1.043000000000001</v>
      </c>
      <c r="G160" s="71"/>
      <c r="H160" s="72">
        <v>7.3287986693317791E-2</v>
      </c>
      <c r="I160" s="72">
        <v>1.1162879866933189</v>
      </c>
      <c r="J160" s="29"/>
      <c r="K160" s="30"/>
      <c r="L160" s="31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 spans="1:23" s="17" customFormat="1" x14ac:dyDescent="0.25">
      <c r="A161" s="6">
        <v>351</v>
      </c>
      <c r="B161" s="1">
        <v>81500494</v>
      </c>
      <c r="C161" s="8">
        <v>77.5</v>
      </c>
      <c r="D161" s="9">
        <v>17.971</v>
      </c>
      <c r="E161" s="121">
        <v>19.911000000000001</v>
      </c>
      <c r="F161" s="71">
        <f t="shared" si="2"/>
        <v>1.9400000000000013</v>
      </c>
      <c r="G161" s="71"/>
      <c r="H161" s="72">
        <v>0.13239671255785848</v>
      </c>
      <c r="I161" s="72">
        <v>2.0723967125578597</v>
      </c>
      <c r="J161" s="29"/>
      <c r="K161" s="30"/>
      <c r="L161" s="31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 spans="1:23" s="17" customFormat="1" x14ac:dyDescent="0.25">
      <c r="A162" s="6">
        <v>352</v>
      </c>
      <c r="B162" s="7">
        <v>81500491</v>
      </c>
      <c r="C162" s="8">
        <v>77.8</v>
      </c>
      <c r="D162" s="9">
        <v>3.03</v>
      </c>
      <c r="E162" s="121">
        <v>4.407</v>
      </c>
      <c r="F162" s="71">
        <f t="shared" si="2"/>
        <v>1.3770000000000002</v>
      </c>
      <c r="G162" s="71"/>
      <c r="H162" s="72">
        <v>0.13290921596130825</v>
      </c>
      <c r="I162" s="72">
        <v>1.5099092159613086</v>
      </c>
      <c r="J162" s="29"/>
      <c r="K162" s="30"/>
      <c r="L162" s="31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 spans="1:23" s="17" customFormat="1" x14ac:dyDescent="0.25">
      <c r="A163" s="6">
        <v>353</v>
      </c>
      <c r="B163" s="7">
        <v>81500489</v>
      </c>
      <c r="C163" s="8">
        <v>46.7</v>
      </c>
      <c r="D163" s="9">
        <v>7.93</v>
      </c>
      <c r="E163" s="121">
        <v>8.6129999999999995</v>
      </c>
      <c r="F163" s="71">
        <f t="shared" si="2"/>
        <v>0.68299999999999983</v>
      </c>
      <c r="G163" s="71"/>
      <c r="H163" s="72">
        <v>7.9779696470348285E-2</v>
      </c>
      <c r="I163" s="72">
        <v>0.76277969647034816</v>
      </c>
      <c r="J163" s="29"/>
      <c r="K163" s="30"/>
      <c r="L163" s="31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 spans="1:23" s="17" customFormat="1" x14ac:dyDescent="0.25">
      <c r="A164" s="6">
        <v>354</v>
      </c>
      <c r="B164" s="7">
        <v>81500488</v>
      </c>
      <c r="C164" s="8">
        <v>51.9</v>
      </c>
      <c r="D164" s="9">
        <v>5.8719999999999999</v>
      </c>
      <c r="E164" s="121">
        <v>6.4850000000000003</v>
      </c>
      <c r="F164" s="71">
        <f t="shared" si="2"/>
        <v>0.61300000000000043</v>
      </c>
      <c r="G164" s="71"/>
      <c r="H164" s="72">
        <v>8.8663088796811035E-2</v>
      </c>
      <c r="I164" s="72">
        <v>0.7016630887968115</v>
      </c>
      <c r="J164" s="29"/>
      <c r="K164" s="30"/>
      <c r="L164" s="31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 spans="1:23" s="17" customFormat="1" x14ac:dyDescent="0.25">
      <c r="A165" s="6">
        <v>355</v>
      </c>
      <c r="B165" s="7">
        <v>81500499</v>
      </c>
      <c r="C165" s="8">
        <v>48</v>
      </c>
      <c r="D165" s="9">
        <v>3.3239999999999998</v>
      </c>
      <c r="E165" s="121">
        <v>3.4470000000000001</v>
      </c>
      <c r="F165" s="71">
        <f t="shared" si="2"/>
        <v>0.12300000000000022</v>
      </c>
      <c r="G165" s="71"/>
      <c r="H165" s="72">
        <v>8.2000544551963969E-2</v>
      </c>
      <c r="I165" s="72">
        <v>0.2050005445519642</v>
      </c>
      <c r="J165" s="29"/>
      <c r="K165" s="30"/>
      <c r="L165" s="31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 spans="1:23" s="17" customFormat="1" x14ac:dyDescent="0.25">
      <c r="A166" s="6">
        <v>356</v>
      </c>
      <c r="B166" s="7">
        <v>81500493</v>
      </c>
      <c r="C166" s="8">
        <v>44.8</v>
      </c>
      <c r="D166" s="9">
        <v>2.512</v>
      </c>
      <c r="E166" s="121">
        <v>3.089</v>
      </c>
      <c r="F166" s="71">
        <f t="shared" si="2"/>
        <v>0.57699999999999996</v>
      </c>
      <c r="G166" s="71"/>
      <c r="H166" s="72">
        <v>7.6533841581833031E-2</v>
      </c>
      <c r="I166" s="72">
        <v>0.65353384158183303</v>
      </c>
      <c r="J166" s="29"/>
      <c r="K166" s="30"/>
      <c r="L166" s="31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 spans="1:23" s="17" customFormat="1" x14ac:dyDescent="0.25">
      <c r="A167" s="6">
        <v>357</v>
      </c>
      <c r="B167" s="7">
        <v>81500434</v>
      </c>
      <c r="C167" s="8">
        <v>64.2</v>
      </c>
      <c r="D167" s="9">
        <v>7.9009999999999998</v>
      </c>
      <c r="E167" s="121">
        <v>9.2539999999999996</v>
      </c>
      <c r="F167" s="71">
        <f t="shared" si="2"/>
        <v>1.3529999999999998</v>
      </c>
      <c r="G167" s="71"/>
      <c r="H167" s="72">
        <v>0.1096757283382518</v>
      </c>
      <c r="I167" s="72">
        <v>1.4626757283382517</v>
      </c>
      <c r="J167" s="29"/>
      <c r="K167" s="30"/>
      <c r="L167" s="31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 spans="1:23" s="17" customFormat="1" x14ac:dyDescent="0.25">
      <c r="A168" s="74">
        <v>358</v>
      </c>
      <c r="B168" s="75">
        <v>81500436</v>
      </c>
      <c r="C168" s="76">
        <v>36.1</v>
      </c>
      <c r="D168" s="77">
        <v>2.2250000000000001</v>
      </c>
      <c r="E168" s="129">
        <v>2.2250000000000001</v>
      </c>
      <c r="F168" s="77"/>
      <c r="G168" s="77">
        <v>0.92828571428571427</v>
      </c>
      <c r="H168" s="72"/>
      <c r="I168" s="72">
        <v>0.92828571428571427</v>
      </c>
      <c r="J168" s="29"/>
      <c r="K168" s="30"/>
      <c r="L168" s="31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1:23" s="17" customFormat="1" x14ac:dyDescent="0.25">
      <c r="A169" s="6">
        <v>359</v>
      </c>
      <c r="B169" s="7">
        <v>81500431</v>
      </c>
      <c r="C169" s="8">
        <v>64.7</v>
      </c>
      <c r="D169" s="9">
        <v>8.2370000000000001</v>
      </c>
      <c r="E169" s="121">
        <v>9.1850000000000005</v>
      </c>
      <c r="F169" s="71">
        <f t="shared" si="2"/>
        <v>0.9480000000000004</v>
      </c>
      <c r="G169" s="71"/>
      <c r="H169" s="72">
        <v>0.11052990067733476</v>
      </c>
      <c r="I169" s="72">
        <v>1.0585299006773352</v>
      </c>
      <c r="J169" s="29"/>
      <c r="K169" s="30"/>
      <c r="L169" s="31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 spans="1:23" s="17" customFormat="1" x14ac:dyDescent="0.25">
      <c r="A170" s="6">
        <v>360</v>
      </c>
      <c r="B170" s="7">
        <v>81500425</v>
      </c>
      <c r="C170" s="8">
        <v>45.5</v>
      </c>
      <c r="D170" s="9">
        <v>8.7370000000000001</v>
      </c>
      <c r="E170" s="121">
        <v>10.135999999999999</v>
      </c>
      <c r="F170" s="71">
        <f t="shared" si="2"/>
        <v>1.3989999999999991</v>
      </c>
      <c r="G170" s="71"/>
      <c r="H170" s="72">
        <v>7.7729682856549187E-2</v>
      </c>
      <c r="I170" s="72">
        <v>1.4767296828565484</v>
      </c>
      <c r="J170" s="29"/>
      <c r="K170" s="30"/>
      <c r="L170" s="31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 spans="1:23" s="17" customFormat="1" x14ac:dyDescent="0.25">
      <c r="A171" s="70">
        <v>361</v>
      </c>
      <c r="B171" s="27">
        <v>81500470</v>
      </c>
      <c r="C171" s="28">
        <v>53.2</v>
      </c>
      <c r="D171" s="71">
        <v>2E-3</v>
      </c>
      <c r="E171" s="122">
        <v>5.7000000000000002E-2</v>
      </c>
      <c r="F171" s="71">
        <f t="shared" si="2"/>
        <v>5.5E-2</v>
      </c>
      <c r="G171" s="72"/>
      <c r="H171" s="72">
        <v>9.0883936878426733E-2</v>
      </c>
      <c r="I171" s="72">
        <v>0.14588393687842674</v>
      </c>
      <c r="J171" s="29"/>
      <c r="K171" s="30"/>
      <c r="L171" s="31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 spans="1:23" s="17" customFormat="1" x14ac:dyDescent="0.25">
      <c r="A172" s="6">
        <v>362</v>
      </c>
      <c r="B172" s="7">
        <v>81500461</v>
      </c>
      <c r="C172" s="8">
        <v>42.9</v>
      </c>
      <c r="D172" s="9">
        <v>10.262</v>
      </c>
      <c r="E172" s="121">
        <v>11.397</v>
      </c>
      <c r="F172" s="71">
        <f t="shared" si="2"/>
        <v>1.1349999999999998</v>
      </c>
      <c r="G172" s="71"/>
      <c r="H172" s="72">
        <v>7.3287986693317791E-2</v>
      </c>
      <c r="I172" s="72">
        <v>1.2082879866933176</v>
      </c>
      <c r="J172" s="29"/>
      <c r="K172" s="30"/>
      <c r="L172" s="31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 spans="1:23" s="17" customFormat="1" x14ac:dyDescent="0.25">
      <c r="A173" s="70">
        <v>363</v>
      </c>
      <c r="B173" s="27">
        <v>81500469</v>
      </c>
      <c r="C173" s="28">
        <v>78.2</v>
      </c>
      <c r="D173" s="71">
        <v>4.032</v>
      </c>
      <c r="E173" s="122">
        <v>4.3810000000000002</v>
      </c>
      <c r="F173" s="71">
        <f t="shared" si="2"/>
        <v>0.3490000000000002</v>
      </c>
      <c r="G173" s="72"/>
      <c r="H173" s="72">
        <v>0.13359255383257465</v>
      </c>
      <c r="I173" s="72">
        <v>0.48259255383257482</v>
      </c>
      <c r="J173" s="29"/>
      <c r="K173" s="30"/>
      <c r="L173" s="31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 spans="1:23" s="17" customFormat="1" x14ac:dyDescent="0.25">
      <c r="A174" s="74">
        <v>364</v>
      </c>
      <c r="B174" s="75">
        <v>81500464</v>
      </c>
      <c r="C174" s="76">
        <v>77.7</v>
      </c>
      <c r="D174" s="77">
        <v>2.2570000000000001</v>
      </c>
      <c r="E174" s="129">
        <v>2.2570000000000001</v>
      </c>
      <c r="F174" s="77"/>
      <c r="G174" s="77">
        <v>1.998</v>
      </c>
      <c r="H174" s="72"/>
      <c r="I174" s="72">
        <v>1.998</v>
      </c>
      <c r="J174" s="29"/>
      <c r="K174" s="30"/>
      <c r="L174" s="31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 spans="1:23" s="17" customFormat="1" x14ac:dyDescent="0.25">
      <c r="A175" s="6">
        <v>365</v>
      </c>
      <c r="B175" s="7">
        <v>81500468</v>
      </c>
      <c r="C175" s="8">
        <v>47</v>
      </c>
      <c r="D175" s="9">
        <v>5.5529999999999999</v>
      </c>
      <c r="E175" s="121">
        <v>6.4390000000000001</v>
      </c>
      <c r="F175" s="71">
        <f t="shared" si="2"/>
        <v>0.88600000000000012</v>
      </c>
      <c r="G175" s="71"/>
      <c r="H175" s="72">
        <v>8.0292199873798042E-2</v>
      </c>
      <c r="I175" s="72">
        <v>0.96629219987379811</v>
      </c>
      <c r="J175" s="29"/>
      <c r="K175" s="30"/>
      <c r="L175" s="31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 spans="1:23" s="17" customFormat="1" x14ac:dyDescent="0.25">
      <c r="A176" s="74">
        <v>366</v>
      </c>
      <c r="B176" s="75">
        <v>81500466</v>
      </c>
      <c r="C176" s="76">
        <v>52</v>
      </c>
      <c r="D176" s="77">
        <v>1.29</v>
      </c>
      <c r="E176" s="129">
        <v>1.29</v>
      </c>
      <c r="F176" s="77"/>
      <c r="G176" s="77">
        <v>1.3371428571428572</v>
      </c>
      <c r="H176" s="72"/>
      <c r="I176" s="72">
        <v>1.3371428571428572</v>
      </c>
      <c r="J176" s="29"/>
      <c r="K176" s="30"/>
      <c r="L176" s="31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 spans="1:23" s="17" customFormat="1" x14ac:dyDescent="0.25">
      <c r="A177" s="6">
        <v>367</v>
      </c>
      <c r="B177" s="7">
        <v>81500463</v>
      </c>
      <c r="C177" s="8">
        <v>48</v>
      </c>
      <c r="D177" s="9">
        <v>8.93</v>
      </c>
      <c r="E177" s="121">
        <v>9.625</v>
      </c>
      <c r="F177" s="71">
        <f t="shared" si="2"/>
        <v>0.69500000000000028</v>
      </c>
      <c r="G177" s="71"/>
      <c r="H177" s="72">
        <v>8.2000544551963969E-2</v>
      </c>
      <c r="I177" s="72">
        <v>0.77700054455196421</v>
      </c>
      <c r="J177" s="29"/>
      <c r="K177" s="30"/>
      <c r="L177" s="31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 spans="1:23" s="17" customFormat="1" x14ac:dyDescent="0.25">
      <c r="A178" s="6">
        <v>368</v>
      </c>
      <c r="B178" s="7">
        <v>81500458</v>
      </c>
      <c r="C178" s="8">
        <v>44.8</v>
      </c>
      <c r="D178" s="9">
        <v>12.599</v>
      </c>
      <c r="E178" s="121">
        <v>14.01</v>
      </c>
      <c r="F178" s="71">
        <f t="shared" si="2"/>
        <v>1.4109999999999996</v>
      </c>
      <c r="G178" s="71"/>
      <c r="H178" s="72">
        <v>7.6533841581833031E-2</v>
      </c>
      <c r="I178" s="72">
        <v>1.4875338415818327</v>
      </c>
      <c r="J178" s="29"/>
      <c r="K178" s="30"/>
      <c r="L178" s="31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 spans="1:23" s="17" customFormat="1" x14ac:dyDescent="0.25">
      <c r="A179" s="6">
        <v>369</v>
      </c>
      <c r="B179" s="7">
        <v>81500471</v>
      </c>
      <c r="C179" s="8">
        <v>64.400000000000006</v>
      </c>
      <c r="D179" s="9">
        <v>11.682</v>
      </c>
      <c r="E179" s="121">
        <v>12.619</v>
      </c>
      <c r="F179" s="71">
        <f t="shared" si="2"/>
        <v>0.93699999999999939</v>
      </c>
      <c r="G179" s="71"/>
      <c r="H179" s="72">
        <v>0.11001739727388499</v>
      </c>
      <c r="I179" s="72">
        <v>1.0470173972738843</v>
      </c>
      <c r="J179" s="29"/>
      <c r="K179" s="30"/>
      <c r="L179" s="31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 spans="1:23" s="17" customFormat="1" x14ac:dyDescent="0.25">
      <c r="A180" s="6">
        <v>370</v>
      </c>
      <c r="B180" s="7">
        <v>81500459</v>
      </c>
      <c r="C180" s="8">
        <v>36.200000000000003</v>
      </c>
      <c r="D180" s="9">
        <v>7.8339999999999996</v>
      </c>
      <c r="E180" s="121">
        <v>7.9530000000000003</v>
      </c>
      <c r="F180" s="71">
        <f t="shared" si="2"/>
        <v>0.11900000000000066</v>
      </c>
      <c r="G180" s="71"/>
      <c r="H180" s="72">
        <v>6.1842077349606166E-2</v>
      </c>
      <c r="I180" s="72">
        <v>0.18084207734960683</v>
      </c>
      <c r="J180" s="29"/>
      <c r="K180" s="30"/>
      <c r="L180" s="31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 spans="1:23" s="17" customFormat="1" x14ac:dyDescent="0.25">
      <c r="A181" s="6">
        <v>371</v>
      </c>
      <c r="B181" s="7">
        <v>81500467</v>
      </c>
      <c r="C181" s="8">
        <v>64.599999999999994</v>
      </c>
      <c r="D181" s="9">
        <v>11.319000000000001</v>
      </c>
      <c r="E181" s="121">
        <v>12.238</v>
      </c>
      <c r="F181" s="71">
        <f t="shared" si="2"/>
        <v>0.91899999999999871</v>
      </c>
      <c r="G181" s="71"/>
      <c r="H181" s="72">
        <v>0.11035906620951816</v>
      </c>
      <c r="I181" s="72">
        <v>1.0293590662095169</v>
      </c>
      <c r="J181" s="29"/>
      <c r="K181" s="30"/>
      <c r="L181" s="31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 spans="1:23" s="17" customFormat="1" x14ac:dyDescent="0.25">
      <c r="A182" s="6">
        <v>372</v>
      </c>
      <c r="B182" s="7">
        <v>81500462</v>
      </c>
      <c r="C182" s="8">
        <v>45.8</v>
      </c>
      <c r="D182" s="9">
        <v>6.4720000000000004</v>
      </c>
      <c r="E182" s="121">
        <v>7.86</v>
      </c>
      <c r="F182" s="71">
        <f t="shared" si="2"/>
        <v>1.3879999999999999</v>
      </c>
      <c r="G182" s="71"/>
      <c r="H182" s="72">
        <v>7.8242186259998958E-2</v>
      </c>
      <c r="I182" s="72">
        <v>1.4662421862599988</v>
      </c>
      <c r="J182" s="29"/>
      <c r="K182" s="30"/>
      <c r="L182" s="31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 spans="1:23" s="17" customFormat="1" x14ac:dyDescent="0.25">
      <c r="A183" s="6">
        <v>373</v>
      </c>
      <c r="B183" s="7">
        <v>81500396</v>
      </c>
      <c r="C183" s="8">
        <v>53.1</v>
      </c>
      <c r="D183" s="9">
        <v>12.13</v>
      </c>
      <c r="E183" s="121">
        <v>12.441000000000001</v>
      </c>
      <c r="F183" s="71">
        <f t="shared" si="2"/>
        <v>0.31099999999999994</v>
      </c>
      <c r="G183" s="71"/>
      <c r="H183" s="72">
        <v>9.0713102410610147E-2</v>
      </c>
      <c r="I183" s="72">
        <v>0.40171310241061009</v>
      </c>
      <c r="J183" s="29"/>
      <c r="K183" s="30"/>
      <c r="L183" s="31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 spans="1:23" s="17" customFormat="1" x14ac:dyDescent="0.25">
      <c r="A184" s="6">
        <v>374</v>
      </c>
      <c r="B184" s="7">
        <v>81500404</v>
      </c>
      <c r="C184" s="8">
        <v>43</v>
      </c>
      <c r="D184" s="9">
        <v>1.6659999999999999</v>
      </c>
      <c r="E184" s="121">
        <v>1.837</v>
      </c>
      <c r="F184" s="71">
        <f t="shared" si="2"/>
        <v>0.17100000000000004</v>
      </c>
      <c r="G184" s="71"/>
      <c r="H184" s="72">
        <v>7.3458821161134391E-2</v>
      </c>
      <c r="I184" s="72">
        <v>0.24445882116113443</v>
      </c>
      <c r="J184" s="29"/>
      <c r="K184" s="30"/>
      <c r="L184" s="31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 spans="1:23" s="17" customFormat="1" x14ac:dyDescent="0.25">
      <c r="A185" s="6">
        <v>375</v>
      </c>
      <c r="B185" s="7">
        <v>81500400</v>
      </c>
      <c r="C185" s="8">
        <v>77.400000000000006</v>
      </c>
      <c r="D185" s="9">
        <v>17.928999999999998</v>
      </c>
      <c r="E185" s="121">
        <v>19.797999999999998</v>
      </c>
      <c r="F185" s="71">
        <f t="shared" si="2"/>
        <v>1.8689999999999998</v>
      </c>
      <c r="G185" s="71"/>
      <c r="H185" s="72">
        <v>0.13222587809004191</v>
      </c>
      <c r="I185" s="72">
        <v>2.0012258780900418</v>
      </c>
      <c r="J185" s="29"/>
      <c r="K185" s="30"/>
      <c r="L185" s="31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 spans="1:23" s="17" customFormat="1" x14ac:dyDescent="0.25">
      <c r="A186" s="6">
        <v>376</v>
      </c>
      <c r="B186" s="7">
        <v>81500401</v>
      </c>
      <c r="C186" s="8">
        <v>78.2</v>
      </c>
      <c r="D186" s="9">
        <v>16.084</v>
      </c>
      <c r="E186" s="121">
        <v>17.721</v>
      </c>
      <c r="F186" s="71">
        <f t="shared" si="2"/>
        <v>1.6370000000000005</v>
      </c>
      <c r="G186" s="71"/>
      <c r="H186" s="72">
        <v>0.13359255383257465</v>
      </c>
      <c r="I186" s="72">
        <v>1.7705925538325751</v>
      </c>
      <c r="J186" s="29"/>
      <c r="K186" s="30"/>
      <c r="L186" s="31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 spans="1:23" s="17" customFormat="1" x14ac:dyDescent="0.25">
      <c r="A187" s="6">
        <v>377</v>
      </c>
      <c r="B187" s="7">
        <v>81500405</v>
      </c>
      <c r="C187" s="8">
        <v>46.8</v>
      </c>
      <c r="D187" s="9">
        <v>7.5659999999999998</v>
      </c>
      <c r="E187" s="121">
        <v>8.1010000000000009</v>
      </c>
      <c r="F187" s="71">
        <f t="shared" si="2"/>
        <v>0.53500000000000103</v>
      </c>
      <c r="G187" s="71"/>
      <c r="H187" s="72">
        <v>7.9950530938164857E-2</v>
      </c>
      <c r="I187" s="72">
        <v>0.61495053093816587</v>
      </c>
      <c r="J187" s="29"/>
      <c r="K187" s="30"/>
      <c r="L187" s="31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 spans="1:23" s="17" customFormat="1" x14ac:dyDescent="0.25">
      <c r="A188" s="74">
        <v>378</v>
      </c>
      <c r="B188" s="75">
        <v>81500406</v>
      </c>
      <c r="C188" s="76">
        <v>52</v>
      </c>
      <c r="D188" s="77">
        <v>0</v>
      </c>
      <c r="E188" s="128">
        <v>0</v>
      </c>
      <c r="F188" s="77"/>
      <c r="G188" s="77">
        <v>1.3371428571428572</v>
      </c>
      <c r="H188" s="72"/>
      <c r="I188" s="72">
        <v>1.3371428571428572</v>
      </c>
      <c r="J188" s="29"/>
      <c r="K188" s="30"/>
      <c r="L188" s="31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 spans="1:23" s="17" customFormat="1" x14ac:dyDescent="0.25">
      <c r="A189" s="6">
        <v>379</v>
      </c>
      <c r="B189" s="7">
        <v>81500392</v>
      </c>
      <c r="C189" s="8">
        <v>48.3</v>
      </c>
      <c r="D189" s="9">
        <v>1.6619999999999999</v>
      </c>
      <c r="E189" s="121">
        <v>1.859</v>
      </c>
      <c r="F189" s="71">
        <f t="shared" si="2"/>
        <v>0.19700000000000006</v>
      </c>
      <c r="G189" s="71"/>
      <c r="H189" s="72">
        <v>8.251304795541374E-2</v>
      </c>
      <c r="I189" s="72">
        <v>0.27951304795541382</v>
      </c>
      <c r="J189" s="29"/>
      <c r="K189" s="30"/>
      <c r="L189" s="31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 spans="1:23" s="17" customFormat="1" x14ac:dyDescent="0.25">
      <c r="A190" s="6">
        <v>380</v>
      </c>
      <c r="B190" s="7">
        <v>81500407</v>
      </c>
      <c r="C190" s="8">
        <v>44.7</v>
      </c>
      <c r="D190" s="9">
        <v>6.2080000000000002</v>
      </c>
      <c r="E190" s="121">
        <v>7.2160000000000002</v>
      </c>
      <c r="F190" s="71">
        <f t="shared" si="2"/>
        <v>1.008</v>
      </c>
      <c r="G190" s="71"/>
      <c r="H190" s="72">
        <v>7.6363007114016446E-2</v>
      </c>
      <c r="I190" s="72">
        <v>1.0843630071140165</v>
      </c>
      <c r="J190" s="29"/>
      <c r="K190" s="30"/>
      <c r="L190" s="31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 spans="1:23" s="17" customFormat="1" x14ac:dyDescent="0.25">
      <c r="A191" s="6">
        <v>381</v>
      </c>
      <c r="B191" s="7">
        <v>81500456</v>
      </c>
      <c r="C191" s="8">
        <v>64.400000000000006</v>
      </c>
      <c r="D191" s="9">
        <v>6.1829999999999998</v>
      </c>
      <c r="E191" s="121">
        <v>7.1420000000000003</v>
      </c>
      <c r="F191" s="71">
        <f t="shared" si="2"/>
        <v>0.95900000000000052</v>
      </c>
      <c r="G191" s="71"/>
      <c r="H191" s="72">
        <v>0.11001739727388499</v>
      </c>
      <c r="I191" s="72">
        <v>1.0690173972738855</v>
      </c>
      <c r="J191" s="29"/>
      <c r="K191" s="30"/>
      <c r="L191" s="31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 spans="1:23" s="17" customFormat="1" x14ac:dyDescent="0.25">
      <c r="A192" s="6">
        <v>382</v>
      </c>
      <c r="B192" s="7">
        <v>81500460</v>
      </c>
      <c r="C192" s="8">
        <v>36</v>
      </c>
      <c r="D192" s="9">
        <v>1.651</v>
      </c>
      <c r="E192" s="121">
        <v>2.0049999999999999</v>
      </c>
      <c r="F192" s="71">
        <f t="shared" si="2"/>
        <v>0.35399999999999987</v>
      </c>
      <c r="G192" s="71"/>
      <c r="H192" s="72">
        <v>6.150040841397298E-2</v>
      </c>
      <c r="I192" s="72">
        <v>0.41550040841397284</v>
      </c>
      <c r="J192" s="29"/>
      <c r="K192" s="30"/>
      <c r="L192" s="31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 spans="1:23" s="17" customFormat="1" x14ac:dyDescent="0.25">
      <c r="A193" s="6">
        <v>383</v>
      </c>
      <c r="B193" s="7">
        <v>81500465</v>
      </c>
      <c r="C193" s="8">
        <v>65</v>
      </c>
      <c r="D193" s="9">
        <v>5.0590000000000002</v>
      </c>
      <c r="E193" s="121">
        <v>5.5529999999999999</v>
      </c>
      <c r="F193" s="71">
        <f t="shared" si="2"/>
        <v>0.49399999999999977</v>
      </c>
      <c r="G193" s="71"/>
      <c r="H193" s="72">
        <v>0.11104240408078454</v>
      </c>
      <c r="I193" s="72">
        <v>0.60504240408078436</v>
      </c>
      <c r="J193" s="29"/>
      <c r="K193" s="30"/>
      <c r="L193" s="31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 spans="1:23" s="17" customFormat="1" x14ac:dyDescent="0.25">
      <c r="A194" s="6">
        <v>384</v>
      </c>
      <c r="B194" s="7">
        <v>81500457</v>
      </c>
      <c r="C194" s="8">
        <v>45.9</v>
      </c>
      <c r="D194" s="9">
        <v>2.0659999999999998</v>
      </c>
      <c r="E194" s="121">
        <v>2.331</v>
      </c>
      <c r="F194" s="71">
        <f t="shared" si="2"/>
        <v>0.26500000000000012</v>
      </c>
      <c r="G194" s="71"/>
      <c r="H194" s="72">
        <v>7.8413020727815544E-2</v>
      </c>
      <c r="I194" s="72">
        <v>0.34341302072781565</v>
      </c>
      <c r="J194" s="29"/>
      <c r="K194" s="30"/>
      <c r="L194" s="31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 spans="1:23" s="17" customFormat="1" x14ac:dyDescent="0.25">
      <c r="A195" s="6">
        <v>385</v>
      </c>
      <c r="B195" s="7">
        <v>81500395</v>
      </c>
      <c r="C195" s="8">
        <v>53.2</v>
      </c>
      <c r="D195" s="9">
        <v>17.038</v>
      </c>
      <c r="E195" s="121">
        <v>17.975000000000001</v>
      </c>
      <c r="F195" s="71">
        <f t="shared" si="2"/>
        <v>0.93700000000000117</v>
      </c>
      <c r="G195" s="71"/>
      <c r="H195" s="72">
        <v>9.0883936878426733E-2</v>
      </c>
      <c r="I195" s="72">
        <v>1.0278839368784278</v>
      </c>
      <c r="J195" s="29"/>
      <c r="K195" s="30"/>
      <c r="L195" s="31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 spans="1:23" s="17" customFormat="1" x14ac:dyDescent="0.25">
      <c r="A196" s="6">
        <v>386</v>
      </c>
      <c r="B196" s="7">
        <v>81500475</v>
      </c>
      <c r="C196" s="8">
        <v>43</v>
      </c>
      <c r="D196" s="9">
        <v>11.228</v>
      </c>
      <c r="E196" s="121">
        <v>12.494999999999999</v>
      </c>
      <c r="F196" s="71">
        <f t="shared" si="2"/>
        <v>1.2669999999999995</v>
      </c>
      <c r="G196" s="71"/>
      <c r="H196" s="72">
        <v>7.3458821161134391E-2</v>
      </c>
      <c r="I196" s="72">
        <v>1.3404588211611339</v>
      </c>
      <c r="J196" s="29"/>
      <c r="K196" s="30"/>
      <c r="L196" s="31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 spans="1:23" s="17" customFormat="1" x14ac:dyDescent="0.25">
      <c r="A197" s="6">
        <v>387</v>
      </c>
      <c r="B197" s="7">
        <v>81500482</v>
      </c>
      <c r="C197" s="8">
        <v>77.5</v>
      </c>
      <c r="D197" s="9">
        <v>8.7929999999999993</v>
      </c>
      <c r="E197" s="121">
        <v>9.3670000000000009</v>
      </c>
      <c r="F197" s="71">
        <f t="shared" si="2"/>
        <v>0.57400000000000162</v>
      </c>
      <c r="G197" s="71"/>
      <c r="H197" s="72">
        <v>0.13239671255785848</v>
      </c>
      <c r="I197" s="72">
        <v>0.70639671255786007</v>
      </c>
      <c r="J197" s="29"/>
      <c r="K197" s="30"/>
      <c r="L197" s="31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 spans="1:23" s="17" customFormat="1" x14ac:dyDescent="0.25">
      <c r="A198" s="74">
        <v>388</v>
      </c>
      <c r="B198" s="75">
        <v>81500474</v>
      </c>
      <c r="C198" s="76">
        <v>78.7</v>
      </c>
      <c r="D198" s="77">
        <v>10.154999999999999</v>
      </c>
      <c r="E198" s="129">
        <v>10.154999999999999</v>
      </c>
      <c r="F198" s="77"/>
      <c r="G198" s="77">
        <v>2.0237142857142856</v>
      </c>
      <c r="H198" s="72"/>
      <c r="I198" s="72">
        <v>2.0237142857142856</v>
      </c>
      <c r="J198" s="29"/>
      <c r="K198" s="30"/>
      <c r="L198" s="31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 spans="1:23" s="17" customFormat="1" x14ac:dyDescent="0.25">
      <c r="A199" s="6">
        <v>389</v>
      </c>
      <c r="B199" s="7">
        <v>81500472</v>
      </c>
      <c r="C199" s="8">
        <v>47</v>
      </c>
      <c r="D199" s="9">
        <v>7.173</v>
      </c>
      <c r="E199" s="121">
        <v>8.0980000000000008</v>
      </c>
      <c r="F199" s="71">
        <f t="shared" si="2"/>
        <v>0.92500000000000071</v>
      </c>
      <c r="G199" s="71"/>
      <c r="H199" s="72">
        <v>8.0292199873798042E-2</v>
      </c>
      <c r="I199" s="72">
        <v>1.0052921998737987</v>
      </c>
      <c r="J199" s="29"/>
      <c r="K199" s="30"/>
      <c r="L199" s="31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 spans="1:23" s="17" customFormat="1" x14ac:dyDescent="0.25">
      <c r="A200" s="6">
        <v>390</v>
      </c>
      <c r="B200" s="7">
        <v>81500399</v>
      </c>
      <c r="C200" s="8">
        <v>51.9</v>
      </c>
      <c r="D200" s="9">
        <v>1.891</v>
      </c>
      <c r="E200" s="121">
        <v>2.7189999999999999</v>
      </c>
      <c r="F200" s="71">
        <f t="shared" si="2"/>
        <v>0.82799999999999985</v>
      </c>
      <c r="G200" s="71"/>
      <c r="H200" s="72">
        <v>8.8663088796811035E-2</v>
      </c>
      <c r="I200" s="72">
        <v>0.91666308879681091</v>
      </c>
      <c r="J200" s="29"/>
      <c r="K200" s="30"/>
      <c r="L200" s="31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 spans="1:23" s="17" customFormat="1" x14ac:dyDescent="0.25">
      <c r="A201" s="6">
        <v>391</v>
      </c>
      <c r="B201" s="7">
        <v>81500394</v>
      </c>
      <c r="C201" s="8">
        <v>47.8</v>
      </c>
      <c r="D201" s="9">
        <v>12.255000000000001</v>
      </c>
      <c r="E201" s="121">
        <v>12.992000000000001</v>
      </c>
      <c r="F201" s="71">
        <f t="shared" si="2"/>
        <v>0.7370000000000001</v>
      </c>
      <c r="G201" s="71"/>
      <c r="H201" s="72">
        <v>8.165887561633077E-2</v>
      </c>
      <c r="I201" s="72">
        <v>0.81865887561633088</v>
      </c>
      <c r="J201" s="29"/>
      <c r="K201" s="30"/>
      <c r="L201" s="31"/>
      <c r="M201" s="3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 spans="1:23" s="17" customFormat="1" x14ac:dyDescent="0.25">
      <c r="A202" s="6">
        <v>392</v>
      </c>
      <c r="B202" s="7">
        <v>81500402</v>
      </c>
      <c r="C202" s="8">
        <v>44.6</v>
      </c>
      <c r="D202" s="9">
        <v>0.76200000000000001</v>
      </c>
      <c r="E202" s="121">
        <v>0.97599999999999998</v>
      </c>
      <c r="F202" s="71">
        <f t="shared" si="2"/>
        <v>0.21399999999999997</v>
      </c>
      <c r="G202" s="71"/>
      <c r="H202" s="72">
        <v>7.6192172646199846E-2</v>
      </c>
      <c r="I202" s="72">
        <v>0.29019217264619979</v>
      </c>
      <c r="J202" s="29"/>
      <c r="K202" s="30"/>
      <c r="L202" s="31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 spans="1:23" s="17" customFormat="1" x14ac:dyDescent="0.25">
      <c r="A203" s="6">
        <v>393</v>
      </c>
      <c r="B203" s="7">
        <v>81500397</v>
      </c>
      <c r="C203" s="8">
        <v>64.7</v>
      </c>
      <c r="D203" s="9">
        <v>2.8380000000000001</v>
      </c>
      <c r="E203" s="121">
        <v>3.4209999999999998</v>
      </c>
      <c r="F203" s="71">
        <f t="shared" si="2"/>
        <v>0.58299999999999974</v>
      </c>
      <c r="G203" s="71"/>
      <c r="H203" s="72">
        <v>0.11052990067733476</v>
      </c>
      <c r="I203" s="72">
        <v>0.69352990067733455</v>
      </c>
      <c r="J203" s="29"/>
      <c r="K203" s="30"/>
      <c r="L203" s="31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 spans="1:23" s="17" customFormat="1" x14ac:dyDescent="0.25">
      <c r="A204" s="6">
        <v>394</v>
      </c>
      <c r="B204" s="7">
        <v>81500398</v>
      </c>
      <c r="C204" s="8">
        <v>35.9</v>
      </c>
      <c r="D204" s="9">
        <v>4.5359999999999996</v>
      </c>
      <c r="E204" s="121">
        <v>4.9960000000000004</v>
      </c>
      <c r="F204" s="71">
        <f t="shared" si="2"/>
        <v>0.46000000000000085</v>
      </c>
      <c r="G204" s="71"/>
      <c r="H204" s="72">
        <v>6.1329573946156381E-2</v>
      </c>
      <c r="I204" s="72">
        <v>0.5213295739461572</v>
      </c>
      <c r="J204" s="29"/>
      <c r="K204" s="30"/>
      <c r="L204" s="31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 spans="1:23" s="17" customFormat="1" x14ac:dyDescent="0.25">
      <c r="A205" s="6">
        <v>395</v>
      </c>
      <c r="B205" s="7">
        <v>81500393</v>
      </c>
      <c r="C205" s="8">
        <v>64.900000000000006</v>
      </c>
      <c r="D205" s="9">
        <v>7.4379999999999997</v>
      </c>
      <c r="E205" s="121">
        <v>8.9</v>
      </c>
      <c r="F205" s="71">
        <f t="shared" si="2"/>
        <v>1.4620000000000006</v>
      </c>
      <c r="G205" s="71"/>
      <c r="H205" s="72">
        <v>0.11087156961296796</v>
      </c>
      <c r="I205" s="72">
        <v>1.5728715696129685</v>
      </c>
      <c r="J205" s="29"/>
      <c r="K205" s="30"/>
      <c r="L205" s="31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 spans="1:23" s="17" customFormat="1" x14ac:dyDescent="0.25">
      <c r="A206" s="6">
        <v>396</v>
      </c>
      <c r="B206" s="7">
        <v>81500403</v>
      </c>
      <c r="C206" s="8">
        <v>45.5</v>
      </c>
      <c r="D206" s="9">
        <v>6.3129999999999997</v>
      </c>
      <c r="E206" s="121">
        <v>7.4560000000000004</v>
      </c>
      <c r="F206" s="71">
        <f t="shared" si="2"/>
        <v>1.1430000000000007</v>
      </c>
      <c r="G206" s="71"/>
      <c r="H206" s="72">
        <v>7.7729682856549187E-2</v>
      </c>
      <c r="I206" s="72">
        <v>1.2207296828565499</v>
      </c>
      <c r="J206" s="29"/>
      <c r="K206" s="30"/>
      <c r="L206" s="31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 spans="1:23" s="17" customFormat="1" x14ac:dyDescent="0.25">
      <c r="A207" s="6">
        <v>397</v>
      </c>
      <c r="B207" s="7">
        <v>81500481</v>
      </c>
      <c r="C207" s="8">
        <v>53.1</v>
      </c>
      <c r="D207" s="9">
        <v>4.0739999999999998</v>
      </c>
      <c r="E207" s="121">
        <v>4.1980000000000004</v>
      </c>
      <c r="F207" s="71">
        <f t="shared" si="2"/>
        <v>0.12400000000000055</v>
      </c>
      <c r="G207" s="71"/>
      <c r="H207" s="72">
        <v>9.0713102410610147E-2</v>
      </c>
      <c r="I207" s="72">
        <v>0.2147131024106107</v>
      </c>
      <c r="J207" s="29"/>
      <c r="K207" s="30"/>
      <c r="L207" s="31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 spans="1:23" s="17" customFormat="1" x14ac:dyDescent="0.25">
      <c r="A208" s="6">
        <v>398</v>
      </c>
      <c r="B208" s="7">
        <v>81500476</v>
      </c>
      <c r="C208" s="8">
        <v>43</v>
      </c>
      <c r="D208" s="9">
        <v>13.278</v>
      </c>
      <c r="E208" s="121">
        <v>14.122</v>
      </c>
      <c r="F208" s="71">
        <f t="shared" ref="F208:F214" si="3">E208-D208</f>
        <v>0.84399999999999942</v>
      </c>
      <c r="G208" s="71"/>
      <c r="H208" s="72">
        <v>7.3458821161134391E-2</v>
      </c>
      <c r="I208" s="72">
        <v>0.91745882116113386</v>
      </c>
      <c r="J208" s="29"/>
      <c r="K208" s="30"/>
      <c r="L208" s="31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 spans="1:24" s="17" customFormat="1" x14ac:dyDescent="0.25">
      <c r="A209" s="6">
        <v>399</v>
      </c>
      <c r="B209" s="7">
        <v>81500484</v>
      </c>
      <c r="C209" s="8">
        <v>77.5</v>
      </c>
      <c r="D209" s="9">
        <v>10.590999999999999</v>
      </c>
      <c r="E209" s="121">
        <v>12.167999999999999</v>
      </c>
      <c r="F209" s="71">
        <f t="shared" si="3"/>
        <v>1.577</v>
      </c>
      <c r="G209" s="71"/>
      <c r="H209" s="72">
        <v>0.13239671255785848</v>
      </c>
      <c r="I209" s="72">
        <v>1.7093967125578584</v>
      </c>
      <c r="J209" s="29"/>
      <c r="K209" s="30"/>
      <c r="L209" s="31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 spans="1:24" s="17" customFormat="1" x14ac:dyDescent="0.25">
      <c r="A210" s="6">
        <v>400</v>
      </c>
      <c r="B210" s="7">
        <v>81500485</v>
      </c>
      <c r="C210" s="8">
        <v>77.099999999999994</v>
      </c>
      <c r="D210" s="9">
        <v>9.6110000000000007</v>
      </c>
      <c r="E210" s="121">
        <v>11.26</v>
      </c>
      <c r="F210" s="71">
        <f t="shared" si="3"/>
        <v>1.6489999999999991</v>
      </c>
      <c r="G210" s="71"/>
      <c r="H210" s="72">
        <v>0.13171337468659211</v>
      </c>
      <c r="I210" s="72">
        <v>1.7807133746865913</v>
      </c>
      <c r="J210" s="29"/>
      <c r="K210" s="30"/>
      <c r="L210" s="31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 spans="1:24" s="17" customFormat="1" x14ac:dyDescent="0.25">
      <c r="A211" s="6">
        <v>401</v>
      </c>
      <c r="B211" s="7">
        <v>81500480</v>
      </c>
      <c r="C211" s="8">
        <v>47.4</v>
      </c>
      <c r="D211" s="9">
        <v>11.382999999999999</v>
      </c>
      <c r="E211" s="121">
        <v>12.096</v>
      </c>
      <c r="F211" s="71">
        <f t="shared" si="3"/>
        <v>0.71300000000000097</v>
      </c>
      <c r="G211" s="71"/>
      <c r="H211" s="72">
        <v>8.0975537745064413E-2</v>
      </c>
      <c r="I211" s="72">
        <v>0.79397553774506535</v>
      </c>
      <c r="J211" s="29"/>
      <c r="K211" s="30"/>
      <c r="L211" s="31"/>
      <c r="M211" s="113"/>
      <c r="N211" s="33"/>
      <c r="O211" s="22"/>
      <c r="P211" s="22"/>
      <c r="Q211" s="22"/>
      <c r="R211" s="22"/>
      <c r="S211" s="22"/>
      <c r="T211" s="22"/>
      <c r="U211" s="22"/>
      <c r="V211" s="22"/>
      <c r="W211" s="22"/>
    </row>
    <row r="212" spans="1:24" s="17" customFormat="1" x14ac:dyDescent="0.25">
      <c r="A212" s="74">
        <v>402</v>
      </c>
      <c r="B212" s="75">
        <v>81500487</v>
      </c>
      <c r="C212" s="76">
        <v>52.3</v>
      </c>
      <c r="D212" s="77">
        <v>0.23200000000000001</v>
      </c>
      <c r="E212" s="129">
        <v>0.23200000000000001</v>
      </c>
      <c r="F212" s="77"/>
      <c r="G212" s="77">
        <v>1.3448571428571428</v>
      </c>
      <c r="H212" s="72"/>
      <c r="I212" s="72">
        <v>1.3448571428571428</v>
      </c>
      <c r="J212" s="29"/>
      <c r="K212" s="30"/>
      <c r="L212" s="31"/>
      <c r="M212" s="113"/>
      <c r="N212" s="34"/>
      <c r="O212" s="22"/>
      <c r="P212" s="22"/>
      <c r="Q212" s="22"/>
      <c r="R212" s="22"/>
      <c r="S212" s="22"/>
      <c r="T212" s="22"/>
      <c r="U212" s="22"/>
      <c r="V212" s="22"/>
      <c r="W212" s="22"/>
    </row>
    <row r="213" spans="1:24" s="17" customFormat="1" x14ac:dyDescent="0.25">
      <c r="A213" s="6">
        <v>403</v>
      </c>
      <c r="B213" s="7">
        <v>81500486</v>
      </c>
      <c r="C213" s="8">
        <v>48.2</v>
      </c>
      <c r="D213" s="9">
        <v>1.2869999999999999</v>
      </c>
      <c r="E213" s="121">
        <v>1.5820000000000001</v>
      </c>
      <c r="F213" s="71">
        <f t="shared" si="3"/>
        <v>0.29500000000000015</v>
      </c>
      <c r="G213" s="71"/>
      <c r="H213" s="72">
        <v>8.2342213487597155E-2</v>
      </c>
      <c r="I213" s="72">
        <v>0.37734221348759733</v>
      </c>
      <c r="J213" s="29"/>
      <c r="K213" s="30"/>
      <c r="L213" s="31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 spans="1:24" s="17" customFormat="1" x14ac:dyDescent="0.25">
      <c r="A214" s="6">
        <v>404</v>
      </c>
      <c r="B214" s="7">
        <v>81500477</v>
      </c>
      <c r="C214" s="8">
        <v>44.9</v>
      </c>
      <c r="D214" s="9">
        <v>1.5</v>
      </c>
      <c r="E214" s="121">
        <v>2.0710000000000002</v>
      </c>
      <c r="F214" s="71">
        <f t="shared" si="3"/>
        <v>0.57100000000000017</v>
      </c>
      <c r="G214" s="71"/>
      <c r="H214" s="72">
        <v>7.6704676049649617E-2</v>
      </c>
      <c r="I214" s="72">
        <v>0.64770467604964976</v>
      </c>
      <c r="J214" s="36"/>
      <c r="K214" s="30"/>
      <c r="L214" s="31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 spans="1:24" s="17" customFormat="1" x14ac:dyDescent="0.25">
      <c r="A215" s="74">
        <v>405</v>
      </c>
      <c r="B215" s="75">
        <v>81500479</v>
      </c>
      <c r="C215" s="76">
        <v>64.400000000000006</v>
      </c>
      <c r="D215" s="77">
        <v>38.665999999999997</v>
      </c>
      <c r="E215" s="129">
        <v>40.664999999999999</v>
      </c>
      <c r="F215" s="77"/>
      <c r="G215" s="77">
        <v>1.6560000000000001</v>
      </c>
      <c r="H215" s="72"/>
      <c r="I215" s="72">
        <v>1.6560000000000001</v>
      </c>
      <c r="J215" s="30"/>
      <c r="L215" s="31"/>
      <c r="M215" s="35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 spans="1:24" s="17" customFormat="1" x14ac:dyDescent="0.25">
      <c r="A216" s="74">
        <v>406</v>
      </c>
      <c r="B216" s="75">
        <v>81500478</v>
      </c>
      <c r="C216" s="76">
        <v>35.700000000000003</v>
      </c>
      <c r="D216" s="77">
        <v>0</v>
      </c>
      <c r="E216" s="128">
        <v>0</v>
      </c>
      <c r="F216" s="77"/>
      <c r="G216" s="77">
        <v>0.91800000000000004</v>
      </c>
      <c r="H216" s="72"/>
      <c r="I216" s="72">
        <v>0.91800000000000004</v>
      </c>
      <c r="J216" s="29"/>
      <c r="K216" s="30"/>
      <c r="L216" s="31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 spans="1:24" s="17" customFormat="1" x14ac:dyDescent="0.25">
      <c r="A217" s="6">
        <v>407</v>
      </c>
      <c r="B217" s="7">
        <v>81500483</v>
      </c>
      <c r="C217" s="8">
        <v>65</v>
      </c>
      <c r="D217" s="9">
        <v>16.864000000000001</v>
      </c>
      <c r="E217" s="121">
        <v>18.667000000000002</v>
      </c>
      <c r="F217" s="71">
        <f>E217-D217</f>
        <v>1.8030000000000008</v>
      </c>
      <c r="G217" s="71"/>
      <c r="H217" s="72">
        <v>0.11104240408078454</v>
      </c>
      <c r="I217" s="72">
        <v>1.9140424040807853</v>
      </c>
      <c r="J217" s="29"/>
      <c r="K217" s="30"/>
      <c r="L217" s="31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 spans="1:24" s="17" customFormat="1" x14ac:dyDescent="0.25">
      <c r="A218" s="74">
        <v>408</v>
      </c>
      <c r="B218" s="75">
        <v>51800473</v>
      </c>
      <c r="C218" s="76">
        <v>45.6</v>
      </c>
      <c r="D218" s="77">
        <v>17.109000000000002</v>
      </c>
      <c r="E218" s="128">
        <v>17.109000000000002</v>
      </c>
      <c r="F218" s="77"/>
      <c r="G218" s="77">
        <v>1.1725714285714286</v>
      </c>
      <c r="H218" s="72"/>
      <c r="I218" s="72">
        <v>1.1725714285714286</v>
      </c>
      <c r="J218" s="29"/>
      <c r="K218" s="30"/>
      <c r="L218" s="31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 spans="1:24" s="84" customFormat="1" ht="15.75" customHeight="1" x14ac:dyDescent="0.25">
      <c r="A219" s="231" t="s">
        <v>12</v>
      </c>
      <c r="B219" s="232"/>
      <c r="C219" s="89">
        <f>SUM(C15:C218)</f>
        <v>11101.400000000005</v>
      </c>
      <c r="D219" s="89">
        <f t="shared" ref="D219:E219" si="4">SUM(D15:D218)</f>
        <v>1519.333000000001</v>
      </c>
      <c r="E219" s="89">
        <f t="shared" si="4"/>
        <v>1688.139999999999</v>
      </c>
      <c r="F219" s="90">
        <f>SUM(F15:F218)</f>
        <v>166.80800000000002</v>
      </c>
      <c r="G219" s="90">
        <f>SUM(G15:G218)</f>
        <v>19.527428571428572</v>
      </c>
      <c r="H219" s="91">
        <f>SUM(H15:H218)</f>
        <v>17.667700661591915</v>
      </c>
      <c r="I219" s="91">
        <f>SUM(I15:I218)</f>
        <v>204.00312923302033</v>
      </c>
      <c r="J219" s="85"/>
      <c r="K219" s="82"/>
      <c r="L219" s="82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</row>
    <row r="220" spans="1:24" s="17" customFormat="1" ht="27.75" customHeight="1" x14ac:dyDescent="0.25">
      <c r="A220" s="233" t="s">
        <v>18</v>
      </c>
      <c r="B220" s="233"/>
      <c r="C220" s="233"/>
      <c r="D220" s="233"/>
      <c r="E220" s="233"/>
      <c r="F220" s="233"/>
      <c r="G220" s="233"/>
      <c r="H220" s="233"/>
      <c r="I220" s="233"/>
      <c r="J220" s="48"/>
      <c r="K220" s="37"/>
      <c r="L220" s="30"/>
      <c r="M220" s="38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</row>
    <row r="221" spans="1:24" s="17" customFormat="1" x14ac:dyDescent="0.25">
      <c r="A221" s="39">
        <v>13</v>
      </c>
      <c r="B221" s="27">
        <v>81500444</v>
      </c>
      <c r="C221" s="28">
        <v>184.3</v>
      </c>
      <c r="D221" s="124">
        <v>0</v>
      </c>
      <c r="E221" s="118">
        <v>1</v>
      </c>
      <c r="F221" s="71">
        <f t="shared" ref="F221:F228" si="5">E221-D221</f>
        <v>1</v>
      </c>
      <c r="G221" s="71"/>
      <c r="H221" s="72">
        <v>0.31484792418597835</v>
      </c>
      <c r="I221" s="94">
        <v>1.3148479241859783</v>
      </c>
      <c r="J221" s="48"/>
      <c r="K221" s="29"/>
      <c r="L221" s="30"/>
      <c r="M221" s="31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</row>
    <row r="222" spans="1:24" s="17" customFormat="1" x14ac:dyDescent="0.25">
      <c r="A222" s="11">
        <v>14</v>
      </c>
      <c r="B222" s="15">
        <v>81500426</v>
      </c>
      <c r="C222" s="8">
        <v>93.9</v>
      </c>
      <c r="D222" s="124">
        <v>23.088000000000001</v>
      </c>
      <c r="E222" s="118">
        <v>24.414999999999999</v>
      </c>
      <c r="F222" s="9">
        <f t="shared" si="5"/>
        <v>1.3269999999999982</v>
      </c>
      <c r="G222" s="9"/>
      <c r="H222" s="72">
        <v>0.16041356527977951</v>
      </c>
      <c r="I222" s="94">
        <v>1.4874135652797777</v>
      </c>
      <c r="J222" s="48"/>
      <c r="K222" s="29"/>
      <c r="L222" s="30"/>
      <c r="M222" s="31"/>
      <c r="N222" s="22"/>
      <c r="O222" s="22"/>
      <c r="P222" s="22"/>
      <c r="Q222" s="22"/>
      <c r="R222" s="22"/>
      <c r="S222" s="22"/>
      <c r="T222" s="35"/>
      <c r="U222" s="22"/>
      <c r="V222" s="109"/>
      <c r="W222" s="22"/>
      <c r="X222" s="22"/>
    </row>
    <row r="223" spans="1:24" s="17" customFormat="1" x14ac:dyDescent="0.25">
      <c r="A223" s="11">
        <v>15</v>
      </c>
      <c r="B223" s="7">
        <v>81500421</v>
      </c>
      <c r="C223" s="8">
        <v>87.8</v>
      </c>
      <c r="D223" s="124">
        <v>0</v>
      </c>
      <c r="E223" s="118">
        <v>3.169</v>
      </c>
      <c r="F223" s="9">
        <f t="shared" si="5"/>
        <v>3.169</v>
      </c>
      <c r="G223" s="9"/>
      <c r="H223" s="72">
        <v>0.14999266274296741</v>
      </c>
      <c r="I223" s="94">
        <v>3.3189926627429673</v>
      </c>
      <c r="J223" s="48"/>
      <c r="K223" s="29"/>
      <c r="L223" s="30"/>
      <c r="M223" s="31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</row>
    <row r="224" spans="1:24" s="17" customFormat="1" x14ac:dyDescent="0.25">
      <c r="A224" s="11">
        <v>16</v>
      </c>
      <c r="B224" s="7">
        <v>81500433</v>
      </c>
      <c r="C224" s="8">
        <v>55.9</v>
      </c>
      <c r="D224" s="124">
        <v>2.9220000000000002</v>
      </c>
      <c r="E224" s="118">
        <v>5.5430000000000001</v>
      </c>
      <c r="F224" s="9">
        <f t="shared" si="5"/>
        <v>2.621</v>
      </c>
      <c r="G224" s="9"/>
      <c r="H224" s="72">
        <v>9.54964675094747E-2</v>
      </c>
      <c r="I224" s="94">
        <v>2.7164964675094745</v>
      </c>
      <c r="J224" s="48"/>
      <c r="K224" s="29"/>
      <c r="L224" s="30"/>
      <c r="M224" s="31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</row>
    <row r="225" spans="1:24" s="17" customFormat="1" x14ac:dyDescent="0.25">
      <c r="A225" s="11">
        <v>17</v>
      </c>
      <c r="B225" s="7">
        <v>81500425</v>
      </c>
      <c r="C225" s="8">
        <v>35.799999999999997</v>
      </c>
      <c r="D225" s="124">
        <v>5.2480000000000002</v>
      </c>
      <c r="E225" s="118">
        <v>6.4</v>
      </c>
      <c r="F225" s="9">
        <f t="shared" si="5"/>
        <v>1.1520000000000001</v>
      </c>
      <c r="G225" s="9"/>
      <c r="H225" s="72">
        <v>6.1158739478339788E-2</v>
      </c>
      <c r="I225" s="94">
        <v>1.2131587394783399</v>
      </c>
      <c r="J225" s="48"/>
      <c r="K225" s="29"/>
      <c r="L225" s="30"/>
      <c r="M225" s="31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</row>
    <row r="226" spans="1:24" s="17" customFormat="1" x14ac:dyDescent="0.25">
      <c r="A226" s="11">
        <v>18</v>
      </c>
      <c r="B226" s="7">
        <v>81500428</v>
      </c>
      <c r="C226" s="8">
        <v>53</v>
      </c>
      <c r="D226" s="123">
        <v>6.5910000000000002</v>
      </c>
      <c r="E226" s="118">
        <v>7.97</v>
      </c>
      <c r="F226" s="9">
        <f t="shared" si="5"/>
        <v>1.3789999999999996</v>
      </c>
      <c r="G226" s="9"/>
      <c r="H226" s="72">
        <v>9.0542267942793547E-2</v>
      </c>
      <c r="I226" s="94">
        <v>1.4695422679427932</v>
      </c>
      <c r="J226" s="48"/>
      <c r="K226" s="29"/>
      <c r="L226" s="30"/>
      <c r="M226" s="31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</row>
    <row r="227" spans="1:24" s="17" customFormat="1" x14ac:dyDescent="0.25">
      <c r="A227" s="11">
        <v>19</v>
      </c>
      <c r="B227" s="7">
        <v>81500423</v>
      </c>
      <c r="C227" s="8">
        <v>40.299999999999997</v>
      </c>
      <c r="D227" s="123">
        <v>4.9640000000000004</v>
      </c>
      <c r="E227" s="119">
        <v>6.5860000000000003</v>
      </c>
      <c r="F227" s="9">
        <f t="shared" si="5"/>
        <v>1.6219999999999999</v>
      </c>
      <c r="G227" s="9"/>
      <c r="H227" s="72">
        <v>6.884629053008641E-2</v>
      </c>
      <c r="I227" s="94">
        <v>1.6908462905300863</v>
      </c>
      <c r="J227" s="48"/>
      <c r="K227" s="29"/>
      <c r="L227" s="30"/>
      <c r="M227" s="31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</row>
    <row r="228" spans="1:24" s="17" customFormat="1" x14ac:dyDescent="0.25">
      <c r="A228" s="39">
        <v>20</v>
      </c>
      <c r="B228" s="27">
        <v>81500524</v>
      </c>
      <c r="C228" s="28">
        <v>55.6</v>
      </c>
      <c r="D228" s="124">
        <v>6.4509999999999996</v>
      </c>
      <c r="E228" s="118">
        <v>8.0779999999999994</v>
      </c>
      <c r="F228" s="71">
        <f t="shared" si="5"/>
        <v>1.6269999999999998</v>
      </c>
      <c r="G228" s="71"/>
      <c r="H228" s="72">
        <v>9.4983964106024929E-2</v>
      </c>
      <c r="I228" s="94">
        <v>1.7219839641060246</v>
      </c>
      <c r="J228" s="48"/>
      <c r="K228" s="29"/>
      <c r="L228" s="40"/>
      <c r="M228" s="31"/>
      <c r="N228" s="41"/>
      <c r="O228" s="41"/>
      <c r="P228" s="41"/>
      <c r="Q228" s="41"/>
      <c r="R228" s="41"/>
      <c r="S228" s="22"/>
      <c r="T228" s="22"/>
      <c r="U228" s="22"/>
      <c r="V228" s="22"/>
      <c r="W228" s="22"/>
      <c r="X228" s="22"/>
    </row>
    <row r="229" spans="1:24" s="17" customFormat="1" x14ac:dyDescent="0.25">
      <c r="A229" s="39">
        <v>21</v>
      </c>
      <c r="B229" s="27">
        <v>81500438</v>
      </c>
      <c r="C229" s="28">
        <v>122.1</v>
      </c>
      <c r="D229" s="125">
        <v>26.802</v>
      </c>
      <c r="E229" s="120">
        <v>29.27</v>
      </c>
      <c r="F229" s="56">
        <f>E229-D229</f>
        <v>2.468</v>
      </c>
      <c r="G229" s="56"/>
      <c r="H229" s="72">
        <v>0.20858888520405833</v>
      </c>
      <c r="I229" s="94">
        <v>2.6765888852040582</v>
      </c>
      <c r="J229" s="48"/>
      <c r="K229" s="29"/>
      <c r="L229" s="30"/>
      <c r="M229" s="31"/>
      <c r="N229" s="42"/>
      <c r="O229" s="43"/>
      <c r="P229" s="22"/>
      <c r="Q229" s="22"/>
      <c r="R229" s="22"/>
      <c r="S229" s="44"/>
      <c r="T229" s="22"/>
      <c r="U229" s="22"/>
      <c r="V229" s="22"/>
      <c r="W229" s="22"/>
      <c r="X229" s="22"/>
    </row>
    <row r="230" spans="1:24" s="17" customFormat="1" x14ac:dyDescent="0.25">
      <c r="A230" s="39" t="s">
        <v>17</v>
      </c>
      <c r="B230" s="27">
        <v>94005891</v>
      </c>
      <c r="C230" s="95" t="s">
        <v>21</v>
      </c>
      <c r="D230" s="125">
        <v>9.16</v>
      </c>
      <c r="E230" s="120">
        <v>18.678000000000001</v>
      </c>
      <c r="F230" s="56">
        <f>E230-D230</f>
        <v>9.5180000000000007</v>
      </c>
      <c r="G230" s="56"/>
      <c r="H230" s="72"/>
      <c r="I230" s="94">
        <v>9.5180000000000007</v>
      </c>
      <c r="L230" s="30"/>
      <c r="M230" s="31"/>
      <c r="N230" s="42"/>
      <c r="O230" s="43"/>
      <c r="P230" s="22"/>
      <c r="Q230" s="22"/>
      <c r="R230" s="22"/>
      <c r="S230" s="44"/>
      <c r="T230" s="22"/>
      <c r="U230" s="22"/>
      <c r="V230" s="22"/>
      <c r="W230" s="22"/>
      <c r="X230" s="22"/>
    </row>
    <row r="231" spans="1:24" s="17" customFormat="1" ht="16.5" customHeight="1" x14ac:dyDescent="0.25">
      <c r="A231" s="254" t="s">
        <v>24</v>
      </c>
      <c r="B231" s="255"/>
      <c r="C231" s="130">
        <f>SUM(C221:C230)</f>
        <v>728.7</v>
      </c>
      <c r="D231" s="130">
        <f t="shared" ref="D231:E231" si="6">SUM(D221:D230)</f>
        <v>85.225999999999999</v>
      </c>
      <c r="E231" s="130">
        <f t="shared" si="6"/>
        <v>111.10899999999999</v>
      </c>
      <c r="F231" s="131">
        <f>SUM(F221:F230)</f>
        <v>25.882999999999999</v>
      </c>
      <c r="G231" s="131">
        <f>SUM(G221:G230)</f>
        <v>0</v>
      </c>
      <c r="H231" s="132">
        <f>SUM(H221:H230)</f>
        <v>1.2448707669795029</v>
      </c>
      <c r="I231" s="132">
        <f>SUM(I221:I230)</f>
        <v>27.127870766979502</v>
      </c>
      <c r="J231" s="48"/>
      <c r="L231" s="30"/>
      <c r="M231" s="36"/>
      <c r="N231" s="22"/>
      <c r="O231" s="45"/>
      <c r="P231" s="22"/>
      <c r="Q231" s="22"/>
      <c r="R231" s="22"/>
      <c r="S231" s="22"/>
      <c r="T231" s="22"/>
      <c r="U231" s="22"/>
      <c r="V231" s="22"/>
      <c r="W231" s="22"/>
      <c r="X231" s="22"/>
    </row>
    <row r="232" spans="1:24" s="17" customFormat="1" x14ac:dyDescent="0.25">
      <c r="A232" s="254" t="s">
        <v>25</v>
      </c>
      <c r="B232" s="255"/>
      <c r="C232" s="130">
        <f>C231+C219</f>
        <v>11830.100000000006</v>
      </c>
      <c r="D232" s="133">
        <f t="shared" ref="D232:E232" si="7">D231+D219</f>
        <v>1604.5590000000011</v>
      </c>
      <c r="E232" s="133">
        <f t="shared" si="7"/>
        <v>1799.2489999999989</v>
      </c>
      <c r="F232" s="133">
        <f>F231+F219</f>
        <v>192.69100000000003</v>
      </c>
      <c r="G232" s="133">
        <f>G231+G219</f>
        <v>19.527428571428572</v>
      </c>
      <c r="H232" s="135">
        <f>H231+H219</f>
        <v>18.912571428571418</v>
      </c>
      <c r="I232" s="134">
        <f>I219+I231</f>
        <v>231.13099999999983</v>
      </c>
      <c r="J232" s="48"/>
      <c r="K232" s="49"/>
      <c r="L232" s="30"/>
      <c r="M232" s="38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</row>
    <row r="233" spans="1:24" s="17" customFormat="1" x14ac:dyDescent="0.25">
      <c r="A233" s="110"/>
      <c r="B233" s="46"/>
      <c r="C233" s="110"/>
      <c r="D233" s="113"/>
      <c r="E233" s="113"/>
      <c r="F233" s="113"/>
      <c r="G233" s="136"/>
      <c r="H233" s="113"/>
      <c r="I233" s="113"/>
      <c r="J233" s="48"/>
      <c r="K233" s="49"/>
      <c r="L233" s="30"/>
      <c r="M233" s="38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</row>
    <row r="234" spans="1:24" s="17" customFormat="1" x14ac:dyDescent="0.25">
      <c r="A234" s="110"/>
      <c r="B234" s="46"/>
      <c r="C234" s="110"/>
      <c r="D234" s="113"/>
      <c r="E234" s="113"/>
      <c r="F234" s="113"/>
      <c r="G234" s="113"/>
      <c r="H234" s="47"/>
      <c r="I234" s="47"/>
      <c r="J234" s="48"/>
      <c r="K234" s="49"/>
      <c r="L234" s="36"/>
      <c r="M234" s="38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</row>
    <row r="235" spans="1:24" s="17" customFormat="1" x14ac:dyDescent="0.25">
      <c r="A235" s="110"/>
      <c r="B235" s="46"/>
      <c r="C235" s="110"/>
      <c r="D235" s="113"/>
      <c r="E235" s="113"/>
      <c r="F235" s="113"/>
      <c r="G235" s="113"/>
      <c r="H235" s="47"/>
      <c r="I235" s="139"/>
      <c r="J235" s="48"/>
      <c r="K235" s="49"/>
      <c r="L235" s="30"/>
      <c r="M235" s="38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</row>
    <row r="236" spans="1:24" s="17" customFormat="1" x14ac:dyDescent="0.25">
      <c r="A236" s="110"/>
      <c r="B236" s="46"/>
      <c r="C236" s="110"/>
      <c r="D236" s="113"/>
      <c r="E236" s="113"/>
      <c r="F236" s="113"/>
      <c r="G236" s="113"/>
      <c r="H236" s="47"/>
      <c r="I236" s="47"/>
      <c r="J236" s="48"/>
      <c r="K236" s="49"/>
      <c r="L236" s="36"/>
      <c r="M236" s="38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</row>
    <row r="237" spans="1:24" s="17" customFormat="1" x14ac:dyDescent="0.25">
      <c r="A237" s="110"/>
      <c r="B237" s="46"/>
      <c r="C237" s="110"/>
      <c r="D237" s="113"/>
      <c r="E237" s="113"/>
      <c r="F237" s="113"/>
      <c r="G237" s="113"/>
      <c r="H237" s="47"/>
      <c r="I237" s="47"/>
      <c r="J237" s="48"/>
      <c r="K237" s="49"/>
      <c r="L237" s="30"/>
      <c r="M237" s="36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</row>
    <row r="238" spans="1:24" s="17" customFormat="1" x14ac:dyDescent="0.25">
      <c r="A238" s="110"/>
      <c r="B238" s="46"/>
      <c r="C238" s="110"/>
      <c r="D238" s="113"/>
      <c r="E238" s="113"/>
      <c r="F238" s="113"/>
      <c r="G238" s="113"/>
      <c r="H238" s="47"/>
      <c r="I238" s="47"/>
      <c r="J238" s="48"/>
      <c r="K238" s="49"/>
      <c r="L238" s="30"/>
      <c r="M238" s="38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 spans="1:24" s="17" customFormat="1" x14ac:dyDescent="0.25">
      <c r="A239" s="110"/>
      <c r="B239" s="46"/>
      <c r="C239" s="110"/>
      <c r="D239" s="113"/>
      <c r="E239" s="113"/>
      <c r="F239" s="113"/>
      <c r="G239" s="113"/>
      <c r="H239" s="47"/>
      <c r="I239" s="47"/>
      <c r="J239" s="48"/>
      <c r="K239" s="49"/>
      <c r="L239" s="30"/>
      <c r="M239" s="38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 spans="1:24" s="17" customFormat="1" x14ac:dyDescent="0.25">
      <c r="A240" s="110"/>
      <c r="B240" s="46"/>
      <c r="C240" s="110"/>
      <c r="D240" s="113"/>
      <c r="E240" s="113"/>
      <c r="F240" s="113"/>
      <c r="G240" s="113"/>
      <c r="H240" s="47"/>
      <c r="I240" s="47"/>
      <c r="J240" s="48"/>
      <c r="K240" s="49"/>
      <c r="L240" s="30"/>
      <c r="M240" s="38"/>
    </row>
    <row r="241" spans="1:18" s="17" customFormat="1" x14ac:dyDescent="0.25">
      <c r="A241" s="110"/>
      <c r="B241" s="46"/>
      <c r="C241" s="110"/>
      <c r="D241" s="113"/>
      <c r="E241" s="113"/>
      <c r="F241" s="113"/>
      <c r="G241" s="113"/>
      <c r="H241" s="47"/>
      <c r="I241" s="47"/>
      <c r="J241" s="48"/>
      <c r="K241" s="49"/>
      <c r="L241" s="30"/>
      <c r="M241" s="38"/>
    </row>
    <row r="242" spans="1:18" s="17" customFormat="1" x14ac:dyDescent="0.25">
      <c r="A242" s="110"/>
      <c r="B242" s="46"/>
      <c r="C242" s="110"/>
      <c r="D242" s="113"/>
      <c r="E242" s="113"/>
      <c r="F242" s="113"/>
      <c r="G242" s="113"/>
      <c r="H242" s="47"/>
      <c r="I242" s="47"/>
      <c r="J242" s="48"/>
      <c r="K242" s="49"/>
      <c r="L242" s="30"/>
      <c r="M242" s="38"/>
    </row>
    <row r="243" spans="1:18" s="17" customFormat="1" x14ac:dyDescent="0.25">
      <c r="A243" s="110"/>
      <c r="B243" s="46"/>
      <c r="C243" s="110"/>
      <c r="D243" s="113"/>
      <c r="E243" s="113"/>
      <c r="F243" s="113"/>
      <c r="G243" s="113"/>
      <c r="H243" s="47"/>
      <c r="I243" s="47"/>
      <c r="J243" s="48"/>
      <c r="K243" s="49"/>
      <c r="L243" s="36"/>
      <c r="M243" s="38"/>
      <c r="O243" s="50"/>
      <c r="R243" s="50"/>
    </row>
    <row r="244" spans="1:18" s="17" customFormat="1" x14ac:dyDescent="0.25">
      <c r="A244" s="110"/>
      <c r="B244" s="46"/>
      <c r="C244" s="110"/>
      <c r="D244" s="113"/>
      <c r="E244" s="113"/>
      <c r="F244" s="113"/>
      <c r="G244" s="113"/>
      <c r="H244" s="47"/>
      <c r="I244" s="47"/>
      <c r="J244" s="48"/>
      <c r="K244" s="49"/>
      <c r="L244" s="30"/>
      <c r="M244" s="38"/>
    </row>
    <row r="245" spans="1:18" s="17" customFormat="1" x14ac:dyDescent="0.25">
      <c r="A245" s="110"/>
      <c r="B245" s="46"/>
      <c r="C245" s="110"/>
      <c r="D245" s="113"/>
      <c r="E245" s="113"/>
      <c r="F245" s="113"/>
      <c r="G245" s="113"/>
      <c r="H245" s="47"/>
      <c r="I245" s="47"/>
      <c r="J245" s="48"/>
      <c r="K245" s="49"/>
      <c r="L245" s="30"/>
      <c r="M245" s="38"/>
    </row>
    <row r="246" spans="1:18" s="17" customFormat="1" x14ac:dyDescent="0.25">
      <c r="A246" s="110"/>
      <c r="B246" s="46"/>
      <c r="C246" s="110"/>
      <c r="D246" s="113"/>
      <c r="E246" s="113"/>
      <c r="F246" s="113"/>
      <c r="G246" s="113"/>
      <c r="H246" s="47"/>
      <c r="I246" s="47"/>
      <c r="J246" s="48"/>
      <c r="K246" s="49"/>
      <c r="L246" s="30"/>
      <c r="M246" s="38"/>
    </row>
    <row r="247" spans="1:18" s="17" customFormat="1" x14ac:dyDescent="0.25">
      <c r="A247" s="110"/>
      <c r="B247" s="46"/>
      <c r="C247" s="110"/>
      <c r="D247" s="113"/>
      <c r="E247" s="113"/>
      <c r="F247" s="113"/>
      <c r="G247" s="113"/>
      <c r="H247" s="47"/>
      <c r="I247" s="47"/>
      <c r="J247" s="48"/>
      <c r="K247" s="49"/>
      <c r="L247" s="36"/>
      <c r="M247" s="38"/>
    </row>
    <row r="248" spans="1:18" s="17" customFormat="1" x14ac:dyDescent="0.25">
      <c r="A248" s="110"/>
      <c r="B248" s="46"/>
      <c r="C248" s="110"/>
      <c r="D248" s="113"/>
      <c r="E248" s="113"/>
      <c r="F248" s="113"/>
      <c r="G248" s="113"/>
      <c r="H248" s="47"/>
      <c r="I248" s="47"/>
      <c r="J248" s="48"/>
      <c r="K248" s="49"/>
      <c r="L248" s="30"/>
      <c r="M248" s="38"/>
    </row>
    <row r="249" spans="1:18" s="17" customFormat="1" x14ac:dyDescent="0.25">
      <c r="A249" s="110"/>
      <c r="B249" s="46"/>
      <c r="C249" s="110"/>
      <c r="D249" s="113"/>
      <c r="E249" s="113"/>
      <c r="F249" s="113"/>
      <c r="G249" s="113"/>
      <c r="H249" s="47"/>
      <c r="I249" s="47"/>
      <c r="J249" s="48"/>
      <c r="K249" s="49"/>
      <c r="L249" s="30"/>
      <c r="M249" s="38"/>
    </row>
    <row r="250" spans="1:18" s="17" customFormat="1" x14ac:dyDescent="0.25">
      <c r="A250" s="110"/>
      <c r="B250" s="46"/>
      <c r="C250" s="110"/>
      <c r="D250" s="113"/>
      <c r="E250" s="113"/>
      <c r="F250" s="113"/>
      <c r="G250" s="113"/>
      <c r="H250" s="47"/>
      <c r="I250" s="47"/>
      <c r="J250" s="48"/>
      <c r="K250" s="49"/>
      <c r="L250" s="30"/>
      <c r="M250" s="38"/>
    </row>
    <row r="251" spans="1:18" s="17" customFormat="1" x14ac:dyDescent="0.25">
      <c r="A251" s="110"/>
      <c r="B251" s="46"/>
      <c r="C251" s="110"/>
      <c r="D251" s="113"/>
      <c r="E251" s="113"/>
      <c r="F251" s="113"/>
      <c r="G251" s="113"/>
      <c r="H251" s="47"/>
      <c r="I251" s="47"/>
      <c r="J251" s="48"/>
      <c r="K251" s="49"/>
      <c r="L251" s="30"/>
      <c r="M251" s="38"/>
    </row>
    <row r="252" spans="1:18" s="17" customFormat="1" x14ac:dyDescent="0.25">
      <c r="A252" s="110"/>
      <c r="B252" s="46"/>
      <c r="C252" s="110"/>
      <c r="D252" s="113"/>
      <c r="E252" s="113"/>
      <c r="F252" s="113"/>
      <c r="G252" s="113"/>
      <c r="H252" s="47"/>
      <c r="I252" s="47"/>
      <c r="J252" s="48"/>
      <c r="K252" s="49"/>
      <c r="L252" s="30"/>
      <c r="M252" s="38"/>
    </row>
    <row r="253" spans="1:18" s="17" customFormat="1" x14ac:dyDescent="0.25">
      <c r="A253" s="110"/>
      <c r="B253" s="46"/>
      <c r="C253" s="110"/>
      <c r="D253" s="113"/>
      <c r="E253" s="113"/>
      <c r="F253" s="113"/>
      <c r="G253" s="113"/>
      <c r="H253" s="47"/>
      <c r="I253" s="47"/>
      <c r="J253" s="96"/>
      <c r="K253" s="49"/>
      <c r="L253" s="30"/>
      <c r="M253" s="38"/>
    </row>
    <row r="254" spans="1:18" s="17" customFormat="1" x14ac:dyDescent="0.25">
      <c r="A254" s="110"/>
      <c r="B254" s="46"/>
      <c r="C254" s="110"/>
      <c r="D254" s="113"/>
      <c r="E254" s="113"/>
      <c r="F254" s="113"/>
      <c r="G254" s="113"/>
      <c r="H254" s="47"/>
      <c r="I254" s="47"/>
      <c r="J254" s="96"/>
      <c r="K254" s="49"/>
      <c r="L254" s="30"/>
      <c r="M254" s="38"/>
    </row>
    <row r="255" spans="1:18" s="17" customFormat="1" x14ac:dyDescent="0.25">
      <c r="A255" s="110"/>
      <c r="B255" s="46"/>
      <c r="C255" s="110"/>
      <c r="D255" s="113"/>
      <c r="E255" s="113"/>
      <c r="F255" s="113"/>
      <c r="G255" s="113"/>
      <c r="H255" s="47"/>
      <c r="I255" s="47"/>
      <c r="J255" s="97"/>
      <c r="K255" s="49"/>
      <c r="L255" s="30"/>
      <c r="M255" s="38"/>
    </row>
    <row r="256" spans="1:18" s="17" customFormat="1" x14ac:dyDescent="0.25">
      <c r="A256" s="110"/>
      <c r="B256" s="46"/>
      <c r="C256" s="110"/>
      <c r="D256" s="113"/>
      <c r="E256" s="113"/>
      <c r="F256" s="113"/>
      <c r="G256" s="113"/>
      <c r="H256" s="47"/>
      <c r="I256" s="47"/>
      <c r="J256" s="97"/>
      <c r="K256" s="49"/>
      <c r="L256" s="30"/>
      <c r="M256" s="38"/>
    </row>
    <row r="257" spans="1:13" s="17" customFormat="1" x14ac:dyDescent="0.25">
      <c r="A257" s="110"/>
      <c r="B257" s="46"/>
      <c r="C257" s="110"/>
      <c r="D257" s="113"/>
      <c r="E257" s="113"/>
      <c r="F257" s="113"/>
      <c r="G257" s="113"/>
      <c r="H257" s="47"/>
      <c r="I257" s="47"/>
      <c r="J257" s="97"/>
      <c r="K257" s="49"/>
      <c r="L257" s="30"/>
      <c r="M257" s="38"/>
    </row>
    <row r="258" spans="1:13" s="17" customFormat="1" x14ac:dyDescent="0.25">
      <c r="A258" s="110"/>
      <c r="B258" s="46"/>
      <c r="C258" s="110"/>
      <c r="D258" s="113"/>
      <c r="E258" s="113"/>
      <c r="F258" s="113"/>
      <c r="G258" s="113"/>
      <c r="H258" s="47"/>
      <c r="I258" s="47"/>
      <c r="J258" s="22"/>
      <c r="K258" s="49"/>
      <c r="L258" s="30"/>
      <c r="M258" s="38"/>
    </row>
    <row r="259" spans="1:13" s="17" customFormat="1" x14ac:dyDescent="0.25">
      <c r="A259" s="110"/>
      <c r="B259" s="46"/>
      <c r="C259" s="110"/>
      <c r="D259" s="113"/>
      <c r="E259" s="113"/>
      <c r="F259" s="113"/>
      <c r="G259" s="113"/>
      <c r="H259" s="47"/>
      <c r="I259" s="47"/>
      <c r="J259" s="22"/>
      <c r="K259" s="49"/>
      <c r="L259" s="30"/>
      <c r="M259" s="38"/>
    </row>
    <row r="260" spans="1:13" s="17" customFormat="1" x14ac:dyDescent="0.25">
      <c r="A260" s="110"/>
      <c r="B260" s="46"/>
      <c r="C260" s="110"/>
      <c r="D260" s="113"/>
      <c r="E260" s="113"/>
      <c r="F260" s="113"/>
      <c r="G260" s="113"/>
      <c r="H260" s="47"/>
      <c r="I260" s="47"/>
      <c r="J260" s="22"/>
      <c r="K260" s="49"/>
      <c r="L260" s="30"/>
      <c r="M260" s="38"/>
    </row>
    <row r="261" spans="1:13" s="17" customFormat="1" x14ac:dyDescent="0.25">
      <c r="A261" s="110"/>
      <c r="B261" s="46"/>
      <c r="C261" s="110"/>
      <c r="D261" s="113"/>
      <c r="E261" s="113"/>
      <c r="F261" s="113"/>
      <c r="G261" s="113"/>
      <c r="H261" s="47"/>
      <c r="I261" s="47"/>
      <c r="K261" s="49"/>
      <c r="L261" s="30"/>
      <c r="M261" s="38"/>
    </row>
    <row r="262" spans="1:13" s="17" customFormat="1" x14ac:dyDescent="0.25">
      <c r="A262" s="110"/>
      <c r="B262" s="46"/>
      <c r="C262" s="110"/>
      <c r="D262" s="113"/>
      <c r="E262" s="113"/>
      <c r="F262" s="113"/>
      <c r="G262" s="113"/>
      <c r="H262" s="47"/>
      <c r="I262" s="47"/>
      <c r="K262" s="49"/>
      <c r="L262" s="30"/>
      <c r="M262" s="38"/>
    </row>
    <row r="263" spans="1:13" s="17" customFormat="1" x14ac:dyDescent="0.25">
      <c r="A263" s="110"/>
      <c r="B263" s="46"/>
      <c r="C263" s="110"/>
      <c r="D263" s="113"/>
      <c r="E263" s="113"/>
      <c r="F263" s="113"/>
      <c r="G263" s="113"/>
      <c r="H263" s="47"/>
      <c r="I263" s="47"/>
      <c r="K263" s="49"/>
      <c r="L263" s="30"/>
      <c r="M263" s="38"/>
    </row>
    <row r="264" spans="1:13" s="17" customFormat="1" x14ac:dyDescent="0.25">
      <c r="A264" s="110"/>
      <c r="B264" s="46"/>
      <c r="C264" s="110"/>
      <c r="D264" s="113"/>
      <c r="E264" s="113"/>
      <c r="F264" s="113"/>
      <c r="G264" s="113"/>
      <c r="H264" s="47"/>
      <c r="I264" s="47"/>
      <c r="K264" s="49"/>
      <c r="L264" s="36"/>
      <c r="M264" s="38"/>
    </row>
    <row r="265" spans="1:13" s="17" customFormat="1" x14ac:dyDescent="0.25">
      <c r="A265" s="225"/>
      <c r="B265" s="225"/>
      <c r="C265" s="51"/>
      <c r="D265" s="98"/>
      <c r="E265" s="98"/>
      <c r="F265" s="98"/>
      <c r="G265" s="98"/>
      <c r="H265" s="99"/>
      <c r="I265" s="99"/>
      <c r="K265" s="52"/>
      <c r="L265" s="36"/>
      <c r="M265" s="38"/>
    </row>
    <row r="266" spans="1:13" s="17" customFormat="1" x14ac:dyDescent="0.25">
      <c r="A266" s="226"/>
      <c r="B266" s="227"/>
      <c r="C266" s="99"/>
      <c r="D266" s="98"/>
      <c r="E266" s="98"/>
      <c r="F266" s="98"/>
      <c r="G266" s="98"/>
      <c r="H266" s="99"/>
      <c r="I266" s="99"/>
      <c r="K266" s="53"/>
      <c r="L266" s="36"/>
      <c r="M266" s="51"/>
    </row>
    <row r="267" spans="1:13" s="17" customFormat="1" x14ac:dyDescent="0.25">
      <c r="A267" s="100"/>
      <c r="B267" s="101"/>
      <c r="C267" s="100"/>
      <c r="D267" s="97"/>
      <c r="E267" s="102"/>
      <c r="F267" s="102"/>
      <c r="G267" s="102"/>
      <c r="H267" s="97"/>
      <c r="I267" s="97"/>
      <c r="K267" s="54"/>
      <c r="L267" s="30"/>
      <c r="M267" s="55"/>
    </row>
    <row r="268" spans="1:13" s="17" customFormat="1" x14ac:dyDescent="0.25">
      <c r="A268" s="103"/>
      <c r="B268" s="104"/>
      <c r="C268" s="103"/>
      <c r="D268" s="105"/>
      <c r="E268" s="105"/>
      <c r="F268" s="105"/>
      <c r="G268" s="105"/>
      <c r="H268" s="97"/>
      <c r="I268" s="97"/>
      <c r="K268" s="49"/>
      <c r="L268" s="55"/>
      <c r="M268" s="55"/>
    </row>
    <row r="269" spans="1:13" s="17" customFormat="1" x14ac:dyDescent="0.25">
      <c r="A269" s="112"/>
      <c r="B269" s="13"/>
      <c r="C269" s="112"/>
      <c r="D269" s="3"/>
      <c r="E269" s="3"/>
      <c r="F269" s="3"/>
      <c r="G269" s="3"/>
      <c r="H269" s="12"/>
      <c r="I269" s="12"/>
      <c r="J269" s="4"/>
      <c r="K269" s="49"/>
      <c r="L269" s="55"/>
      <c r="M269" s="55"/>
    </row>
    <row r="270" spans="1:13" s="17" customFormat="1" x14ac:dyDescent="0.25">
      <c r="A270" s="5"/>
      <c r="B270" s="13"/>
      <c r="C270" s="5"/>
      <c r="D270" s="5"/>
      <c r="E270" s="5"/>
      <c r="F270" s="5"/>
      <c r="G270" s="5"/>
      <c r="H270" s="5"/>
      <c r="I270" s="5"/>
      <c r="J270" s="4"/>
      <c r="K270" s="49"/>
      <c r="L270" s="55"/>
      <c r="M270" s="55"/>
    </row>
    <row r="271" spans="1:13" s="17" customFormat="1" x14ac:dyDescent="0.25">
      <c r="A271" s="5"/>
      <c r="B271" s="13"/>
      <c r="C271" s="5"/>
      <c r="D271" s="5"/>
      <c r="E271" s="5"/>
      <c r="F271" s="5"/>
      <c r="G271" s="5"/>
      <c r="H271" s="5"/>
      <c r="I271" s="5"/>
      <c r="J271" s="4"/>
      <c r="K271" s="24"/>
    </row>
    <row r="272" spans="1:13" s="17" customFormat="1" x14ac:dyDescent="0.25">
      <c r="A272" s="5"/>
      <c r="B272" s="13"/>
      <c r="C272" s="5"/>
      <c r="D272" s="5"/>
      <c r="E272" s="5"/>
      <c r="F272" s="5"/>
      <c r="G272" s="5"/>
      <c r="H272" s="5"/>
      <c r="I272" s="5"/>
      <c r="J272" s="4"/>
      <c r="K272" s="24"/>
    </row>
  </sheetData>
  <mergeCells count="21">
    <mergeCell ref="A1:J1"/>
    <mergeCell ref="A2:J2"/>
    <mergeCell ref="A3:J3"/>
    <mergeCell ref="A5:H5"/>
    <mergeCell ref="A6:D6"/>
    <mergeCell ref="I5:J12"/>
    <mergeCell ref="E6:F6"/>
    <mergeCell ref="C12:F12"/>
    <mergeCell ref="C11:F11"/>
    <mergeCell ref="E7:F7"/>
    <mergeCell ref="E8:F8"/>
    <mergeCell ref="E9:F9"/>
    <mergeCell ref="E10:F10"/>
    <mergeCell ref="A7:D7"/>
    <mergeCell ref="A8:D10"/>
    <mergeCell ref="A266:B266"/>
    <mergeCell ref="A219:B219"/>
    <mergeCell ref="A220:I220"/>
    <mergeCell ref="A231:B231"/>
    <mergeCell ref="A232:B232"/>
    <mergeCell ref="A265:B265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дек21</vt:lpstr>
      <vt:lpstr>нояб21</vt:lpstr>
      <vt:lpstr>окт21</vt:lpstr>
      <vt:lpstr>апр21</vt:lpstr>
      <vt:lpstr>март21</vt:lpstr>
      <vt:lpstr>фев21</vt:lpstr>
      <vt:lpstr>янв21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Сириус</dc:creator>
  <cp:lastModifiedBy>user</cp:lastModifiedBy>
  <cp:lastPrinted>2021-10-29T11:14:44Z</cp:lastPrinted>
  <dcterms:created xsi:type="dcterms:W3CDTF">2017-12-26T06:32:17Z</dcterms:created>
  <dcterms:modified xsi:type="dcterms:W3CDTF">2021-12-24T12:46:18Z</dcterms:modified>
</cp:coreProperties>
</file>